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sebas\Downloads\"/>
    </mc:Choice>
  </mc:AlternateContent>
  <xr:revisionPtr revIDLastSave="0" documentId="13_ncr:1_{F2B20E08-6460-48B7-B6CF-D063EE89AECD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RawData" sheetId="4" r:id="rId1"/>
    <sheet name="Operative_Sebastiano_Fabbri" sheetId="1" r:id="rId2"/>
    <sheet name="Test" sheetId="2" r:id="rId3"/>
    <sheet name="Pivot Space" sheetId="3" r:id="rId4"/>
  </sheets>
  <definedNames>
    <definedName name="_xlcn.WorksheetConnection_RawDataAK1" hidden="1">Operative_Sebastiano_Fabbri!$A:$K</definedName>
  </definedName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RawData!$A:$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2" l="1"/>
  <c r="C13" i="2"/>
  <c r="B13" i="2"/>
  <c r="F23" i="2"/>
  <c r="B11" i="2"/>
  <c r="B6" i="2"/>
  <c r="B5" i="2"/>
  <c r="B4" i="2"/>
  <c r="H6" i="3"/>
  <c r="F24" i="2" l="1"/>
  <c r="B12" i="2" s="1"/>
  <c r="C1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D88205-2F7A-441E-B03B-B046570D344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547157E-A9D1-4DDF-89AB-6FE0E233D212}" name="WorksheetConnection_RawData!$A:$K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RawDataAK1"/>
        </x15:connection>
      </ext>
    </extLst>
  </connection>
</connections>
</file>

<file path=xl/sharedStrings.xml><?xml version="1.0" encoding="utf-8"?>
<sst xmlns="http://schemas.openxmlformats.org/spreadsheetml/2006/main" count="3774" uniqueCount="379">
  <si>
    <t>ID - Utente</t>
  </si>
  <si>
    <t>Città</t>
  </si>
  <si>
    <t>Provincia</t>
  </si>
  <si>
    <t>Regione</t>
  </si>
  <si>
    <t>Ordini</t>
  </si>
  <si>
    <t>Kg di Cibo Salvati</t>
  </si>
  <si>
    <t>Data di Nascita proprietario</t>
  </si>
  <si>
    <t>Valutazione</t>
  </si>
  <si>
    <t>Iscrizione Premium</t>
  </si>
  <si>
    <t>Iscritto da +1 di 1 anno</t>
  </si>
  <si>
    <t>Post Instagram con promozione servizio</t>
  </si>
  <si>
    <t>Roma</t>
  </si>
  <si>
    <t>RM</t>
  </si>
  <si>
    <t>LAZ</t>
  </si>
  <si>
    <t>No</t>
  </si>
  <si>
    <t>Sì</t>
  </si>
  <si>
    <t>Milano</t>
  </si>
  <si>
    <t>MI</t>
  </si>
  <si>
    <t>LOM</t>
  </si>
  <si>
    <t>Napoli</t>
  </si>
  <si>
    <t>NA</t>
  </si>
  <si>
    <t>CAM</t>
  </si>
  <si>
    <t>Torino</t>
  </si>
  <si>
    <t>TO</t>
  </si>
  <si>
    <t>PIE</t>
  </si>
  <si>
    <t>Palermo</t>
  </si>
  <si>
    <t>PA</t>
  </si>
  <si>
    <t>SIC</t>
  </si>
  <si>
    <t>Genova</t>
  </si>
  <si>
    <t>GE</t>
  </si>
  <si>
    <t>LIG</t>
  </si>
  <si>
    <t>Bologna</t>
  </si>
  <si>
    <t>BO</t>
  </si>
  <si>
    <t>EMR</t>
  </si>
  <si>
    <t>Firenze</t>
  </si>
  <si>
    <t>FI</t>
  </si>
  <si>
    <t>TOS</t>
  </si>
  <si>
    <t>Bari</t>
  </si>
  <si>
    <t>BA</t>
  </si>
  <si>
    <t>PUG</t>
  </si>
  <si>
    <t>Catania</t>
  </si>
  <si>
    <t>CT</t>
  </si>
  <si>
    <t>Venezia</t>
  </si>
  <si>
    <t>VE</t>
  </si>
  <si>
    <t>VEN</t>
  </si>
  <si>
    <t>Verona</t>
  </si>
  <si>
    <t>VR</t>
  </si>
  <si>
    <t>Messina</t>
  </si>
  <si>
    <t>ME</t>
  </si>
  <si>
    <t>Padova</t>
  </si>
  <si>
    <t>PD</t>
  </si>
  <si>
    <t>Trieste</t>
  </si>
  <si>
    <t>TS</t>
  </si>
  <si>
    <t>FVG</t>
  </si>
  <si>
    <t>Brescia</t>
  </si>
  <si>
    <t>BS</t>
  </si>
  <si>
    <t>Taranto</t>
  </si>
  <si>
    <t>TA</t>
  </si>
  <si>
    <t>Prato</t>
  </si>
  <si>
    <t>PO</t>
  </si>
  <si>
    <t>Parma</t>
  </si>
  <si>
    <t>PR</t>
  </si>
  <si>
    <t>Reggio Calabria</t>
  </si>
  <si>
    <t>RC</t>
  </si>
  <si>
    <t>CAL</t>
  </si>
  <si>
    <t>Modena</t>
  </si>
  <si>
    <t>MO</t>
  </si>
  <si>
    <t>Reggio Emilia</t>
  </si>
  <si>
    <t>RE</t>
  </si>
  <si>
    <t>Perugia</t>
  </si>
  <si>
    <t>PG</t>
  </si>
  <si>
    <t>UMB</t>
  </si>
  <si>
    <t>Livorno</t>
  </si>
  <si>
    <t>LI</t>
  </si>
  <si>
    <t>Ravenna</t>
  </si>
  <si>
    <t>RA</t>
  </si>
  <si>
    <t>Cagliari</t>
  </si>
  <si>
    <t>CA</t>
  </si>
  <si>
    <t>SAR</t>
  </si>
  <si>
    <t>Foggia</t>
  </si>
  <si>
    <t>FG</t>
  </si>
  <si>
    <t>Rimini</t>
  </si>
  <si>
    <t>RN</t>
  </si>
  <si>
    <t>Salerno</t>
  </si>
  <si>
    <t>SA</t>
  </si>
  <si>
    <t>Ferrara</t>
  </si>
  <si>
    <t>FE</t>
  </si>
  <si>
    <t>Sassari</t>
  </si>
  <si>
    <t>SS</t>
  </si>
  <si>
    <t>Siracusa</t>
  </si>
  <si>
    <t>SR</t>
  </si>
  <si>
    <t>Pescara</t>
  </si>
  <si>
    <t>PE</t>
  </si>
  <si>
    <t>ABR</t>
  </si>
  <si>
    <t>Monza</t>
  </si>
  <si>
    <t>MB</t>
  </si>
  <si>
    <t>Latina</t>
  </si>
  <si>
    <t>LT</t>
  </si>
  <si>
    <t>Bergamo</t>
  </si>
  <si>
    <t>BG</t>
  </si>
  <si>
    <t>Forlì</t>
  </si>
  <si>
    <t>FC</t>
  </si>
  <si>
    <t>Giugliano in Campania</t>
  </si>
  <si>
    <t>Trento</t>
  </si>
  <si>
    <t>TN</t>
  </si>
  <si>
    <t>TAA</t>
  </si>
  <si>
    <t>Vicenza</t>
  </si>
  <si>
    <t>VI</t>
  </si>
  <si>
    <t>Terni</t>
  </si>
  <si>
    <t>TR</t>
  </si>
  <si>
    <t>Novara</t>
  </si>
  <si>
    <t>NO</t>
  </si>
  <si>
    <t>Bolzano</t>
  </si>
  <si>
    <t>BZ</t>
  </si>
  <si>
    <t>Piacenza</t>
  </si>
  <si>
    <t>PC</t>
  </si>
  <si>
    <t>Ancona</t>
  </si>
  <si>
    <t>AN</t>
  </si>
  <si>
    <t>MAR</t>
  </si>
  <si>
    <t>Arezzo</t>
  </si>
  <si>
    <t>AR</t>
  </si>
  <si>
    <t>Andria</t>
  </si>
  <si>
    <t>BT</t>
  </si>
  <si>
    <t>Udine</t>
  </si>
  <si>
    <t>UD</t>
  </si>
  <si>
    <t>Cesena</t>
  </si>
  <si>
    <t>Lecce</t>
  </si>
  <si>
    <t>LE</t>
  </si>
  <si>
    <t>La Spezia</t>
  </si>
  <si>
    <t>SP</t>
  </si>
  <si>
    <t>Pesaro</t>
  </si>
  <si>
    <t>PU</t>
  </si>
  <si>
    <t>Alessandria</t>
  </si>
  <si>
    <t>AL</t>
  </si>
  <si>
    <t>Barletta</t>
  </si>
  <si>
    <t>Catanzaro</t>
  </si>
  <si>
    <t>CZ</t>
  </si>
  <si>
    <t>Pistoia</t>
  </si>
  <si>
    <t>PT</t>
  </si>
  <si>
    <t>Brindisi</t>
  </si>
  <si>
    <t>BR</t>
  </si>
  <si>
    <t>Pisa</t>
  </si>
  <si>
    <t>PI</t>
  </si>
  <si>
    <t>Torre del Greco</t>
  </si>
  <si>
    <t>Como</t>
  </si>
  <si>
    <t>CO</t>
  </si>
  <si>
    <t>Lucca</t>
  </si>
  <si>
    <t>LU</t>
  </si>
  <si>
    <t>Guidonia Montecelio</t>
  </si>
  <si>
    <t>Molano</t>
  </si>
  <si>
    <t>Siena</t>
  </si>
  <si>
    <t>SI</t>
  </si>
  <si>
    <t>Portici</t>
  </si>
  <si>
    <t>Trani</t>
  </si>
  <si>
    <t>Chieti</t>
  </si>
  <si>
    <t>CH</t>
  </si>
  <si>
    <t>Velletri</t>
  </si>
  <si>
    <t>Cava de' Tirreni</t>
  </si>
  <si>
    <t>Acireale</t>
  </si>
  <si>
    <t>Rovigo</t>
  </si>
  <si>
    <t>RO</t>
  </si>
  <si>
    <t>Civitavecchia</t>
  </si>
  <si>
    <t>Gallarate</t>
  </si>
  <si>
    <t>VA</t>
  </si>
  <si>
    <t>Pordenone</t>
  </si>
  <si>
    <t>PN</t>
  </si>
  <si>
    <t>Aversa</t>
  </si>
  <si>
    <t>CE</t>
  </si>
  <si>
    <t>Montesilvano</t>
  </si>
  <si>
    <t>Mazara del Vallo</t>
  </si>
  <si>
    <t>TP</t>
  </si>
  <si>
    <t>Ascoli Piceno</t>
  </si>
  <si>
    <t>AP</t>
  </si>
  <si>
    <t>Battipaglia</t>
  </si>
  <si>
    <t>Campobasso</t>
  </si>
  <si>
    <t>CB</t>
  </si>
  <si>
    <t>MOL</t>
  </si>
  <si>
    <t>Scafati</t>
  </si>
  <si>
    <t>Casalnuovo di Napoli</t>
  </si>
  <si>
    <t>Rho</t>
  </si>
  <si>
    <t>Chioggia</t>
  </si>
  <si>
    <t>Scandicci</t>
  </si>
  <si>
    <t>Collegno</t>
  </si>
  <si>
    <t>Martina Franca</t>
  </si>
  <si>
    <t>Monopoli</t>
  </si>
  <si>
    <t>Rivoli</t>
  </si>
  <si>
    <t>Paternò</t>
  </si>
  <si>
    <t>Misterbianco</t>
  </si>
  <si>
    <t>Nichelino</t>
  </si>
  <si>
    <t>Mantova</t>
  </si>
  <si>
    <t>MN</t>
  </si>
  <si>
    <t>San Benedetto del Tronto</t>
  </si>
  <si>
    <t>Frosinone</t>
  </si>
  <si>
    <t>FR</t>
  </si>
  <si>
    <t>Lecco</t>
  </si>
  <si>
    <t>LC</t>
  </si>
  <si>
    <t>Corato</t>
  </si>
  <si>
    <t>Empoli</t>
  </si>
  <si>
    <t>Cologno Monzese</t>
  </si>
  <si>
    <t>Settimo Torinese</t>
  </si>
  <si>
    <t>Rieti</t>
  </si>
  <si>
    <t>RI</t>
  </si>
  <si>
    <t>Paderno Dugnano</t>
  </si>
  <si>
    <t>Sesto Fiorentino</t>
  </si>
  <si>
    <t>Nettuno</t>
  </si>
  <si>
    <t>San Giorgio a Cremano</t>
  </si>
  <si>
    <t>Vercelli</t>
  </si>
  <si>
    <t>VC</t>
  </si>
  <si>
    <t>Capannori</t>
  </si>
  <si>
    <t>Alcamo</t>
  </si>
  <si>
    <t>Nocera Inferiore</t>
  </si>
  <si>
    <t>Biella</t>
  </si>
  <si>
    <t>BI</t>
  </si>
  <si>
    <t>Senigallia</t>
  </si>
  <si>
    <t>Terracina</t>
  </si>
  <si>
    <t>Lodi</t>
  </si>
  <si>
    <t>LO</t>
  </si>
  <si>
    <t>Gravina in Puglia</t>
  </si>
  <si>
    <t>Cascina</t>
  </si>
  <si>
    <t>Campi Bisenzio</t>
  </si>
  <si>
    <t>Torre Annunziata</t>
  </si>
  <si>
    <t>Bassano del Grappa</t>
  </si>
  <si>
    <t>Seregno</t>
  </si>
  <si>
    <t>Macerata</t>
  </si>
  <si>
    <t>MC</t>
  </si>
  <si>
    <t>Ardea</t>
  </si>
  <si>
    <t>Imperia</t>
  </si>
  <si>
    <t>IM</t>
  </si>
  <si>
    <t>Lissone</t>
  </si>
  <si>
    <t>Avezzano</t>
  </si>
  <si>
    <t>AQ</t>
  </si>
  <si>
    <t>Barcellona Pozzo di Gotto</t>
  </si>
  <si>
    <t>San Donà di Piave</t>
  </si>
  <si>
    <t>Rozzano</t>
  </si>
  <si>
    <t>Sassuolo</t>
  </si>
  <si>
    <t>Sciacca</t>
  </si>
  <si>
    <t>AG</t>
  </si>
  <si>
    <t>Ladispoli</t>
  </si>
  <si>
    <t>Alghero</t>
  </si>
  <si>
    <t>Civitanova Marche</t>
  </si>
  <si>
    <t>Desio</t>
  </si>
  <si>
    <t>Jesi</t>
  </si>
  <si>
    <t>Città di Castello</t>
  </si>
  <si>
    <t>Corigliano Calabro</t>
  </si>
  <si>
    <t>CS</t>
  </si>
  <si>
    <t>Albano Laziale</t>
  </si>
  <si>
    <t>Marcianise</t>
  </si>
  <si>
    <t>Vasto</t>
  </si>
  <si>
    <t>Quarto</t>
  </si>
  <si>
    <t>Marino</t>
  </si>
  <si>
    <t>Voghera</t>
  </si>
  <si>
    <t>PV</t>
  </si>
  <si>
    <t>Monterotondo</t>
  </si>
  <si>
    <t>Spoleto</t>
  </si>
  <si>
    <t>Caltagirone</t>
  </si>
  <si>
    <t>Schio</t>
  </si>
  <si>
    <t>Cantù</t>
  </si>
  <si>
    <t>Pomigliano d'Arco</t>
  </si>
  <si>
    <t>Saronno</t>
  </si>
  <si>
    <t>Licata</t>
  </si>
  <si>
    <t>Mira</t>
  </si>
  <si>
    <t>Modugno</t>
  </si>
  <si>
    <t>Maddaloni</t>
  </si>
  <si>
    <t>Fasano</t>
  </si>
  <si>
    <t>Ciampino</t>
  </si>
  <si>
    <t>Eboli</t>
  </si>
  <si>
    <t>Rossano</t>
  </si>
  <si>
    <t>Merano</t>
  </si>
  <si>
    <t>Monreale</t>
  </si>
  <si>
    <t>Rovereto</t>
  </si>
  <si>
    <t>Melito di Napoli</t>
  </si>
  <si>
    <t>Grugliasco</t>
  </si>
  <si>
    <t>Fermo</t>
  </si>
  <si>
    <t>FM</t>
  </si>
  <si>
    <t>Fondi</t>
  </si>
  <si>
    <t>Formia</t>
  </si>
  <si>
    <t>Cesano Maderno</t>
  </si>
  <si>
    <t>Caivano</t>
  </si>
  <si>
    <t>San Giuliano Milanese</t>
  </si>
  <si>
    <t>Adrano</t>
  </si>
  <si>
    <t>Belluno</t>
  </si>
  <si>
    <t>BL</t>
  </si>
  <si>
    <t>Francavilla Fontana</t>
  </si>
  <si>
    <t>Bollate</t>
  </si>
  <si>
    <t>Pioltello</t>
  </si>
  <si>
    <t>Nuoro</t>
  </si>
  <si>
    <t>NU</t>
  </si>
  <si>
    <t>Lanciano</t>
  </si>
  <si>
    <t>Cerveteri</t>
  </si>
  <si>
    <t>Chieri</t>
  </si>
  <si>
    <t>Pinerolo</t>
  </si>
  <si>
    <t>Carini</t>
  </si>
  <si>
    <t>Casale Monferrato</t>
  </si>
  <si>
    <t>Pagani</t>
  </si>
  <si>
    <t>Arzano</t>
  </si>
  <si>
    <t>Riccione</t>
  </si>
  <si>
    <t>Gorizia</t>
  </si>
  <si>
    <t>GO</t>
  </si>
  <si>
    <t>Casalecchio di Reno</t>
  </si>
  <si>
    <t>Conegliano</t>
  </si>
  <si>
    <t>TV</t>
  </si>
  <si>
    <t>Cento</t>
  </si>
  <si>
    <t>Rende</t>
  </si>
  <si>
    <t>Cisterna di Latina</t>
  </si>
  <si>
    <t>Somma Vesuviana</t>
  </si>
  <si>
    <t>Limbiate</t>
  </si>
  <si>
    <t>Canicattì</t>
  </si>
  <si>
    <t>Piombino</t>
  </si>
  <si>
    <t>Aosta</t>
  </si>
  <si>
    <t>AO</t>
  </si>
  <si>
    <t>VDA</t>
  </si>
  <si>
    <t>Venaria Reale</t>
  </si>
  <si>
    <t>Mugnano di Napoli</t>
  </si>
  <si>
    <t>Augusta</t>
  </si>
  <si>
    <t>Lucera</t>
  </si>
  <si>
    <t>Corsico</t>
  </si>
  <si>
    <t>Segrate</t>
  </si>
  <si>
    <t>Crema</t>
  </si>
  <si>
    <t>CR</t>
  </si>
  <si>
    <t>Favara</t>
  </si>
  <si>
    <t>Vibo Valentia</t>
  </si>
  <si>
    <t>VV</t>
  </si>
  <si>
    <t>1. Crea una copia dello sheet "Raw Data" e rinominalo "Operative_TuoNome_TuoCognome" il file raw servirà nel caso per sbaglio durante l'esercizio si cancellasse qualche dato erroneamente. Mentre le funzioni saranno da applicare al 2° Sheet. Se devi creare delle pivot sviluppale nell'apposito sheet.</t>
  </si>
  <si>
    <t>Domande</t>
  </si>
  <si>
    <t>Risposta</t>
  </si>
  <si>
    <t>Processo in breve (max 20 parole)</t>
  </si>
  <si>
    <t>1. Quanti utenti ci sono (colonna A)?</t>
  </si>
  <si>
    <t>2. Quanti utenti unici ci sono (colonna A)?</t>
  </si>
  <si>
    <t>3. Quante attività commerciali sono in Lombardia?</t>
  </si>
  <si>
    <t>4. Quale regione ha il maggior numero di attività aderenti?</t>
  </si>
  <si>
    <t>5. Nella colonna delle città una, citata più volte, è scritta in modo errato. Quale? A che riga è?</t>
  </si>
  <si>
    <t>6. Quante attività hanno salvato più di 500kg di cibo? (ID attività)</t>
  </si>
  <si>
    <t>7. Quale attività è riuscita ad evitare di gettare più kg di cibo? (ID attività)</t>
  </si>
  <si>
    <t>8. Quante attività sono iscritta alla piattaforma premium da più di un anno?</t>
  </si>
  <si>
    <t>9. Quante attività hanno un proprietario con meno di 30 anni? Qual è la percentuale sul totale?</t>
  </si>
  <si>
    <t>10. Quanti utenti hanno una valutazione superiore a 6? Quanti di questi hanno attivo il programma premium?</t>
  </si>
  <si>
    <t>11. Quanti utenti hanno effettuato promozioni sui social? Tra i top 10 (per kg di prodotto salvati) quanti lo hanno fatto?</t>
  </si>
  <si>
    <t>12. Qual è l'attività con abbonamento premium, iscritta da almeno 1 anno, col numero maggiori di kg salvati? (ID attività)</t>
  </si>
  <si>
    <t>13. Quale regione ha salvato il maggior numero di kg di cibo? E quale meno?</t>
  </si>
  <si>
    <t>14. Indica la media di kg salvati per le attività che hanno svolto attività social e per quelle che non l'hanno fatto.</t>
  </si>
  <si>
    <t>15. Indica la media di ordini giornalieri effettuati per ciascuna regione.</t>
  </si>
  <si>
    <t>Grand Total</t>
  </si>
  <si>
    <t>data di oggi</t>
  </si>
  <si>
    <t>funzione COUNT, seleziono colonna "ID - Utente"</t>
  </si>
  <si>
    <t>NUMERO ATTIVITA' PER REGIONE</t>
  </si>
  <si>
    <t>LOMBARDIA</t>
  </si>
  <si>
    <t>seleziono colonna "Città", Revisione, Controllo ortografia, nessun errore</t>
  </si>
  <si>
    <t>Nessuna</t>
  </si>
  <si>
    <t>funzione COUNT, funzione UNIQUE,  colonna "ID - UTENTE"</t>
  </si>
  <si>
    <t>funzione COUNTIFS, colonna "Iscrizione premium", criterio "Sì"; colonna "Iscritto da più di 1 anno", criterio "Sì"</t>
  </si>
  <si>
    <t>+500 Kg CIBO SALVATI ; ID ATTIVITA' MAX CIBO SALVATO</t>
  </si>
  <si>
    <t>oggi - 30 anni</t>
  </si>
  <si>
    <t>funzione COUNTIF, colonna "Data di nascita", criterio &gt; (oggi - 30 anni) | risultato / n° utenti, formato percentuale</t>
  </si>
  <si>
    <t>funzione COUNTIF, colonna "Valutazione", criterio "&gt;6" |funzione COUNTIFS "Valutazione" "&gt;6"; "Iscrizione premium" "Sì"</t>
  </si>
  <si>
    <t>funzione COUNTIF,  colonna "REGIONE",  criterio "=LOM"</t>
  </si>
  <si>
    <t>funzione COUNTIF, colonna"Post instagram con promozione, criterio "Sì" | tabella pivot, righe: Kg di cibo salvati (ordine decrescente), colonne: Post instagram. Seleziono prime 10 righe</t>
  </si>
  <si>
    <t>MOLISE</t>
  </si>
  <si>
    <t>Sì : 514,09</t>
  </si>
  <si>
    <t>No : 500,87</t>
  </si>
  <si>
    <t>TABELLA PIVOT_1</t>
  </si>
  <si>
    <t>tabella pivot_2, righe: "ID-Utente", valori: "Kg di cibo"(somma) e "ID-Utente" (Distinct count), filtro valori: maggiore di: 500</t>
  </si>
  <si>
    <t>tabella_pivot_1, righe: "Regione", valori: "Regione" (Count), ordine decrescente</t>
  </si>
  <si>
    <t>tabella pivot_2, primo valore</t>
  </si>
  <si>
    <t>TABELLA PIVOT_2</t>
  </si>
  <si>
    <t>Attività per Regione</t>
  </si>
  <si>
    <t>Kg di Cibo Salvati (somma)</t>
  </si>
  <si>
    <t xml:space="preserve"> ID - Utente (Distinct Count)</t>
  </si>
  <si>
    <t xml:space="preserve">tabella pivot_3, righe: "ID-Utente", valori: Kg di cibo salvati (Somma)(ordine decrescente), filtri: "Iscrizione premium"(Sì) e "Iscritto da +1 anno"(Sì) </t>
  </si>
  <si>
    <t>TABELLA PIVOT_3</t>
  </si>
  <si>
    <t>tabella pivot_4 , righe: "Regione", valori: Kg di cibo salvati (Somma)</t>
  </si>
  <si>
    <t>tabella pivot_5, righe: "Post instagram", valori: "Kg di cibo salvati", impostazione valori : media</t>
  </si>
  <si>
    <t>tabella pivot_6, righe: "Regioni", valori: "Ordini", impostazione valori : media</t>
  </si>
  <si>
    <t>TABELLA PIVOT_4</t>
  </si>
  <si>
    <t>Regioni</t>
  </si>
  <si>
    <t>Attività social</t>
  </si>
  <si>
    <t>Kg di Cibo Salvati (media)</t>
  </si>
  <si>
    <t>TABELLA PIVOT_5</t>
  </si>
  <si>
    <t>Ordini (media)</t>
  </si>
  <si>
    <t>TABELLA PIVOT_6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</si>
</sst>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0"/>
      <color rgb="FF000000"/>
      <name val="Arial"/>
      <scheme val="minor"/>
    </font>
    <font>
      <sz val="11"/>
      <color rgb="FF000000"/>
      <name val="&quot;Calibri Light&quot;"/>
    </font>
    <font>
      <sz val="11"/>
      <color rgb="FF000000"/>
      <name val="Calibri"/>
    </font>
    <font>
      <sz val="16"/>
      <color rgb="FF000000"/>
      <name val="Calibri"/>
    </font>
    <font>
      <b/>
      <sz val="11"/>
      <color rgb="FF000000"/>
      <name val="Calibri"/>
    </font>
    <font>
      <b/>
      <sz val="11"/>
      <color theme="1"/>
      <name val="&quot;Calibri Light&quot;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0"/>
      <color theme="1"/>
      <name val="Arial"/>
      <scheme val="minor"/>
    </font>
    <font>
      <b/>
      <sz val="28"/>
      <color rgb="FF000000"/>
      <name val="Arial"/>
      <family val="2"/>
      <scheme val="minor"/>
    </font>
    <font>
      <b/>
      <sz val="36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4"/>
      <color rgb="FF000000"/>
      <name val="Arial"/>
      <family val="2"/>
      <scheme val="minor"/>
    </font>
    <font>
      <b/>
      <sz val="11"/>
      <color rgb="FF000000"/>
      <name val="&quot;Calibri Light&quot;"/>
    </font>
  </fonts>
  <fills count="8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8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4" fillId="2" borderId="1" xfId="0" applyFont="1" applyFill="1" applyBorder="1" applyAlignment="1"/>
    <xf numFmtId="0" fontId="4" fillId="2" borderId="2" xfId="0" applyFont="1" applyFill="1" applyBorder="1" applyAlignment="1"/>
    <xf numFmtId="0" fontId="2" fillId="0" borderId="4" xfId="0" applyFont="1" applyBorder="1" applyAlignment="1"/>
    <xf numFmtId="0" fontId="0" fillId="0" borderId="0" xfId="0" applyFont="1" applyAlignment="1"/>
    <xf numFmtId="0" fontId="5" fillId="2" borderId="0" xfId="0" applyFont="1" applyFill="1" applyAlignment="1">
      <alignment horizontal="center" vertical="top"/>
    </xf>
    <xf numFmtId="0" fontId="5" fillId="2" borderId="0" xfId="0" applyFont="1" applyFill="1" applyAlignment="1">
      <alignment vertical="top"/>
    </xf>
    <xf numFmtId="0" fontId="7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/>
    <xf numFmtId="0" fontId="6" fillId="0" borderId="4" xfId="0" applyFont="1" applyBorder="1" applyAlignment="1"/>
    <xf numFmtId="0" fontId="2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Border="1" applyAlignment="1"/>
    <xf numFmtId="0" fontId="11" fillId="6" borderId="5" xfId="0" applyFont="1" applyFill="1" applyBorder="1" applyAlignment="1">
      <alignment horizontal="center"/>
    </xf>
    <xf numFmtId="10" fontId="0" fillId="0" borderId="0" xfId="0" applyNumberFormat="1" applyFont="1" applyAlignment="1"/>
    <xf numFmtId="14" fontId="7" fillId="0" borderId="0" xfId="0" applyNumberFormat="1" applyFont="1" applyAlignment="1"/>
    <xf numFmtId="10" fontId="0" fillId="0" borderId="0" xfId="1" applyNumberFormat="1" applyFont="1" applyAlignment="1"/>
    <xf numFmtId="10" fontId="6" fillId="3" borderId="4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2" fontId="2" fillId="3" borderId="7" xfId="0" applyNumberFormat="1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pivotButton="1" applyFont="1" applyAlignment="1">
      <alignment horizontal="center"/>
    </xf>
    <xf numFmtId="0" fontId="10" fillId="5" borderId="0" xfId="0" applyFont="1" applyFill="1" applyAlignment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10" fillId="5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6" fillId="0" borderId="3" xfId="0" applyFont="1" applyFill="1" applyBorder="1" applyAlignment="1"/>
    <xf numFmtId="0" fontId="2" fillId="0" borderId="8" xfId="0" applyFont="1" applyFill="1" applyBorder="1" applyAlignment="1"/>
    <xf numFmtId="0" fontId="7" fillId="0" borderId="19" xfId="0" applyFont="1" applyBorder="1" applyAlignment="1"/>
    <xf numFmtId="14" fontId="0" fillId="0" borderId="20" xfId="0" applyNumberFormat="1" applyFont="1" applyBorder="1" applyAlignment="1"/>
    <xf numFmtId="0" fontId="7" fillId="0" borderId="21" xfId="0" applyFont="1" applyBorder="1" applyAlignment="1"/>
    <xf numFmtId="14" fontId="0" fillId="0" borderId="22" xfId="0" applyNumberFormat="1" applyFont="1" applyBorder="1" applyAlignment="1"/>
    <xf numFmtId="0" fontId="3" fillId="0" borderId="0" xfId="0" applyFont="1" applyAlignment="1">
      <alignment horizontal="left" wrapText="1"/>
    </xf>
    <xf numFmtId="0" fontId="0" fillId="0" borderId="0" xfId="0" applyFont="1" applyAlignment="1"/>
    <xf numFmtId="0" fontId="2" fillId="3" borderId="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2" borderId="6" xfId="0" applyFont="1" applyFill="1" applyBorder="1" applyAlignment="1"/>
    <xf numFmtId="0" fontId="4" fillId="2" borderId="2" xfId="0" applyFont="1" applyFill="1" applyBorder="1" applyAlignment="1"/>
    <xf numFmtId="0" fontId="6" fillId="3" borderId="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13" fillId="7" borderId="18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/>
    </xf>
    <xf numFmtId="0" fontId="12" fillId="7" borderId="18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 vertical="center"/>
    </xf>
    <xf numFmtId="0" fontId="15" fillId="7" borderId="16" xfId="0" applyFont="1" applyFill="1" applyBorder="1" applyAlignment="1">
      <alignment horizontal="center" vertical="center"/>
    </xf>
    <xf numFmtId="0" fontId="15" fillId="7" borderId="18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/>
    </xf>
    <xf numFmtId="49" fontId="9" fillId="4" borderId="10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 vertical="top"/>
    </xf>
    <xf numFmtId="0" fontId="16" fillId="2" borderId="0" xfId="0" applyFont="1" applyFill="1" applyAlignment="1">
      <alignment vertical="top"/>
    </xf>
    <xf numFmtId="0" fontId="2" fillId="0" borderId="0" xfId="0" applyFont="1"/>
  </cellXfs>
  <cellStyles count="2">
    <cellStyle name="Normal" xfId="0" builtinId="0"/>
    <cellStyle name="Percent" xfId="1" builtinId="5"/>
  </cellStyles>
  <dxfs count="6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rial"/>
        <family val="2"/>
        <scheme val="minor"/>
      </font>
      <fill>
        <patternFill patternType="solid">
          <fgColor indexed="65"/>
          <bgColor rgb="FFFFEB9C"/>
        </patternFill>
      </fill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rial"/>
        <family val="2"/>
        <scheme val="minor"/>
      </font>
      <fill>
        <patternFill patternType="solid">
          <fgColor indexed="65"/>
          <bgColor rgb="FFFFEB9C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rial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rial"/>
        <family val="2"/>
        <scheme val="minor"/>
      </font>
      <fill>
        <patternFill patternType="solid">
          <fgColor indexed="65"/>
          <bgColor rgb="FFFFEB9C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rial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Calibri Light&quot;"/>
        <scheme val="none"/>
      </font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Calibri Light&quot;"/>
        <scheme val="none"/>
      </font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Calibri Light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Calibri Light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Calibri Light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Calibri Light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fill>
        <patternFill patternType="solid">
          <fgColor rgb="FFE2EFDA"/>
          <bgColor rgb="FFE2EFDA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sha Fabbri" refreshedDate="44719.486177893516" createdVersion="8" refreshedVersion="8" minRefreshableVersion="3" recordCount="301" xr:uid="{63C94DD5-BD91-4BD4-8D49-284E78CEE21E}">
  <cacheSource type="worksheet">
    <worksheetSource ref="D1:D1048576" sheet="Operative_Sebastiano_Fabbri"/>
  </cacheSource>
  <cacheFields count="1">
    <cacheField name="Regione" numFmtId="0">
      <sharedItems containsBlank="1" count="20">
        <s v="LAZ"/>
        <s v="LOM"/>
        <s v="CAM"/>
        <s v="PIE"/>
        <s v="SIC"/>
        <s v="LIG"/>
        <s v="EMR"/>
        <s v="TOS"/>
        <s v="PUG"/>
        <s v="VEN"/>
        <s v="FVG"/>
        <s v="CAL"/>
        <s v="UMB"/>
        <s v="SAR"/>
        <s v="ABR"/>
        <s v="TAA"/>
        <s v="MAR"/>
        <s v="MOL"/>
        <s v="VD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sha Fabbri" refreshedDate="44719.582899768517" createdVersion="8" refreshedVersion="8" minRefreshableVersion="3" recordCount="302" xr:uid="{398FDA31-081A-439E-8AC4-E856DD2CB41E}">
  <cacheSource type="worksheet">
    <worksheetSource ref="A1:K1048576" sheet="Operative_Sebastiano_Fabbri"/>
  </cacheSource>
  <cacheFields count="11">
    <cacheField name="ID - Utente" numFmtId="0">
      <sharedItems containsString="0" containsBlank="1" containsNumber="1" containsInteger="1" minValue="2317" maxValue="5592" count="285">
        <n v="5356"/>
        <n v="3579"/>
        <n v="4597"/>
        <n v="4602"/>
        <n v="2774"/>
        <n v="5553"/>
        <n v="3028"/>
        <n v="4349"/>
        <n v="3939"/>
        <n v="2322"/>
        <n v="2509"/>
        <n v="3372"/>
        <n v="2891"/>
        <n v="5477"/>
        <n v="5049"/>
        <n v="3363"/>
        <n v="3071"/>
        <n v="5180"/>
        <n v="4918"/>
        <n v="5079"/>
        <n v="5459"/>
        <n v="3936"/>
        <n v="4858"/>
        <n v="3383"/>
        <n v="4300"/>
        <n v="4159"/>
        <n v="3573"/>
        <n v="3700"/>
        <n v="2395"/>
        <n v="4741"/>
        <n v="4898"/>
        <n v="4655"/>
        <n v="4894"/>
        <n v="5136"/>
        <n v="4657"/>
        <n v="4620"/>
        <n v="3192"/>
        <n v="3819"/>
        <n v="4932"/>
        <n v="3358"/>
        <n v="4233"/>
        <n v="3943"/>
        <n v="2551"/>
        <n v="4033"/>
        <n v="3341"/>
        <n v="2532"/>
        <n v="5160"/>
        <n v="3065"/>
        <n v="4924"/>
        <n v="4992"/>
        <n v="5381"/>
        <n v="2495"/>
        <n v="4966"/>
        <n v="2851"/>
        <n v="3068"/>
        <n v="4396"/>
        <n v="3969"/>
        <n v="4951"/>
        <n v="3631"/>
        <n v="2505"/>
        <n v="4105"/>
        <n v="2514"/>
        <n v="2469"/>
        <n v="3906"/>
        <n v="5429"/>
        <n v="3669"/>
        <n v="4301"/>
        <n v="3022"/>
        <n v="4312"/>
        <n v="2336"/>
        <n v="5013"/>
        <n v="3472"/>
        <n v="4297"/>
        <n v="3380"/>
        <n v="2833"/>
        <n v="4940"/>
        <n v="4398"/>
        <n v="2382"/>
        <n v="4561"/>
        <n v="3433"/>
        <n v="2482"/>
        <n v="2987"/>
        <n v="4855"/>
        <n v="3190"/>
        <n v="2705"/>
        <n v="3286"/>
        <n v="2371"/>
        <n v="3316"/>
        <n v="4104"/>
        <n v="2789"/>
        <n v="4736"/>
        <n v="5523"/>
        <n v="5343"/>
        <n v="5057"/>
        <n v="5025"/>
        <n v="4735"/>
        <n v="4636"/>
        <n v="4333"/>
        <n v="3116"/>
        <n v="4468"/>
        <n v="2772"/>
        <n v="5563"/>
        <n v="2656"/>
        <n v="3601"/>
        <n v="4635"/>
        <n v="3418"/>
        <n v="4382"/>
        <n v="4632"/>
        <n v="5379"/>
        <n v="4572"/>
        <n v="4433"/>
        <n v="5063"/>
        <n v="4332"/>
        <n v="3868"/>
        <n v="4619"/>
        <n v="4496"/>
        <n v="2354"/>
        <n v="4094"/>
        <n v="4885"/>
        <n v="2419"/>
        <n v="4421"/>
        <n v="2546"/>
        <n v="4353"/>
        <n v="3113"/>
        <n v="5282"/>
        <n v="3086"/>
        <n v="4511"/>
        <n v="3604"/>
        <n v="2572"/>
        <n v="2317"/>
        <n v="2681"/>
        <n v="2845"/>
        <n v="3215"/>
        <n v="4046"/>
        <n v="2646"/>
        <n v="5514"/>
        <n v="4124"/>
        <n v="4660"/>
        <n v="5255"/>
        <n v="4152"/>
        <n v="3717"/>
        <n v="5052"/>
        <n v="5031"/>
        <n v="3648"/>
        <n v="2639"/>
        <n v="3552"/>
        <n v="2839"/>
        <n v="3033"/>
        <n v="4074"/>
        <n v="3753"/>
        <n v="4282"/>
        <n v="2765"/>
        <n v="5491"/>
        <n v="3685"/>
        <n v="4456"/>
        <n v="2986"/>
        <n v="3888"/>
        <n v="2523"/>
        <n v="3752"/>
        <n v="4173"/>
        <n v="5411"/>
        <n v="4661"/>
        <n v="4938"/>
        <n v="5059"/>
        <n v="5054"/>
        <n v="3324"/>
        <n v="2899"/>
        <n v="3184"/>
        <n v="4448"/>
        <n v="5531"/>
        <n v="2943"/>
        <n v="3582"/>
        <n v="4936"/>
        <n v="5485"/>
        <n v="2518"/>
        <n v="4554"/>
        <n v="3172"/>
        <n v="2496"/>
        <n v="3004"/>
        <n v="2330"/>
        <n v="5592"/>
        <n v="5516"/>
        <n v="5112"/>
        <n v="4502"/>
        <n v="2838"/>
        <n v="5233"/>
        <n v="3392"/>
        <n v="3475"/>
        <n v="4281"/>
        <n v="4343"/>
        <n v="5533"/>
        <n v="3912"/>
        <n v="3511"/>
        <n v="4012"/>
        <n v="4699"/>
        <n v="2623"/>
        <n v="2420"/>
        <n v="4007"/>
        <n v="3910"/>
        <n v="5070"/>
        <n v="5243"/>
        <n v="5400"/>
        <n v="5122"/>
        <n v="4834"/>
        <n v="3894"/>
        <n v="2910"/>
        <n v="3564"/>
        <n v="3067"/>
        <n v="5378"/>
        <n v="4545"/>
        <n v="2673"/>
        <n v="4622"/>
        <n v="2810"/>
        <n v="2857"/>
        <n v="3575"/>
        <n v="3972"/>
        <n v="3077"/>
        <n v="5296"/>
        <n v="4662"/>
        <n v="5291"/>
        <n v="5272"/>
        <n v="5325"/>
        <n v="3676"/>
        <n v="4290"/>
        <n v="5256"/>
        <n v="4071"/>
        <n v="3354"/>
        <n v="4886"/>
        <n v="4625"/>
        <n v="3567"/>
        <n v="4705"/>
        <n v="3032"/>
        <n v="2795"/>
        <n v="3488"/>
        <n v="4981"/>
        <n v="3811"/>
        <n v="4435"/>
        <n v="2411"/>
        <n v="3883"/>
        <n v="4169"/>
        <n v="4331"/>
        <n v="4246"/>
        <n v="3681"/>
        <n v="2677"/>
        <n v="3675"/>
        <n v="3048"/>
        <n v="3240"/>
        <n v="4726"/>
        <n v="5413"/>
        <n v="2890"/>
        <n v="4576"/>
        <n v="4553"/>
        <n v="5529"/>
        <n v="3539"/>
        <n v="5328"/>
        <n v="2826"/>
        <n v="5196"/>
        <n v="4596"/>
        <n v="4431"/>
        <n v="3571"/>
        <n v="4864"/>
        <n v="4207"/>
        <n v="5307"/>
        <n v="3091"/>
        <n v="2731"/>
        <n v="3011"/>
        <n v="3620"/>
        <n v="4149"/>
        <n v="5222"/>
        <n v="5443"/>
        <n v="2793"/>
        <n v="3783"/>
        <n v="2629"/>
        <n v="3414"/>
        <n v="4941"/>
        <n v="4646"/>
        <n v="4455"/>
        <n v="5131"/>
        <n v="2400"/>
        <n v="5473"/>
        <n v="4150"/>
        <n v="3394"/>
        <n v="4800"/>
        <n v="2500"/>
        <m/>
      </sharedItems>
    </cacheField>
    <cacheField name="Città" numFmtId="0">
      <sharedItems containsBlank="1" count="204">
        <s v="Prato"/>
        <s v="Milano"/>
        <s v="Monopoli"/>
        <s v="Empoli"/>
        <s v="Vasto"/>
        <s v="Bollate"/>
        <s v="Reggio Emilia"/>
        <s v="Ancona"/>
        <s v="Padova"/>
        <s v="Roma"/>
        <s v="Schio"/>
        <s v="Monreale"/>
        <s v="Limbiate"/>
        <s v="Vicenza"/>
        <s v="Lucca"/>
        <s v="Portici"/>
        <s v="Gallarate"/>
        <s v="Scafati"/>
        <s v="Sassuolo"/>
        <s v="Melito di Napoli"/>
        <s v="Gorizia"/>
        <s v="Piombino"/>
        <s v="Reggio Calabria"/>
        <s v="Perugia"/>
        <s v="Ravenna"/>
        <s v="Bari"/>
        <s v="Napoli"/>
        <s v="Rovigo"/>
        <s v="Rivoli"/>
        <s v="Licata"/>
        <s v="Bologna"/>
        <s v="Martina Franca"/>
        <s v="Sesto Fiorentino"/>
        <s v="Pomigliano d'Arco"/>
        <s v="Rovereto"/>
        <s v="Adrano"/>
        <s v="Trieste"/>
        <s v="Misterbianco"/>
        <s v="Senigallia"/>
        <s v="Lucera"/>
        <s v="Trento"/>
        <s v="Lecce"/>
        <s v="Guidonia Montecelio"/>
        <s v="Brescia"/>
        <s v="Mazara del Vallo"/>
        <s v="Collegno"/>
        <s v="Cantù"/>
        <s v="Francavilla Fontana"/>
        <s v="Rimini"/>
        <s v="Novara"/>
        <s v="Cesena"/>
        <s v="Velletri"/>
        <s v="Acireale"/>
        <s v="Paternò"/>
        <s v="Corato"/>
        <s v="Nocera Inferiore"/>
        <s v="Marcianise"/>
        <s v="Mira"/>
        <s v="Caivano"/>
        <s v="Modena"/>
        <s v="Avezzano"/>
        <s v="Barcellona Pozzo di Gotto"/>
        <s v="Parma"/>
        <s v="Siena"/>
        <s v="Mugnano di Napoli"/>
        <s v="Pescara"/>
        <s v="Montesilvano"/>
        <s v="Vercelli"/>
        <s v="Grugliasco"/>
        <s v="Casalnuovo di Napoli"/>
        <s v="Paderno Dugnano"/>
        <s v="Campi Bisenzio"/>
        <s v="Genova"/>
        <s v="Verona"/>
        <s v="Foggia"/>
        <s v="Pistoia"/>
        <s v="Aversa"/>
        <s v="Spoleto"/>
        <s v="Corsico"/>
        <s v="Vibo Valentia"/>
        <s v="Torino"/>
        <s v="Segrate"/>
        <s v="Alessandria"/>
        <s v="Barletta"/>
        <s v="Cava de' Tirreni"/>
        <s v="Battipaglia"/>
        <s v="San Donà di Piave"/>
        <s v="Fondi"/>
        <s v="Firenze"/>
        <s v="Taranto"/>
        <s v="Giugliano in Campania"/>
        <s v="Rho"/>
        <s v="Scandicci"/>
        <s v="Città di Castello"/>
        <s v="Caltagirone"/>
        <s v="Cerveteri"/>
        <s v="Trani"/>
        <s v="Marino"/>
        <s v="Saronno"/>
        <s v="Cagliari"/>
        <s v="La Spezia"/>
        <s v="Livorno"/>
        <s v="Settimo Torinese"/>
        <s v="Torre Annunziata"/>
        <s v="Sciacca"/>
        <s v="Albano Laziale"/>
        <s v="Chieti"/>
        <s v="Lecco"/>
        <s v="Eboli"/>
        <s v="Bergamo"/>
        <s v="Catania"/>
        <s v="Venezia"/>
        <s v="Cisterna di Latina"/>
        <s v="Piacenza"/>
        <s v="Catanzaro"/>
        <s v="Palermo"/>
        <s v="Rieti"/>
        <s v="San Giuliano Milanese"/>
        <s v="Pinerolo"/>
        <s v="Como"/>
        <s v="Lodi"/>
        <s v="Aosta"/>
        <s v="Monza"/>
        <s v="Forlì"/>
        <s v="Frosinone"/>
        <s v="Cologno Monzese"/>
        <s v="Terracina"/>
        <s v="Macerata"/>
        <s v="Fermo"/>
        <s v="Terni"/>
        <s v="Chioggia"/>
        <s v="Cesano Maderno"/>
        <s v="Biella"/>
        <s v="Imperia"/>
        <s v="Desio"/>
        <s v="Pagani"/>
        <s v="Arzano"/>
        <s v="Riccione"/>
        <s v="Udine"/>
        <s v="Nichelino"/>
        <s v="Mantova"/>
        <s v="Capannori"/>
        <s v="Salerno"/>
        <s v="Ferrara"/>
        <s v="Andria"/>
        <s v="Messina"/>
        <s v="Pordenone"/>
        <s v="San Giorgio a Cremano"/>
        <s v="Pioltello"/>
        <s v="Nettuno"/>
        <s v="Alcamo"/>
        <s v="Bassano del Grappa"/>
        <s v="Seregno"/>
        <s v="Alghero"/>
        <s v="Rossano"/>
        <s v="Belluno"/>
        <s v="Conegliano"/>
        <s v="Voghera"/>
        <s v="Somma Vesuviana"/>
        <s v="Venaria Reale"/>
        <s v="Brindisi"/>
        <s v="Torre del Greco"/>
        <s v="Campobasso"/>
        <s v="San Benedetto del Tronto"/>
        <s v="Casalecchio di Reno"/>
        <s v="Favara"/>
        <s v="Modugno"/>
        <s v="Maddaloni"/>
        <s v="Casale Monferrato"/>
        <s v="Rende"/>
        <s v="Canicattì"/>
        <s v="Augusta"/>
        <s v="Ascoli Piceno"/>
        <s v="Ladispoli"/>
        <s v="Corigliano Calabro"/>
        <s v="Lanciano"/>
        <s v="Sassari"/>
        <s v="Pesaro"/>
        <s v="Cascina"/>
        <s v="Quarto"/>
        <s v="Formia"/>
        <s v="Carini"/>
        <s v="Civitanova Marche"/>
        <s v="Bolzano"/>
        <s v="Arezzo"/>
        <s v="Gravina in Puglia"/>
        <s v="Ardea"/>
        <s v="Rozzano"/>
        <s v="Ciampino"/>
        <s v="Crema"/>
        <s v="Molano"/>
        <s v="Jesi"/>
        <s v="Fasano"/>
        <s v="Nuoro"/>
        <s v="Chieri"/>
        <s v="Pisa"/>
        <s v="Civitavecchia"/>
        <s v="Monterotondo"/>
        <s v="Merano"/>
        <s v="Siracusa"/>
        <s v="Latina"/>
        <s v="Lissone"/>
        <s v="Cento"/>
        <m/>
      </sharedItems>
    </cacheField>
    <cacheField name="Provincia" numFmtId="0">
      <sharedItems containsBlank="1"/>
    </cacheField>
    <cacheField name="Regione" numFmtId="0">
      <sharedItems containsBlank="1" count="20">
        <s v="TOS"/>
        <s v="LOM"/>
        <s v="PUG"/>
        <s v="ABR"/>
        <s v="EMR"/>
        <s v="MAR"/>
        <s v="VEN"/>
        <s v="LAZ"/>
        <s v="SIC"/>
        <s v="CAM"/>
        <s v="FVG"/>
        <s v="CAL"/>
        <s v="UMB"/>
        <s v="PIE"/>
        <s v="TAA"/>
        <s v="LIG"/>
        <s v="SAR"/>
        <s v="VDA"/>
        <s v="MOL"/>
        <m/>
      </sharedItems>
    </cacheField>
    <cacheField name="Ordini" numFmtId="0">
      <sharedItems containsString="0" containsBlank="1" containsNumber="1" containsInteger="1" minValue="1" maxValue="15"/>
    </cacheField>
    <cacheField name="Kg di Cibo Salvati" numFmtId="0">
      <sharedItems containsString="0" containsBlank="1" containsNumber="1" containsInteger="1" minValue="8" maxValue="999" count="266">
        <n v="833"/>
        <n v="656"/>
        <n v="713"/>
        <n v="362"/>
        <n v="475"/>
        <n v="628"/>
        <n v="650"/>
        <n v="653"/>
        <n v="501"/>
        <n v="867"/>
        <n v="606"/>
        <n v="749"/>
        <n v="517"/>
        <n v="787"/>
        <n v="714"/>
        <n v="670"/>
        <n v="706"/>
        <n v="988"/>
        <n v="883"/>
        <n v="748"/>
        <n v="106"/>
        <n v="245"/>
        <n v="149"/>
        <n v="854"/>
        <n v="886"/>
        <n v="196"/>
        <n v="809"/>
        <n v="38"/>
        <n v="629"/>
        <n v="709"/>
        <n v="55"/>
        <n v="851"/>
        <n v="573"/>
        <n v="387"/>
        <n v="226"/>
        <n v="846"/>
        <n v="794"/>
        <n v="845"/>
        <n v="118"/>
        <n v="12"/>
        <n v="272"/>
        <n v="973"/>
        <n v="571"/>
        <n v="20"/>
        <n v="797"/>
        <n v="600"/>
        <n v="353"/>
        <n v="705"/>
        <n v="127"/>
        <n v="432"/>
        <n v="160"/>
        <n v="999"/>
        <n v="921"/>
        <n v="735"/>
        <n v="997"/>
        <n v="953"/>
        <n v="457"/>
        <n v="960"/>
        <n v="642"/>
        <n v="518"/>
        <n v="776"/>
        <n v="152"/>
        <n v="318"/>
        <n v="557"/>
        <n v="939"/>
        <n v="592"/>
        <n v="492"/>
        <n v="374"/>
        <n v="379"/>
        <n v="482"/>
        <n v="306"/>
        <n v="444"/>
        <n v="104"/>
        <n v="701"/>
        <n v="95"/>
        <n v="236"/>
        <n v="391"/>
        <n v="445"/>
        <n v="311"/>
        <n v="780"/>
        <n v="619"/>
        <n v="575"/>
        <n v="356"/>
        <n v="616"/>
        <n v="890"/>
        <n v="66"/>
        <n v="598"/>
        <n v="376"/>
        <n v="961"/>
        <n v="59"/>
        <n v="26"/>
        <n v="287"/>
        <n v="294"/>
        <n v="335"/>
        <n v="295"/>
        <n v="877"/>
        <n v="830"/>
        <n v="462"/>
        <n v="829"/>
        <n v="604"/>
        <n v="523"/>
        <n v="372"/>
        <n v="943"/>
        <n v="195"/>
        <n v="584"/>
        <n v="614"/>
        <n v="364"/>
        <n v="365"/>
        <n v="113"/>
        <n v="28"/>
        <n v="418"/>
        <n v="263"/>
        <n v="832"/>
        <n v="13"/>
        <n v="345"/>
        <n v="382"/>
        <n v="47"/>
        <n v="732"/>
        <n v="68"/>
        <n v="339"/>
        <n v="585"/>
        <n v="684"/>
        <n v="802"/>
        <n v="18"/>
        <n v="771"/>
        <n v="129"/>
        <n v="319"/>
        <n v="671"/>
        <n v="375"/>
        <n v="869"/>
        <n v="58"/>
        <n v="33"/>
        <n v="626"/>
        <n v="827"/>
        <n v="620"/>
        <n v="813"/>
        <n v="736"/>
        <n v="738"/>
        <n v="586"/>
        <n v="27"/>
        <n v="121"/>
        <n v="78"/>
        <n v="421"/>
        <n v="944"/>
        <n v="645"/>
        <n v="779"/>
        <n v="317"/>
        <n v="926"/>
        <n v="85"/>
        <n v="275"/>
        <n v="471"/>
        <n v="260"/>
        <n v="538"/>
        <n v="951"/>
        <n v="446"/>
        <n v="655"/>
        <n v="589"/>
        <n v="712"/>
        <n v="325"/>
        <n v="23"/>
        <n v="934"/>
        <n v="427"/>
        <n v="699"/>
        <n v="983"/>
        <n v="235"/>
        <n v="570"/>
        <n v="986"/>
        <n v="343"/>
        <n v="484"/>
        <n v="935"/>
        <n v="314"/>
        <n v="669"/>
        <n v="71"/>
        <n v="183"/>
        <n v="469"/>
        <n v="397"/>
        <n v="804"/>
        <n v="537"/>
        <n v="582"/>
        <n v="531"/>
        <n v="80"/>
        <n v="466"/>
        <n v="955"/>
        <n v="130"/>
        <n v="487"/>
        <n v="578"/>
        <n v="680"/>
        <n v="167"/>
        <n v="124"/>
        <n v="856"/>
        <n v="605"/>
        <n v="308"/>
        <n v="274"/>
        <n v="105"/>
        <n v="870"/>
        <n v="164"/>
        <n v="115"/>
        <n v="758"/>
        <n v="403"/>
        <n v="909"/>
        <n v="37"/>
        <n v="307"/>
        <n v="347"/>
        <n v="692"/>
        <n v="807"/>
        <n v="417"/>
        <n v="597"/>
        <n v="461"/>
        <n v="551"/>
        <n v="232"/>
        <n v="83"/>
        <n v="784"/>
        <n v="36"/>
        <n v="954"/>
        <n v="940"/>
        <n v="452"/>
        <n v="718"/>
        <n v="803"/>
        <n v="677"/>
        <n v="136"/>
        <n v="992"/>
        <n v="990"/>
        <n v="689"/>
        <n v="240"/>
        <n v="896"/>
        <n v="408"/>
        <n v="8"/>
        <n v="933"/>
        <n v="882"/>
        <n v="312"/>
        <n v="458"/>
        <n v="502"/>
        <n v="400"/>
        <n v="424"/>
        <n v="208"/>
        <n v="349"/>
        <n v="19"/>
        <n v="72"/>
        <n v="242"/>
        <n v="550"/>
        <n v="559"/>
        <n v="607"/>
        <n v="580"/>
        <n v="682"/>
        <n v="989"/>
        <n v="831"/>
        <n v="463"/>
        <n v="267"/>
        <n v="665"/>
        <n v="409"/>
        <n v="340"/>
        <n v="190"/>
        <n v="757"/>
        <n v="313"/>
        <n v="470"/>
        <n v="52"/>
        <n v="541"/>
        <n v="406"/>
        <n v="966"/>
        <n v="137"/>
        <n v="184"/>
        <n v="900"/>
        <n v="54"/>
        <n v="853"/>
        <n v="991"/>
        <m/>
      </sharedItems>
    </cacheField>
    <cacheField name="Data di Nascita proprietario" numFmtId="0">
      <sharedItems containsNonDate="0" containsDate="1" containsString="0" containsBlank="1" minDate="1954-12-30T00:00:00" maxDate="1995-10-31T00:00:00"/>
    </cacheField>
    <cacheField name="Valutazione" numFmtId="0">
      <sharedItems containsString="0" containsBlank="1" containsNumber="1" containsInteger="1" minValue="1" maxValue="10"/>
    </cacheField>
    <cacheField name="Iscrizione Premium" numFmtId="0">
      <sharedItems containsBlank="1" count="3">
        <s v="Sì"/>
        <s v="No"/>
        <m/>
      </sharedItems>
    </cacheField>
    <cacheField name="Iscritto da +1 di 1 anno" numFmtId="0">
      <sharedItems containsBlank="1" count="3">
        <s v="Sì"/>
        <s v="No"/>
        <m/>
      </sharedItems>
    </cacheField>
    <cacheField name="Post Instagram con promozione servizio" numFmtId="0">
      <sharedItems containsBlank="1" count="3">
        <s v="Sì"/>
        <s v="No"/>
        <m/>
      </sharedItems>
    </cacheField>
  </cacheFields>
  <extLst>
    <ext xmlns:x14="http://schemas.microsoft.com/office/spreadsheetml/2009/9/main" uri="{725AE2AE-9491-48be-B2B4-4EB974FC3084}">
      <x14:pivotCacheDefinition pivotCacheId="321006833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sha Fabbri" refreshedDate="44720.475839120372" backgroundQuery="1" createdVersion="8" refreshedVersion="8" minRefreshableVersion="3" recordCount="0" supportSubquery="1" supportAdvancedDrill="1" xr:uid="{FF633554-021F-4735-B702-97C4509134AF}">
  <cacheSource type="external" connectionId="1"/>
  <cacheFields count="4">
    <cacheField name="[Range].[Kg di Cibo Salvati].[Kg di Cibo Salvati]" caption="Kg di Cibo Salvati" numFmtId="0" hierarchy="5" level="1">
      <sharedItems containsSemiMixedTypes="0" containsString="0" containsNumber="1" containsInteger="1" minValue="501" maxValue="999" count="135">
        <n v="501"/>
        <n v="502"/>
        <n v="517"/>
        <n v="518"/>
        <n v="523"/>
        <n v="531"/>
        <n v="537"/>
        <n v="538"/>
        <n v="541"/>
        <n v="550"/>
        <n v="551"/>
        <n v="557"/>
        <n v="559"/>
        <n v="570"/>
        <n v="571"/>
        <n v="573"/>
        <n v="575"/>
        <n v="578"/>
        <n v="580"/>
        <n v="582"/>
        <n v="584"/>
        <n v="585"/>
        <n v="586"/>
        <n v="589"/>
        <n v="592"/>
        <n v="597"/>
        <n v="598"/>
        <n v="600"/>
        <n v="604"/>
        <n v="605"/>
        <n v="606"/>
        <n v="607"/>
        <n v="614"/>
        <n v="616"/>
        <n v="619"/>
        <n v="620"/>
        <n v="626"/>
        <n v="628"/>
        <n v="629"/>
        <n v="642"/>
        <n v="645"/>
        <n v="650"/>
        <n v="653"/>
        <n v="655"/>
        <n v="656"/>
        <n v="665"/>
        <n v="669"/>
        <n v="670"/>
        <n v="671"/>
        <n v="677"/>
        <n v="680"/>
        <n v="682"/>
        <n v="684"/>
        <n v="689"/>
        <n v="692"/>
        <n v="699"/>
        <n v="701"/>
        <n v="705"/>
        <n v="706"/>
        <n v="709"/>
        <n v="712"/>
        <n v="713"/>
        <n v="714"/>
        <n v="718"/>
        <n v="732"/>
        <n v="735"/>
        <n v="736"/>
        <n v="738"/>
        <n v="748"/>
        <n v="749"/>
        <n v="757"/>
        <n v="758"/>
        <n v="771"/>
        <n v="776"/>
        <n v="779"/>
        <n v="780"/>
        <n v="784"/>
        <n v="787"/>
        <n v="794"/>
        <n v="797"/>
        <n v="802"/>
        <n v="803"/>
        <n v="804"/>
        <n v="807"/>
        <n v="809"/>
        <n v="813"/>
        <n v="827"/>
        <n v="829"/>
        <n v="830"/>
        <n v="831"/>
        <n v="832"/>
        <n v="833"/>
        <n v="845"/>
        <n v="846"/>
        <n v="851"/>
        <n v="853"/>
        <n v="854"/>
        <n v="856"/>
        <n v="867"/>
        <n v="869"/>
        <n v="870"/>
        <n v="877"/>
        <n v="882"/>
        <n v="883"/>
        <n v="886"/>
        <n v="890"/>
        <n v="896"/>
        <n v="900"/>
        <n v="909"/>
        <n v="921"/>
        <n v="926"/>
        <n v="933"/>
        <n v="934"/>
        <n v="935"/>
        <n v="939"/>
        <n v="940"/>
        <n v="943"/>
        <n v="944"/>
        <n v="951"/>
        <n v="953"/>
        <n v="954"/>
        <n v="955"/>
        <n v="960"/>
        <n v="961"/>
        <n v="966"/>
        <n v="973"/>
        <n v="983"/>
        <n v="986"/>
        <n v="988"/>
        <n v="989"/>
        <n v="990"/>
        <n v="991"/>
        <n v="992"/>
        <n v="997"/>
        <n v="999"/>
      </sharedItems>
      <extLst>
        <ext xmlns:x15="http://schemas.microsoft.com/office/spreadsheetml/2010/11/main" uri="{4F2E5C28-24EA-4eb8-9CBF-B6C8F9C3D259}">
          <x15:cachedUniqueNames>
            <x15:cachedUniqueName index="0" name="[Range].[Kg di Cibo Salvati].&amp;[501]"/>
            <x15:cachedUniqueName index="1" name="[Range].[Kg di Cibo Salvati].&amp;[502]"/>
            <x15:cachedUniqueName index="2" name="[Range].[Kg di Cibo Salvati].&amp;[517]"/>
            <x15:cachedUniqueName index="3" name="[Range].[Kg di Cibo Salvati].&amp;[518]"/>
            <x15:cachedUniqueName index="4" name="[Range].[Kg di Cibo Salvati].&amp;[523]"/>
            <x15:cachedUniqueName index="5" name="[Range].[Kg di Cibo Salvati].&amp;[531]"/>
            <x15:cachedUniqueName index="6" name="[Range].[Kg di Cibo Salvati].&amp;[537]"/>
            <x15:cachedUniqueName index="7" name="[Range].[Kg di Cibo Salvati].&amp;[538]"/>
            <x15:cachedUniqueName index="8" name="[Range].[Kg di Cibo Salvati].&amp;[541]"/>
            <x15:cachedUniqueName index="9" name="[Range].[Kg di Cibo Salvati].&amp;[550]"/>
            <x15:cachedUniqueName index="10" name="[Range].[Kg di Cibo Salvati].&amp;[551]"/>
            <x15:cachedUniqueName index="11" name="[Range].[Kg di Cibo Salvati].&amp;[557]"/>
            <x15:cachedUniqueName index="12" name="[Range].[Kg di Cibo Salvati].&amp;[559]"/>
            <x15:cachedUniqueName index="13" name="[Range].[Kg di Cibo Salvati].&amp;[570]"/>
            <x15:cachedUniqueName index="14" name="[Range].[Kg di Cibo Salvati].&amp;[571]"/>
            <x15:cachedUniqueName index="15" name="[Range].[Kg di Cibo Salvati].&amp;[573]"/>
            <x15:cachedUniqueName index="16" name="[Range].[Kg di Cibo Salvati].&amp;[575]"/>
            <x15:cachedUniqueName index="17" name="[Range].[Kg di Cibo Salvati].&amp;[578]"/>
            <x15:cachedUniqueName index="18" name="[Range].[Kg di Cibo Salvati].&amp;[580]"/>
            <x15:cachedUniqueName index="19" name="[Range].[Kg di Cibo Salvati].&amp;[582]"/>
            <x15:cachedUniqueName index="20" name="[Range].[Kg di Cibo Salvati].&amp;[584]"/>
            <x15:cachedUniqueName index="21" name="[Range].[Kg di Cibo Salvati].&amp;[585]"/>
            <x15:cachedUniqueName index="22" name="[Range].[Kg di Cibo Salvati].&amp;[586]"/>
            <x15:cachedUniqueName index="23" name="[Range].[Kg di Cibo Salvati].&amp;[589]"/>
            <x15:cachedUniqueName index="24" name="[Range].[Kg di Cibo Salvati].&amp;[592]"/>
            <x15:cachedUniqueName index="25" name="[Range].[Kg di Cibo Salvati].&amp;[597]"/>
            <x15:cachedUniqueName index="26" name="[Range].[Kg di Cibo Salvati].&amp;[598]"/>
            <x15:cachedUniqueName index="27" name="[Range].[Kg di Cibo Salvati].&amp;[600]"/>
            <x15:cachedUniqueName index="28" name="[Range].[Kg di Cibo Salvati].&amp;[604]"/>
            <x15:cachedUniqueName index="29" name="[Range].[Kg di Cibo Salvati].&amp;[605]"/>
            <x15:cachedUniqueName index="30" name="[Range].[Kg di Cibo Salvati].&amp;[606]"/>
            <x15:cachedUniqueName index="31" name="[Range].[Kg di Cibo Salvati].&amp;[607]"/>
            <x15:cachedUniqueName index="32" name="[Range].[Kg di Cibo Salvati].&amp;[614]"/>
            <x15:cachedUniqueName index="33" name="[Range].[Kg di Cibo Salvati].&amp;[616]"/>
            <x15:cachedUniqueName index="34" name="[Range].[Kg di Cibo Salvati].&amp;[619]"/>
            <x15:cachedUniqueName index="35" name="[Range].[Kg di Cibo Salvati].&amp;[620]"/>
            <x15:cachedUniqueName index="36" name="[Range].[Kg di Cibo Salvati].&amp;[626]"/>
            <x15:cachedUniqueName index="37" name="[Range].[Kg di Cibo Salvati].&amp;[628]"/>
            <x15:cachedUniqueName index="38" name="[Range].[Kg di Cibo Salvati].&amp;[629]"/>
            <x15:cachedUniqueName index="39" name="[Range].[Kg di Cibo Salvati].&amp;[642]"/>
            <x15:cachedUniqueName index="40" name="[Range].[Kg di Cibo Salvati].&amp;[645]"/>
            <x15:cachedUniqueName index="41" name="[Range].[Kg di Cibo Salvati].&amp;[650]"/>
            <x15:cachedUniqueName index="42" name="[Range].[Kg di Cibo Salvati].&amp;[653]"/>
            <x15:cachedUniqueName index="43" name="[Range].[Kg di Cibo Salvati].&amp;[655]"/>
            <x15:cachedUniqueName index="44" name="[Range].[Kg di Cibo Salvati].&amp;[656]"/>
            <x15:cachedUniqueName index="45" name="[Range].[Kg di Cibo Salvati].&amp;[665]"/>
            <x15:cachedUniqueName index="46" name="[Range].[Kg di Cibo Salvati].&amp;[669]"/>
            <x15:cachedUniqueName index="47" name="[Range].[Kg di Cibo Salvati].&amp;[670]"/>
            <x15:cachedUniqueName index="48" name="[Range].[Kg di Cibo Salvati].&amp;[671]"/>
            <x15:cachedUniqueName index="49" name="[Range].[Kg di Cibo Salvati].&amp;[677]"/>
            <x15:cachedUniqueName index="50" name="[Range].[Kg di Cibo Salvati].&amp;[680]"/>
            <x15:cachedUniqueName index="51" name="[Range].[Kg di Cibo Salvati].&amp;[682]"/>
            <x15:cachedUniqueName index="52" name="[Range].[Kg di Cibo Salvati].&amp;[684]"/>
            <x15:cachedUniqueName index="53" name="[Range].[Kg di Cibo Salvati].&amp;[689]"/>
            <x15:cachedUniqueName index="54" name="[Range].[Kg di Cibo Salvati].&amp;[692]"/>
            <x15:cachedUniqueName index="55" name="[Range].[Kg di Cibo Salvati].&amp;[699]"/>
            <x15:cachedUniqueName index="56" name="[Range].[Kg di Cibo Salvati].&amp;[701]"/>
            <x15:cachedUniqueName index="57" name="[Range].[Kg di Cibo Salvati].&amp;[705]"/>
            <x15:cachedUniqueName index="58" name="[Range].[Kg di Cibo Salvati].&amp;[706]"/>
            <x15:cachedUniqueName index="59" name="[Range].[Kg di Cibo Salvati].&amp;[709]"/>
            <x15:cachedUniqueName index="60" name="[Range].[Kg di Cibo Salvati].&amp;[712]"/>
            <x15:cachedUniqueName index="61" name="[Range].[Kg di Cibo Salvati].&amp;[713]"/>
            <x15:cachedUniqueName index="62" name="[Range].[Kg di Cibo Salvati].&amp;[714]"/>
            <x15:cachedUniqueName index="63" name="[Range].[Kg di Cibo Salvati].&amp;[718]"/>
            <x15:cachedUniqueName index="64" name="[Range].[Kg di Cibo Salvati].&amp;[732]"/>
            <x15:cachedUniqueName index="65" name="[Range].[Kg di Cibo Salvati].&amp;[735]"/>
            <x15:cachedUniqueName index="66" name="[Range].[Kg di Cibo Salvati].&amp;[736]"/>
            <x15:cachedUniqueName index="67" name="[Range].[Kg di Cibo Salvati].&amp;[738]"/>
            <x15:cachedUniqueName index="68" name="[Range].[Kg di Cibo Salvati].&amp;[748]"/>
            <x15:cachedUniqueName index="69" name="[Range].[Kg di Cibo Salvati].&amp;[749]"/>
            <x15:cachedUniqueName index="70" name="[Range].[Kg di Cibo Salvati].&amp;[757]"/>
            <x15:cachedUniqueName index="71" name="[Range].[Kg di Cibo Salvati].&amp;[758]"/>
            <x15:cachedUniqueName index="72" name="[Range].[Kg di Cibo Salvati].&amp;[771]"/>
            <x15:cachedUniqueName index="73" name="[Range].[Kg di Cibo Salvati].&amp;[776]"/>
            <x15:cachedUniqueName index="74" name="[Range].[Kg di Cibo Salvati].&amp;[779]"/>
            <x15:cachedUniqueName index="75" name="[Range].[Kg di Cibo Salvati].&amp;[780]"/>
            <x15:cachedUniqueName index="76" name="[Range].[Kg di Cibo Salvati].&amp;[784]"/>
            <x15:cachedUniqueName index="77" name="[Range].[Kg di Cibo Salvati].&amp;[787]"/>
            <x15:cachedUniqueName index="78" name="[Range].[Kg di Cibo Salvati].&amp;[794]"/>
            <x15:cachedUniqueName index="79" name="[Range].[Kg di Cibo Salvati].&amp;[797]"/>
            <x15:cachedUniqueName index="80" name="[Range].[Kg di Cibo Salvati].&amp;[802]"/>
            <x15:cachedUniqueName index="81" name="[Range].[Kg di Cibo Salvati].&amp;[803]"/>
            <x15:cachedUniqueName index="82" name="[Range].[Kg di Cibo Salvati].&amp;[804]"/>
            <x15:cachedUniqueName index="83" name="[Range].[Kg di Cibo Salvati].&amp;[807]"/>
            <x15:cachedUniqueName index="84" name="[Range].[Kg di Cibo Salvati].&amp;[809]"/>
            <x15:cachedUniqueName index="85" name="[Range].[Kg di Cibo Salvati].&amp;[813]"/>
            <x15:cachedUniqueName index="86" name="[Range].[Kg di Cibo Salvati].&amp;[827]"/>
            <x15:cachedUniqueName index="87" name="[Range].[Kg di Cibo Salvati].&amp;[829]"/>
            <x15:cachedUniqueName index="88" name="[Range].[Kg di Cibo Salvati].&amp;[830]"/>
            <x15:cachedUniqueName index="89" name="[Range].[Kg di Cibo Salvati].&amp;[831]"/>
            <x15:cachedUniqueName index="90" name="[Range].[Kg di Cibo Salvati].&amp;[832]"/>
            <x15:cachedUniqueName index="91" name="[Range].[Kg di Cibo Salvati].&amp;[833]"/>
            <x15:cachedUniqueName index="92" name="[Range].[Kg di Cibo Salvati].&amp;[845]"/>
            <x15:cachedUniqueName index="93" name="[Range].[Kg di Cibo Salvati].&amp;[846]"/>
            <x15:cachedUniqueName index="94" name="[Range].[Kg di Cibo Salvati].&amp;[851]"/>
            <x15:cachedUniqueName index="95" name="[Range].[Kg di Cibo Salvati].&amp;[853]"/>
            <x15:cachedUniqueName index="96" name="[Range].[Kg di Cibo Salvati].&amp;[854]"/>
            <x15:cachedUniqueName index="97" name="[Range].[Kg di Cibo Salvati].&amp;[856]"/>
            <x15:cachedUniqueName index="98" name="[Range].[Kg di Cibo Salvati].&amp;[867]"/>
            <x15:cachedUniqueName index="99" name="[Range].[Kg di Cibo Salvati].&amp;[869]"/>
            <x15:cachedUniqueName index="100" name="[Range].[Kg di Cibo Salvati].&amp;[870]"/>
            <x15:cachedUniqueName index="101" name="[Range].[Kg di Cibo Salvati].&amp;[877]"/>
            <x15:cachedUniqueName index="102" name="[Range].[Kg di Cibo Salvati].&amp;[882]"/>
            <x15:cachedUniqueName index="103" name="[Range].[Kg di Cibo Salvati].&amp;[883]"/>
            <x15:cachedUniqueName index="104" name="[Range].[Kg di Cibo Salvati].&amp;[886]"/>
            <x15:cachedUniqueName index="105" name="[Range].[Kg di Cibo Salvati].&amp;[890]"/>
            <x15:cachedUniqueName index="106" name="[Range].[Kg di Cibo Salvati].&amp;[896]"/>
            <x15:cachedUniqueName index="107" name="[Range].[Kg di Cibo Salvati].&amp;[900]"/>
            <x15:cachedUniqueName index="108" name="[Range].[Kg di Cibo Salvati].&amp;[909]"/>
            <x15:cachedUniqueName index="109" name="[Range].[Kg di Cibo Salvati].&amp;[921]"/>
            <x15:cachedUniqueName index="110" name="[Range].[Kg di Cibo Salvati].&amp;[926]"/>
            <x15:cachedUniqueName index="111" name="[Range].[Kg di Cibo Salvati].&amp;[933]"/>
            <x15:cachedUniqueName index="112" name="[Range].[Kg di Cibo Salvati].&amp;[934]"/>
            <x15:cachedUniqueName index="113" name="[Range].[Kg di Cibo Salvati].&amp;[935]"/>
            <x15:cachedUniqueName index="114" name="[Range].[Kg di Cibo Salvati].&amp;[939]"/>
            <x15:cachedUniqueName index="115" name="[Range].[Kg di Cibo Salvati].&amp;[940]"/>
            <x15:cachedUniqueName index="116" name="[Range].[Kg di Cibo Salvati].&amp;[943]"/>
            <x15:cachedUniqueName index="117" name="[Range].[Kg di Cibo Salvati].&amp;[944]"/>
            <x15:cachedUniqueName index="118" name="[Range].[Kg di Cibo Salvati].&amp;[951]"/>
            <x15:cachedUniqueName index="119" name="[Range].[Kg di Cibo Salvati].&amp;[953]"/>
            <x15:cachedUniqueName index="120" name="[Range].[Kg di Cibo Salvati].&amp;[954]"/>
            <x15:cachedUniqueName index="121" name="[Range].[Kg di Cibo Salvati].&amp;[955]"/>
            <x15:cachedUniqueName index="122" name="[Range].[Kg di Cibo Salvati].&amp;[960]"/>
            <x15:cachedUniqueName index="123" name="[Range].[Kg di Cibo Salvati].&amp;[961]"/>
            <x15:cachedUniqueName index="124" name="[Range].[Kg di Cibo Salvati].&amp;[966]"/>
            <x15:cachedUniqueName index="125" name="[Range].[Kg di Cibo Salvati].&amp;[973]"/>
            <x15:cachedUniqueName index="126" name="[Range].[Kg di Cibo Salvati].&amp;[983]"/>
            <x15:cachedUniqueName index="127" name="[Range].[Kg di Cibo Salvati].&amp;[986]"/>
            <x15:cachedUniqueName index="128" name="[Range].[Kg di Cibo Salvati].&amp;[988]"/>
            <x15:cachedUniqueName index="129" name="[Range].[Kg di Cibo Salvati].&amp;[989]"/>
            <x15:cachedUniqueName index="130" name="[Range].[Kg di Cibo Salvati].&amp;[990]"/>
            <x15:cachedUniqueName index="131" name="[Range].[Kg di Cibo Salvati].&amp;[991]"/>
            <x15:cachedUniqueName index="132" name="[Range].[Kg di Cibo Salvati].&amp;[992]"/>
            <x15:cachedUniqueName index="133" name="[Range].[Kg di Cibo Salvati].&amp;[997]"/>
            <x15:cachedUniqueName index="134" name="[Range].[Kg di Cibo Salvati].&amp;[999]"/>
          </x15:cachedUniqueNames>
        </ext>
      </extLst>
    </cacheField>
    <cacheField name="[Range].[ID - Utente].[ID - Utente]" caption="ID - Utente" numFmtId="0" level="1">
      <sharedItems containsSemiMixedTypes="0" containsString="0" containsNumber="1" containsInteger="1" minValue="2322" maxValue="5563" count="147">
        <n v="2322"/>
        <n v="2330"/>
        <n v="2395"/>
        <n v="2411"/>
        <n v="2420"/>
        <n v="2482"/>
        <n v="2495"/>
        <n v="2505"/>
        <n v="2509"/>
        <n v="2514"/>
        <n v="2572"/>
        <n v="2623"/>
        <n v="2639"/>
        <n v="2656"/>
        <n v="2681"/>
        <n v="2705"/>
        <n v="2765"/>
        <n v="2772"/>
        <n v="2789"/>
        <n v="2795"/>
        <n v="2826"/>
        <n v="2833"/>
        <n v="2838"/>
        <n v="2839"/>
        <n v="2851"/>
        <n v="2891"/>
        <n v="2943"/>
        <n v="2987"/>
        <n v="3004"/>
        <n v="3022"/>
        <n v="3028"/>
        <n v="3032"/>
        <n v="3068"/>
        <n v="3071"/>
        <n v="3077"/>
        <n v="3113"/>
        <n v="3116"/>
        <n v="3184"/>
        <n v="3192"/>
        <n v="3215"/>
        <n v="3286"/>
        <n v="3316"/>
        <n v="3341"/>
        <n v="3363"/>
        <n v="3372"/>
        <n v="3383"/>
        <n v="3392"/>
        <n v="3414"/>
        <n v="3418"/>
        <n v="3475"/>
        <n v="3488"/>
        <n v="3511"/>
        <n v="3539"/>
        <n v="3552"/>
        <n v="3564"/>
        <n v="3571"/>
        <n v="3579"/>
        <n v="3604"/>
        <n v="3620"/>
        <n v="3631"/>
        <n v="3648"/>
        <n v="3669"/>
        <n v="3675"/>
        <n v="3681"/>
        <n v="3700"/>
        <n v="3717"/>
        <n v="3752"/>
        <n v="3753"/>
        <n v="3811"/>
        <n v="3868"/>
        <n v="3912"/>
        <n v="3939"/>
        <n v="3943"/>
        <n v="4007"/>
        <n v="4033"/>
        <n v="4071"/>
        <n v="4105"/>
        <n v="4152"/>
        <n v="4169"/>
        <n v="4173"/>
        <n v="4207"/>
        <n v="4233"/>
        <n v="4281"/>
        <n v="4282"/>
        <n v="4300"/>
        <n v="4301"/>
        <n v="4349"/>
        <n v="4396"/>
        <n v="4431"/>
        <n v="4433"/>
        <n v="4435"/>
        <n v="4456"/>
        <n v="4468"/>
        <n v="4511"/>
        <n v="4545"/>
        <n v="4572"/>
        <n v="4596"/>
        <n v="4597"/>
        <n v="4620"/>
        <n v="4622"/>
        <n v="4625"/>
        <n v="4632"/>
        <n v="4635"/>
        <n v="4646"/>
        <n v="4655"/>
        <n v="4657"/>
        <n v="4660"/>
        <n v="4661"/>
        <n v="4705"/>
        <n v="4726"/>
        <n v="4800"/>
        <n v="4855"/>
        <n v="4864"/>
        <n v="4885"/>
        <n v="4886"/>
        <n v="4898"/>
        <n v="4918"/>
        <n v="4936"/>
        <n v="4938"/>
        <n v="4951"/>
        <n v="4966"/>
        <n v="5031"/>
        <n v="5049"/>
        <n v="5054"/>
        <n v="5079"/>
        <n v="5160"/>
        <n v="5180"/>
        <n v="5196"/>
        <n v="5233"/>
        <n v="5243"/>
        <n v="5291"/>
        <n v="5296"/>
        <n v="5307"/>
        <n v="5325"/>
        <n v="5343"/>
        <n v="5356"/>
        <n v="5400"/>
        <n v="5429"/>
        <n v="5473"/>
        <n v="5477"/>
        <n v="5485"/>
        <n v="5491"/>
        <n v="5514"/>
        <n v="5529"/>
        <n v="5531"/>
        <n v="5553"/>
        <n v="5563"/>
      </sharedItems>
      <extLst>
        <ext xmlns:x15="http://schemas.microsoft.com/office/spreadsheetml/2010/11/main" uri="{4F2E5C28-24EA-4eb8-9CBF-B6C8F9C3D259}">
          <x15:cachedUniqueNames>
            <x15:cachedUniqueName index="0" name="[Range].[ID - Utente].&amp;[2322]"/>
            <x15:cachedUniqueName index="1" name="[Range].[ID - Utente].&amp;[2330]"/>
            <x15:cachedUniqueName index="2" name="[Range].[ID - Utente].&amp;[2395]"/>
            <x15:cachedUniqueName index="3" name="[Range].[ID - Utente].&amp;[2411]"/>
            <x15:cachedUniqueName index="4" name="[Range].[ID - Utente].&amp;[2420]"/>
            <x15:cachedUniqueName index="5" name="[Range].[ID - Utente].&amp;[2482]"/>
            <x15:cachedUniqueName index="6" name="[Range].[ID - Utente].&amp;[2495]"/>
            <x15:cachedUniqueName index="7" name="[Range].[ID - Utente].&amp;[2505]"/>
            <x15:cachedUniqueName index="8" name="[Range].[ID - Utente].&amp;[2509]"/>
            <x15:cachedUniqueName index="9" name="[Range].[ID - Utente].&amp;[2514]"/>
            <x15:cachedUniqueName index="10" name="[Range].[ID - Utente].&amp;[2572]"/>
            <x15:cachedUniqueName index="11" name="[Range].[ID - Utente].&amp;[2623]"/>
            <x15:cachedUniqueName index="12" name="[Range].[ID - Utente].&amp;[2639]"/>
            <x15:cachedUniqueName index="13" name="[Range].[ID - Utente].&amp;[2656]"/>
            <x15:cachedUniqueName index="14" name="[Range].[ID - Utente].&amp;[2681]"/>
            <x15:cachedUniqueName index="15" name="[Range].[ID - Utente].&amp;[2705]"/>
            <x15:cachedUniqueName index="16" name="[Range].[ID - Utente].&amp;[2765]"/>
            <x15:cachedUniqueName index="17" name="[Range].[ID - Utente].&amp;[2772]"/>
            <x15:cachedUniqueName index="18" name="[Range].[ID - Utente].&amp;[2789]"/>
            <x15:cachedUniqueName index="19" name="[Range].[ID - Utente].&amp;[2795]"/>
            <x15:cachedUniqueName index="20" name="[Range].[ID - Utente].&amp;[2826]"/>
            <x15:cachedUniqueName index="21" name="[Range].[ID - Utente].&amp;[2833]"/>
            <x15:cachedUniqueName index="22" name="[Range].[ID - Utente].&amp;[2838]"/>
            <x15:cachedUniqueName index="23" name="[Range].[ID - Utente].&amp;[2839]"/>
            <x15:cachedUniqueName index="24" name="[Range].[ID - Utente].&amp;[2851]"/>
            <x15:cachedUniqueName index="25" name="[Range].[ID - Utente].&amp;[2891]"/>
            <x15:cachedUniqueName index="26" name="[Range].[ID - Utente].&amp;[2943]"/>
            <x15:cachedUniqueName index="27" name="[Range].[ID - Utente].&amp;[2987]"/>
            <x15:cachedUniqueName index="28" name="[Range].[ID - Utente].&amp;[3004]"/>
            <x15:cachedUniqueName index="29" name="[Range].[ID - Utente].&amp;[3022]"/>
            <x15:cachedUniqueName index="30" name="[Range].[ID - Utente].&amp;[3028]"/>
            <x15:cachedUniqueName index="31" name="[Range].[ID - Utente].&amp;[3032]"/>
            <x15:cachedUniqueName index="32" name="[Range].[ID - Utente].&amp;[3068]"/>
            <x15:cachedUniqueName index="33" name="[Range].[ID - Utente].&amp;[3071]"/>
            <x15:cachedUniqueName index="34" name="[Range].[ID - Utente].&amp;[3077]"/>
            <x15:cachedUniqueName index="35" name="[Range].[ID - Utente].&amp;[3113]"/>
            <x15:cachedUniqueName index="36" name="[Range].[ID - Utente].&amp;[3116]"/>
            <x15:cachedUniqueName index="37" name="[Range].[ID - Utente].&amp;[3184]"/>
            <x15:cachedUniqueName index="38" name="[Range].[ID - Utente].&amp;[3192]"/>
            <x15:cachedUniqueName index="39" name="[Range].[ID - Utente].&amp;[3215]"/>
            <x15:cachedUniqueName index="40" name="[Range].[ID - Utente].&amp;[3286]"/>
            <x15:cachedUniqueName index="41" name="[Range].[ID - Utente].&amp;[3316]"/>
            <x15:cachedUniqueName index="42" name="[Range].[ID - Utente].&amp;[3341]"/>
            <x15:cachedUniqueName index="43" name="[Range].[ID - Utente].&amp;[3363]"/>
            <x15:cachedUniqueName index="44" name="[Range].[ID - Utente].&amp;[3372]"/>
            <x15:cachedUniqueName index="45" name="[Range].[ID - Utente].&amp;[3383]"/>
            <x15:cachedUniqueName index="46" name="[Range].[ID - Utente].&amp;[3392]"/>
            <x15:cachedUniqueName index="47" name="[Range].[ID - Utente].&amp;[3414]"/>
            <x15:cachedUniqueName index="48" name="[Range].[ID - Utente].&amp;[3418]"/>
            <x15:cachedUniqueName index="49" name="[Range].[ID - Utente].&amp;[3475]"/>
            <x15:cachedUniqueName index="50" name="[Range].[ID - Utente].&amp;[3488]"/>
            <x15:cachedUniqueName index="51" name="[Range].[ID - Utente].&amp;[3511]"/>
            <x15:cachedUniqueName index="52" name="[Range].[ID - Utente].&amp;[3539]"/>
            <x15:cachedUniqueName index="53" name="[Range].[ID - Utente].&amp;[3552]"/>
            <x15:cachedUniqueName index="54" name="[Range].[ID - Utente].&amp;[3564]"/>
            <x15:cachedUniqueName index="55" name="[Range].[ID - Utente].&amp;[3571]"/>
            <x15:cachedUniqueName index="56" name="[Range].[ID - Utente].&amp;[3579]"/>
            <x15:cachedUniqueName index="57" name="[Range].[ID - Utente].&amp;[3604]"/>
            <x15:cachedUniqueName index="58" name="[Range].[ID - Utente].&amp;[3620]"/>
            <x15:cachedUniqueName index="59" name="[Range].[ID - Utente].&amp;[3631]"/>
            <x15:cachedUniqueName index="60" name="[Range].[ID - Utente].&amp;[3648]"/>
            <x15:cachedUniqueName index="61" name="[Range].[ID - Utente].&amp;[3669]"/>
            <x15:cachedUniqueName index="62" name="[Range].[ID - Utente].&amp;[3675]"/>
            <x15:cachedUniqueName index="63" name="[Range].[ID - Utente].&amp;[3681]"/>
            <x15:cachedUniqueName index="64" name="[Range].[ID - Utente].&amp;[3700]"/>
            <x15:cachedUniqueName index="65" name="[Range].[ID - Utente].&amp;[3717]"/>
            <x15:cachedUniqueName index="66" name="[Range].[ID - Utente].&amp;[3752]"/>
            <x15:cachedUniqueName index="67" name="[Range].[ID - Utente].&amp;[3753]"/>
            <x15:cachedUniqueName index="68" name="[Range].[ID - Utente].&amp;[3811]"/>
            <x15:cachedUniqueName index="69" name="[Range].[ID - Utente].&amp;[3868]"/>
            <x15:cachedUniqueName index="70" name="[Range].[ID - Utente].&amp;[3912]"/>
            <x15:cachedUniqueName index="71" name="[Range].[ID - Utente].&amp;[3939]"/>
            <x15:cachedUniqueName index="72" name="[Range].[ID - Utente].&amp;[3943]"/>
            <x15:cachedUniqueName index="73" name="[Range].[ID - Utente].&amp;[4007]"/>
            <x15:cachedUniqueName index="74" name="[Range].[ID - Utente].&amp;[4033]"/>
            <x15:cachedUniqueName index="75" name="[Range].[ID - Utente].&amp;[4071]"/>
            <x15:cachedUniqueName index="76" name="[Range].[ID - Utente].&amp;[4105]"/>
            <x15:cachedUniqueName index="77" name="[Range].[ID - Utente].&amp;[4152]"/>
            <x15:cachedUniqueName index="78" name="[Range].[ID - Utente].&amp;[4169]"/>
            <x15:cachedUniqueName index="79" name="[Range].[ID - Utente].&amp;[4173]"/>
            <x15:cachedUniqueName index="80" name="[Range].[ID - Utente].&amp;[4207]"/>
            <x15:cachedUniqueName index="81" name="[Range].[ID - Utente].&amp;[4233]"/>
            <x15:cachedUniqueName index="82" name="[Range].[ID - Utente].&amp;[4281]"/>
            <x15:cachedUniqueName index="83" name="[Range].[ID - Utente].&amp;[4282]"/>
            <x15:cachedUniqueName index="84" name="[Range].[ID - Utente].&amp;[4300]"/>
            <x15:cachedUniqueName index="85" name="[Range].[ID - Utente].&amp;[4301]"/>
            <x15:cachedUniqueName index="86" name="[Range].[ID - Utente].&amp;[4349]"/>
            <x15:cachedUniqueName index="87" name="[Range].[ID - Utente].&amp;[4396]"/>
            <x15:cachedUniqueName index="88" name="[Range].[ID - Utente].&amp;[4431]"/>
            <x15:cachedUniqueName index="89" name="[Range].[ID - Utente].&amp;[4433]"/>
            <x15:cachedUniqueName index="90" name="[Range].[ID - Utente].&amp;[4435]"/>
            <x15:cachedUniqueName index="91" name="[Range].[ID - Utente].&amp;[4456]"/>
            <x15:cachedUniqueName index="92" name="[Range].[ID - Utente].&amp;[4468]"/>
            <x15:cachedUniqueName index="93" name="[Range].[ID - Utente].&amp;[4511]"/>
            <x15:cachedUniqueName index="94" name="[Range].[ID - Utente].&amp;[4545]"/>
            <x15:cachedUniqueName index="95" name="[Range].[ID - Utente].&amp;[4572]"/>
            <x15:cachedUniqueName index="96" name="[Range].[ID - Utente].&amp;[4596]"/>
            <x15:cachedUniqueName index="97" name="[Range].[ID - Utente].&amp;[4597]"/>
            <x15:cachedUniqueName index="98" name="[Range].[ID - Utente].&amp;[4620]"/>
            <x15:cachedUniqueName index="99" name="[Range].[ID - Utente].&amp;[4622]"/>
            <x15:cachedUniqueName index="100" name="[Range].[ID - Utente].&amp;[4625]"/>
            <x15:cachedUniqueName index="101" name="[Range].[ID - Utente].&amp;[4632]"/>
            <x15:cachedUniqueName index="102" name="[Range].[ID - Utente].&amp;[4635]"/>
            <x15:cachedUniqueName index="103" name="[Range].[ID - Utente].&amp;[4646]"/>
            <x15:cachedUniqueName index="104" name="[Range].[ID - Utente].&amp;[4655]"/>
            <x15:cachedUniqueName index="105" name="[Range].[ID - Utente].&amp;[4657]"/>
            <x15:cachedUniqueName index="106" name="[Range].[ID - Utente].&amp;[4660]"/>
            <x15:cachedUniqueName index="107" name="[Range].[ID - Utente].&amp;[4661]"/>
            <x15:cachedUniqueName index="108" name="[Range].[ID - Utente].&amp;[4705]"/>
            <x15:cachedUniqueName index="109" name="[Range].[ID - Utente].&amp;[4726]"/>
            <x15:cachedUniqueName index="110" name="[Range].[ID - Utente].&amp;[4800]"/>
            <x15:cachedUniqueName index="111" name="[Range].[ID - Utente].&amp;[4855]"/>
            <x15:cachedUniqueName index="112" name="[Range].[ID - Utente].&amp;[4864]"/>
            <x15:cachedUniqueName index="113" name="[Range].[ID - Utente].&amp;[4885]"/>
            <x15:cachedUniqueName index="114" name="[Range].[ID - Utente].&amp;[4886]"/>
            <x15:cachedUniqueName index="115" name="[Range].[ID - Utente].&amp;[4898]"/>
            <x15:cachedUniqueName index="116" name="[Range].[ID - Utente].&amp;[4918]"/>
            <x15:cachedUniqueName index="117" name="[Range].[ID - Utente].&amp;[4936]"/>
            <x15:cachedUniqueName index="118" name="[Range].[ID - Utente].&amp;[4938]"/>
            <x15:cachedUniqueName index="119" name="[Range].[ID - Utente].&amp;[4951]"/>
            <x15:cachedUniqueName index="120" name="[Range].[ID - Utente].&amp;[4966]"/>
            <x15:cachedUniqueName index="121" name="[Range].[ID - Utente].&amp;[5031]"/>
            <x15:cachedUniqueName index="122" name="[Range].[ID - Utente].&amp;[5049]"/>
            <x15:cachedUniqueName index="123" name="[Range].[ID - Utente].&amp;[5054]"/>
            <x15:cachedUniqueName index="124" name="[Range].[ID - Utente].&amp;[5079]"/>
            <x15:cachedUniqueName index="125" name="[Range].[ID - Utente].&amp;[5160]"/>
            <x15:cachedUniqueName index="126" name="[Range].[ID - Utente].&amp;[5180]"/>
            <x15:cachedUniqueName index="127" name="[Range].[ID - Utente].&amp;[5196]"/>
            <x15:cachedUniqueName index="128" name="[Range].[ID - Utente].&amp;[5233]"/>
            <x15:cachedUniqueName index="129" name="[Range].[ID - Utente].&amp;[5243]"/>
            <x15:cachedUniqueName index="130" name="[Range].[ID - Utente].&amp;[5291]"/>
            <x15:cachedUniqueName index="131" name="[Range].[ID - Utente].&amp;[5296]"/>
            <x15:cachedUniqueName index="132" name="[Range].[ID - Utente].&amp;[5307]"/>
            <x15:cachedUniqueName index="133" name="[Range].[ID - Utente].&amp;[5325]"/>
            <x15:cachedUniqueName index="134" name="[Range].[ID - Utente].&amp;[5343]"/>
            <x15:cachedUniqueName index="135" name="[Range].[ID - Utente].&amp;[5356]"/>
            <x15:cachedUniqueName index="136" name="[Range].[ID - Utente].&amp;[5400]"/>
            <x15:cachedUniqueName index="137" name="[Range].[ID - Utente].&amp;[5429]"/>
            <x15:cachedUniqueName index="138" name="[Range].[ID - Utente].&amp;[5473]"/>
            <x15:cachedUniqueName index="139" name="[Range].[ID - Utente].&amp;[5477]"/>
            <x15:cachedUniqueName index="140" name="[Range].[ID - Utente].&amp;[5485]"/>
            <x15:cachedUniqueName index="141" name="[Range].[ID - Utente].&amp;[5491]"/>
            <x15:cachedUniqueName index="142" name="[Range].[ID - Utente].&amp;[5514]"/>
            <x15:cachedUniqueName index="143" name="[Range].[ID - Utente].&amp;[5529]"/>
            <x15:cachedUniqueName index="144" name="[Range].[ID - Utente].&amp;[5531]"/>
            <x15:cachedUniqueName index="145" name="[Range].[ID - Utente].&amp;[5553]"/>
            <x15:cachedUniqueName index="146" name="[Range].[ID - Utente].&amp;[5563]"/>
          </x15:cachedUniqueNames>
        </ext>
      </extLst>
    </cacheField>
    <cacheField name="[Measures].[Sum of Kg di Cibo Salvati]" caption="Sum of Kg di Cibo Salvati" numFmtId="0" hierarchy="13" level="32767"/>
    <cacheField name="[Measures].[Distinct Count of ID - Utente]" caption="Distinct Count of ID - Utente" numFmtId="0" hierarchy="15" level="32767"/>
  </cacheFields>
  <cacheHierarchies count="18">
    <cacheHierarchy uniqueName="[Range].[ID - Utente]" caption="ID - Utente" attribute="1" defaultMemberUniqueName="[Range].[ID - Utente].[All]" allUniqueName="[Range].[ID - Utente].[All]" dimensionUniqueName="[Range]" displayFolder="" count="2" memberValueDatatype="20" unbalanced="0">
      <fieldsUsage count="2">
        <fieldUsage x="-1"/>
        <fieldUsage x="1"/>
      </fieldsUsage>
    </cacheHierarchy>
    <cacheHierarchy uniqueName="[Range].[Città]" caption="Città" attribute="1" defaultMemberUniqueName="[Range].[Città].[All]" allUniqueName="[Range].[Città].[All]" dimensionUniqueName="[Range]" displayFolder="" count="0" memberValueDatatype="130" unbalanced="0"/>
    <cacheHierarchy uniqueName="[Range].[Provincia]" caption="Provincia" attribute="1" defaultMemberUniqueName="[Range].[Provincia].[All]" allUniqueName="[Range].[Provincia].[All]" dimensionUniqueName="[Range]" displayFolder="" count="0" memberValueDatatype="130" unbalanced="0"/>
    <cacheHierarchy uniqueName="[Range].[Regione]" caption="Regione" attribute="1" defaultMemberUniqueName="[Range].[Regione].[All]" allUniqueName="[Range].[Regione].[All]" dimensionUniqueName="[Range]" displayFolder="" count="0" memberValueDatatype="130" unbalanced="0"/>
    <cacheHierarchy uniqueName="[Range].[Ordini]" caption="Ordini" attribute="1" defaultMemberUniqueName="[Range].[Ordini].[All]" allUniqueName="[Range].[Ordini].[All]" dimensionUniqueName="[Range]" displayFolder="" count="0" memberValueDatatype="20" unbalanced="0"/>
    <cacheHierarchy uniqueName="[Range].[Kg di Cibo Salvati]" caption="Kg di Cibo Salvati" attribute="1" defaultMemberUniqueName="[Range].[Kg di Cibo Salvati].[All]" allUniqueName="[Range].[Kg di Cibo Salvati].[All]" dimensionUniqueName="[Range]" displayFolder="" count="2" memberValueDatatype="20" unbalanced="0">
      <fieldsUsage count="2">
        <fieldUsage x="-1"/>
        <fieldUsage x="0"/>
      </fieldsUsage>
    </cacheHierarchy>
    <cacheHierarchy uniqueName="[Range].[Data di Nascita proprietario]" caption="Data di Nascita proprietario" attribute="1" time="1" defaultMemberUniqueName="[Range].[Data di Nascita proprietario].[All]" allUniqueName="[Range].[Data di Nascita proprietario].[All]" dimensionUniqueName="[Range]" displayFolder="" count="0" memberValueDatatype="7" unbalanced="0"/>
    <cacheHierarchy uniqueName="[Range].[Valutazione]" caption="Valutazione" attribute="1" defaultMemberUniqueName="[Range].[Valutazione].[All]" allUniqueName="[Range].[Valutazione].[All]" dimensionUniqueName="[Range]" displayFolder="" count="0" memberValueDatatype="20" unbalanced="0"/>
    <cacheHierarchy uniqueName="[Range].[Iscrizione Premium]" caption="Iscrizione Premium" attribute="1" defaultMemberUniqueName="[Range].[Iscrizione Premium].[All]" allUniqueName="[Range].[Iscrizione Premium].[All]" dimensionUniqueName="[Range]" displayFolder="" count="0" memberValueDatatype="130" unbalanced="0"/>
    <cacheHierarchy uniqueName="[Range].[Iscritto da +1 di 1 anno]" caption="Iscritto da +1 di 1 anno" attribute="1" defaultMemberUniqueName="[Range].[Iscritto da +1 di 1 anno].[All]" allUniqueName="[Range].[Iscritto da +1 di 1 anno].[All]" dimensionUniqueName="[Range]" displayFolder="" count="0" memberValueDatatype="130" unbalanced="0"/>
    <cacheHierarchy uniqueName="[Range].[Post Instagram con promozione servizio]" caption="Post Instagram con promozione servizio" attribute="1" defaultMemberUniqueName="[Range].[Post Instagram con promozione servizio].[All]" allUniqueName="[Range].[Post Instagram con promozione servizio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Kg di Cibo Salvati]" caption="Sum of Kg di Cibo Salvati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D - Utente]" caption="Sum of ID - Uten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D - Utente]" caption="Distinct Count of ID - Utent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ost Instagram con promozione servizio]" caption="Count of Post Instagram con promozione servizio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Distinct Count of Kg di Cibo Salvati]" caption="Distinct Count of Kg di Cibo Salvati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sha Fabbri" refreshedDate="44720.877282638889" createdVersion="8" refreshedVersion="8" minRefreshableVersion="3" recordCount="300" xr:uid="{2AC12047-0F7E-4EF9-BBCC-A88A40ADFC9F}">
  <cacheSource type="worksheet">
    <worksheetSource name="Table1"/>
  </cacheSource>
  <cacheFields count="11">
    <cacheField name="ID - Utente" numFmtId="0">
      <sharedItems containsSemiMixedTypes="0" containsString="0" containsNumber="1" containsInteger="1" minValue="2317" maxValue="5592"/>
    </cacheField>
    <cacheField name="Città" numFmtId="0">
      <sharedItems/>
    </cacheField>
    <cacheField name="Provincia" numFmtId="0">
      <sharedItems/>
    </cacheField>
    <cacheField name="Regione" numFmtId="0">
      <sharedItems/>
    </cacheField>
    <cacheField name="Ordini" numFmtId="0">
      <sharedItems containsSemiMixedTypes="0" containsString="0" containsNumber="1" containsInteger="1" minValue="1" maxValue="15"/>
    </cacheField>
    <cacheField name="Kg di Cibo Salvati" numFmtId="0">
      <sharedItems containsSemiMixedTypes="0" containsString="0" containsNumber="1" containsInteger="1" minValue="8" maxValue="999"/>
    </cacheField>
    <cacheField name="Data di Nascita proprietario" numFmtId="0">
      <sharedItems containsSemiMixedTypes="0" containsNonDate="0" containsDate="1" containsString="0" minDate="1954-12-30T00:00:00" maxDate="1995-10-31T00:00:00"/>
    </cacheField>
    <cacheField name="Valutazione" numFmtId="0">
      <sharedItems containsSemiMixedTypes="0" containsString="0" containsNumber="1" containsInteger="1" minValue="1" maxValue="10"/>
    </cacheField>
    <cacheField name="Iscrizione Premium" numFmtId="0">
      <sharedItems/>
    </cacheField>
    <cacheField name="Iscritto da +1 di 1 anno" numFmtId="0">
      <sharedItems/>
    </cacheField>
    <cacheField name="Post Instagram con promozione servizio" numFmtId="0">
      <sharedItems count="2">
        <s v="Sì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x v="0"/>
  </r>
  <r>
    <x v="1"/>
  </r>
  <r>
    <x v="2"/>
  </r>
  <r>
    <x v="3"/>
  </r>
  <r>
    <x v="4"/>
  </r>
  <r>
    <x v="5"/>
  </r>
  <r>
    <x v="6"/>
  </r>
  <r>
    <x v="7"/>
  </r>
  <r>
    <x v="8"/>
  </r>
  <r>
    <x v="4"/>
  </r>
  <r>
    <x v="9"/>
  </r>
  <r>
    <x v="9"/>
  </r>
  <r>
    <x v="4"/>
  </r>
  <r>
    <x v="9"/>
  </r>
  <r>
    <x v="10"/>
  </r>
  <r>
    <x v="1"/>
  </r>
  <r>
    <x v="8"/>
  </r>
  <r>
    <x v="7"/>
  </r>
  <r>
    <x v="6"/>
  </r>
  <r>
    <x v="11"/>
  </r>
  <r>
    <x v="6"/>
  </r>
  <r>
    <x v="6"/>
  </r>
  <r>
    <x v="12"/>
  </r>
  <r>
    <x v="7"/>
  </r>
  <r>
    <x v="6"/>
  </r>
  <r>
    <x v="13"/>
  </r>
  <r>
    <x v="8"/>
  </r>
  <r>
    <x v="6"/>
  </r>
  <r>
    <x v="2"/>
  </r>
  <r>
    <x v="6"/>
  </r>
  <r>
    <x v="13"/>
  </r>
  <r>
    <x v="4"/>
  </r>
  <r>
    <x v="14"/>
  </r>
  <r>
    <x v="1"/>
  </r>
  <r>
    <x v="0"/>
  </r>
  <r>
    <x v="1"/>
  </r>
  <r>
    <x v="6"/>
  </r>
  <r>
    <x v="2"/>
  </r>
  <r>
    <x v="15"/>
  </r>
  <r>
    <x v="9"/>
  </r>
  <r>
    <x v="12"/>
  </r>
  <r>
    <x v="3"/>
  </r>
  <r>
    <x v="15"/>
  </r>
  <r>
    <x v="6"/>
  </r>
  <r>
    <x v="16"/>
  </r>
  <r>
    <x v="7"/>
  </r>
  <r>
    <x v="8"/>
  </r>
  <r>
    <x v="10"/>
  </r>
  <r>
    <x v="6"/>
  </r>
  <r>
    <x v="8"/>
  </r>
  <r>
    <x v="5"/>
  </r>
  <r>
    <x v="16"/>
  </r>
  <r>
    <x v="3"/>
  </r>
  <r>
    <x v="8"/>
  </r>
  <r>
    <x v="11"/>
  </r>
  <r>
    <x v="7"/>
  </r>
  <r>
    <x v="8"/>
  </r>
  <r>
    <x v="7"/>
  </r>
  <r>
    <x v="2"/>
  </r>
  <r>
    <x v="1"/>
  </r>
  <r>
    <x v="7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4"/>
  </r>
  <r>
    <x v="9"/>
  </r>
  <r>
    <x v="9"/>
  </r>
  <r>
    <x v="4"/>
  </r>
  <r>
    <x v="9"/>
  </r>
  <r>
    <x v="10"/>
  </r>
  <r>
    <x v="1"/>
  </r>
  <r>
    <x v="8"/>
  </r>
  <r>
    <x v="7"/>
  </r>
  <r>
    <x v="6"/>
  </r>
  <r>
    <x v="11"/>
  </r>
  <r>
    <x v="6"/>
  </r>
  <r>
    <x v="6"/>
  </r>
  <r>
    <x v="12"/>
  </r>
  <r>
    <x v="7"/>
  </r>
  <r>
    <x v="6"/>
  </r>
  <r>
    <x v="13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4"/>
  </r>
  <r>
    <x v="9"/>
  </r>
  <r>
    <x v="9"/>
  </r>
  <r>
    <x v="4"/>
  </r>
  <r>
    <x v="9"/>
  </r>
  <r>
    <x v="10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2"/>
  </r>
  <r>
    <x v="8"/>
  </r>
  <r>
    <x v="14"/>
  </r>
  <r>
    <x v="0"/>
  </r>
  <r>
    <x v="2"/>
  </r>
  <r>
    <x v="4"/>
  </r>
  <r>
    <x v="9"/>
  </r>
  <r>
    <x v="0"/>
  </r>
  <r>
    <x v="1"/>
  </r>
  <r>
    <x v="10"/>
  </r>
  <r>
    <x v="2"/>
  </r>
  <r>
    <x v="14"/>
  </r>
  <r>
    <x v="4"/>
  </r>
  <r>
    <x v="16"/>
  </r>
  <r>
    <x v="2"/>
  </r>
  <r>
    <x v="17"/>
  </r>
  <r>
    <x v="2"/>
  </r>
  <r>
    <x v="2"/>
  </r>
  <r>
    <x v="1"/>
  </r>
  <r>
    <x v="9"/>
  </r>
  <r>
    <x v="7"/>
  </r>
  <r>
    <x v="3"/>
  </r>
  <r>
    <x v="8"/>
  </r>
  <r>
    <x v="8"/>
  </r>
  <r>
    <x v="3"/>
  </r>
  <r>
    <x v="4"/>
  </r>
  <r>
    <x v="4"/>
  </r>
  <r>
    <x v="3"/>
  </r>
  <r>
    <x v="1"/>
  </r>
  <r>
    <x v="16"/>
  </r>
  <r>
    <x v="0"/>
  </r>
  <r>
    <x v="1"/>
  </r>
  <r>
    <x v="8"/>
  </r>
  <r>
    <x v="7"/>
  </r>
  <r>
    <x v="1"/>
  </r>
  <r>
    <x v="3"/>
  </r>
  <r>
    <x v="0"/>
  </r>
  <r>
    <x v="1"/>
  </r>
  <r>
    <x v="7"/>
  </r>
  <r>
    <x v="0"/>
  </r>
  <r>
    <x v="2"/>
  </r>
  <r>
    <x v="3"/>
  </r>
  <r>
    <x v="7"/>
  </r>
  <r>
    <x v="4"/>
  </r>
  <r>
    <x v="2"/>
  </r>
  <r>
    <x v="3"/>
  </r>
  <r>
    <x v="16"/>
  </r>
  <r>
    <x v="0"/>
  </r>
  <r>
    <x v="1"/>
  </r>
  <r>
    <x v="8"/>
  </r>
  <r>
    <x v="7"/>
  </r>
  <r>
    <x v="7"/>
  </r>
  <r>
    <x v="2"/>
  </r>
  <r>
    <x v="9"/>
  </r>
  <r>
    <x v="1"/>
  </r>
  <r>
    <x v="16"/>
  </r>
  <r>
    <x v="0"/>
  </r>
  <r>
    <x v="5"/>
  </r>
  <r>
    <x v="1"/>
  </r>
  <r>
    <x v="14"/>
  </r>
  <r>
    <x v="4"/>
  </r>
  <r>
    <x v="9"/>
  </r>
  <r>
    <x v="1"/>
  </r>
  <r>
    <x v="6"/>
  </r>
  <r>
    <x v="4"/>
  </r>
  <r>
    <x v="0"/>
  </r>
  <r>
    <x v="13"/>
  </r>
  <r>
    <x v="16"/>
  </r>
  <r>
    <x v="1"/>
  </r>
  <r>
    <x v="16"/>
  </r>
  <r>
    <x v="12"/>
  </r>
  <r>
    <x v="11"/>
  </r>
  <r>
    <x v="0"/>
  </r>
  <r>
    <x v="2"/>
  </r>
  <r>
    <x v="14"/>
  </r>
  <r>
    <x v="2"/>
  </r>
  <r>
    <x v="0"/>
  </r>
  <r>
    <x v="1"/>
  </r>
  <r>
    <x v="0"/>
  </r>
  <r>
    <x v="12"/>
  </r>
  <r>
    <x v="4"/>
  </r>
  <r>
    <x v="9"/>
  </r>
  <r>
    <x v="1"/>
  </r>
  <r>
    <x v="2"/>
  </r>
  <r>
    <x v="1"/>
  </r>
  <r>
    <x v="4"/>
  </r>
  <r>
    <x v="9"/>
  </r>
  <r>
    <x v="8"/>
  </r>
  <r>
    <x v="2"/>
  </r>
  <r>
    <x v="8"/>
  </r>
  <r>
    <x v="0"/>
  </r>
  <r>
    <x v="2"/>
  </r>
  <r>
    <x v="11"/>
  </r>
  <r>
    <x v="15"/>
  </r>
  <r>
    <x v="4"/>
  </r>
  <r>
    <x v="15"/>
  </r>
  <r>
    <x v="2"/>
  </r>
  <r>
    <x v="3"/>
  </r>
  <r>
    <x v="16"/>
  </r>
  <r>
    <x v="0"/>
  </r>
  <r>
    <x v="0"/>
  </r>
  <r>
    <x v="1"/>
  </r>
  <r>
    <x v="2"/>
  </r>
  <r>
    <x v="1"/>
  </r>
  <r>
    <x v="4"/>
  </r>
  <r>
    <x v="9"/>
  </r>
  <r>
    <x v="8"/>
  </r>
  <r>
    <x v="1"/>
  </r>
  <r>
    <x v="1"/>
  </r>
  <r>
    <x v="13"/>
  </r>
  <r>
    <x v="14"/>
  </r>
  <r>
    <x v="0"/>
  </r>
  <r>
    <x v="3"/>
  </r>
  <r>
    <x v="3"/>
  </r>
  <r>
    <x v="4"/>
  </r>
  <r>
    <x v="3"/>
  </r>
  <r>
    <x v="2"/>
  </r>
  <r>
    <x v="2"/>
  </r>
  <r>
    <x v="6"/>
  </r>
  <r>
    <x v="10"/>
  </r>
  <r>
    <x v="6"/>
  </r>
  <r>
    <x v="9"/>
  </r>
  <r>
    <x v="6"/>
  </r>
  <r>
    <x v="11"/>
  </r>
  <r>
    <x v="0"/>
  </r>
  <r>
    <x v="2"/>
  </r>
  <r>
    <x v="1"/>
  </r>
  <r>
    <x v="4"/>
  </r>
  <r>
    <x v="7"/>
  </r>
  <r>
    <x v="18"/>
  </r>
  <r>
    <x v="3"/>
  </r>
  <r>
    <x v="2"/>
  </r>
  <r>
    <x v="4"/>
  </r>
  <r>
    <x v="8"/>
  </r>
  <r>
    <x v="1"/>
  </r>
  <r>
    <x v="1"/>
  </r>
  <r>
    <x v="1"/>
  </r>
  <r>
    <x v="4"/>
  </r>
  <r>
    <x v="11"/>
  </r>
  <r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">
  <r>
    <x v="0"/>
    <x v="0"/>
    <s v="PO"/>
    <x v="0"/>
    <n v="15"/>
    <x v="0"/>
    <d v="1972-11-28T00:00:00"/>
    <n v="10"/>
    <x v="0"/>
    <x v="0"/>
    <x v="0"/>
  </r>
  <r>
    <x v="1"/>
    <x v="1"/>
    <s v="MI"/>
    <x v="1"/>
    <n v="1"/>
    <x v="1"/>
    <d v="1975-07-04T00:00:00"/>
    <n v="10"/>
    <x v="0"/>
    <x v="0"/>
    <x v="0"/>
  </r>
  <r>
    <x v="2"/>
    <x v="2"/>
    <s v="BA"/>
    <x v="2"/>
    <n v="8"/>
    <x v="2"/>
    <d v="1959-03-01T00:00:00"/>
    <n v="10"/>
    <x v="0"/>
    <x v="1"/>
    <x v="0"/>
  </r>
  <r>
    <x v="3"/>
    <x v="3"/>
    <s v="FI"/>
    <x v="0"/>
    <n v="4"/>
    <x v="3"/>
    <d v="1957-01-11T00:00:00"/>
    <n v="10"/>
    <x v="0"/>
    <x v="0"/>
    <x v="0"/>
  </r>
  <r>
    <x v="4"/>
    <x v="4"/>
    <s v="CH"/>
    <x v="3"/>
    <n v="13"/>
    <x v="4"/>
    <d v="1956-06-21T00:00:00"/>
    <n v="10"/>
    <x v="0"/>
    <x v="0"/>
    <x v="0"/>
  </r>
  <r>
    <x v="5"/>
    <x v="5"/>
    <s v="MI"/>
    <x v="1"/>
    <n v="10"/>
    <x v="5"/>
    <d v="1986-03-29T00:00:00"/>
    <n v="10"/>
    <x v="0"/>
    <x v="1"/>
    <x v="0"/>
  </r>
  <r>
    <x v="6"/>
    <x v="6"/>
    <s v="RE"/>
    <x v="4"/>
    <n v="12"/>
    <x v="6"/>
    <d v="1984-08-06T00:00:00"/>
    <n v="9"/>
    <x v="0"/>
    <x v="0"/>
    <x v="0"/>
  </r>
  <r>
    <x v="7"/>
    <x v="7"/>
    <s v="AN"/>
    <x v="5"/>
    <n v="14"/>
    <x v="7"/>
    <d v="1995-01-11T00:00:00"/>
    <n v="9"/>
    <x v="0"/>
    <x v="0"/>
    <x v="0"/>
  </r>
  <r>
    <x v="8"/>
    <x v="8"/>
    <s v="PD"/>
    <x v="6"/>
    <n v="10"/>
    <x v="8"/>
    <d v="1982-10-28T00:00:00"/>
    <n v="9"/>
    <x v="0"/>
    <x v="1"/>
    <x v="0"/>
  </r>
  <r>
    <x v="9"/>
    <x v="9"/>
    <s v="RM"/>
    <x v="7"/>
    <n v="12"/>
    <x v="9"/>
    <d v="1984-10-26T00:00:00"/>
    <n v="9"/>
    <x v="0"/>
    <x v="1"/>
    <x v="0"/>
  </r>
  <r>
    <x v="10"/>
    <x v="10"/>
    <s v="VI"/>
    <x v="6"/>
    <n v="13"/>
    <x v="10"/>
    <d v="1974-11-09T00:00:00"/>
    <n v="9"/>
    <x v="0"/>
    <x v="0"/>
    <x v="0"/>
  </r>
  <r>
    <x v="11"/>
    <x v="11"/>
    <s v="PA"/>
    <x v="8"/>
    <n v="5"/>
    <x v="11"/>
    <d v="1985-12-04T00:00:00"/>
    <n v="9"/>
    <x v="0"/>
    <x v="0"/>
    <x v="0"/>
  </r>
  <r>
    <x v="12"/>
    <x v="12"/>
    <s v="MB"/>
    <x v="1"/>
    <n v="9"/>
    <x v="12"/>
    <d v="1963-12-01T00:00:00"/>
    <n v="9"/>
    <x v="0"/>
    <x v="0"/>
    <x v="0"/>
  </r>
  <r>
    <x v="13"/>
    <x v="13"/>
    <s v="VI"/>
    <x v="6"/>
    <n v="4"/>
    <x v="13"/>
    <d v="1958-02-16T00:00:00"/>
    <n v="8"/>
    <x v="0"/>
    <x v="1"/>
    <x v="0"/>
  </r>
  <r>
    <x v="14"/>
    <x v="14"/>
    <s v="LU"/>
    <x v="0"/>
    <n v="4"/>
    <x v="14"/>
    <d v="1991-11-24T00:00:00"/>
    <n v="8"/>
    <x v="0"/>
    <x v="1"/>
    <x v="0"/>
  </r>
  <r>
    <x v="15"/>
    <x v="6"/>
    <s v="RE"/>
    <x v="4"/>
    <n v="7"/>
    <x v="15"/>
    <d v="1968-04-13T00:00:00"/>
    <n v="8"/>
    <x v="0"/>
    <x v="0"/>
    <x v="0"/>
  </r>
  <r>
    <x v="16"/>
    <x v="1"/>
    <s v="MI"/>
    <x v="1"/>
    <n v="4"/>
    <x v="16"/>
    <d v="1955-05-10T00:00:00"/>
    <n v="8"/>
    <x v="0"/>
    <x v="1"/>
    <x v="0"/>
  </r>
  <r>
    <x v="17"/>
    <x v="15"/>
    <s v="NA"/>
    <x v="9"/>
    <n v="7"/>
    <x v="17"/>
    <d v="1987-10-28T00:00:00"/>
    <n v="8"/>
    <x v="0"/>
    <x v="0"/>
    <x v="0"/>
  </r>
  <r>
    <x v="18"/>
    <x v="16"/>
    <s v="VA"/>
    <x v="1"/>
    <n v="1"/>
    <x v="18"/>
    <d v="1955-03-05T00:00:00"/>
    <n v="8"/>
    <x v="0"/>
    <x v="0"/>
    <x v="0"/>
  </r>
  <r>
    <x v="19"/>
    <x v="17"/>
    <s v="SA"/>
    <x v="9"/>
    <n v="5"/>
    <x v="19"/>
    <d v="1960-09-15T00:00:00"/>
    <n v="8"/>
    <x v="0"/>
    <x v="0"/>
    <x v="0"/>
  </r>
  <r>
    <x v="20"/>
    <x v="18"/>
    <s v="MO"/>
    <x v="4"/>
    <n v="3"/>
    <x v="20"/>
    <d v="1968-01-22T00:00:00"/>
    <n v="8"/>
    <x v="0"/>
    <x v="0"/>
    <x v="0"/>
  </r>
  <r>
    <x v="21"/>
    <x v="19"/>
    <s v="NA"/>
    <x v="9"/>
    <n v="14"/>
    <x v="21"/>
    <d v="1995-04-21T00:00:00"/>
    <n v="8"/>
    <x v="0"/>
    <x v="1"/>
    <x v="0"/>
  </r>
  <r>
    <x v="22"/>
    <x v="20"/>
    <s v="GO"/>
    <x v="10"/>
    <n v="7"/>
    <x v="22"/>
    <d v="1976-09-18T00:00:00"/>
    <n v="8"/>
    <x v="0"/>
    <x v="1"/>
    <x v="0"/>
  </r>
  <r>
    <x v="23"/>
    <x v="21"/>
    <s v="LI"/>
    <x v="0"/>
    <n v="10"/>
    <x v="23"/>
    <d v="1992-03-03T00:00:00"/>
    <n v="8"/>
    <x v="0"/>
    <x v="1"/>
    <x v="0"/>
  </r>
  <r>
    <x v="24"/>
    <x v="1"/>
    <s v="MI"/>
    <x v="1"/>
    <n v="2"/>
    <x v="24"/>
    <d v="1966-09-25T00:00:00"/>
    <n v="7"/>
    <x v="0"/>
    <x v="1"/>
    <x v="0"/>
  </r>
  <r>
    <x v="25"/>
    <x v="22"/>
    <s v="RC"/>
    <x v="11"/>
    <n v="1"/>
    <x v="25"/>
    <d v="1977-05-07T00:00:00"/>
    <n v="7"/>
    <x v="0"/>
    <x v="1"/>
    <x v="0"/>
  </r>
  <r>
    <x v="16"/>
    <x v="23"/>
    <s v="PG"/>
    <x v="12"/>
    <n v="2"/>
    <x v="26"/>
    <d v="1981-12-14T00:00:00"/>
    <n v="7"/>
    <x v="0"/>
    <x v="0"/>
    <x v="0"/>
  </r>
  <r>
    <x v="26"/>
    <x v="24"/>
    <s v="RA"/>
    <x v="4"/>
    <n v="2"/>
    <x v="27"/>
    <d v="1973-12-04T00:00:00"/>
    <n v="7"/>
    <x v="0"/>
    <x v="1"/>
    <x v="0"/>
  </r>
  <r>
    <x v="27"/>
    <x v="25"/>
    <s v="BA"/>
    <x v="2"/>
    <n v="12"/>
    <x v="28"/>
    <d v="1986-09-24T00:00:00"/>
    <n v="7"/>
    <x v="0"/>
    <x v="1"/>
    <x v="0"/>
  </r>
  <r>
    <x v="28"/>
    <x v="8"/>
    <s v="PD"/>
    <x v="6"/>
    <n v="12"/>
    <x v="29"/>
    <d v="1958-02-09T00:00:00"/>
    <n v="7"/>
    <x v="0"/>
    <x v="1"/>
    <x v="0"/>
  </r>
  <r>
    <x v="29"/>
    <x v="26"/>
    <s v="NA"/>
    <x v="9"/>
    <n v="13"/>
    <x v="30"/>
    <d v="1976-10-25T00:00:00"/>
    <n v="7"/>
    <x v="0"/>
    <x v="0"/>
    <x v="0"/>
  </r>
  <r>
    <x v="30"/>
    <x v="1"/>
    <s v="MI"/>
    <x v="1"/>
    <n v="8"/>
    <x v="31"/>
    <d v="1986-04-22T00:00:00"/>
    <n v="7"/>
    <x v="0"/>
    <x v="1"/>
    <x v="0"/>
  </r>
  <r>
    <x v="31"/>
    <x v="27"/>
    <s v="RO"/>
    <x v="6"/>
    <n v="4"/>
    <x v="32"/>
    <d v="1983-08-02T00:00:00"/>
    <n v="7"/>
    <x v="0"/>
    <x v="0"/>
    <x v="0"/>
  </r>
  <r>
    <x v="32"/>
    <x v="28"/>
    <s v="TO"/>
    <x v="13"/>
    <n v="6"/>
    <x v="33"/>
    <d v="1976-02-28T00:00:00"/>
    <n v="7"/>
    <x v="0"/>
    <x v="0"/>
    <x v="0"/>
  </r>
  <r>
    <x v="33"/>
    <x v="29"/>
    <s v="AG"/>
    <x v="8"/>
    <n v="7"/>
    <x v="34"/>
    <d v="1965-03-01T00:00:00"/>
    <n v="7"/>
    <x v="0"/>
    <x v="1"/>
    <x v="0"/>
  </r>
  <r>
    <x v="34"/>
    <x v="30"/>
    <s v="BO"/>
    <x v="4"/>
    <n v="6"/>
    <x v="35"/>
    <d v="1993-09-14T00:00:00"/>
    <n v="6"/>
    <x v="0"/>
    <x v="1"/>
    <x v="0"/>
  </r>
  <r>
    <x v="35"/>
    <x v="1"/>
    <s v="MI"/>
    <x v="1"/>
    <n v="2"/>
    <x v="36"/>
    <d v="1989-09-22T00:00:00"/>
    <n v="6"/>
    <x v="0"/>
    <x v="1"/>
    <x v="0"/>
  </r>
  <r>
    <x v="36"/>
    <x v="31"/>
    <s v="TA"/>
    <x v="2"/>
    <n v="12"/>
    <x v="37"/>
    <d v="1991-07-25T00:00:00"/>
    <n v="6"/>
    <x v="0"/>
    <x v="1"/>
    <x v="0"/>
  </r>
  <r>
    <x v="37"/>
    <x v="32"/>
    <s v="FI"/>
    <x v="0"/>
    <n v="15"/>
    <x v="38"/>
    <d v="1972-01-07T00:00:00"/>
    <n v="6"/>
    <x v="0"/>
    <x v="0"/>
    <x v="0"/>
  </r>
  <r>
    <x v="38"/>
    <x v="33"/>
    <s v="NA"/>
    <x v="9"/>
    <n v="13"/>
    <x v="39"/>
    <d v="1975-08-14T00:00:00"/>
    <n v="6"/>
    <x v="0"/>
    <x v="1"/>
    <x v="0"/>
  </r>
  <r>
    <x v="39"/>
    <x v="34"/>
    <s v="TN"/>
    <x v="14"/>
    <n v="2"/>
    <x v="40"/>
    <d v="1956-11-28T00:00:00"/>
    <n v="6"/>
    <x v="0"/>
    <x v="1"/>
    <x v="0"/>
  </r>
  <r>
    <x v="40"/>
    <x v="35"/>
    <s v="CT"/>
    <x v="8"/>
    <n v="5"/>
    <x v="41"/>
    <d v="1982-03-14T00:00:00"/>
    <n v="6"/>
    <x v="0"/>
    <x v="0"/>
    <x v="0"/>
  </r>
  <r>
    <x v="41"/>
    <x v="36"/>
    <s v="TS"/>
    <x v="10"/>
    <n v="6"/>
    <x v="42"/>
    <d v="1976-02-12T00:00:00"/>
    <n v="5"/>
    <x v="0"/>
    <x v="0"/>
    <x v="0"/>
  </r>
  <r>
    <x v="42"/>
    <x v="37"/>
    <s v="CT"/>
    <x v="8"/>
    <n v="13"/>
    <x v="43"/>
    <d v="1995-04-28T00:00:00"/>
    <n v="5"/>
    <x v="0"/>
    <x v="1"/>
    <x v="0"/>
  </r>
  <r>
    <x v="43"/>
    <x v="38"/>
    <s v="AN"/>
    <x v="5"/>
    <n v="10"/>
    <x v="44"/>
    <d v="1966-08-02T00:00:00"/>
    <n v="5"/>
    <x v="0"/>
    <x v="0"/>
    <x v="0"/>
  </r>
  <r>
    <x v="44"/>
    <x v="39"/>
    <s v="FG"/>
    <x v="2"/>
    <n v="11"/>
    <x v="45"/>
    <d v="1982-09-11T00:00:00"/>
    <n v="5"/>
    <x v="0"/>
    <x v="1"/>
    <x v="0"/>
  </r>
  <r>
    <x v="45"/>
    <x v="40"/>
    <s v="TN"/>
    <x v="14"/>
    <n v="13"/>
    <x v="46"/>
    <d v="1979-07-02T00:00:00"/>
    <n v="4"/>
    <x v="0"/>
    <x v="1"/>
    <x v="0"/>
  </r>
  <r>
    <x v="46"/>
    <x v="41"/>
    <s v="LE"/>
    <x v="2"/>
    <n v="5"/>
    <x v="47"/>
    <d v="1994-01-25T00:00:00"/>
    <n v="4"/>
    <x v="0"/>
    <x v="0"/>
    <x v="0"/>
  </r>
  <r>
    <x v="47"/>
    <x v="42"/>
    <s v="RM"/>
    <x v="7"/>
    <n v="6"/>
    <x v="48"/>
    <d v="1967-05-16T00:00:00"/>
    <n v="4"/>
    <x v="0"/>
    <x v="1"/>
    <x v="0"/>
  </r>
  <r>
    <x v="48"/>
    <x v="43"/>
    <s v="BS"/>
    <x v="1"/>
    <n v="1"/>
    <x v="49"/>
    <d v="1972-09-09T00:00:00"/>
    <n v="4"/>
    <x v="0"/>
    <x v="1"/>
    <x v="0"/>
  </r>
  <r>
    <x v="49"/>
    <x v="26"/>
    <s v="NA"/>
    <x v="9"/>
    <n v="10"/>
    <x v="50"/>
    <d v="1970-09-23T00:00:00"/>
    <n v="4"/>
    <x v="0"/>
    <x v="0"/>
    <x v="0"/>
  </r>
  <r>
    <x v="50"/>
    <x v="26"/>
    <s v="NA"/>
    <x v="9"/>
    <n v="7"/>
    <x v="33"/>
    <d v="1955-06-30T00:00:00"/>
    <n v="4"/>
    <x v="0"/>
    <x v="1"/>
    <x v="0"/>
  </r>
  <r>
    <x v="51"/>
    <x v="44"/>
    <s v="TP"/>
    <x v="8"/>
    <n v="9"/>
    <x v="51"/>
    <d v="1969-07-19T00:00:00"/>
    <n v="4"/>
    <x v="0"/>
    <x v="1"/>
    <x v="0"/>
  </r>
  <r>
    <x v="52"/>
    <x v="45"/>
    <s v="TO"/>
    <x v="13"/>
    <n v="2"/>
    <x v="52"/>
    <d v="1980-01-02T00:00:00"/>
    <n v="4"/>
    <x v="0"/>
    <x v="1"/>
    <x v="0"/>
  </r>
  <r>
    <x v="53"/>
    <x v="46"/>
    <s v="CO"/>
    <x v="1"/>
    <n v="12"/>
    <x v="53"/>
    <d v="1993-09-04T00:00:00"/>
    <n v="4"/>
    <x v="0"/>
    <x v="0"/>
    <x v="0"/>
  </r>
  <r>
    <x v="54"/>
    <x v="47"/>
    <s v="BR"/>
    <x v="2"/>
    <n v="4"/>
    <x v="54"/>
    <d v="1963-01-29T00:00:00"/>
    <n v="4"/>
    <x v="0"/>
    <x v="0"/>
    <x v="0"/>
  </r>
  <r>
    <x v="55"/>
    <x v="48"/>
    <s v="RN"/>
    <x v="4"/>
    <n v="1"/>
    <x v="55"/>
    <d v="1956-05-30T00:00:00"/>
    <n v="3"/>
    <x v="0"/>
    <x v="0"/>
    <x v="0"/>
  </r>
  <r>
    <x v="56"/>
    <x v="49"/>
    <s v="NO"/>
    <x v="13"/>
    <n v="1"/>
    <x v="22"/>
    <d v="1969-07-01T00:00:00"/>
    <n v="3"/>
    <x v="0"/>
    <x v="0"/>
    <x v="0"/>
  </r>
  <r>
    <x v="57"/>
    <x v="50"/>
    <s v="FC"/>
    <x v="4"/>
    <n v="8"/>
    <x v="56"/>
    <d v="1960-07-05T00:00:00"/>
    <n v="3"/>
    <x v="0"/>
    <x v="0"/>
    <x v="0"/>
  </r>
  <r>
    <x v="58"/>
    <x v="51"/>
    <s v="RM"/>
    <x v="7"/>
    <n v="5"/>
    <x v="57"/>
    <d v="1979-10-18T00:00:00"/>
    <n v="3"/>
    <x v="0"/>
    <x v="0"/>
    <x v="0"/>
  </r>
  <r>
    <x v="59"/>
    <x v="52"/>
    <s v="CT"/>
    <x v="8"/>
    <n v="1"/>
    <x v="58"/>
    <d v="1978-07-11T00:00:00"/>
    <n v="3"/>
    <x v="0"/>
    <x v="1"/>
    <x v="0"/>
  </r>
  <r>
    <x v="60"/>
    <x v="53"/>
    <s v="CT"/>
    <x v="8"/>
    <n v="12"/>
    <x v="59"/>
    <d v="1965-10-14T00:00:00"/>
    <n v="3"/>
    <x v="0"/>
    <x v="1"/>
    <x v="0"/>
  </r>
  <r>
    <x v="61"/>
    <x v="54"/>
    <s v="BA"/>
    <x v="2"/>
    <n v="3"/>
    <x v="60"/>
    <d v="1984-05-13T00:00:00"/>
    <n v="3"/>
    <x v="0"/>
    <x v="0"/>
    <x v="0"/>
  </r>
  <r>
    <x v="62"/>
    <x v="55"/>
    <s v="SA"/>
    <x v="9"/>
    <n v="15"/>
    <x v="61"/>
    <d v="1955-09-17T00:00:00"/>
    <n v="3"/>
    <x v="0"/>
    <x v="0"/>
    <x v="0"/>
  </r>
  <r>
    <x v="63"/>
    <x v="56"/>
    <s v="CE"/>
    <x v="9"/>
    <n v="2"/>
    <x v="62"/>
    <d v="1976-06-20T00:00:00"/>
    <n v="3"/>
    <x v="0"/>
    <x v="1"/>
    <x v="0"/>
  </r>
  <r>
    <x v="64"/>
    <x v="9"/>
    <s v="RM"/>
    <x v="7"/>
    <n v="8"/>
    <x v="63"/>
    <d v="1959-06-19T00:00:00"/>
    <n v="2"/>
    <x v="0"/>
    <x v="0"/>
    <x v="0"/>
  </r>
  <r>
    <x v="65"/>
    <x v="57"/>
    <s v="VE"/>
    <x v="6"/>
    <n v="9"/>
    <x v="64"/>
    <d v="1984-09-24T00:00:00"/>
    <n v="2"/>
    <x v="0"/>
    <x v="1"/>
    <x v="0"/>
  </r>
  <r>
    <x v="66"/>
    <x v="58"/>
    <s v="NA"/>
    <x v="9"/>
    <n v="15"/>
    <x v="65"/>
    <d v="1988-04-23T00:00:00"/>
    <n v="2"/>
    <x v="0"/>
    <x v="0"/>
    <x v="0"/>
  </r>
  <r>
    <x v="67"/>
    <x v="8"/>
    <s v="PD"/>
    <x v="6"/>
    <n v="12"/>
    <x v="66"/>
    <d v="1978-06-04T00:00:00"/>
    <n v="1"/>
    <x v="0"/>
    <x v="1"/>
    <x v="0"/>
  </r>
  <r>
    <x v="68"/>
    <x v="59"/>
    <s v="MO"/>
    <x v="4"/>
    <n v="14"/>
    <x v="67"/>
    <d v="1992-08-26T00:00:00"/>
    <n v="1"/>
    <x v="0"/>
    <x v="0"/>
    <x v="0"/>
  </r>
  <r>
    <x v="69"/>
    <x v="1"/>
    <s v="MI"/>
    <x v="1"/>
    <n v="4"/>
    <x v="68"/>
    <d v="1994-09-08T00:00:00"/>
    <n v="1"/>
    <x v="0"/>
    <x v="0"/>
    <x v="0"/>
  </r>
  <r>
    <x v="70"/>
    <x v="1"/>
    <s v="MI"/>
    <x v="1"/>
    <n v="10"/>
    <x v="69"/>
    <d v="1955-11-01T00:00:00"/>
    <n v="1"/>
    <x v="0"/>
    <x v="1"/>
    <x v="0"/>
  </r>
  <r>
    <x v="71"/>
    <x v="60"/>
    <s v="AQ"/>
    <x v="3"/>
    <n v="11"/>
    <x v="70"/>
    <d v="1975-03-11T00:00:00"/>
    <n v="1"/>
    <x v="0"/>
    <x v="1"/>
    <x v="0"/>
  </r>
  <r>
    <x v="72"/>
    <x v="61"/>
    <s v="ME"/>
    <x v="8"/>
    <n v="2"/>
    <x v="71"/>
    <d v="1983-01-24T00:00:00"/>
    <n v="1"/>
    <x v="0"/>
    <x v="1"/>
    <x v="0"/>
  </r>
  <r>
    <x v="73"/>
    <x v="62"/>
    <s v="PR"/>
    <x v="4"/>
    <n v="1"/>
    <x v="72"/>
    <d v="1995-10-30T00:00:00"/>
    <n v="10"/>
    <x v="1"/>
    <x v="0"/>
    <x v="0"/>
  </r>
  <r>
    <x v="74"/>
    <x v="9"/>
    <s v="RM"/>
    <x v="7"/>
    <n v="13"/>
    <x v="73"/>
    <d v="1990-11-22T00:00:00"/>
    <n v="10"/>
    <x v="1"/>
    <x v="0"/>
    <x v="0"/>
  </r>
  <r>
    <x v="75"/>
    <x v="9"/>
    <s v="RM"/>
    <x v="7"/>
    <n v="5"/>
    <x v="74"/>
    <d v="1991-06-29T00:00:00"/>
    <n v="10"/>
    <x v="1"/>
    <x v="1"/>
    <x v="0"/>
  </r>
  <r>
    <x v="76"/>
    <x v="63"/>
    <s v="SI"/>
    <x v="0"/>
    <n v="7"/>
    <x v="75"/>
    <d v="1964-01-18T00:00:00"/>
    <n v="10"/>
    <x v="1"/>
    <x v="0"/>
    <x v="0"/>
  </r>
  <r>
    <x v="77"/>
    <x v="64"/>
    <s v="NA"/>
    <x v="9"/>
    <n v="8"/>
    <x v="76"/>
    <d v="1994-01-12T00:00:00"/>
    <n v="10"/>
    <x v="1"/>
    <x v="1"/>
    <x v="0"/>
  </r>
  <r>
    <x v="78"/>
    <x v="65"/>
    <s v="PE"/>
    <x v="3"/>
    <n v="5"/>
    <x v="77"/>
    <d v="1982-12-11T00:00:00"/>
    <n v="9"/>
    <x v="1"/>
    <x v="0"/>
    <x v="0"/>
  </r>
  <r>
    <x v="79"/>
    <x v="1"/>
    <s v="MI"/>
    <x v="1"/>
    <n v="3"/>
    <x v="78"/>
    <d v="1970-04-16T00:00:00"/>
    <n v="9"/>
    <x v="1"/>
    <x v="1"/>
    <x v="0"/>
  </r>
  <r>
    <x v="80"/>
    <x v="1"/>
    <s v="MI"/>
    <x v="1"/>
    <n v="9"/>
    <x v="79"/>
    <d v="1992-01-19T00:00:00"/>
    <n v="9"/>
    <x v="1"/>
    <x v="0"/>
    <x v="0"/>
  </r>
  <r>
    <x v="81"/>
    <x v="66"/>
    <s v="PE"/>
    <x v="3"/>
    <n v="1"/>
    <x v="80"/>
    <d v="1960-03-12T00:00:00"/>
    <n v="9"/>
    <x v="1"/>
    <x v="0"/>
    <x v="0"/>
  </r>
  <r>
    <x v="82"/>
    <x v="67"/>
    <s v="VC"/>
    <x v="13"/>
    <n v="5"/>
    <x v="81"/>
    <d v="1966-05-29T00:00:00"/>
    <n v="9"/>
    <x v="1"/>
    <x v="0"/>
    <x v="0"/>
  </r>
  <r>
    <x v="83"/>
    <x v="68"/>
    <s v="TO"/>
    <x v="13"/>
    <n v="14"/>
    <x v="82"/>
    <d v="1986-01-21T00:00:00"/>
    <n v="9"/>
    <x v="1"/>
    <x v="1"/>
    <x v="0"/>
  </r>
  <r>
    <x v="84"/>
    <x v="26"/>
    <s v="NA"/>
    <x v="9"/>
    <n v="3"/>
    <x v="83"/>
    <d v="1982-12-07T00:00:00"/>
    <n v="8"/>
    <x v="1"/>
    <x v="0"/>
    <x v="0"/>
  </r>
  <r>
    <x v="85"/>
    <x v="69"/>
    <s v="NA"/>
    <x v="9"/>
    <n v="11"/>
    <x v="84"/>
    <d v="1971-07-27T00:00:00"/>
    <n v="8"/>
    <x v="1"/>
    <x v="0"/>
    <x v="0"/>
  </r>
  <r>
    <x v="86"/>
    <x v="70"/>
    <s v="MI"/>
    <x v="1"/>
    <n v="12"/>
    <x v="85"/>
    <d v="1987-06-26T00:00:00"/>
    <n v="8"/>
    <x v="1"/>
    <x v="1"/>
    <x v="0"/>
  </r>
  <r>
    <x v="87"/>
    <x v="71"/>
    <s v="FI"/>
    <x v="0"/>
    <n v="11"/>
    <x v="86"/>
    <d v="1971-03-01T00:00:00"/>
    <n v="8"/>
    <x v="1"/>
    <x v="0"/>
    <x v="0"/>
  </r>
  <r>
    <x v="88"/>
    <x v="72"/>
    <s v="GE"/>
    <x v="15"/>
    <n v="1"/>
    <x v="87"/>
    <d v="1975-01-31T00:00:00"/>
    <n v="7"/>
    <x v="1"/>
    <x v="1"/>
    <x v="0"/>
  </r>
  <r>
    <x v="89"/>
    <x v="73"/>
    <s v="VR"/>
    <x v="6"/>
    <n v="6"/>
    <x v="88"/>
    <d v="1987-06-11T00:00:00"/>
    <n v="7"/>
    <x v="1"/>
    <x v="0"/>
    <x v="0"/>
  </r>
  <r>
    <x v="90"/>
    <x v="74"/>
    <s v="FG"/>
    <x v="2"/>
    <n v="10"/>
    <x v="33"/>
    <d v="1971-03-19T00:00:00"/>
    <n v="7"/>
    <x v="1"/>
    <x v="1"/>
    <x v="0"/>
  </r>
  <r>
    <x v="91"/>
    <x v="75"/>
    <s v="PT"/>
    <x v="0"/>
    <n v="15"/>
    <x v="89"/>
    <d v="1961-06-02T00:00:00"/>
    <n v="7"/>
    <x v="1"/>
    <x v="0"/>
    <x v="0"/>
  </r>
  <r>
    <x v="92"/>
    <x v="26"/>
    <s v="NA"/>
    <x v="9"/>
    <n v="11"/>
    <x v="83"/>
    <d v="1983-11-14T00:00:00"/>
    <n v="7"/>
    <x v="1"/>
    <x v="1"/>
    <x v="0"/>
  </r>
  <r>
    <x v="93"/>
    <x v="1"/>
    <s v="MI"/>
    <x v="1"/>
    <n v="6"/>
    <x v="90"/>
    <d v="1985-04-12T00:00:00"/>
    <n v="7"/>
    <x v="1"/>
    <x v="1"/>
    <x v="0"/>
  </r>
  <r>
    <x v="94"/>
    <x v="76"/>
    <s v="CE"/>
    <x v="9"/>
    <n v="9"/>
    <x v="91"/>
    <d v="1978-12-15T00:00:00"/>
    <n v="7"/>
    <x v="1"/>
    <x v="1"/>
    <x v="0"/>
  </r>
  <r>
    <x v="95"/>
    <x v="77"/>
    <s v="PG"/>
    <x v="12"/>
    <n v="13"/>
    <x v="92"/>
    <d v="1965-07-26T00:00:00"/>
    <n v="7"/>
    <x v="1"/>
    <x v="1"/>
    <x v="0"/>
  </r>
  <r>
    <x v="96"/>
    <x v="78"/>
    <s v="MI"/>
    <x v="1"/>
    <n v="1"/>
    <x v="93"/>
    <d v="1961-01-17T00:00:00"/>
    <n v="7"/>
    <x v="1"/>
    <x v="0"/>
    <x v="0"/>
  </r>
  <r>
    <x v="97"/>
    <x v="79"/>
    <s v="VV"/>
    <x v="11"/>
    <n v="14"/>
    <x v="94"/>
    <d v="1990-03-05T00:00:00"/>
    <n v="7"/>
    <x v="1"/>
    <x v="1"/>
    <x v="0"/>
  </r>
  <r>
    <x v="98"/>
    <x v="30"/>
    <s v="BO"/>
    <x v="4"/>
    <n v="5"/>
    <x v="2"/>
    <d v="1979-06-03T00:00:00"/>
    <n v="6"/>
    <x v="1"/>
    <x v="1"/>
    <x v="0"/>
  </r>
  <r>
    <x v="99"/>
    <x v="80"/>
    <s v="TO"/>
    <x v="13"/>
    <n v="11"/>
    <x v="95"/>
    <d v="1994-06-03T00:00:00"/>
    <n v="6"/>
    <x v="1"/>
    <x v="1"/>
    <x v="0"/>
  </r>
  <r>
    <x v="100"/>
    <x v="1"/>
    <s v="MI"/>
    <x v="1"/>
    <n v="14"/>
    <x v="96"/>
    <d v="1982-12-11T00:00:00"/>
    <n v="6"/>
    <x v="1"/>
    <x v="0"/>
    <x v="0"/>
  </r>
  <r>
    <x v="101"/>
    <x v="81"/>
    <s v="MI"/>
    <x v="1"/>
    <n v="6"/>
    <x v="97"/>
    <d v="1962-08-13T00:00:00"/>
    <n v="6"/>
    <x v="1"/>
    <x v="1"/>
    <x v="0"/>
  </r>
  <r>
    <x v="102"/>
    <x v="82"/>
    <s v="AL"/>
    <x v="13"/>
    <n v="6"/>
    <x v="98"/>
    <d v="1985-01-11T00:00:00"/>
    <n v="5"/>
    <x v="1"/>
    <x v="0"/>
    <x v="0"/>
  </r>
  <r>
    <x v="103"/>
    <x v="83"/>
    <s v="BT"/>
    <x v="2"/>
    <n v="7"/>
    <x v="4"/>
    <d v="1956-10-10T00:00:00"/>
    <n v="5"/>
    <x v="1"/>
    <x v="1"/>
    <x v="0"/>
  </r>
  <r>
    <x v="104"/>
    <x v="36"/>
    <s v="TS"/>
    <x v="10"/>
    <n v="2"/>
    <x v="99"/>
    <d v="1958-01-25T00:00:00"/>
    <n v="5"/>
    <x v="1"/>
    <x v="1"/>
    <x v="0"/>
  </r>
  <r>
    <x v="105"/>
    <x v="80"/>
    <s v="TO"/>
    <x v="13"/>
    <n v="8"/>
    <x v="100"/>
    <d v="1988-08-13T00:00:00"/>
    <n v="5"/>
    <x v="1"/>
    <x v="0"/>
    <x v="0"/>
  </r>
  <r>
    <x v="106"/>
    <x v="84"/>
    <s v="SA"/>
    <x v="9"/>
    <n v="3"/>
    <x v="101"/>
    <d v="1983-04-20T00:00:00"/>
    <n v="5"/>
    <x v="1"/>
    <x v="1"/>
    <x v="0"/>
  </r>
  <r>
    <x v="107"/>
    <x v="85"/>
    <s v="SA"/>
    <x v="9"/>
    <n v="10"/>
    <x v="102"/>
    <d v="1981-08-19T00:00:00"/>
    <n v="5"/>
    <x v="1"/>
    <x v="0"/>
    <x v="0"/>
  </r>
  <r>
    <x v="108"/>
    <x v="86"/>
    <s v="VE"/>
    <x v="6"/>
    <n v="13"/>
    <x v="103"/>
    <d v="1975-11-15T00:00:00"/>
    <n v="5"/>
    <x v="1"/>
    <x v="0"/>
    <x v="0"/>
  </r>
  <r>
    <x v="109"/>
    <x v="87"/>
    <s v="LT"/>
    <x v="7"/>
    <n v="14"/>
    <x v="52"/>
    <d v="1973-07-12T00:00:00"/>
    <n v="5"/>
    <x v="1"/>
    <x v="1"/>
    <x v="0"/>
  </r>
  <r>
    <x v="110"/>
    <x v="88"/>
    <s v="FI"/>
    <x v="0"/>
    <n v="3"/>
    <x v="104"/>
    <d v="1979-02-16T00:00:00"/>
    <n v="4"/>
    <x v="1"/>
    <x v="1"/>
    <x v="0"/>
  </r>
  <r>
    <x v="57"/>
    <x v="89"/>
    <s v="TA"/>
    <x v="2"/>
    <n v="1"/>
    <x v="105"/>
    <d v="1969-03-14T00:00:00"/>
    <n v="4"/>
    <x v="1"/>
    <x v="0"/>
    <x v="0"/>
  </r>
  <r>
    <x v="111"/>
    <x v="62"/>
    <s v="PR"/>
    <x v="4"/>
    <n v="13"/>
    <x v="106"/>
    <d v="1959-04-14T00:00:00"/>
    <n v="4"/>
    <x v="1"/>
    <x v="0"/>
    <x v="0"/>
  </r>
  <r>
    <x v="112"/>
    <x v="90"/>
    <s v="NA"/>
    <x v="9"/>
    <n v="9"/>
    <x v="107"/>
    <d v="1979-03-16T00:00:00"/>
    <n v="4"/>
    <x v="1"/>
    <x v="0"/>
    <x v="0"/>
  </r>
  <r>
    <x v="113"/>
    <x v="9"/>
    <s v="RM"/>
    <x v="7"/>
    <n v="7"/>
    <x v="9"/>
    <d v="1967-01-23T00:00:00"/>
    <n v="4"/>
    <x v="1"/>
    <x v="0"/>
    <x v="0"/>
  </r>
  <r>
    <x v="114"/>
    <x v="30"/>
    <s v="BO"/>
    <x v="4"/>
    <n v="1"/>
    <x v="108"/>
    <d v="1957-03-22T00:00:00"/>
    <n v="4"/>
    <x v="1"/>
    <x v="0"/>
    <x v="0"/>
  </r>
  <r>
    <x v="115"/>
    <x v="80"/>
    <s v="TO"/>
    <x v="13"/>
    <n v="15"/>
    <x v="109"/>
    <d v="1959-04-18T00:00:00"/>
    <n v="4"/>
    <x v="1"/>
    <x v="1"/>
    <x v="0"/>
  </r>
  <r>
    <x v="116"/>
    <x v="9"/>
    <s v="RM"/>
    <x v="7"/>
    <n v="11"/>
    <x v="110"/>
    <d v="1964-03-23T00:00:00"/>
    <n v="4"/>
    <x v="1"/>
    <x v="1"/>
    <x v="0"/>
  </r>
  <r>
    <x v="117"/>
    <x v="26"/>
    <s v="NA"/>
    <x v="9"/>
    <n v="2"/>
    <x v="111"/>
    <d v="1978-02-18T00:00:00"/>
    <n v="4"/>
    <x v="1"/>
    <x v="1"/>
    <x v="0"/>
  </r>
  <r>
    <x v="118"/>
    <x v="91"/>
    <s v="MI"/>
    <x v="1"/>
    <n v="10"/>
    <x v="112"/>
    <d v="1969-11-13T00:00:00"/>
    <n v="4"/>
    <x v="1"/>
    <x v="1"/>
    <x v="0"/>
  </r>
  <r>
    <x v="119"/>
    <x v="92"/>
    <s v="FI"/>
    <x v="0"/>
    <n v="14"/>
    <x v="113"/>
    <d v="1957-03-20T00:00:00"/>
    <n v="4"/>
    <x v="1"/>
    <x v="0"/>
    <x v="0"/>
  </r>
  <r>
    <x v="120"/>
    <x v="93"/>
    <s v="PG"/>
    <x v="12"/>
    <n v="8"/>
    <x v="114"/>
    <d v="1955-11-06T00:00:00"/>
    <n v="4"/>
    <x v="1"/>
    <x v="1"/>
    <x v="0"/>
  </r>
  <r>
    <x v="121"/>
    <x v="94"/>
    <s v="CT"/>
    <x v="8"/>
    <n v="15"/>
    <x v="115"/>
    <d v="1972-02-27T00:00:00"/>
    <n v="4"/>
    <x v="1"/>
    <x v="1"/>
    <x v="0"/>
  </r>
  <r>
    <x v="122"/>
    <x v="95"/>
    <s v="RM"/>
    <x v="7"/>
    <n v="13"/>
    <x v="116"/>
    <d v="1969-07-11T00:00:00"/>
    <n v="4"/>
    <x v="1"/>
    <x v="0"/>
    <x v="0"/>
  </r>
  <r>
    <x v="123"/>
    <x v="80"/>
    <s v="TO"/>
    <x v="13"/>
    <n v="2"/>
    <x v="117"/>
    <d v="1968-08-24T00:00:00"/>
    <n v="3"/>
    <x v="1"/>
    <x v="1"/>
    <x v="0"/>
  </r>
  <r>
    <x v="124"/>
    <x v="9"/>
    <s v="RM"/>
    <x v="7"/>
    <n v="5"/>
    <x v="118"/>
    <d v="1985-02-01T00:00:00"/>
    <n v="3"/>
    <x v="1"/>
    <x v="1"/>
    <x v="0"/>
  </r>
  <r>
    <x v="125"/>
    <x v="1"/>
    <s v="MI"/>
    <x v="1"/>
    <n v="8"/>
    <x v="119"/>
    <d v="1956-08-07T00:00:00"/>
    <n v="3"/>
    <x v="1"/>
    <x v="0"/>
    <x v="0"/>
  </r>
  <r>
    <x v="126"/>
    <x v="96"/>
    <s v="BT"/>
    <x v="2"/>
    <n v="1"/>
    <x v="120"/>
    <d v="1962-01-28T00:00:00"/>
    <n v="3"/>
    <x v="1"/>
    <x v="1"/>
    <x v="0"/>
  </r>
  <r>
    <x v="127"/>
    <x v="97"/>
    <s v="RM"/>
    <x v="7"/>
    <n v="8"/>
    <x v="121"/>
    <d v="1995-02-01T00:00:00"/>
    <n v="3"/>
    <x v="1"/>
    <x v="0"/>
    <x v="0"/>
  </r>
  <r>
    <x v="128"/>
    <x v="98"/>
    <s v="VA"/>
    <x v="1"/>
    <n v="5"/>
    <x v="2"/>
    <d v="1972-07-15T00:00:00"/>
    <n v="3"/>
    <x v="1"/>
    <x v="1"/>
    <x v="0"/>
  </r>
  <r>
    <x v="129"/>
    <x v="9"/>
    <s v="RM"/>
    <x v="7"/>
    <n v="6"/>
    <x v="46"/>
    <d v="1958-05-20T00:00:00"/>
    <n v="2"/>
    <x v="1"/>
    <x v="1"/>
    <x v="0"/>
  </r>
  <r>
    <x v="130"/>
    <x v="99"/>
    <s v="CA"/>
    <x v="16"/>
    <n v="2"/>
    <x v="122"/>
    <d v="1984-04-24T00:00:00"/>
    <n v="2"/>
    <x v="1"/>
    <x v="0"/>
    <x v="0"/>
  </r>
  <r>
    <x v="131"/>
    <x v="100"/>
    <s v="SP"/>
    <x v="15"/>
    <n v="13"/>
    <x v="123"/>
    <d v="1969-03-17T00:00:00"/>
    <n v="2"/>
    <x v="1"/>
    <x v="1"/>
    <x v="0"/>
  </r>
  <r>
    <x v="132"/>
    <x v="101"/>
    <s v="LI"/>
    <x v="0"/>
    <n v="14"/>
    <x v="124"/>
    <d v="1979-06-27T00:00:00"/>
    <n v="2"/>
    <x v="1"/>
    <x v="0"/>
    <x v="0"/>
  </r>
  <r>
    <x v="133"/>
    <x v="74"/>
    <s v="FG"/>
    <x v="2"/>
    <n v="1"/>
    <x v="125"/>
    <d v="1990-09-02T00:00:00"/>
    <n v="2"/>
    <x v="1"/>
    <x v="1"/>
    <x v="0"/>
  </r>
  <r>
    <x v="134"/>
    <x v="102"/>
    <s v="TO"/>
    <x v="13"/>
    <n v="4"/>
    <x v="126"/>
    <d v="1981-06-20T00:00:00"/>
    <n v="2"/>
    <x v="1"/>
    <x v="0"/>
    <x v="0"/>
  </r>
  <r>
    <x v="135"/>
    <x v="103"/>
    <s v="NA"/>
    <x v="9"/>
    <n v="10"/>
    <x v="127"/>
    <d v="1959-10-01T00:00:00"/>
    <n v="2"/>
    <x v="1"/>
    <x v="0"/>
    <x v="0"/>
  </r>
  <r>
    <x v="136"/>
    <x v="104"/>
    <s v="AG"/>
    <x v="8"/>
    <n v="15"/>
    <x v="46"/>
    <d v="1960-12-09T00:00:00"/>
    <n v="2"/>
    <x v="1"/>
    <x v="1"/>
    <x v="0"/>
  </r>
  <r>
    <x v="137"/>
    <x v="105"/>
    <s v="RM"/>
    <x v="7"/>
    <n v="4"/>
    <x v="47"/>
    <d v="1978-11-18T00:00:00"/>
    <n v="2"/>
    <x v="1"/>
    <x v="1"/>
    <x v="0"/>
  </r>
  <r>
    <x v="138"/>
    <x v="106"/>
    <s v="CH"/>
    <x v="3"/>
    <n v="4"/>
    <x v="128"/>
    <d v="1968-06-17T00:00:00"/>
    <n v="1"/>
    <x v="1"/>
    <x v="0"/>
    <x v="0"/>
  </r>
  <r>
    <x v="139"/>
    <x v="107"/>
    <s v="LC"/>
    <x v="1"/>
    <n v="4"/>
    <x v="129"/>
    <d v="1990-05-10T00:00:00"/>
    <n v="1"/>
    <x v="1"/>
    <x v="0"/>
    <x v="0"/>
  </r>
  <r>
    <x v="15"/>
    <x v="108"/>
    <s v="SA"/>
    <x v="9"/>
    <n v="5"/>
    <x v="130"/>
    <d v="1960-08-31T00:00:00"/>
    <n v="1"/>
    <x v="1"/>
    <x v="0"/>
    <x v="0"/>
  </r>
  <r>
    <x v="140"/>
    <x v="109"/>
    <s v="BG"/>
    <x v="1"/>
    <n v="11"/>
    <x v="59"/>
    <d v="1970-10-27T00:00:00"/>
    <n v="10"/>
    <x v="0"/>
    <x v="0"/>
    <x v="1"/>
  </r>
  <r>
    <x v="141"/>
    <x v="110"/>
    <s v="CT"/>
    <x v="8"/>
    <n v="2"/>
    <x v="131"/>
    <d v="1971-05-18T00:00:00"/>
    <n v="10"/>
    <x v="0"/>
    <x v="0"/>
    <x v="1"/>
  </r>
  <r>
    <x v="142"/>
    <x v="1"/>
    <s v="MI"/>
    <x v="1"/>
    <n v="12"/>
    <x v="132"/>
    <d v="1987-10-15T00:00:00"/>
    <n v="10"/>
    <x v="0"/>
    <x v="0"/>
    <x v="1"/>
  </r>
  <r>
    <x v="67"/>
    <x v="80"/>
    <s v="TO"/>
    <x v="13"/>
    <n v="4"/>
    <x v="133"/>
    <d v="1991-12-11T00:00:00"/>
    <n v="10"/>
    <x v="0"/>
    <x v="0"/>
    <x v="1"/>
  </r>
  <r>
    <x v="143"/>
    <x v="111"/>
    <s v="VE"/>
    <x v="6"/>
    <n v="9"/>
    <x v="134"/>
    <d v="1971-04-16T00:00:00"/>
    <n v="10"/>
    <x v="0"/>
    <x v="1"/>
    <x v="1"/>
  </r>
  <r>
    <x v="144"/>
    <x v="80"/>
    <s v="TO"/>
    <x v="13"/>
    <n v="14"/>
    <x v="135"/>
    <d v="1962-02-22T00:00:00"/>
    <n v="10"/>
    <x v="0"/>
    <x v="0"/>
    <x v="1"/>
  </r>
  <r>
    <x v="145"/>
    <x v="1"/>
    <s v="MI"/>
    <x v="1"/>
    <n v="11"/>
    <x v="136"/>
    <d v="1982-05-11T00:00:00"/>
    <n v="10"/>
    <x v="0"/>
    <x v="0"/>
    <x v="1"/>
  </r>
  <r>
    <x v="144"/>
    <x v="112"/>
    <s v="LT"/>
    <x v="7"/>
    <n v="8"/>
    <x v="137"/>
    <d v="1972-11-22T00:00:00"/>
    <n v="10"/>
    <x v="0"/>
    <x v="0"/>
    <x v="1"/>
  </r>
  <r>
    <x v="146"/>
    <x v="110"/>
    <s v="CT"/>
    <x v="8"/>
    <n v="4"/>
    <x v="138"/>
    <d v="1955-03-14T00:00:00"/>
    <n v="9"/>
    <x v="0"/>
    <x v="0"/>
    <x v="1"/>
  </r>
  <r>
    <x v="21"/>
    <x v="113"/>
    <s v="PC"/>
    <x v="4"/>
    <n v="11"/>
    <x v="139"/>
    <d v="1979-09-26T00:00:00"/>
    <n v="9"/>
    <x v="0"/>
    <x v="0"/>
    <x v="1"/>
  </r>
  <r>
    <x v="147"/>
    <x v="114"/>
    <s v="CZ"/>
    <x v="11"/>
    <n v="11"/>
    <x v="140"/>
    <d v="1992-07-01T00:00:00"/>
    <n v="9"/>
    <x v="0"/>
    <x v="0"/>
    <x v="1"/>
  </r>
  <r>
    <x v="148"/>
    <x v="115"/>
    <s v="PA"/>
    <x v="8"/>
    <n v="10"/>
    <x v="141"/>
    <d v="1995-01-10T00:00:00"/>
    <n v="9"/>
    <x v="0"/>
    <x v="1"/>
    <x v="1"/>
  </r>
  <r>
    <x v="149"/>
    <x v="24"/>
    <s v="RA"/>
    <x v="4"/>
    <n v="6"/>
    <x v="142"/>
    <d v="1957-12-09T00:00:00"/>
    <n v="9"/>
    <x v="0"/>
    <x v="1"/>
    <x v="1"/>
  </r>
  <r>
    <x v="150"/>
    <x v="1"/>
    <s v="MI"/>
    <x v="1"/>
    <n v="15"/>
    <x v="143"/>
    <d v="1993-03-01T00:00:00"/>
    <n v="9"/>
    <x v="0"/>
    <x v="1"/>
    <x v="1"/>
  </r>
  <r>
    <x v="151"/>
    <x v="116"/>
    <s v="RI"/>
    <x v="7"/>
    <n v="7"/>
    <x v="144"/>
    <d v="1960-03-16T00:00:00"/>
    <n v="9"/>
    <x v="0"/>
    <x v="0"/>
    <x v="1"/>
  </r>
  <r>
    <x v="152"/>
    <x v="117"/>
    <s v="MI"/>
    <x v="1"/>
    <n v="6"/>
    <x v="145"/>
    <d v="1977-08-17T00:00:00"/>
    <n v="9"/>
    <x v="0"/>
    <x v="0"/>
    <x v="1"/>
  </r>
  <r>
    <x v="153"/>
    <x v="118"/>
    <s v="TO"/>
    <x v="13"/>
    <n v="7"/>
    <x v="146"/>
    <d v="1970-09-14T00:00:00"/>
    <n v="9"/>
    <x v="0"/>
    <x v="0"/>
    <x v="1"/>
  </r>
  <r>
    <x v="154"/>
    <x v="119"/>
    <s v="CO"/>
    <x v="1"/>
    <n v="5"/>
    <x v="147"/>
    <d v="1959-10-16T00:00:00"/>
    <n v="8"/>
    <x v="0"/>
    <x v="1"/>
    <x v="1"/>
  </r>
  <r>
    <x v="155"/>
    <x v="23"/>
    <s v="PG"/>
    <x v="12"/>
    <n v="15"/>
    <x v="148"/>
    <d v="1986-03-12T00:00:00"/>
    <n v="8"/>
    <x v="0"/>
    <x v="1"/>
    <x v="1"/>
  </r>
  <r>
    <x v="149"/>
    <x v="1"/>
    <s v="MI"/>
    <x v="1"/>
    <n v="5"/>
    <x v="149"/>
    <d v="1969-03-12T00:00:00"/>
    <n v="8"/>
    <x v="0"/>
    <x v="1"/>
    <x v="1"/>
  </r>
  <r>
    <x v="156"/>
    <x v="9"/>
    <s v="RM"/>
    <x v="7"/>
    <n v="8"/>
    <x v="150"/>
    <d v="1989-03-19T00:00:00"/>
    <n v="8"/>
    <x v="0"/>
    <x v="0"/>
    <x v="1"/>
  </r>
  <r>
    <x v="157"/>
    <x v="1"/>
    <s v="MI"/>
    <x v="1"/>
    <n v="11"/>
    <x v="151"/>
    <d v="1991-02-19T00:00:00"/>
    <n v="8"/>
    <x v="0"/>
    <x v="0"/>
    <x v="1"/>
  </r>
  <r>
    <x v="158"/>
    <x v="120"/>
    <s v="LO"/>
    <x v="1"/>
    <n v="13"/>
    <x v="152"/>
    <d v="1966-06-10T00:00:00"/>
    <n v="8"/>
    <x v="0"/>
    <x v="0"/>
    <x v="1"/>
  </r>
  <r>
    <x v="159"/>
    <x v="121"/>
    <s v="AO"/>
    <x v="17"/>
    <n v="12"/>
    <x v="153"/>
    <d v="1962-04-07T00:00:00"/>
    <n v="8"/>
    <x v="0"/>
    <x v="0"/>
    <x v="1"/>
  </r>
  <r>
    <x v="160"/>
    <x v="25"/>
    <s v="BA"/>
    <x v="2"/>
    <n v="14"/>
    <x v="154"/>
    <d v="1957-02-12T00:00:00"/>
    <n v="7"/>
    <x v="0"/>
    <x v="1"/>
    <x v="1"/>
  </r>
  <r>
    <x v="161"/>
    <x v="122"/>
    <s v="MB"/>
    <x v="1"/>
    <n v="2"/>
    <x v="155"/>
    <d v="1984-02-19T00:00:00"/>
    <n v="7"/>
    <x v="0"/>
    <x v="1"/>
    <x v="1"/>
  </r>
  <r>
    <x v="162"/>
    <x v="123"/>
    <s v="FC"/>
    <x v="4"/>
    <n v="13"/>
    <x v="156"/>
    <d v="1995-03-07T00:00:00"/>
    <n v="7"/>
    <x v="0"/>
    <x v="0"/>
    <x v="1"/>
  </r>
  <r>
    <x v="163"/>
    <x v="25"/>
    <s v="BA"/>
    <x v="2"/>
    <n v="15"/>
    <x v="90"/>
    <d v="1994-09-22T00:00:00"/>
    <n v="7"/>
    <x v="0"/>
    <x v="1"/>
    <x v="1"/>
  </r>
  <r>
    <x v="164"/>
    <x v="1"/>
    <s v="MI"/>
    <x v="1"/>
    <n v="4"/>
    <x v="157"/>
    <d v="1965-01-13T00:00:00"/>
    <n v="6"/>
    <x v="0"/>
    <x v="1"/>
    <x v="1"/>
  </r>
  <r>
    <x v="165"/>
    <x v="9"/>
    <s v="RM"/>
    <x v="7"/>
    <n v="7"/>
    <x v="158"/>
    <d v="1967-11-22T00:00:00"/>
    <n v="6"/>
    <x v="0"/>
    <x v="1"/>
    <x v="1"/>
  </r>
  <r>
    <x v="166"/>
    <x v="124"/>
    <s v="FR"/>
    <x v="7"/>
    <n v="4"/>
    <x v="159"/>
    <d v="1970-11-13T00:00:00"/>
    <n v="6"/>
    <x v="0"/>
    <x v="0"/>
    <x v="1"/>
  </r>
  <r>
    <x v="167"/>
    <x v="125"/>
    <s v="MI"/>
    <x v="1"/>
    <n v="13"/>
    <x v="155"/>
    <d v="1965-10-26T00:00:00"/>
    <n v="6"/>
    <x v="0"/>
    <x v="0"/>
    <x v="1"/>
  </r>
  <r>
    <x v="6"/>
    <x v="126"/>
    <s v="LT"/>
    <x v="7"/>
    <n v="14"/>
    <x v="160"/>
    <d v="1956-01-30T00:00:00"/>
    <n v="6"/>
    <x v="0"/>
    <x v="0"/>
    <x v="1"/>
  </r>
  <r>
    <x v="168"/>
    <x v="127"/>
    <s v="MC"/>
    <x v="5"/>
    <n v="11"/>
    <x v="161"/>
    <d v="1991-11-16T00:00:00"/>
    <n v="6"/>
    <x v="0"/>
    <x v="0"/>
    <x v="1"/>
  </r>
  <r>
    <x v="169"/>
    <x v="128"/>
    <s v="FM"/>
    <x v="5"/>
    <n v="1"/>
    <x v="162"/>
    <d v="1973-12-18T00:00:00"/>
    <n v="6"/>
    <x v="0"/>
    <x v="1"/>
    <x v="1"/>
  </r>
  <r>
    <x v="170"/>
    <x v="129"/>
    <s v="TR"/>
    <x v="12"/>
    <n v="10"/>
    <x v="163"/>
    <d v="1990-07-18T00:00:00"/>
    <n v="5"/>
    <x v="0"/>
    <x v="1"/>
    <x v="1"/>
  </r>
  <r>
    <x v="171"/>
    <x v="1"/>
    <s v="MI"/>
    <x v="1"/>
    <n v="12"/>
    <x v="164"/>
    <d v="1987-09-19T00:00:00"/>
    <n v="5"/>
    <x v="0"/>
    <x v="1"/>
    <x v="1"/>
  </r>
  <r>
    <x v="172"/>
    <x v="130"/>
    <s v="VE"/>
    <x v="6"/>
    <n v="3"/>
    <x v="165"/>
    <d v="1988-07-02T00:00:00"/>
    <n v="5"/>
    <x v="0"/>
    <x v="1"/>
    <x v="1"/>
  </r>
  <r>
    <x v="173"/>
    <x v="131"/>
    <s v="MB"/>
    <x v="1"/>
    <n v="10"/>
    <x v="166"/>
    <d v="1993-05-09T00:00:00"/>
    <n v="5"/>
    <x v="0"/>
    <x v="1"/>
    <x v="1"/>
  </r>
  <r>
    <x v="174"/>
    <x v="111"/>
    <s v="VE"/>
    <x v="6"/>
    <n v="13"/>
    <x v="167"/>
    <d v="1955-10-17T00:00:00"/>
    <n v="4"/>
    <x v="0"/>
    <x v="1"/>
    <x v="1"/>
  </r>
  <r>
    <x v="175"/>
    <x v="132"/>
    <s v="BI"/>
    <x v="13"/>
    <n v="8"/>
    <x v="168"/>
    <d v="1964-10-13T00:00:00"/>
    <n v="4"/>
    <x v="0"/>
    <x v="1"/>
    <x v="1"/>
  </r>
  <r>
    <x v="176"/>
    <x v="133"/>
    <s v="IM"/>
    <x v="15"/>
    <n v="7"/>
    <x v="158"/>
    <d v="1989-10-14T00:00:00"/>
    <n v="4"/>
    <x v="0"/>
    <x v="1"/>
    <x v="1"/>
  </r>
  <r>
    <x v="101"/>
    <x v="134"/>
    <s v="MB"/>
    <x v="1"/>
    <n v="15"/>
    <x v="169"/>
    <d v="1992-09-26T00:00:00"/>
    <n v="4"/>
    <x v="0"/>
    <x v="0"/>
    <x v="1"/>
  </r>
  <r>
    <x v="177"/>
    <x v="135"/>
    <s v="SA"/>
    <x v="9"/>
    <n v="9"/>
    <x v="170"/>
    <d v="1985-04-04T00:00:00"/>
    <n v="4"/>
    <x v="0"/>
    <x v="0"/>
    <x v="1"/>
  </r>
  <r>
    <x v="178"/>
    <x v="136"/>
    <s v="NA"/>
    <x v="9"/>
    <n v="3"/>
    <x v="105"/>
    <d v="1986-12-09T00:00:00"/>
    <n v="4"/>
    <x v="0"/>
    <x v="1"/>
    <x v="1"/>
  </r>
  <r>
    <x v="179"/>
    <x v="137"/>
    <s v="RN"/>
    <x v="4"/>
    <n v="9"/>
    <x v="171"/>
    <d v="1973-12-08T00:00:00"/>
    <n v="4"/>
    <x v="0"/>
    <x v="1"/>
    <x v="1"/>
  </r>
  <r>
    <x v="180"/>
    <x v="101"/>
    <s v="LI"/>
    <x v="0"/>
    <n v="3"/>
    <x v="172"/>
    <d v="1991-09-07T00:00:00"/>
    <n v="3"/>
    <x v="0"/>
    <x v="1"/>
    <x v="1"/>
  </r>
  <r>
    <x v="181"/>
    <x v="138"/>
    <s v="UD"/>
    <x v="10"/>
    <n v="14"/>
    <x v="173"/>
    <d v="1957-06-29T00:00:00"/>
    <n v="3"/>
    <x v="0"/>
    <x v="0"/>
    <x v="1"/>
  </r>
  <r>
    <x v="182"/>
    <x v="1"/>
    <s v="MI"/>
    <x v="1"/>
    <n v="9"/>
    <x v="174"/>
    <d v="1959-08-08T00:00:00"/>
    <n v="3"/>
    <x v="0"/>
    <x v="0"/>
    <x v="1"/>
  </r>
  <r>
    <x v="183"/>
    <x v="139"/>
    <s v="TO"/>
    <x v="13"/>
    <n v="15"/>
    <x v="175"/>
    <d v="1962-11-22T00:00:00"/>
    <n v="3"/>
    <x v="0"/>
    <x v="0"/>
    <x v="1"/>
  </r>
  <r>
    <x v="184"/>
    <x v="140"/>
    <s v="MN"/>
    <x v="1"/>
    <n v="3"/>
    <x v="176"/>
    <d v="1969-05-19T00:00:00"/>
    <n v="3"/>
    <x v="0"/>
    <x v="1"/>
    <x v="1"/>
  </r>
  <r>
    <x v="185"/>
    <x v="141"/>
    <s v="LU"/>
    <x v="0"/>
    <n v="13"/>
    <x v="177"/>
    <d v="1958-07-15T00:00:00"/>
    <n v="3"/>
    <x v="0"/>
    <x v="0"/>
    <x v="1"/>
  </r>
  <r>
    <x v="186"/>
    <x v="80"/>
    <s v="TO"/>
    <x v="13"/>
    <n v="1"/>
    <x v="41"/>
    <d v="1970-09-17T00:00:00"/>
    <n v="2"/>
    <x v="0"/>
    <x v="1"/>
    <x v="1"/>
  </r>
  <r>
    <x v="34"/>
    <x v="142"/>
    <s v="SA"/>
    <x v="9"/>
    <n v="5"/>
    <x v="74"/>
    <d v="1983-09-13T00:00:00"/>
    <n v="2"/>
    <x v="0"/>
    <x v="1"/>
    <x v="1"/>
  </r>
  <r>
    <x v="187"/>
    <x v="143"/>
    <s v="FE"/>
    <x v="4"/>
    <n v="10"/>
    <x v="178"/>
    <d v="1995-01-23T00:00:00"/>
    <n v="2"/>
    <x v="0"/>
    <x v="0"/>
    <x v="1"/>
  </r>
  <r>
    <x v="188"/>
    <x v="144"/>
    <s v="BT"/>
    <x v="2"/>
    <n v="11"/>
    <x v="179"/>
    <d v="1957-06-27T00:00:00"/>
    <n v="2"/>
    <x v="0"/>
    <x v="0"/>
    <x v="1"/>
  </r>
  <r>
    <x v="189"/>
    <x v="145"/>
    <s v="ME"/>
    <x v="8"/>
    <n v="15"/>
    <x v="180"/>
    <d v="1975-01-01T00:00:00"/>
    <n v="2"/>
    <x v="0"/>
    <x v="0"/>
    <x v="1"/>
  </r>
  <r>
    <x v="190"/>
    <x v="1"/>
    <s v="MI"/>
    <x v="1"/>
    <n v="5"/>
    <x v="181"/>
    <d v="1956-08-11T00:00:00"/>
    <n v="2"/>
    <x v="0"/>
    <x v="0"/>
    <x v="1"/>
  </r>
  <r>
    <x v="191"/>
    <x v="1"/>
    <s v="MI"/>
    <x v="1"/>
    <n v="14"/>
    <x v="182"/>
    <d v="1990-10-16T00:00:00"/>
    <n v="2"/>
    <x v="0"/>
    <x v="0"/>
    <x v="1"/>
  </r>
  <r>
    <x v="192"/>
    <x v="146"/>
    <s v="PN"/>
    <x v="10"/>
    <n v="3"/>
    <x v="15"/>
    <d v="1974-01-12T00:00:00"/>
    <n v="2"/>
    <x v="0"/>
    <x v="1"/>
    <x v="1"/>
  </r>
  <r>
    <x v="193"/>
    <x v="147"/>
    <s v="NA"/>
    <x v="9"/>
    <n v="2"/>
    <x v="183"/>
    <d v="1960-04-28T00:00:00"/>
    <n v="2"/>
    <x v="0"/>
    <x v="0"/>
    <x v="1"/>
  </r>
  <r>
    <x v="194"/>
    <x v="148"/>
    <s v="MI"/>
    <x v="1"/>
    <n v="13"/>
    <x v="184"/>
    <d v="1995-06-04T00:00:00"/>
    <n v="2"/>
    <x v="0"/>
    <x v="1"/>
    <x v="1"/>
  </r>
  <r>
    <x v="195"/>
    <x v="111"/>
    <s v="VE"/>
    <x v="6"/>
    <n v="10"/>
    <x v="185"/>
    <d v="1983-04-09T00:00:00"/>
    <n v="1"/>
    <x v="0"/>
    <x v="1"/>
    <x v="1"/>
  </r>
  <r>
    <x v="196"/>
    <x v="1"/>
    <s v="MI"/>
    <x v="1"/>
    <n v="3"/>
    <x v="155"/>
    <d v="1965-12-08T00:00:00"/>
    <n v="1"/>
    <x v="0"/>
    <x v="1"/>
    <x v="1"/>
  </r>
  <r>
    <x v="197"/>
    <x v="149"/>
    <s v="RM"/>
    <x v="7"/>
    <n v="4"/>
    <x v="186"/>
    <d v="1993-09-06T00:00:00"/>
    <n v="1"/>
    <x v="0"/>
    <x v="1"/>
    <x v="1"/>
  </r>
  <r>
    <x v="198"/>
    <x v="150"/>
    <s v="TP"/>
    <x v="8"/>
    <n v="12"/>
    <x v="187"/>
    <d v="1988-02-13T00:00:00"/>
    <n v="1"/>
    <x v="0"/>
    <x v="1"/>
    <x v="1"/>
  </r>
  <r>
    <x v="199"/>
    <x v="151"/>
    <s v="VI"/>
    <x v="6"/>
    <n v="4"/>
    <x v="188"/>
    <d v="1963-05-23T00:00:00"/>
    <n v="1"/>
    <x v="0"/>
    <x v="0"/>
    <x v="1"/>
  </r>
  <r>
    <x v="200"/>
    <x v="152"/>
    <s v="MB"/>
    <x v="1"/>
    <n v="9"/>
    <x v="189"/>
    <d v="1966-01-26T00:00:00"/>
    <n v="1"/>
    <x v="0"/>
    <x v="0"/>
    <x v="1"/>
  </r>
  <r>
    <x v="201"/>
    <x v="153"/>
    <s v="SS"/>
    <x v="16"/>
    <n v="14"/>
    <x v="190"/>
    <d v="1990-11-11T00:00:00"/>
    <n v="1"/>
    <x v="0"/>
    <x v="1"/>
    <x v="1"/>
  </r>
  <r>
    <x v="202"/>
    <x v="154"/>
    <s v="CS"/>
    <x v="11"/>
    <n v="9"/>
    <x v="191"/>
    <d v="1978-09-23T00:00:00"/>
    <n v="1"/>
    <x v="0"/>
    <x v="1"/>
    <x v="1"/>
  </r>
  <r>
    <x v="203"/>
    <x v="155"/>
    <s v="BL"/>
    <x v="6"/>
    <n v="8"/>
    <x v="192"/>
    <d v="1980-12-06T00:00:00"/>
    <n v="1"/>
    <x v="0"/>
    <x v="1"/>
    <x v="1"/>
  </r>
  <r>
    <x v="204"/>
    <x v="156"/>
    <s v="TV"/>
    <x v="6"/>
    <n v="11"/>
    <x v="140"/>
    <d v="1974-08-29T00:00:00"/>
    <n v="1"/>
    <x v="0"/>
    <x v="0"/>
    <x v="1"/>
  </r>
  <r>
    <x v="205"/>
    <x v="88"/>
    <s v="FI"/>
    <x v="0"/>
    <n v="14"/>
    <x v="193"/>
    <d v="1968-10-04T00:00:00"/>
    <n v="10"/>
    <x v="1"/>
    <x v="0"/>
    <x v="1"/>
  </r>
  <r>
    <x v="206"/>
    <x v="36"/>
    <s v="TS"/>
    <x v="10"/>
    <n v="4"/>
    <x v="194"/>
    <d v="1972-06-27T00:00:00"/>
    <n v="10"/>
    <x v="1"/>
    <x v="1"/>
    <x v="1"/>
  </r>
  <r>
    <x v="207"/>
    <x v="89"/>
    <s v="TA"/>
    <x v="2"/>
    <n v="14"/>
    <x v="195"/>
    <d v="1994-05-30T00:00:00"/>
    <n v="10"/>
    <x v="1"/>
    <x v="0"/>
    <x v="1"/>
  </r>
  <r>
    <x v="208"/>
    <x v="115"/>
    <s v="PA"/>
    <x v="8"/>
    <n v="10"/>
    <x v="196"/>
    <d v="1955-03-20T00:00:00"/>
    <n v="10"/>
    <x v="1"/>
    <x v="1"/>
    <x v="1"/>
  </r>
  <r>
    <x v="209"/>
    <x v="1"/>
    <s v="MI"/>
    <x v="1"/>
    <n v="7"/>
    <x v="197"/>
    <d v="1961-06-09T00:00:00"/>
    <n v="10"/>
    <x v="1"/>
    <x v="1"/>
    <x v="1"/>
  </r>
  <r>
    <x v="210"/>
    <x v="157"/>
    <s v="PV"/>
    <x v="1"/>
    <n v="6"/>
    <x v="198"/>
    <d v="1957-02-27T00:00:00"/>
    <n v="10"/>
    <x v="1"/>
    <x v="1"/>
    <x v="1"/>
  </r>
  <r>
    <x v="211"/>
    <x v="158"/>
    <s v="NA"/>
    <x v="9"/>
    <n v="6"/>
    <x v="199"/>
    <d v="1988-02-11T00:00:00"/>
    <n v="10"/>
    <x v="1"/>
    <x v="0"/>
    <x v="1"/>
  </r>
  <r>
    <x v="212"/>
    <x v="159"/>
    <s v="TO"/>
    <x v="13"/>
    <n v="3"/>
    <x v="181"/>
    <d v="1993-08-06T00:00:00"/>
    <n v="10"/>
    <x v="1"/>
    <x v="1"/>
    <x v="1"/>
  </r>
  <r>
    <x v="213"/>
    <x v="160"/>
    <s v="BR"/>
    <x v="2"/>
    <n v="7"/>
    <x v="200"/>
    <d v="1992-01-06T00:00:00"/>
    <n v="9"/>
    <x v="1"/>
    <x v="0"/>
    <x v="1"/>
  </r>
  <r>
    <x v="214"/>
    <x v="161"/>
    <s v="NA"/>
    <x v="9"/>
    <n v="4"/>
    <x v="201"/>
    <d v="1983-07-08T00:00:00"/>
    <n v="9"/>
    <x v="1"/>
    <x v="1"/>
    <x v="1"/>
  </r>
  <r>
    <x v="215"/>
    <x v="72"/>
    <s v="GE"/>
    <x v="15"/>
    <n v="11"/>
    <x v="202"/>
    <d v="1979-03-28T00:00:00"/>
    <n v="9"/>
    <x v="1"/>
    <x v="0"/>
    <x v="1"/>
  </r>
  <r>
    <x v="216"/>
    <x v="22"/>
    <s v="RC"/>
    <x v="11"/>
    <n v="1"/>
    <x v="203"/>
    <d v="1981-02-04T00:00:00"/>
    <n v="9"/>
    <x v="1"/>
    <x v="1"/>
    <x v="1"/>
  </r>
  <r>
    <x v="217"/>
    <x v="73"/>
    <s v="VR"/>
    <x v="6"/>
    <n v="15"/>
    <x v="204"/>
    <d v="1979-09-02T00:00:00"/>
    <n v="9"/>
    <x v="1"/>
    <x v="0"/>
    <x v="1"/>
  </r>
  <r>
    <x v="218"/>
    <x v="145"/>
    <s v="ME"/>
    <x v="8"/>
    <n v="1"/>
    <x v="205"/>
    <d v="1960-07-18T00:00:00"/>
    <n v="9"/>
    <x v="1"/>
    <x v="1"/>
    <x v="1"/>
  </r>
  <r>
    <x v="219"/>
    <x v="9"/>
    <s v="RM"/>
    <x v="7"/>
    <n v="12"/>
    <x v="206"/>
    <d v="1977-08-06T00:00:00"/>
    <n v="9"/>
    <x v="1"/>
    <x v="1"/>
    <x v="1"/>
  </r>
  <r>
    <x v="220"/>
    <x v="26"/>
    <s v="NA"/>
    <x v="9"/>
    <n v="13"/>
    <x v="207"/>
    <d v="1976-12-07T00:00:00"/>
    <n v="9"/>
    <x v="1"/>
    <x v="1"/>
    <x v="1"/>
  </r>
  <r>
    <x v="221"/>
    <x v="9"/>
    <s v="RM"/>
    <x v="7"/>
    <n v="15"/>
    <x v="208"/>
    <d v="1989-07-09T00:00:00"/>
    <n v="9"/>
    <x v="1"/>
    <x v="1"/>
    <x v="1"/>
  </r>
  <r>
    <x v="222"/>
    <x v="162"/>
    <s v="CB"/>
    <x v="18"/>
    <n v="13"/>
    <x v="209"/>
    <d v="1956-03-06T00:00:00"/>
    <n v="9"/>
    <x v="1"/>
    <x v="1"/>
    <x v="1"/>
  </r>
  <r>
    <x v="223"/>
    <x v="163"/>
    <s v="AP"/>
    <x v="5"/>
    <n v="1"/>
    <x v="210"/>
    <d v="1969-11-22T00:00:00"/>
    <n v="9"/>
    <x v="1"/>
    <x v="0"/>
    <x v="1"/>
  </r>
  <r>
    <x v="224"/>
    <x v="164"/>
    <s v="BO"/>
    <x v="4"/>
    <n v="14"/>
    <x v="46"/>
    <d v="1963-05-29T00:00:00"/>
    <n v="9"/>
    <x v="1"/>
    <x v="1"/>
    <x v="1"/>
  </r>
  <r>
    <x v="225"/>
    <x v="165"/>
    <s v="AG"/>
    <x v="8"/>
    <n v="10"/>
    <x v="211"/>
    <d v="1988-04-29T00:00:00"/>
    <n v="9"/>
    <x v="1"/>
    <x v="0"/>
    <x v="1"/>
  </r>
  <r>
    <x v="226"/>
    <x v="26"/>
    <s v="NA"/>
    <x v="9"/>
    <n v="6"/>
    <x v="212"/>
    <d v="1986-08-29T00:00:00"/>
    <n v="8"/>
    <x v="1"/>
    <x v="0"/>
    <x v="1"/>
  </r>
  <r>
    <x v="227"/>
    <x v="1"/>
    <s v="MI"/>
    <x v="1"/>
    <n v="15"/>
    <x v="213"/>
    <d v="1958-08-07T00:00:00"/>
    <n v="8"/>
    <x v="1"/>
    <x v="1"/>
    <x v="1"/>
  </r>
  <r>
    <x v="228"/>
    <x v="80"/>
    <s v="TO"/>
    <x v="13"/>
    <n v="15"/>
    <x v="214"/>
    <d v="1971-06-11T00:00:00"/>
    <n v="8"/>
    <x v="1"/>
    <x v="1"/>
    <x v="1"/>
  </r>
  <r>
    <x v="229"/>
    <x v="1"/>
    <s v="MI"/>
    <x v="1"/>
    <n v="10"/>
    <x v="215"/>
    <d v="1963-08-24T00:00:00"/>
    <n v="8"/>
    <x v="1"/>
    <x v="1"/>
    <x v="1"/>
  </r>
  <r>
    <x v="230"/>
    <x v="166"/>
    <s v="BA"/>
    <x v="2"/>
    <n v="1"/>
    <x v="216"/>
    <d v="1956-10-04T00:00:00"/>
    <n v="8"/>
    <x v="1"/>
    <x v="1"/>
    <x v="1"/>
  </r>
  <r>
    <x v="231"/>
    <x v="167"/>
    <s v="CE"/>
    <x v="9"/>
    <n v="3"/>
    <x v="217"/>
    <d v="1960-02-19T00:00:00"/>
    <n v="8"/>
    <x v="1"/>
    <x v="1"/>
    <x v="1"/>
  </r>
  <r>
    <x v="232"/>
    <x v="168"/>
    <s v="AL"/>
    <x v="13"/>
    <n v="6"/>
    <x v="182"/>
    <d v="1969-08-12T00:00:00"/>
    <n v="8"/>
    <x v="1"/>
    <x v="0"/>
    <x v="1"/>
  </r>
  <r>
    <x v="233"/>
    <x v="169"/>
    <s v="CS"/>
    <x v="11"/>
    <n v="11"/>
    <x v="218"/>
    <d v="1974-12-03T00:00:00"/>
    <n v="8"/>
    <x v="1"/>
    <x v="1"/>
    <x v="1"/>
  </r>
  <r>
    <x v="234"/>
    <x v="170"/>
    <s v="AG"/>
    <x v="8"/>
    <n v="15"/>
    <x v="219"/>
    <d v="1967-07-08T00:00:00"/>
    <n v="8"/>
    <x v="1"/>
    <x v="0"/>
    <x v="1"/>
  </r>
  <r>
    <x v="235"/>
    <x v="171"/>
    <s v="SR"/>
    <x v="8"/>
    <n v="15"/>
    <x v="220"/>
    <d v="1965-12-22T00:00:00"/>
    <n v="8"/>
    <x v="1"/>
    <x v="0"/>
    <x v="1"/>
  </r>
  <r>
    <x v="236"/>
    <x v="80"/>
    <s v="TO"/>
    <x v="13"/>
    <n v="7"/>
    <x v="221"/>
    <d v="1979-02-05T00:00:00"/>
    <n v="7"/>
    <x v="1"/>
    <x v="1"/>
    <x v="1"/>
  </r>
  <r>
    <x v="237"/>
    <x v="9"/>
    <s v="RM"/>
    <x v="7"/>
    <n v="2"/>
    <x v="222"/>
    <d v="1957-01-30T00:00:00"/>
    <n v="7"/>
    <x v="1"/>
    <x v="1"/>
    <x v="1"/>
  </r>
  <r>
    <x v="238"/>
    <x v="172"/>
    <s v="AP"/>
    <x v="5"/>
    <n v="14"/>
    <x v="223"/>
    <d v="1959-09-06T00:00:00"/>
    <n v="7"/>
    <x v="1"/>
    <x v="0"/>
    <x v="1"/>
  </r>
  <r>
    <x v="239"/>
    <x v="173"/>
    <s v="RM"/>
    <x v="7"/>
    <n v="4"/>
    <x v="224"/>
    <d v="1994-11-08T00:00:00"/>
    <n v="7"/>
    <x v="1"/>
    <x v="0"/>
    <x v="1"/>
  </r>
  <r>
    <x v="240"/>
    <x v="174"/>
    <s v="CS"/>
    <x v="11"/>
    <n v="15"/>
    <x v="225"/>
    <d v="1973-04-04T00:00:00"/>
    <n v="7"/>
    <x v="1"/>
    <x v="0"/>
    <x v="1"/>
  </r>
  <r>
    <x v="241"/>
    <x v="175"/>
    <s v="CH"/>
    <x v="3"/>
    <n v="6"/>
    <x v="226"/>
    <d v="1965-12-27T00:00:00"/>
    <n v="7"/>
    <x v="1"/>
    <x v="0"/>
    <x v="1"/>
  </r>
  <r>
    <x v="242"/>
    <x v="176"/>
    <s v="SS"/>
    <x v="16"/>
    <n v="13"/>
    <x v="227"/>
    <d v="1965-08-14T00:00:00"/>
    <n v="6"/>
    <x v="1"/>
    <x v="0"/>
    <x v="1"/>
  </r>
  <r>
    <x v="243"/>
    <x v="177"/>
    <s v="PU"/>
    <x v="5"/>
    <n v="11"/>
    <x v="131"/>
    <d v="1964-04-22T00:00:00"/>
    <n v="6"/>
    <x v="1"/>
    <x v="0"/>
    <x v="1"/>
  </r>
  <r>
    <x v="244"/>
    <x v="80"/>
    <s v="TO"/>
    <x v="13"/>
    <n v="8"/>
    <x v="228"/>
    <d v="1967-04-12T00:00:00"/>
    <n v="6"/>
    <x v="1"/>
    <x v="1"/>
    <x v="1"/>
  </r>
  <r>
    <x v="245"/>
    <x v="0"/>
    <s v="PO"/>
    <x v="0"/>
    <n v="8"/>
    <x v="229"/>
    <d v="1965-12-24T00:00:00"/>
    <n v="6"/>
    <x v="1"/>
    <x v="0"/>
    <x v="1"/>
  </r>
  <r>
    <x v="246"/>
    <x v="26"/>
    <s v="NA"/>
    <x v="9"/>
    <n v="3"/>
    <x v="230"/>
    <d v="1995-06-17T00:00:00"/>
    <n v="6"/>
    <x v="1"/>
    <x v="0"/>
    <x v="1"/>
  </r>
  <r>
    <x v="247"/>
    <x v="26"/>
    <s v="NA"/>
    <x v="9"/>
    <n v="7"/>
    <x v="231"/>
    <d v="1981-09-18T00:00:00"/>
    <n v="6"/>
    <x v="1"/>
    <x v="1"/>
    <x v="1"/>
  </r>
  <r>
    <x v="248"/>
    <x v="80"/>
    <s v="TO"/>
    <x v="13"/>
    <n v="5"/>
    <x v="232"/>
    <d v="1959-07-19T00:00:00"/>
    <n v="6"/>
    <x v="1"/>
    <x v="1"/>
    <x v="1"/>
  </r>
  <r>
    <x v="249"/>
    <x v="178"/>
    <s v="PI"/>
    <x v="0"/>
    <n v="4"/>
    <x v="233"/>
    <d v="1974-12-18T00:00:00"/>
    <n v="6"/>
    <x v="1"/>
    <x v="0"/>
    <x v="1"/>
  </r>
  <r>
    <x v="221"/>
    <x v="179"/>
    <s v="NA"/>
    <x v="9"/>
    <n v="15"/>
    <x v="234"/>
    <d v="1958-06-07T00:00:00"/>
    <n v="6"/>
    <x v="1"/>
    <x v="1"/>
    <x v="1"/>
  </r>
  <r>
    <x v="250"/>
    <x v="180"/>
    <s v="LT"/>
    <x v="7"/>
    <n v="5"/>
    <x v="235"/>
    <d v="1966-09-22T00:00:00"/>
    <n v="6"/>
    <x v="1"/>
    <x v="0"/>
    <x v="1"/>
  </r>
  <r>
    <x v="10"/>
    <x v="181"/>
    <s v="PA"/>
    <x v="8"/>
    <n v="8"/>
    <x v="236"/>
    <d v="1991-06-03T00:00:00"/>
    <n v="6"/>
    <x v="1"/>
    <x v="0"/>
    <x v="1"/>
  </r>
  <r>
    <x v="251"/>
    <x v="73"/>
    <s v="VR"/>
    <x v="6"/>
    <n v="10"/>
    <x v="237"/>
    <d v="1956-05-10T00:00:00"/>
    <n v="5"/>
    <x v="1"/>
    <x v="1"/>
    <x v="1"/>
  </r>
  <r>
    <x v="252"/>
    <x v="99"/>
    <s v="CA"/>
    <x v="16"/>
    <n v="13"/>
    <x v="31"/>
    <d v="1993-07-26T00:00:00"/>
    <n v="5"/>
    <x v="1"/>
    <x v="1"/>
    <x v="1"/>
  </r>
  <r>
    <x v="253"/>
    <x v="72"/>
    <s v="GE"/>
    <x v="15"/>
    <n v="11"/>
    <x v="79"/>
    <d v="1990-02-18T00:00:00"/>
    <n v="5"/>
    <x v="1"/>
    <x v="0"/>
    <x v="1"/>
  </r>
  <r>
    <x v="254"/>
    <x v="88"/>
    <s v="FI"/>
    <x v="0"/>
    <n v="8"/>
    <x v="238"/>
    <d v="1986-05-01T00:00:00"/>
    <n v="5"/>
    <x v="1"/>
    <x v="1"/>
    <x v="1"/>
  </r>
  <r>
    <x v="255"/>
    <x v="110"/>
    <s v="CT"/>
    <x v="8"/>
    <n v="8"/>
    <x v="76"/>
    <d v="1979-09-05T00:00:00"/>
    <n v="5"/>
    <x v="1"/>
    <x v="0"/>
    <x v="1"/>
  </r>
  <r>
    <x v="180"/>
    <x v="182"/>
    <s v="MC"/>
    <x v="5"/>
    <n v="6"/>
    <x v="198"/>
    <d v="1964-04-01T00:00:00"/>
    <n v="5"/>
    <x v="1"/>
    <x v="0"/>
    <x v="1"/>
  </r>
  <r>
    <x v="256"/>
    <x v="115"/>
    <s v="PA"/>
    <x v="8"/>
    <n v="10"/>
    <x v="239"/>
    <d v="1958-10-28T00:00:00"/>
    <n v="4"/>
    <x v="1"/>
    <x v="1"/>
    <x v="1"/>
  </r>
  <r>
    <x v="99"/>
    <x v="183"/>
    <s v="BZ"/>
    <x v="14"/>
    <n v="4"/>
    <x v="240"/>
    <d v="1986-01-22T00:00:00"/>
    <n v="4"/>
    <x v="1"/>
    <x v="1"/>
    <x v="1"/>
  </r>
  <r>
    <x v="257"/>
    <x v="184"/>
    <s v="AR"/>
    <x v="0"/>
    <n v="9"/>
    <x v="145"/>
    <d v="1954-12-30T00:00:00"/>
    <n v="4"/>
    <x v="1"/>
    <x v="1"/>
    <x v="1"/>
  </r>
  <r>
    <x v="258"/>
    <x v="9"/>
    <s v="RM"/>
    <x v="7"/>
    <n v="11"/>
    <x v="241"/>
    <d v="1976-10-25T00:00:00"/>
    <n v="4"/>
    <x v="1"/>
    <x v="1"/>
    <x v="1"/>
  </r>
  <r>
    <x v="259"/>
    <x v="9"/>
    <s v="RM"/>
    <x v="7"/>
    <n v="12"/>
    <x v="242"/>
    <d v="1965-02-28T00:00:00"/>
    <n v="4"/>
    <x v="1"/>
    <x v="1"/>
    <x v="1"/>
  </r>
  <r>
    <x v="260"/>
    <x v="185"/>
    <s v="BA"/>
    <x v="2"/>
    <n v="9"/>
    <x v="243"/>
    <d v="1986-05-19T00:00:00"/>
    <n v="4"/>
    <x v="1"/>
    <x v="1"/>
    <x v="1"/>
  </r>
  <r>
    <x v="261"/>
    <x v="186"/>
    <s v="RM"/>
    <x v="7"/>
    <n v="6"/>
    <x v="244"/>
    <d v="1989-09-13T00:00:00"/>
    <n v="4"/>
    <x v="1"/>
    <x v="0"/>
    <x v="1"/>
  </r>
  <r>
    <x v="262"/>
    <x v="187"/>
    <s v="MI"/>
    <x v="1"/>
    <n v="9"/>
    <x v="245"/>
    <d v="1962-08-02T00:00:00"/>
    <n v="4"/>
    <x v="1"/>
    <x v="0"/>
    <x v="1"/>
  </r>
  <r>
    <x v="263"/>
    <x v="188"/>
    <s v="RM"/>
    <x v="7"/>
    <n v="7"/>
    <x v="246"/>
    <d v="1971-03-26T00:00:00"/>
    <n v="4"/>
    <x v="1"/>
    <x v="0"/>
    <x v="1"/>
  </r>
  <r>
    <x v="264"/>
    <x v="189"/>
    <s v="CR"/>
    <x v="1"/>
    <n v="4"/>
    <x v="21"/>
    <d v="1994-09-23T00:00:00"/>
    <n v="4"/>
    <x v="1"/>
    <x v="0"/>
    <x v="1"/>
  </r>
  <r>
    <x v="265"/>
    <x v="190"/>
    <s v="MI"/>
    <x v="1"/>
    <n v="15"/>
    <x v="247"/>
    <d v="1971-10-19T00:00:00"/>
    <n v="3"/>
    <x v="1"/>
    <x v="0"/>
    <x v="1"/>
  </r>
  <r>
    <x v="266"/>
    <x v="1"/>
    <s v="MI"/>
    <x v="1"/>
    <n v="1"/>
    <x v="248"/>
    <d v="1983-04-20T00:00:00"/>
    <n v="3"/>
    <x v="1"/>
    <x v="0"/>
    <x v="1"/>
  </r>
  <r>
    <x v="267"/>
    <x v="191"/>
    <s v="AN"/>
    <x v="5"/>
    <n v="4"/>
    <x v="249"/>
    <d v="1957-12-19T00:00:00"/>
    <n v="3"/>
    <x v="1"/>
    <x v="1"/>
    <x v="1"/>
  </r>
  <r>
    <x v="268"/>
    <x v="192"/>
    <s v="BR"/>
    <x v="2"/>
    <n v="7"/>
    <x v="250"/>
    <d v="1955-02-14T00:00:00"/>
    <n v="3"/>
    <x v="1"/>
    <x v="0"/>
    <x v="1"/>
  </r>
  <r>
    <x v="269"/>
    <x v="193"/>
    <s v="NU"/>
    <x v="16"/>
    <n v="9"/>
    <x v="251"/>
    <d v="1981-02-25T00:00:00"/>
    <n v="3"/>
    <x v="1"/>
    <x v="0"/>
    <x v="1"/>
  </r>
  <r>
    <x v="27"/>
    <x v="194"/>
    <s v="TO"/>
    <x v="13"/>
    <n v="5"/>
    <x v="252"/>
    <d v="1957-10-13T00:00:00"/>
    <n v="3"/>
    <x v="1"/>
    <x v="0"/>
    <x v="1"/>
  </r>
  <r>
    <x v="270"/>
    <x v="145"/>
    <s v="ME"/>
    <x v="8"/>
    <n v="13"/>
    <x v="253"/>
    <d v="1964-03-14T00:00:00"/>
    <n v="2"/>
    <x v="1"/>
    <x v="1"/>
    <x v="1"/>
  </r>
  <r>
    <x v="271"/>
    <x v="43"/>
    <s v="BS"/>
    <x v="1"/>
    <n v="6"/>
    <x v="254"/>
    <d v="1987-04-28T00:00:00"/>
    <n v="2"/>
    <x v="1"/>
    <x v="1"/>
    <x v="1"/>
  </r>
  <r>
    <x v="272"/>
    <x v="195"/>
    <s v="PI"/>
    <x v="0"/>
    <n v="5"/>
    <x v="255"/>
    <d v="1995-05-01T00:00:00"/>
    <n v="2"/>
    <x v="1"/>
    <x v="0"/>
    <x v="1"/>
  </r>
  <r>
    <x v="273"/>
    <x v="1"/>
    <s v="MI"/>
    <x v="1"/>
    <n v="13"/>
    <x v="256"/>
    <d v="1989-04-11T00:00:00"/>
    <n v="2"/>
    <x v="1"/>
    <x v="1"/>
    <x v="1"/>
  </r>
  <r>
    <x v="274"/>
    <x v="26"/>
    <s v="NA"/>
    <x v="9"/>
    <n v="1"/>
    <x v="257"/>
    <d v="1975-08-22T00:00:00"/>
    <n v="2"/>
    <x v="1"/>
    <x v="1"/>
    <x v="1"/>
  </r>
  <r>
    <x v="275"/>
    <x v="9"/>
    <s v="RM"/>
    <x v="7"/>
    <n v="5"/>
    <x v="258"/>
    <d v="1973-09-06T00:00:00"/>
    <n v="2"/>
    <x v="1"/>
    <x v="1"/>
    <x v="1"/>
  </r>
  <r>
    <x v="276"/>
    <x v="9"/>
    <s v="RM"/>
    <x v="7"/>
    <n v="1"/>
    <x v="259"/>
    <d v="1959-10-27T00:00:00"/>
    <n v="2"/>
    <x v="1"/>
    <x v="0"/>
    <x v="1"/>
  </r>
  <r>
    <x v="277"/>
    <x v="196"/>
    <s v="RM"/>
    <x v="7"/>
    <n v="12"/>
    <x v="260"/>
    <d v="1955-09-05T00:00:00"/>
    <n v="2"/>
    <x v="1"/>
    <x v="1"/>
    <x v="1"/>
  </r>
  <r>
    <x v="255"/>
    <x v="197"/>
    <s v="RM"/>
    <x v="7"/>
    <n v="3"/>
    <x v="261"/>
    <d v="1978-09-01T00:00:00"/>
    <n v="2"/>
    <x v="1"/>
    <x v="1"/>
    <x v="1"/>
  </r>
  <r>
    <x v="278"/>
    <x v="198"/>
    <s v="BZ"/>
    <x v="14"/>
    <n v="2"/>
    <x v="262"/>
    <d v="1974-06-19T00:00:00"/>
    <n v="2"/>
    <x v="1"/>
    <x v="0"/>
    <x v="1"/>
  </r>
  <r>
    <x v="279"/>
    <x v="59"/>
    <s v="MO"/>
    <x v="4"/>
    <n v="1"/>
    <x v="263"/>
    <d v="1962-02-11T00:00:00"/>
    <n v="1"/>
    <x v="1"/>
    <x v="1"/>
    <x v="1"/>
  </r>
  <r>
    <x v="280"/>
    <x v="199"/>
    <s v="SR"/>
    <x v="8"/>
    <n v="1"/>
    <x v="161"/>
    <d v="1979-06-04T00:00:00"/>
    <n v="1"/>
    <x v="1"/>
    <x v="0"/>
    <x v="1"/>
  </r>
  <r>
    <x v="281"/>
    <x v="200"/>
    <s v="LT"/>
    <x v="7"/>
    <n v="14"/>
    <x v="229"/>
    <d v="1987-02-28T00:00:00"/>
    <n v="1"/>
    <x v="1"/>
    <x v="1"/>
    <x v="1"/>
  </r>
  <r>
    <x v="282"/>
    <x v="201"/>
    <s v="MB"/>
    <x v="1"/>
    <n v="8"/>
    <x v="264"/>
    <d v="1976-01-25T00:00:00"/>
    <n v="1"/>
    <x v="1"/>
    <x v="1"/>
    <x v="1"/>
  </r>
  <r>
    <x v="283"/>
    <x v="202"/>
    <s v="FE"/>
    <x v="4"/>
    <n v="13"/>
    <x v="233"/>
    <d v="1975-09-05T00:00:00"/>
    <n v="1"/>
    <x v="1"/>
    <x v="1"/>
    <x v="1"/>
  </r>
  <r>
    <x v="284"/>
    <x v="203"/>
    <m/>
    <x v="19"/>
    <m/>
    <x v="265"/>
    <m/>
    <m/>
    <x v="2"/>
    <x v="2"/>
    <x v="2"/>
  </r>
  <r>
    <x v="284"/>
    <x v="203"/>
    <m/>
    <x v="19"/>
    <m/>
    <x v="265"/>
    <m/>
    <m/>
    <x v="2"/>
    <x v="2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2317"/>
    <s v="Roma"/>
    <s v="RM"/>
    <s v="LAZ"/>
    <n v="6"/>
    <n v="353"/>
    <d v="1958-05-20T00:00:00"/>
    <n v="2"/>
    <s v="No"/>
    <s v="No"/>
    <x v="0"/>
  </r>
  <r>
    <n v="2322"/>
    <s v="Roma"/>
    <s v="RM"/>
    <s v="LAZ"/>
    <n v="12"/>
    <n v="867"/>
    <d v="1984-10-26T00:00:00"/>
    <n v="9"/>
    <s v="Sì"/>
    <s v="No"/>
    <x v="0"/>
  </r>
  <r>
    <n v="2330"/>
    <s v="Riccione"/>
    <s v="RN"/>
    <s v="EMR"/>
    <n v="9"/>
    <n v="669"/>
    <d v="1973-12-08T00:00:00"/>
    <n v="4"/>
    <s v="Sì"/>
    <s v="No"/>
    <x v="1"/>
  </r>
  <r>
    <n v="2336"/>
    <s v="Milano"/>
    <s v="MI"/>
    <s v="LOM"/>
    <n v="4"/>
    <n v="379"/>
    <d v="1994-09-08T00:00:00"/>
    <n v="1"/>
    <s v="Sì"/>
    <s v="Sì"/>
    <x v="0"/>
  </r>
  <r>
    <n v="2354"/>
    <s v="Roma"/>
    <s v="RM"/>
    <s v="LAZ"/>
    <n v="11"/>
    <n v="418"/>
    <d v="1964-03-23T00:00:00"/>
    <n v="4"/>
    <s v="No"/>
    <s v="No"/>
    <x v="0"/>
  </r>
  <r>
    <n v="2371"/>
    <s v="Paderno Dugnano"/>
    <s v="MI"/>
    <s v="LOM"/>
    <n v="12"/>
    <n v="66"/>
    <d v="1987-06-26T00:00:00"/>
    <n v="8"/>
    <s v="No"/>
    <s v="No"/>
    <x v="0"/>
  </r>
  <r>
    <n v="2382"/>
    <s v="Mugnano di Napoli"/>
    <s v="NA"/>
    <s v="CAM"/>
    <n v="8"/>
    <n v="391"/>
    <d v="1994-01-12T00:00:00"/>
    <n v="10"/>
    <s v="No"/>
    <s v="No"/>
    <x v="0"/>
  </r>
  <r>
    <n v="2395"/>
    <s v="Padova"/>
    <s v="PD"/>
    <s v="VEN"/>
    <n v="12"/>
    <n v="709"/>
    <d v="1958-02-09T00:00:00"/>
    <n v="7"/>
    <s v="Sì"/>
    <s v="No"/>
    <x v="0"/>
  </r>
  <r>
    <n v="2400"/>
    <s v="Merano"/>
    <s v="BZ"/>
    <s v="TAA"/>
    <n v="2"/>
    <n v="54"/>
    <d v="1974-06-19T00:00:00"/>
    <n v="2"/>
    <s v="No"/>
    <s v="Sì"/>
    <x v="1"/>
  </r>
  <r>
    <n v="2411"/>
    <s v="Roma"/>
    <s v="RM"/>
    <s v="LAZ"/>
    <n v="2"/>
    <n v="689"/>
    <d v="1957-01-30T00:00:00"/>
    <n v="7"/>
    <s v="No"/>
    <s v="No"/>
    <x v="1"/>
  </r>
  <r>
    <n v="2419"/>
    <s v="Scandicci"/>
    <s v="FI"/>
    <s v="TOS"/>
    <n v="14"/>
    <n v="13"/>
    <d v="1957-03-20T00:00:00"/>
    <n v="4"/>
    <s v="No"/>
    <s v="Sì"/>
    <x v="0"/>
  </r>
  <r>
    <n v="2420"/>
    <s v="Milano"/>
    <s v="MI"/>
    <s v="LOM"/>
    <n v="3"/>
    <n v="655"/>
    <d v="1965-12-08T00:00:00"/>
    <n v="1"/>
    <s v="Sì"/>
    <s v="No"/>
    <x v="1"/>
  </r>
  <r>
    <n v="2469"/>
    <s v="Nocera Inferiore"/>
    <s v="SA"/>
    <s v="CAM"/>
    <n v="15"/>
    <n v="152"/>
    <d v="1955-09-17T00:00:00"/>
    <n v="3"/>
    <s v="Sì"/>
    <s v="Sì"/>
    <x v="0"/>
  </r>
  <r>
    <n v="2482"/>
    <s v="Milano"/>
    <s v="MI"/>
    <s v="LOM"/>
    <n v="9"/>
    <n v="780"/>
    <d v="1992-01-19T00:00:00"/>
    <n v="9"/>
    <s v="No"/>
    <s v="Sì"/>
    <x v="0"/>
  </r>
  <r>
    <n v="2495"/>
    <s v="Mazara del Vallo"/>
    <s v="TP"/>
    <s v="SIC"/>
    <n v="9"/>
    <n v="999"/>
    <d v="1969-07-19T00:00:00"/>
    <n v="4"/>
    <s v="Sì"/>
    <s v="No"/>
    <x v="0"/>
  </r>
  <r>
    <n v="2496"/>
    <s v="Pagani"/>
    <s v="SA"/>
    <s v="CAM"/>
    <n v="9"/>
    <n v="314"/>
    <d v="1985-04-04T00:00:00"/>
    <n v="4"/>
    <s v="Sì"/>
    <s v="Sì"/>
    <x v="1"/>
  </r>
  <r>
    <n v="2500"/>
    <s v="Cento"/>
    <s v="FE"/>
    <s v="EMR"/>
    <n v="13"/>
    <n v="424"/>
    <d v="1975-09-05T00:00:00"/>
    <n v="1"/>
    <s v="No"/>
    <s v="No"/>
    <x v="1"/>
  </r>
  <r>
    <n v="2505"/>
    <s v="Acireale"/>
    <s v="CT"/>
    <s v="SIC"/>
    <n v="1"/>
    <n v="642"/>
    <d v="1978-07-11T00:00:00"/>
    <n v="3"/>
    <s v="Sì"/>
    <s v="No"/>
    <x v="0"/>
  </r>
  <r>
    <n v="2509"/>
    <s v="Schio"/>
    <s v="VI"/>
    <s v="VEN"/>
    <n v="13"/>
    <n v="606"/>
    <d v="1974-11-09T00:00:00"/>
    <n v="9"/>
    <s v="Sì"/>
    <s v="Sì"/>
    <x v="0"/>
  </r>
  <r>
    <n v="2509"/>
    <s v="Carini"/>
    <s v="PA"/>
    <s v="SIC"/>
    <n v="8"/>
    <n v="19"/>
    <d v="1991-06-03T00:00:00"/>
    <n v="6"/>
    <s v="No"/>
    <s v="Sì"/>
    <x v="1"/>
  </r>
  <r>
    <n v="2514"/>
    <s v="Corato"/>
    <s v="BA"/>
    <s v="PUG"/>
    <n v="3"/>
    <n v="776"/>
    <d v="1984-05-13T00:00:00"/>
    <n v="3"/>
    <s v="Sì"/>
    <s v="Sì"/>
    <x v="0"/>
  </r>
  <r>
    <n v="2518"/>
    <s v="Venezia"/>
    <s v="VE"/>
    <s v="VEN"/>
    <n v="13"/>
    <n v="343"/>
    <d v="1955-10-17T00:00:00"/>
    <n v="4"/>
    <s v="Sì"/>
    <s v="No"/>
    <x v="1"/>
  </r>
  <r>
    <n v="2523"/>
    <s v="Milano"/>
    <s v="MI"/>
    <s v="LOM"/>
    <n v="11"/>
    <n v="260"/>
    <d v="1991-02-19T00:00:00"/>
    <n v="8"/>
    <s v="Sì"/>
    <s v="Sì"/>
    <x v="1"/>
  </r>
  <r>
    <n v="2532"/>
    <s v="Trento"/>
    <s v="TN"/>
    <s v="TAA"/>
    <n v="13"/>
    <n v="353"/>
    <d v="1979-07-02T00:00:00"/>
    <n v="4"/>
    <s v="Sì"/>
    <s v="No"/>
    <x v="0"/>
  </r>
  <r>
    <n v="2546"/>
    <s v="Caltagirone"/>
    <s v="CT"/>
    <s v="SIC"/>
    <n v="15"/>
    <n v="382"/>
    <d v="1972-02-27T00:00:00"/>
    <n v="4"/>
    <s v="No"/>
    <s v="No"/>
    <x v="0"/>
  </r>
  <r>
    <n v="2551"/>
    <s v="Misterbianco"/>
    <s v="CT"/>
    <s v="SIC"/>
    <n v="13"/>
    <n v="20"/>
    <d v="1995-04-28T00:00:00"/>
    <n v="5"/>
    <s v="Sì"/>
    <s v="No"/>
    <x v="0"/>
  </r>
  <r>
    <n v="2572"/>
    <s v="Saronno"/>
    <s v="VA"/>
    <s v="LOM"/>
    <n v="5"/>
    <n v="713"/>
    <d v="1972-07-15T00:00:00"/>
    <n v="3"/>
    <s v="No"/>
    <s v="No"/>
    <x v="0"/>
  </r>
  <r>
    <n v="2623"/>
    <s v="Venezia"/>
    <s v="VE"/>
    <s v="VEN"/>
    <n v="10"/>
    <n v="578"/>
    <d v="1983-04-09T00:00:00"/>
    <n v="1"/>
    <s v="Sì"/>
    <s v="No"/>
    <x v="1"/>
  </r>
  <r>
    <n v="2629"/>
    <s v="Pisa"/>
    <s v="PI"/>
    <s v="TOS"/>
    <n v="5"/>
    <n v="52"/>
    <d v="1995-05-01T00:00:00"/>
    <n v="2"/>
    <s v="No"/>
    <s v="Sì"/>
    <x v="1"/>
  </r>
  <r>
    <n v="2639"/>
    <s v="Torino"/>
    <s v="TO"/>
    <s v="PIE"/>
    <n v="14"/>
    <n v="813"/>
    <d v="1962-02-22T00:00:00"/>
    <n v="10"/>
    <s v="Sì"/>
    <s v="Sì"/>
    <x v="1"/>
  </r>
  <r>
    <n v="2639"/>
    <s v="Cisterna di Latina"/>
    <s v="LT"/>
    <s v="LAZ"/>
    <n v="8"/>
    <n v="738"/>
    <d v="1972-11-22T00:00:00"/>
    <n v="10"/>
    <s v="Sì"/>
    <s v="Sì"/>
    <x v="1"/>
  </r>
  <r>
    <n v="2646"/>
    <s v="Settimo Torinese"/>
    <s v="TO"/>
    <s v="PIE"/>
    <n v="4"/>
    <n v="319"/>
    <d v="1981-06-20T00:00:00"/>
    <n v="2"/>
    <s v="No"/>
    <s v="Sì"/>
    <x v="0"/>
  </r>
  <r>
    <n v="2656"/>
    <s v="Alessandria"/>
    <s v="AL"/>
    <s v="PIE"/>
    <n v="6"/>
    <n v="829"/>
    <d v="1985-01-11T00:00:00"/>
    <n v="5"/>
    <s v="No"/>
    <s v="Sì"/>
    <x v="0"/>
  </r>
  <r>
    <n v="2673"/>
    <s v="Voghera"/>
    <s v="PV"/>
    <s v="LOM"/>
    <n v="6"/>
    <n v="403"/>
    <d v="1957-02-27T00:00:00"/>
    <n v="10"/>
    <s v="No"/>
    <s v="No"/>
    <x v="1"/>
  </r>
  <r>
    <n v="2677"/>
    <s v="Pesaro"/>
    <s v="PU"/>
    <s v="MAR"/>
    <n v="11"/>
    <n v="33"/>
    <d v="1964-04-22T00:00:00"/>
    <n v="6"/>
    <s v="No"/>
    <s v="Sì"/>
    <x v="1"/>
  </r>
  <r>
    <n v="2681"/>
    <s v="Cagliari"/>
    <s v="CA"/>
    <s v="SAR"/>
    <n v="2"/>
    <n v="802"/>
    <d v="1984-04-24T00:00:00"/>
    <n v="2"/>
    <s v="No"/>
    <s v="Sì"/>
    <x v="0"/>
  </r>
  <r>
    <n v="2705"/>
    <s v="Napoli"/>
    <s v="NA"/>
    <s v="CAM"/>
    <n v="3"/>
    <n v="616"/>
    <d v="1982-12-07T00:00:00"/>
    <n v="8"/>
    <s v="No"/>
    <s v="Sì"/>
    <x v="0"/>
  </r>
  <r>
    <n v="2731"/>
    <s v="Crema"/>
    <s v="CR"/>
    <s v="LOM"/>
    <n v="4"/>
    <n v="245"/>
    <d v="1994-09-23T00:00:00"/>
    <n v="4"/>
    <s v="No"/>
    <s v="Sì"/>
    <x v="1"/>
  </r>
  <r>
    <n v="2765"/>
    <s v="Rieti"/>
    <s v="RI"/>
    <s v="LAZ"/>
    <n v="7"/>
    <n v="645"/>
    <d v="1960-03-16T00:00:00"/>
    <n v="9"/>
    <s v="Sì"/>
    <s v="Sì"/>
    <x v="1"/>
  </r>
  <r>
    <n v="2772"/>
    <s v="Milano"/>
    <s v="MI"/>
    <s v="LOM"/>
    <n v="14"/>
    <n v="830"/>
    <d v="1982-12-11T00:00:00"/>
    <n v="6"/>
    <s v="No"/>
    <s v="Sì"/>
    <x v="0"/>
  </r>
  <r>
    <n v="2774"/>
    <s v="Vasto"/>
    <s v="CH"/>
    <s v="ABR"/>
    <n v="13"/>
    <n v="475"/>
    <d v="1956-06-21T00:00:00"/>
    <n v="10"/>
    <s v="Sì"/>
    <s v="Sì"/>
    <x v="0"/>
  </r>
  <r>
    <n v="2789"/>
    <s v="Verona"/>
    <s v="VR"/>
    <s v="VEN"/>
    <n v="6"/>
    <n v="961"/>
    <d v="1987-06-11T00:00:00"/>
    <n v="7"/>
    <s v="No"/>
    <s v="Sì"/>
    <x v="0"/>
  </r>
  <r>
    <n v="2793"/>
    <s v="Messina"/>
    <s v="ME"/>
    <s v="SIC"/>
    <n v="13"/>
    <n v="313"/>
    <d v="1964-03-14T00:00:00"/>
    <n v="2"/>
    <s v="No"/>
    <s v="No"/>
    <x v="1"/>
  </r>
  <r>
    <n v="2795"/>
    <s v="Casale Monferrato"/>
    <s v="AL"/>
    <s v="PIE"/>
    <n v="6"/>
    <n v="955"/>
    <d v="1969-08-12T00:00:00"/>
    <n v="8"/>
    <s v="No"/>
    <s v="Sì"/>
    <x v="1"/>
  </r>
  <r>
    <n v="2810"/>
    <s v="Venaria Reale"/>
    <s v="TO"/>
    <s v="PIE"/>
    <n v="3"/>
    <n v="466"/>
    <d v="1993-08-06T00:00:00"/>
    <n v="10"/>
    <s v="No"/>
    <s v="No"/>
    <x v="1"/>
  </r>
  <r>
    <n v="2826"/>
    <s v="Monterotondo"/>
    <s v="RM"/>
    <s v="LAZ"/>
    <n v="3"/>
    <n v="900"/>
    <d v="1978-09-01T00:00:00"/>
    <n v="2"/>
    <s v="No"/>
    <s v="No"/>
    <x v="1"/>
  </r>
  <r>
    <n v="2826"/>
    <s v="Catania"/>
    <s v="CT"/>
    <s v="SIC"/>
    <n v="8"/>
    <n v="391"/>
    <d v="1979-09-05T00:00:00"/>
    <n v="5"/>
    <s v="No"/>
    <s v="Sì"/>
    <x v="1"/>
  </r>
  <r>
    <n v="2833"/>
    <s v="Roma"/>
    <s v="RM"/>
    <s v="LAZ"/>
    <n v="13"/>
    <n v="701"/>
    <d v="1990-11-22T00:00:00"/>
    <n v="10"/>
    <s v="No"/>
    <s v="Sì"/>
    <x v="0"/>
  </r>
  <r>
    <n v="2838"/>
    <s v="Mantova"/>
    <s v="MN"/>
    <s v="LOM"/>
    <n v="3"/>
    <n v="804"/>
    <d v="1969-05-19T00:00:00"/>
    <n v="3"/>
    <s v="Sì"/>
    <s v="No"/>
    <x v="1"/>
  </r>
  <r>
    <n v="2839"/>
    <s v="Catania"/>
    <s v="CT"/>
    <s v="SIC"/>
    <n v="4"/>
    <n v="586"/>
    <d v="1955-03-14T00:00:00"/>
    <n v="9"/>
    <s v="Sì"/>
    <s v="Sì"/>
    <x v="1"/>
  </r>
  <r>
    <n v="2845"/>
    <s v="La Spezia"/>
    <s v="SP"/>
    <s v="LIG"/>
    <n v="13"/>
    <n v="18"/>
    <d v="1969-03-17T00:00:00"/>
    <n v="2"/>
    <s v="No"/>
    <s v="No"/>
    <x v="0"/>
  </r>
  <r>
    <n v="2851"/>
    <s v="Cantù"/>
    <s v="CO"/>
    <s v="LOM"/>
    <n v="12"/>
    <n v="735"/>
    <d v="1993-09-04T00:00:00"/>
    <n v="4"/>
    <s v="Sì"/>
    <s v="Sì"/>
    <x v="0"/>
  </r>
  <r>
    <n v="2857"/>
    <s v="Brindisi"/>
    <s v="BR"/>
    <s v="PUG"/>
    <n v="7"/>
    <n v="37"/>
    <d v="1992-01-06T00:00:00"/>
    <n v="9"/>
    <s v="No"/>
    <s v="Sì"/>
    <x v="1"/>
  </r>
  <r>
    <n v="2890"/>
    <s v="Cascina"/>
    <s v="PI"/>
    <s v="TOS"/>
    <n v="4"/>
    <n v="424"/>
    <d v="1974-12-18T00:00:00"/>
    <n v="6"/>
    <s v="No"/>
    <s v="Sì"/>
    <x v="1"/>
  </r>
  <r>
    <n v="2891"/>
    <s v="Limbiate"/>
    <s v="MB"/>
    <s v="LOM"/>
    <n v="9"/>
    <n v="517"/>
    <d v="1963-12-01T00:00:00"/>
    <n v="9"/>
    <s v="Sì"/>
    <s v="Sì"/>
    <x v="0"/>
  </r>
  <r>
    <n v="2899"/>
    <s v="Frosinone"/>
    <s v="FR"/>
    <s v="LAZ"/>
    <n v="4"/>
    <n v="23"/>
    <d v="1970-11-13T00:00:00"/>
    <n v="6"/>
    <s v="Sì"/>
    <s v="Sì"/>
    <x v="1"/>
  </r>
  <r>
    <n v="2910"/>
    <s v="Firenze"/>
    <s v="FI"/>
    <s v="TOS"/>
    <n v="14"/>
    <n v="105"/>
    <d v="1968-10-04T00:00:00"/>
    <n v="10"/>
    <s v="No"/>
    <s v="Sì"/>
    <x v="1"/>
  </r>
  <r>
    <n v="2943"/>
    <s v="Terni"/>
    <s v="TR"/>
    <s v="UMB"/>
    <n v="10"/>
    <n v="983"/>
    <d v="1990-07-18T00:00:00"/>
    <n v="5"/>
    <s v="Sì"/>
    <s v="No"/>
    <x v="1"/>
  </r>
  <r>
    <n v="2986"/>
    <s v="Perugia"/>
    <s v="PG"/>
    <s v="UMB"/>
    <n v="15"/>
    <n v="85"/>
    <d v="1986-03-12T00:00:00"/>
    <n v="8"/>
    <s v="Sì"/>
    <s v="No"/>
    <x v="1"/>
  </r>
  <r>
    <n v="2987"/>
    <s v="Montesilvano"/>
    <s v="PE"/>
    <s v="ABR"/>
    <n v="1"/>
    <n v="619"/>
    <d v="1960-03-12T00:00:00"/>
    <n v="9"/>
    <s v="No"/>
    <s v="Sì"/>
    <x v="0"/>
  </r>
  <r>
    <n v="3004"/>
    <s v="Arzano"/>
    <s v="NA"/>
    <s v="CAM"/>
    <n v="3"/>
    <n v="614"/>
    <d v="1986-12-09T00:00:00"/>
    <n v="4"/>
    <s v="Sì"/>
    <s v="No"/>
    <x v="1"/>
  </r>
  <r>
    <n v="3011"/>
    <s v="Molano"/>
    <s v="MI"/>
    <s v="LOM"/>
    <n v="15"/>
    <n v="267"/>
    <d v="1971-10-19T00:00:00"/>
    <n v="3"/>
    <s v="No"/>
    <s v="Sì"/>
    <x v="1"/>
  </r>
  <r>
    <n v="3022"/>
    <s v="Torino"/>
    <s v="TO"/>
    <s v="PIE"/>
    <n v="4"/>
    <n v="827"/>
    <d v="1991-12-11T00:00:00"/>
    <n v="10"/>
    <s v="Sì"/>
    <s v="Sì"/>
    <x v="1"/>
  </r>
  <r>
    <n v="3022"/>
    <s v="Padova"/>
    <s v="PD"/>
    <s v="VEN"/>
    <n v="12"/>
    <n v="492"/>
    <d v="1978-06-04T00:00:00"/>
    <n v="1"/>
    <s v="Sì"/>
    <s v="No"/>
    <x v="0"/>
  </r>
  <r>
    <n v="3028"/>
    <s v="Terracina"/>
    <s v="LT"/>
    <s v="LAZ"/>
    <n v="14"/>
    <n v="934"/>
    <d v="1956-01-30T00:00:00"/>
    <n v="6"/>
    <s v="Sì"/>
    <s v="Sì"/>
    <x v="1"/>
  </r>
  <r>
    <n v="3028"/>
    <s v="Reggio Emilia"/>
    <s v="RE"/>
    <s v="EMR"/>
    <n v="12"/>
    <n v="650"/>
    <d v="1984-08-06T00:00:00"/>
    <n v="9"/>
    <s v="Sì"/>
    <s v="Sì"/>
    <x v="0"/>
  </r>
  <r>
    <n v="3032"/>
    <s v="Maddaloni"/>
    <s v="CE"/>
    <s v="CAM"/>
    <n v="3"/>
    <n v="803"/>
    <d v="1960-02-19T00:00:00"/>
    <n v="8"/>
    <s v="No"/>
    <s v="No"/>
    <x v="1"/>
  </r>
  <r>
    <n v="3033"/>
    <s v="Catanzaro"/>
    <s v="CZ"/>
    <s v="CAL"/>
    <n v="11"/>
    <n v="121"/>
    <d v="1992-07-01T00:00:00"/>
    <n v="9"/>
    <s v="Sì"/>
    <s v="Sì"/>
    <x v="1"/>
  </r>
  <r>
    <n v="3048"/>
    <s v="Prato"/>
    <s v="PO"/>
    <s v="TOS"/>
    <n v="8"/>
    <n v="312"/>
    <d v="1965-12-24T00:00:00"/>
    <n v="6"/>
    <s v="No"/>
    <s v="Sì"/>
    <x v="1"/>
  </r>
  <r>
    <n v="3065"/>
    <s v="Guidonia Montecelio"/>
    <s v="RM"/>
    <s v="LAZ"/>
    <n v="6"/>
    <n v="127"/>
    <d v="1967-05-16T00:00:00"/>
    <n v="4"/>
    <s v="Sì"/>
    <s v="No"/>
    <x v="0"/>
  </r>
  <r>
    <n v="3067"/>
    <s v="Taranto"/>
    <s v="TA"/>
    <s v="PUG"/>
    <n v="14"/>
    <n v="164"/>
    <d v="1994-05-30T00:00:00"/>
    <n v="10"/>
    <s v="No"/>
    <s v="Sì"/>
    <x v="1"/>
  </r>
  <r>
    <n v="3068"/>
    <s v="Francavilla Fontana"/>
    <s v="BR"/>
    <s v="PUG"/>
    <n v="4"/>
    <n v="997"/>
    <d v="1963-01-29T00:00:00"/>
    <n v="4"/>
    <s v="Sì"/>
    <s v="Sì"/>
    <x v="0"/>
  </r>
  <r>
    <n v="3071"/>
    <s v="Perugia"/>
    <s v="PG"/>
    <s v="UMB"/>
    <n v="2"/>
    <n v="809"/>
    <d v="1981-12-14T00:00:00"/>
    <n v="7"/>
    <s v="Sì"/>
    <s v="Sì"/>
    <x v="0"/>
  </r>
  <r>
    <n v="3071"/>
    <s v="Milano"/>
    <s v="MI"/>
    <s v="LOM"/>
    <n v="4"/>
    <n v="706"/>
    <d v="1955-05-10T00:00:00"/>
    <n v="8"/>
    <s v="Sì"/>
    <s v="No"/>
    <x v="0"/>
  </r>
  <r>
    <n v="3077"/>
    <s v="Reggio Calabria"/>
    <s v="RC"/>
    <s v="CAL"/>
    <n v="1"/>
    <n v="692"/>
    <d v="1981-02-04T00:00:00"/>
    <n v="9"/>
    <s v="No"/>
    <s v="No"/>
    <x v="1"/>
  </r>
  <r>
    <n v="3086"/>
    <s v="Milano"/>
    <s v="MI"/>
    <s v="LOM"/>
    <n v="8"/>
    <n v="339"/>
    <d v="1956-08-07T00:00:00"/>
    <n v="3"/>
    <s v="No"/>
    <s v="Sì"/>
    <x v="0"/>
  </r>
  <r>
    <n v="3091"/>
    <s v="Ciampino"/>
    <s v="RM"/>
    <s v="LAZ"/>
    <n v="7"/>
    <n v="463"/>
    <d v="1971-03-26T00:00:00"/>
    <n v="4"/>
    <s v="No"/>
    <s v="Sì"/>
    <x v="1"/>
  </r>
  <r>
    <n v="3113"/>
    <s v="Torino"/>
    <s v="TO"/>
    <s v="PIE"/>
    <n v="2"/>
    <n v="732"/>
    <d v="1968-08-24T00:00:00"/>
    <n v="3"/>
    <s v="No"/>
    <s v="No"/>
    <x v="0"/>
  </r>
  <r>
    <n v="3116"/>
    <s v="Bologna"/>
    <s v="BO"/>
    <s v="EMR"/>
    <n v="5"/>
    <n v="713"/>
    <d v="1979-06-03T00:00:00"/>
    <n v="6"/>
    <s v="No"/>
    <s v="No"/>
    <x v="0"/>
  </r>
  <r>
    <n v="3172"/>
    <s v="Imperia"/>
    <s v="IM"/>
    <s v="LIG"/>
    <n v="7"/>
    <n v="325"/>
    <d v="1989-10-14T00:00:00"/>
    <n v="4"/>
    <s v="Sì"/>
    <s v="No"/>
    <x v="1"/>
  </r>
  <r>
    <n v="3184"/>
    <s v="Cologno Monzese"/>
    <s v="MI"/>
    <s v="LOM"/>
    <n v="13"/>
    <n v="655"/>
    <d v="1965-10-26T00:00:00"/>
    <n v="6"/>
    <s v="Sì"/>
    <s v="Sì"/>
    <x v="1"/>
  </r>
  <r>
    <n v="3190"/>
    <s v="Grugliasco"/>
    <s v="TO"/>
    <s v="PIE"/>
    <n v="14"/>
    <n v="356"/>
    <d v="1986-01-21T00:00:00"/>
    <n v="9"/>
    <s v="No"/>
    <s v="No"/>
    <x v="0"/>
  </r>
  <r>
    <n v="3192"/>
    <s v="Martina Franca"/>
    <s v="TA"/>
    <s v="PUG"/>
    <n v="12"/>
    <n v="845"/>
    <d v="1991-07-25T00:00:00"/>
    <n v="6"/>
    <s v="Sì"/>
    <s v="No"/>
    <x v="0"/>
  </r>
  <r>
    <n v="3215"/>
    <s v="Livorno"/>
    <s v="LI"/>
    <s v="TOS"/>
    <n v="14"/>
    <n v="771"/>
    <d v="1979-06-27T00:00:00"/>
    <n v="2"/>
    <s v="No"/>
    <s v="Sì"/>
    <x v="0"/>
  </r>
  <r>
    <n v="3240"/>
    <s v="Napoli"/>
    <s v="NA"/>
    <s v="CAM"/>
    <n v="3"/>
    <n v="458"/>
    <d v="1995-06-17T00:00:00"/>
    <n v="6"/>
    <s v="No"/>
    <s v="Sì"/>
    <x v="1"/>
  </r>
  <r>
    <n v="3286"/>
    <s v="Casalnuovo di Napoli"/>
    <s v="NA"/>
    <s v="CAM"/>
    <n v="11"/>
    <n v="890"/>
    <d v="1971-07-27T00:00:00"/>
    <n v="8"/>
    <s v="No"/>
    <s v="Sì"/>
    <x v="0"/>
  </r>
  <r>
    <n v="3316"/>
    <s v="Campi Bisenzio"/>
    <s v="FI"/>
    <s v="TOS"/>
    <n v="11"/>
    <n v="598"/>
    <d v="1971-03-01T00:00:00"/>
    <n v="8"/>
    <s v="No"/>
    <s v="Sì"/>
    <x v="0"/>
  </r>
  <r>
    <n v="3324"/>
    <s v="Roma"/>
    <s v="RM"/>
    <s v="LAZ"/>
    <n v="7"/>
    <n v="325"/>
    <d v="1967-11-22T00:00:00"/>
    <n v="6"/>
    <s v="Sì"/>
    <s v="No"/>
    <x v="1"/>
  </r>
  <r>
    <n v="3341"/>
    <s v="Lucera"/>
    <s v="FG"/>
    <s v="PUG"/>
    <n v="11"/>
    <n v="600"/>
    <d v="1982-09-11T00:00:00"/>
    <n v="5"/>
    <s v="Sì"/>
    <s v="No"/>
    <x v="0"/>
  </r>
  <r>
    <n v="3354"/>
    <s v="Napoli"/>
    <s v="NA"/>
    <s v="CAM"/>
    <n v="6"/>
    <n v="36"/>
    <d v="1986-08-29T00:00:00"/>
    <n v="8"/>
    <s v="No"/>
    <s v="Sì"/>
    <x v="1"/>
  </r>
  <r>
    <n v="3358"/>
    <s v="Rovereto"/>
    <s v="TN"/>
    <s v="TAA"/>
    <n v="2"/>
    <n v="272"/>
    <d v="1956-11-28T00:00:00"/>
    <n v="6"/>
    <s v="Sì"/>
    <s v="No"/>
    <x v="0"/>
  </r>
  <r>
    <n v="3363"/>
    <s v="Reggio Emilia"/>
    <s v="RE"/>
    <s v="EMR"/>
    <n v="7"/>
    <n v="670"/>
    <d v="1968-04-13T00:00:00"/>
    <n v="8"/>
    <s v="Sì"/>
    <s v="Sì"/>
    <x v="0"/>
  </r>
  <r>
    <n v="3363"/>
    <s v="Eboli"/>
    <s v="SA"/>
    <s v="CAM"/>
    <n v="5"/>
    <n v="58"/>
    <d v="1960-08-31T00:00:00"/>
    <n v="1"/>
    <s v="No"/>
    <s v="Sì"/>
    <x v="0"/>
  </r>
  <r>
    <n v="3372"/>
    <s v="Monreale"/>
    <s v="PA"/>
    <s v="SIC"/>
    <n v="5"/>
    <n v="749"/>
    <d v="1985-12-04T00:00:00"/>
    <n v="9"/>
    <s v="Sì"/>
    <s v="Sì"/>
    <x v="0"/>
  </r>
  <r>
    <n v="3380"/>
    <s v="Parma"/>
    <s v="PR"/>
    <s v="EMR"/>
    <n v="1"/>
    <n v="104"/>
    <d v="1995-10-30T00:00:00"/>
    <n v="10"/>
    <s v="No"/>
    <s v="Sì"/>
    <x v="0"/>
  </r>
  <r>
    <n v="3383"/>
    <s v="Piombino"/>
    <s v="LI"/>
    <s v="TOS"/>
    <n v="10"/>
    <n v="854"/>
    <d v="1992-03-03T00:00:00"/>
    <n v="8"/>
    <s v="Sì"/>
    <s v="No"/>
    <x v="0"/>
  </r>
  <r>
    <n v="3392"/>
    <s v="Torino"/>
    <s v="TO"/>
    <s v="PIE"/>
    <n v="1"/>
    <n v="973"/>
    <d v="1970-09-17T00:00:00"/>
    <n v="2"/>
    <s v="Sì"/>
    <s v="No"/>
    <x v="1"/>
  </r>
  <r>
    <n v="3394"/>
    <s v="Latina"/>
    <s v="LT"/>
    <s v="LAZ"/>
    <n v="14"/>
    <n v="312"/>
    <d v="1987-02-28T00:00:00"/>
    <n v="1"/>
    <s v="No"/>
    <s v="No"/>
    <x v="1"/>
  </r>
  <r>
    <n v="3414"/>
    <s v="Milano"/>
    <s v="MI"/>
    <s v="LOM"/>
    <n v="13"/>
    <n v="541"/>
    <d v="1989-04-11T00:00:00"/>
    <n v="2"/>
    <s v="No"/>
    <s v="No"/>
    <x v="1"/>
  </r>
  <r>
    <n v="3418"/>
    <s v="Torino"/>
    <s v="TO"/>
    <s v="PIE"/>
    <n v="8"/>
    <n v="523"/>
    <d v="1988-08-13T00:00:00"/>
    <n v="5"/>
    <s v="No"/>
    <s v="Sì"/>
    <x v="0"/>
  </r>
  <r>
    <n v="3433"/>
    <s v="Milano"/>
    <s v="MI"/>
    <s v="LOM"/>
    <n v="3"/>
    <n v="311"/>
    <d v="1970-04-16T00:00:00"/>
    <n v="9"/>
    <s v="No"/>
    <s v="No"/>
    <x v="0"/>
  </r>
  <r>
    <n v="3472"/>
    <s v="Avezzano"/>
    <s v="AQ"/>
    <s v="ABR"/>
    <n v="11"/>
    <n v="306"/>
    <d v="1975-03-11T00:00:00"/>
    <n v="1"/>
    <s v="Sì"/>
    <s v="No"/>
    <x v="0"/>
  </r>
  <r>
    <n v="3475"/>
    <s v="Ferrara"/>
    <s v="FE"/>
    <s v="EMR"/>
    <n v="10"/>
    <n v="582"/>
    <d v="1995-01-23T00:00:00"/>
    <n v="2"/>
    <s v="Sì"/>
    <s v="Sì"/>
    <x v="1"/>
  </r>
  <r>
    <n v="3488"/>
    <s v="Rende"/>
    <s v="CS"/>
    <s v="CAL"/>
    <n v="11"/>
    <n v="677"/>
    <d v="1974-12-03T00:00:00"/>
    <n v="8"/>
    <s v="No"/>
    <s v="No"/>
    <x v="1"/>
  </r>
  <r>
    <n v="3511"/>
    <s v="Pordenone"/>
    <s v="PN"/>
    <s v="FVG"/>
    <n v="3"/>
    <n v="670"/>
    <d v="1974-01-12T00:00:00"/>
    <n v="2"/>
    <s v="Sì"/>
    <s v="No"/>
    <x v="1"/>
  </r>
  <r>
    <n v="3539"/>
    <s v="Genova"/>
    <s v="GE"/>
    <s v="LIG"/>
    <n v="11"/>
    <n v="780"/>
    <d v="1990-02-18T00:00:00"/>
    <n v="5"/>
    <s v="No"/>
    <s v="Sì"/>
    <x v="1"/>
  </r>
  <r>
    <n v="3552"/>
    <s v="Milano"/>
    <s v="MI"/>
    <s v="LOM"/>
    <n v="11"/>
    <n v="736"/>
    <d v="1982-05-11T00:00:00"/>
    <n v="10"/>
    <s v="Sì"/>
    <s v="Sì"/>
    <x v="1"/>
  </r>
  <r>
    <n v="3564"/>
    <s v="Trieste"/>
    <s v="TS"/>
    <s v="FVG"/>
    <n v="4"/>
    <n v="870"/>
    <d v="1972-06-27T00:00:00"/>
    <n v="10"/>
    <s v="No"/>
    <s v="No"/>
    <x v="1"/>
  </r>
  <r>
    <n v="3567"/>
    <s v="Milano"/>
    <s v="MI"/>
    <s v="LOM"/>
    <n v="10"/>
    <n v="452"/>
    <d v="1963-08-24T00:00:00"/>
    <n v="8"/>
    <s v="No"/>
    <s v="No"/>
    <x v="1"/>
  </r>
  <r>
    <n v="3571"/>
    <s v="Roma"/>
    <s v="RM"/>
    <s v="LAZ"/>
    <n v="12"/>
    <n v="580"/>
    <d v="1965-02-28T00:00:00"/>
    <n v="4"/>
    <s v="No"/>
    <s v="No"/>
    <x v="1"/>
  </r>
  <r>
    <n v="3573"/>
    <s v="Ravenna"/>
    <s v="RA"/>
    <s v="EMR"/>
    <n v="2"/>
    <n v="38"/>
    <d v="1973-12-04T00:00:00"/>
    <n v="7"/>
    <s v="Sì"/>
    <s v="No"/>
    <x v="0"/>
  </r>
  <r>
    <n v="3575"/>
    <s v="Torre del Greco"/>
    <s v="NA"/>
    <s v="CAM"/>
    <n v="4"/>
    <n v="307"/>
    <d v="1983-07-08T00:00:00"/>
    <n v="9"/>
    <s v="No"/>
    <s v="No"/>
    <x v="1"/>
  </r>
  <r>
    <n v="3579"/>
    <s v="Milano"/>
    <s v="MI"/>
    <s v="LOM"/>
    <n v="1"/>
    <n v="656"/>
    <d v="1975-07-04T00:00:00"/>
    <n v="10"/>
    <s v="Sì"/>
    <s v="Sì"/>
    <x v="0"/>
  </r>
  <r>
    <n v="3582"/>
    <s v="Milano"/>
    <s v="MI"/>
    <s v="LOM"/>
    <n v="12"/>
    <n v="235"/>
    <d v="1987-09-19T00:00:00"/>
    <n v="5"/>
    <s v="Sì"/>
    <s v="No"/>
    <x v="1"/>
  </r>
  <r>
    <n v="3601"/>
    <s v="Barletta"/>
    <s v="BT"/>
    <s v="PUG"/>
    <n v="7"/>
    <n v="475"/>
    <d v="1956-10-10T00:00:00"/>
    <n v="5"/>
    <s v="No"/>
    <s v="No"/>
    <x v="0"/>
  </r>
  <r>
    <n v="3604"/>
    <s v="Marino"/>
    <s v="RM"/>
    <s v="LAZ"/>
    <n v="8"/>
    <n v="684"/>
    <d v="1995-02-01T00:00:00"/>
    <n v="3"/>
    <s v="No"/>
    <s v="Sì"/>
    <x v="0"/>
  </r>
  <r>
    <n v="3620"/>
    <s v="Milano"/>
    <s v="MI"/>
    <s v="LOM"/>
    <n v="1"/>
    <n v="665"/>
    <d v="1983-04-20T00:00:00"/>
    <n v="3"/>
    <s v="No"/>
    <s v="Sì"/>
    <x v="1"/>
  </r>
  <r>
    <n v="3631"/>
    <s v="Velletri"/>
    <s v="RM"/>
    <s v="LAZ"/>
    <n v="5"/>
    <n v="960"/>
    <d v="1979-10-18T00:00:00"/>
    <n v="3"/>
    <s v="Sì"/>
    <s v="Sì"/>
    <x v="0"/>
  </r>
  <r>
    <n v="3648"/>
    <s v="Venezia"/>
    <s v="VE"/>
    <s v="VEN"/>
    <n v="9"/>
    <n v="620"/>
    <d v="1971-04-16T00:00:00"/>
    <n v="10"/>
    <s v="Sì"/>
    <s v="No"/>
    <x v="1"/>
  </r>
  <r>
    <n v="3669"/>
    <s v="Mira"/>
    <s v="VE"/>
    <s v="VEN"/>
    <n v="9"/>
    <n v="939"/>
    <d v="1984-09-24T00:00:00"/>
    <n v="2"/>
    <s v="Sì"/>
    <s v="No"/>
    <x v="0"/>
  </r>
  <r>
    <n v="3675"/>
    <s v="Torino"/>
    <s v="TO"/>
    <s v="PIE"/>
    <n v="8"/>
    <n v="882"/>
    <d v="1967-04-12T00:00:00"/>
    <n v="6"/>
    <s v="No"/>
    <s v="No"/>
    <x v="1"/>
  </r>
  <r>
    <n v="3676"/>
    <s v="Campobasso"/>
    <s v="CB"/>
    <s v="MOL"/>
    <n v="13"/>
    <n v="232"/>
    <d v="1956-03-06T00:00:00"/>
    <n v="9"/>
    <s v="No"/>
    <s v="No"/>
    <x v="1"/>
  </r>
  <r>
    <n v="3681"/>
    <s v="Sassari"/>
    <s v="SS"/>
    <s v="SAR"/>
    <n v="13"/>
    <n v="933"/>
    <d v="1965-08-14T00:00:00"/>
    <n v="6"/>
    <s v="No"/>
    <s v="Sì"/>
    <x v="1"/>
  </r>
  <r>
    <n v="3685"/>
    <s v="Pinerolo"/>
    <s v="TO"/>
    <s v="PIE"/>
    <n v="7"/>
    <n v="317"/>
    <d v="1970-09-14T00:00:00"/>
    <n v="9"/>
    <s v="Sì"/>
    <s v="Sì"/>
    <x v="1"/>
  </r>
  <r>
    <n v="3700"/>
    <s v="Chieri"/>
    <s v="TO"/>
    <s v="PIE"/>
    <n v="5"/>
    <n v="757"/>
    <d v="1957-10-13T00:00:00"/>
    <n v="3"/>
    <s v="No"/>
    <s v="Sì"/>
    <x v="1"/>
  </r>
  <r>
    <n v="3700"/>
    <s v="Bari"/>
    <s v="BA"/>
    <s v="PUG"/>
    <n v="12"/>
    <n v="629"/>
    <d v="1986-09-24T00:00:00"/>
    <n v="7"/>
    <s v="Sì"/>
    <s v="No"/>
    <x v="0"/>
  </r>
  <r>
    <n v="3717"/>
    <s v="Bergamo"/>
    <s v="BG"/>
    <s v="LOM"/>
    <n v="11"/>
    <n v="518"/>
    <d v="1970-10-27T00:00:00"/>
    <n v="10"/>
    <s v="Sì"/>
    <s v="Sì"/>
    <x v="1"/>
  </r>
  <r>
    <n v="3752"/>
    <s v="Lodi"/>
    <s v="LO"/>
    <s v="LOM"/>
    <n v="13"/>
    <n v="538"/>
    <d v="1966-06-10T00:00:00"/>
    <n v="8"/>
    <s v="Sì"/>
    <s v="Sì"/>
    <x v="1"/>
  </r>
  <r>
    <n v="3753"/>
    <s v="Ravenna"/>
    <s v="RA"/>
    <s v="EMR"/>
    <n v="6"/>
    <n v="421"/>
    <d v="1957-12-09T00:00:00"/>
    <n v="9"/>
    <s v="Sì"/>
    <s v="No"/>
    <x v="1"/>
  </r>
  <r>
    <n v="3753"/>
    <s v="Milano"/>
    <s v="MI"/>
    <s v="LOM"/>
    <n v="5"/>
    <n v="275"/>
    <d v="1969-03-12T00:00:00"/>
    <n v="8"/>
    <s v="Sì"/>
    <s v="No"/>
    <x v="1"/>
  </r>
  <r>
    <n v="3783"/>
    <s v="Brescia"/>
    <s v="BS"/>
    <s v="LOM"/>
    <n v="6"/>
    <n v="470"/>
    <d v="1987-04-28T00:00:00"/>
    <n v="2"/>
    <s v="No"/>
    <s v="No"/>
    <x v="1"/>
  </r>
  <r>
    <n v="3811"/>
    <s v="Augusta"/>
    <s v="SR"/>
    <s v="SIC"/>
    <n v="15"/>
    <n v="992"/>
    <d v="1965-12-22T00:00:00"/>
    <n v="8"/>
    <s v="No"/>
    <s v="Sì"/>
    <x v="1"/>
  </r>
  <r>
    <n v="3819"/>
    <s v="Sesto Fiorentino"/>
    <s v="FI"/>
    <s v="TOS"/>
    <n v="15"/>
    <n v="118"/>
    <d v="1972-01-07T00:00:00"/>
    <n v="6"/>
    <s v="Sì"/>
    <s v="Sì"/>
    <x v="0"/>
  </r>
  <r>
    <n v="3868"/>
    <s v="Roma"/>
    <s v="RM"/>
    <s v="LAZ"/>
    <n v="7"/>
    <n v="867"/>
    <d v="1967-01-23T00:00:00"/>
    <n v="4"/>
    <s v="No"/>
    <s v="Sì"/>
    <x v="0"/>
  </r>
  <r>
    <n v="3883"/>
    <s v="Ascoli Piceno"/>
    <s v="AP"/>
    <s v="MAR"/>
    <n v="14"/>
    <n v="240"/>
    <d v="1959-09-06T00:00:00"/>
    <n v="7"/>
    <s v="No"/>
    <s v="Sì"/>
    <x v="1"/>
  </r>
  <r>
    <n v="3888"/>
    <s v="Roma"/>
    <s v="RM"/>
    <s v="LAZ"/>
    <n v="8"/>
    <n v="471"/>
    <d v="1989-03-19T00:00:00"/>
    <n v="8"/>
    <s v="Sì"/>
    <s v="Sì"/>
    <x v="1"/>
  </r>
  <r>
    <n v="3894"/>
    <s v="Conegliano"/>
    <s v="TV"/>
    <s v="VEN"/>
    <n v="11"/>
    <n v="121"/>
    <d v="1974-08-29T00:00:00"/>
    <n v="1"/>
    <s v="Sì"/>
    <s v="Sì"/>
    <x v="1"/>
  </r>
  <r>
    <n v="3906"/>
    <s v="Marcianise"/>
    <s v="CE"/>
    <s v="CAM"/>
    <n v="2"/>
    <n v="318"/>
    <d v="1976-06-20T00:00:00"/>
    <n v="3"/>
    <s v="Sì"/>
    <s v="No"/>
    <x v="0"/>
  </r>
  <r>
    <n v="3910"/>
    <s v="Alcamo"/>
    <s v="TP"/>
    <s v="SIC"/>
    <n v="12"/>
    <n v="167"/>
    <d v="1988-02-13T00:00:00"/>
    <n v="1"/>
    <s v="Sì"/>
    <s v="No"/>
    <x v="1"/>
  </r>
  <r>
    <n v="3912"/>
    <s v="Milano"/>
    <s v="MI"/>
    <s v="LOM"/>
    <n v="14"/>
    <n v="955"/>
    <d v="1990-10-16T00:00:00"/>
    <n v="2"/>
    <s v="Sì"/>
    <s v="Sì"/>
    <x v="1"/>
  </r>
  <r>
    <n v="3936"/>
    <s v="Melito di Napoli"/>
    <s v="NA"/>
    <s v="CAM"/>
    <n v="14"/>
    <n v="245"/>
    <d v="1995-04-21T00:00:00"/>
    <n v="8"/>
    <s v="Sì"/>
    <s v="No"/>
    <x v="0"/>
  </r>
  <r>
    <n v="3936"/>
    <s v="Piacenza"/>
    <s v="PC"/>
    <s v="EMR"/>
    <n v="11"/>
    <n v="27"/>
    <d v="1979-09-26T00:00:00"/>
    <n v="9"/>
    <s v="Sì"/>
    <s v="Sì"/>
    <x v="1"/>
  </r>
  <r>
    <n v="3939"/>
    <s v="Padova"/>
    <s v="PD"/>
    <s v="VEN"/>
    <n v="10"/>
    <n v="501"/>
    <d v="1982-10-28T00:00:00"/>
    <n v="9"/>
    <s v="Sì"/>
    <s v="No"/>
    <x v="0"/>
  </r>
  <r>
    <n v="3943"/>
    <s v="Trieste"/>
    <s v="TS"/>
    <s v="FVG"/>
    <n v="6"/>
    <n v="571"/>
    <d v="1976-02-12T00:00:00"/>
    <n v="5"/>
    <s v="Sì"/>
    <s v="Sì"/>
    <x v="0"/>
  </r>
  <r>
    <n v="3969"/>
    <s v="Novara"/>
    <s v="NO"/>
    <s v="PIE"/>
    <n v="1"/>
    <n v="149"/>
    <d v="1969-07-01T00:00:00"/>
    <n v="3"/>
    <s v="Sì"/>
    <s v="Sì"/>
    <x v="0"/>
  </r>
  <r>
    <n v="3972"/>
    <s v="Genova"/>
    <s v="GE"/>
    <s v="LIG"/>
    <n v="11"/>
    <n v="347"/>
    <d v="1979-03-28T00:00:00"/>
    <n v="9"/>
    <s v="No"/>
    <s v="Sì"/>
    <x v="1"/>
  </r>
  <r>
    <n v="4007"/>
    <s v="Nettuno"/>
    <s v="RM"/>
    <s v="LAZ"/>
    <n v="4"/>
    <n v="680"/>
    <d v="1993-09-06T00:00:00"/>
    <n v="1"/>
    <s v="Sì"/>
    <s v="No"/>
    <x v="1"/>
  </r>
  <r>
    <n v="4012"/>
    <s v="San Giorgio a Cremano"/>
    <s v="NA"/>
    <s v="CAM"/>
    <n v="2"/>
    <n v="130"/>
    <d v="1960-04-28T00:00:00"/>
    <n v="2"/>
    <s v="Sì"/>
    <s v="Sì"/>
    <x v="1"/>
  </r>
  <r>
    <n v="4033"/>
    <s v="Senigallia"/>
    <s v="AN"/>
    <s v="MAR"/>
    <n v="10"/>
    <n v="797"/>
    <d v="1966-08-02T00:00:00"/>
    <n v="5"/>
    <s v="Sì"/>
    <s v="Sì"/>
    <x v="0"/>
  </r>
  <r>
    <n v="4046"/>
    <s v="Foggia"/>
    <s v="FG"/>
    <s v="PUG"/>
    <n v="1"/>
    <n v="129"/>
    <d v="1990-09-02T00:00:00"/>
    <n v="2"/>
    <s v="No"/>
    <s v="No"/>
    <x v="0"/>
  </r>
  <r>
    <n v="4071"/>
    <s v="Favara"/>
    <s v="AG"/>
    <s v="SIC"/>
    <n v="10"/>
    <n v="784"/>
    <d v="1988-04-29T00:00:00"/>
    <n v="9"/>
    <s v="No"/>
    <s v="Sì"/>
    <x v="1"/>
  </r>
  <r>
    <n v="4074"/>
    <s v="Palermo"/>
    <s v="PA"/>
    <s v="SIC"/>
    <n v="10"/>
    <n v="78"/>
    <d v="1995-01-10T00:00:00"/>
    <n v="9"/>
    <s v="Sì"/>
    <s v="No"/>
    <x v="1"/>
  </r>
  <r>
    <n v="4094"/>
    <s v="Napoli"/>
    <s v="NA"/>
    <s v="CAM"/>
    <n v="2"/>
    <n v="263"/>
    <d v="1978-02-18T00:00:00"/>
    <n v="4"/>
    <s v="No"/>
    <s v="No"/>
    <x v="0"/>
  </r>
  <r>
    <n v="4104"/>
    <s v="Genova"/>
    <s v="GE"/>
    <s v="LIG"/>
    <n v="1"/>
    <n v="376"/>
    <d v="1975-01-31T00:00:00"/>
    <n v="7"/>
    <s v="No"/>
    <s v="No"/>
    <x v="0"/>
  </r>
  <r>
    <n v="4105"/>
    <s v="Paternò"/>
    <s v="CT"/>
    <s v="SIC"/>
    <n v="12"/>
    <n v="518"/>
    <d v="1965-10-14T00:00:00"/>
    <n v="3"/>
    <s v="Sì"/>
    <s v="No"/>
    <x v="0"/>
  </r>
  <r>
    <n v="4124"/>
    <s v="Sciacca"/>
    <s v="AG"/>
    <s v="SIC"/>
    <n v="15"/>
    <n v="353"/>
    <d v="1960-12-09T00:00:00"/>
    <n v="2"/>
    <s v="No"/>
    <s v="No"/>
    <x v="0"/>
  </r>
  <r>
    <n v="4149"/>
    <s v="Jesi"/>
    <s v="AN"/>
    <s v="MAR"/>
    <n v="4"/>
    <n v="409"/>
    <d v="1957-12-19T00:00:00"/>
    <n v="3"/>
    <s v="No"/>
    <s v="No"/>
    <x v="1"/>
  </r>
  <r>
    <n v="4150"/>
    <s v="Siracusa"/>
    <s v="SR"/>
    <s v="SIC"/>
    <n v="1"/>
    <n v="427"/>
    <d v="1979-06-04T00:00:00"/>
    <n v="1"/>
    <s v="No"/>
    <s v="Sì"/>
    <x v="1"/>
  </r>
  <r>
    <n v="4152"/>
    <s v="Lecco"/>
    <s v="LC"/>
    <s v="LOM"/>
    <n v="4"/>
    <n v="869"/>
    <d v="1990-05-10T00:00:00"/>
    <n v="1"/>
    <s v="No"/>
    <s v="Sì"/>
    <x v="0"/>
  </r>
  <r>
    <n v="4159"/>
    <s v="Reggio Calabria"/>
    <s v="RC"/>
    <s v="CAL"/>
    <n v="1"/>
    <n v="196"/>
    <d v="1977-05-07T00:00:00"/>
    <n v="7"/>
    <s v="Sì"/>
    <s v="No"/>
    <x v="0"/>
  </r>
  <r>
    <n v="4169"/>
    <s v="Ladispoli"/>
    <s v="RM"/>
    <s v="LAZ"/>
    <n v="4"/>
    <n v="896"/>
    <d v="1994-11-08T00:00:00"/>
    <n v="7"/>
    <s v="No"/>
    <s v="Sì"/>
    <x v="1"/>
  </r>
  <r>
    <n v="4173"/>
    <s v="Aosta"/>
    <s v="AO"/>
    <s v="VDA"/>
    <n v="12"/>
    <n v="951"/>
    <d v="1962-04-07T00:00:00"/>
    <n v="8"/>
    <s v="Sì"/>
    <s v="Sì"/>
    <x v="1"/>
  </r>
  <r>
    <n v="4207"/>
    <s v="Ardea"/>
    <s v="RM"/>
    <s v="LAZ"/>
    <n v="6"/>
    <n v="989"/>
    <d v="1989-09-13T00:00:00"/>
    <n v="4"/>
    <s v="No"/>
    <s v="Sì"/>
    <x v="1"/>
  </r>
  <r>
    <n v="4233"/>
    <s v="Adrano"/>
    <s v="CT"/>
    <s v="SIC"/>
    <n v="5"/>
    <n v="973"/>
    <d v="1982-03-14T00:00:00"/>
    <n v="6"/>
    <s v="Sì"/>
    <s v="Sì"/>
    <x v="0"/>
  </r>
  <r>
    <n v="4246"/>
    <s v="Lanciano"/>
    <s v="CH"/>
    <s v="ABR"/>
    <n v="6"/>
    <n v="8"/>
    <d v="1965-12-27T00:00:00"/>
    <n v="7"/>
    <s v="No"/>
    <s v="Sì"/>
    <x v="1"/>
  </r>
  <r>
    <n v="4281"/>
    <s v="Andria"/>
    <s v="BT"/>
    <s v="PUG"/>
    <n v="11"/>
    <n v="531"/>
    <d v="1957-06-27T00:00:00"/>
    <n v="2"/>
    <s v="Sì"/>
    <s v="Sì"/>
    <x v="1"/>
  </r>
  <r>
    <n v="4282"/>
    <s v="Milano"/>
    <s v="MI"/>
    <s v="LOM"/>
    <n v="15"/>
    <n v="944"/>
    <d v="1993-03-01T00:00:00"/>
    <n v="9"/>
    <s v="Sì"/>
    <s v="No"/>
    <x v="1"/>
  </r>
  <r>
    <n v="4290"/>
    <s v="San Benedetto del Tronto"/>
    <s v="AP"/>
    <s v="MAR"/>
    <n v="1"/>
    <n v="83"/>
    <d v="1969-11-22T00:00:00"/>
    <n v="9"/>
    <s v="No"/>
    <s v="Sì"/>
    <x v="1"/>
  </r>
  <r>
    <n v="4297"/>
    <s v="Barcellona Pozzo di Gotto"/>
    <s v="ME"/>
    <s v="SIC"/>
    <n v="2"/>
    <n v="444"/>
    <d v="1983-01-24T00:00:00"/>
    <n v="1"/>
    <s v="Sì"/>
    <s v="No"/>
    <x v="0"/>
  </r>
  <r>
    <n v="4300"/>
    <s v="Milano"/>
    <s v="MI"/>
    <s v="LOM"/>
    <n v="2"/>
    <n v="886"/>
    <d v="1966-09-25T00:00:00"/>
    <n v="7"/>
    <s v="Sì"/>
    <s v="No"/>
    <x v="0"/>
  </r>
  <r>
    <n v="4301"/>
    <s v="Caivano"/>
    <s v="NA"/>
    <s v="CAM"/>
    <n v="15"/>
    <n v="592"/>
    <d v="1988-04-23T00:00:00"/>
    <n v="2"/>
    <s v="Sì"/>
    <s v="Sì"/>
    <x v="0"/>
  </r>
  <r>
    <n v="4312"/>
    <s v="Modena"/>
    <s v="MO"/>
    <s v="EMR"/>
    <n v="14"/>
    <n v="374"/>
    <d v="1992-08-26T00:00:00"/>
    <n v="1"/>
    <s v="Sì"/>
    <s v="Sì"/>
    <x v="0"/>
  </r>
  <r>
    <n v="4331"/>
    <s v="Corigliano Calabro"/>
    <s v="CS"/>
    <s v="CAL"/>
    <n v="15"/>
    <n v="408"/>
    <d v="1973-04-04T00:00:00"/>
    <n v="7"/>
    <s v="No"/>
    <s v="Sì"/>
    <x v="1"/>
  </r>
  <r>
    <n v="4332"/>
    <s v="Giugliano in Campania"/>
    <s v="NA"/>
    <s v="CAM"/>
    <n v="9"/>
    <n v="365"/>
    <d v="1979-03-16T00:00:00"/>
    <n v="4"/>
    <s v="No"/>
    <s v="Sì"/>
    <x v="0"/>
  </r>
  <r>
    <n v="4333"/>
    <s v="Vibo Valentia"/>
    <s v="VV"/>
    <s v="CAL"/>
    <n v="14"/>
    <n v="295"/>
    <d v="1990-03-05T00:00:00"/>
    <n v="7"/>
    <s v="No"/>
    <s v="No"/>
    <x v="0"/>
  </r>
  <r>
    <n v="4343"/>
    <s v="Messina"/>
    <s v="ME"/>
    <s v="SIC"/>
    <n v="15"/>
    <n v="80"/>
    <d v="1975-01-01T00:00:00"/>
    <n v="2"/>
    <s v="Sì"/>
    <s v="Sì"/>
    <x v="1"/>
  </r>
  <r>
    <n v="4349"/>
    <s v="Ancona"/>
    <s v="AN"/>
    <s v="MAR"/>
    <n v="14"/>
    <n v="653"/>
    <d v="1995-01-11T00:00:00"/>
    <n v="9"/>
    <s v="Sì"/>
    <s v="Sì"/>
    <x v="0"/>
  </r>
  <r>
    <n v="4353"/>
    <s v="Cerveteri"/>
    <s v="RM"/>
    <s v="LAZ"/>
    <n v="13"/>
    <n v="47"/>
    <d v="1969-07-11T00:00:00"/>
    <n v="4"/>
    <s v="No"/>
    <s v="Sì"/>
    <x v="0"/>
  </r>
  <r>
    <n v="4382"/>
    <s v="Cava de' Tirreni"/>
    <s v="SA"/>
    <s v="CAM"/>
    <n v="3"/>
    <n v="372"/>
    <d v="1983-04-20T00:00:00"/>
    <n v="5"/>
    <s v="No"/>
    <s v="No"/>
    <x v="0"/>
  </r>
  <r>
    <n v="4396"/>
    <s v="Rimini"/>
    <s v="RN"/>
    <s v="EMR"/>
    <n v="1"/>
    <n v="953"/>
    <d v="1956-05-30T00:00:00"/>
    <n v="3"/>
    <s v="Sì"/>
    <s v="Sì"/>
    <x v="0"/>
  </r>
  <r>
    <n v="4398"/>
    <s v="Siena"/>
    <s v="SI"/>
    <s v="TOS"/>
    <n v="7"/>
    <n v="236"/>
    <d v="1964-01-18T00:00:00"/>
    <n v="10"/>
    <s v="No"/>
    <s v="Sì"/>
    <x v="0"/>
  </r>
  <r>
    <n v="4421"/>
    <s v="Città di Castello"/>
    <s v="PG"/>
    <s v="UMB"/>
    <n v="8"/>
    <n v="345"/>
    <d v="1955-11-06T00:00:00"/>
    <n v="4"/>
    <s v="No"/>
    <s v="No"/>
    <x v="0"/>
  </r>
  <r>
    <n v="4431"/>
    <s v="Roma"/>
    <s v="RM"/>
    <s v="LAZ"/>
    <n v="11"/>
    <n v="607"/>
    <d v="1976-10-25T00:00:00"/>
    <n v="4"/>
    <s v="No"/>
    <s v="No"/>
    <x v="1"/>
  </r>
  <r>
    <n v="4433"/>
    <s v="Firenze"/>
    <s v="FI"/>
    <s v="TOS"/>
    <n v="3"/>
    <n v="584"/>
    <d v="1979-02-16T00:00:00"/>
    <n v="4"/>
    <s v="No"/>
    <s v="No"/>
    <x v="0"/>
  </r>
  <r>
    <n v="4435"/>
    <s v="Torino"/>
    <s v="TO"/>
    <s v="PIE"/>
    <n v="7"/>
    <n v="990"/>
    <d v="1979-02-05T00:00:00"/>
    <n v="7"/>
    <s v="No"/>
    <s v="No"/>
    <x v="1"/>
  </r>
  <r>
    <n v="4448"/>
    <s v="Macerata"/>
    <s v="MC"/>
    <s v="MAR"/>
    <n v="11"/>
    <n v="427"/>
    <d v="1991-11-16T00:00:00"/>
    <n v="6"/>
    <s v="Sì"/>
    <s v="Sì"/>
    <x v="1"/>
  </r>
  <r>
    <n v="4455"/>
    <s v="Roma"/>
    <s v="RM"/>
    <s v="LAZ"/>
    <n v="1"/>
    <n v="137"/>
    <d v="1959-10-27T00:00:00"/>
    <n v="2"/>
    <s v="No"/>
    <s v="Sì"/>
    <x v="1"/>
  </r>
  <r>
    <n v="4456"/>
    <s v="Como"/>
    <s v="CO"/>
    <s v="LOM"/>
    <n v="5"/>
    <n v="926"/>
    <d v="1959-10-16T00:00:00"/>
    <n v="8"/>
    <s v="Sì"/>
    <s v="No"/>
    <x v="1"/>
  </r>
  <r>
    <n v="4468"/>
    <s v="Torino"/>
    <s v="TO"/>
    <s v="PIE"/>
    <n v="11"/>
    <n v="877"/>
    <d v="1994-06-03T00:00:00"/>
    <n v="6"/>
    <s v="No"/>
    <s v="No"/>
    <x v="0"/>
  </r>
  <r>
    <n v="4468"/>
    <s v="Bolzano"/>
    <s v="BZ"/>
    <s v="TAA"/>
    <n v="4"/>
    <n v="559"/>
    <d v="1986-01-22T00:00:00"/>
    <n v="4"/>
    <s v="No"/>
    <s v="No"/>
    <x v="1"/>
  </r>
  <r>
    <n v="4496"/>
    <s v="Torino"/>
    <s v="TO"/>
    <s v="PIE"/>
    <n v="15"/>
    <n v="28"/>
    <d v="1959-04-18T00:00:00"/>
    <n v="4"/>
    <s v="No"/>
    <s v="No"/>
    <x v="0"/>
  </r>
  <r>
    <n v="4502"/>
    <s v="Nichelino"/>
    <s v="TO"/>
    <s v="PIE"/>
    <n v="15"/>
    <n v="397"/>
    <d v="1962-11-22T00:00:00"/>
    <n v="3"/>
    <s v="Sì"/>
    <s v="Sì"/>
    <x v="1"/>
  </r>
  <r>
    <n v="4511"/>
    <s v="Trani"/>
    <s v="BT"/>
    <s v="PUG"/>
    <n v="1"/>
    <n v="585"/>
    <d v="1962-01-28T00:00:00"/>
    <n v="3"/>
    <s v="No"/>
    <s v="No"/>
    <x v="0"/>
  </r>
  <r>
    <n v="4545"/>
    <s v="Milano"/>
    <s v="MI"/>
    <s v="LOM"/>
    <n v="7"/>
    <n v="758"/>
    <d v="1961-06-09T00:00:00"/>
    <n v="10"/>
    <s v="No"/>
    <s v="No"/>
    <x v="1"/>
  </r>
  <r>
    <n v="4553"/>
    <s v="Verona"/>
    <s v="VR"/>
    <s v="VEN"/>
    <n v="10"/>
    <n v="72"/>
    <d v="1956-05-10T00:00:00"/>
    <n v="5"/>
    <s v="No"/>
    <s v="No"/>
    <x v="1"/>
  </r>
  <r>
    <n v="4554"/>
    <s v="Biella"/>
    <s v="BI"/>
    <s v="PIE"/>
    <n v="8"/>
    <n v="484"/>
    <d v="1964-10-13T00:00:00"/>
    <n v="4"/>
    <s v="Sì"/>
    <s v="No"/>
    <x v="1"/>
  </r>
  <r>
    <n v="4561"/>
    <s v="Pescara"/>
    <s v="PE"/>
    <s v="ABR"/>
    <n v="5"/>
    <n v="445"/>
    <d v="1982-12-11T00:00:00"/>
    <n v="9"/>
    <s v="No"/>
    <s v="Sì"/>
    <x v="0"/>
  </r>
  <r>
    <n v="4572"/>
    <s v="Fondi"/>
    <s v="LT"/>
    <s v="LAZ"/>
    <n v="14"/>
    <n v="921"/>
    <d v="1973-07-12T00:00:00"/>
    <n v="5"/>
    <s v="No"/>
    <s v="No"/>
    <x v="0"/>
  </r>
  <r>
    <n v="4576"/>
    <s v="Formia"/>
    <s v="LT"/>
    <s v="LAZ"/>
    <n v="5"/>
    <n v="349"/>
    <d v="1966-09-22T00:00:00"/>
    <n v="6"/>
    <s v="No"/>
    <s v="Sì"/>
    <x v="1"/>
  </r>
  <r>
    <n v="4596"/>
    <s v="Arezzo"/>
    <s v="AR"/>
    <s v="TOS"/>
    <n v="9"/>
    <n v="779"/>
    <d v="1954-12-30T00:00:00"/>
    <n v="4"/>
    <s v="No"/>
    <s v="No"/>
    <x v="1"/>
  </r>
  <r>
    <n v="4597"/>
    <s v="Monopoli"/>
    <s v="BA"/>
    <s v="PUG"/>
    <n v="8"/>
    <n v="713"/>
    <d v="1959-03-01T00:00:00"/>
    <n v="10"/>
    <s v="Sì"/>
    <s v="No"/>
    <x v="0"/>
  </r>
  <r>
    <n v="4602"/>
    <s v="Empoli"/>
    <s v="FI"/>
    <s v="TOS"/>
    <n v="4"/>
    <n v="362"/>
    <d v="1957-01-11T00:00:00"/>
    <n v="10"/>
    <s v="Sì"/>
    <s v="Sì"/>
    <x v="0"/>
  </r>
  <r>
    <n v="4619"/>
    <s v="Bologna"/>
    <s v="BO"/>
    <s v="EMR"/>
    <n v="1"/>
    <n v="113"/>
    <d v="1957-03-22T00:00:00"/>
    <n v="4"/>
    <s v="No"/>
    <s v="Sì"/>
    <x v="0"/>
  </r>
  <r>
    <n v="4620"/>
    <s v="Milano"/>
    <s v="MI"/>
    <s v="LOM"/>
    <n v="2"/>
    <n v="794"/>
    <d v="1989-09-22T00:00:00"/>
    <n v="6"/>
    <s v="Sì"/>
    <s v="No"/>
    <x v="0"/>
  </r>
  <r>
    <n v="4622"/>
    <s v="Somma Vesuviana"/>
    <s v="NA"/>
    <s v="CAM"/>
    <n v="6"/>
    <n v="909"/>
    <d v="1988-02-11T00:00:00"/>
    <n v="10"/>
    <s v="No"/>
    <s v="Sì"/>
    <x v="1"/>
  </r>
  <r>
    <n v="4625"/>
    <s v="Torino"/>
    <s v="TO"/>
    <s v="PIE"/>
    <n v="15"/>
    <n v="940"/>
    <d v="1971-06-11T00:00:00"/>
    <n v="8"/>
    <s v="No"/>
    <s v="No"/>
    <x v="1"/>
  </r>
  <r>
    <n v="4632"/>
    <s v="Battipaglia"/>
    <s v="SA"/>
    <s v="CAM"/>
    <n v="10"/>
    <n v="943"/>
    <d v="1981-08-19T00:00:00"/>
    <n v="5"/>
    <s v="No"/>
    <s v="Sì"/>
    <x v="0"/>
  </r>
  <r>
    <n v="4635"/>
    <s v="Trieste"/>
    <s v="TS"/>
    <s v="FVG"/>
    <n v="2"/>
    <n v="604"/>
    <d v="1958-01-25T00:00:00"/>
    <n v="5"/>
    <s v="No"/>
    <s v="No"/>
    <x v="0"/>
  </r>
  <r>
    <n v="4636"/>
    <s v="Corsico"/>
    <s v="MI"/>
    <s v="LOM"/>
    <n v="1"/>
    <n v="335"/>
    <d v="1961-01-17T00:00:00"/>
    <n v="7"/>
    <s v="No"/>
    <s v="Sì"/>
    <x v="0"/>
  </r>
  <r>
    <n v="4646"/>
    <s v="Roma"/>
    <s v="RM"/>
    <s v="LAZ"/>
    <n v="5"/>
    <n v="966"/>
    <d v="1973-09-06T00:00:00"/>
    <n v="2"/>
    <s v="No"/>
    <s v="No"/>
    <x v="1"/>
  </r>
  <r>
    <n v="4655"/>
    <s v="Rovigo"/>
    <s v="RO"/>
    <s v="VEN"/>
    <n v="4"/>
    <n v="573"/>
    <d v="1983-08-02T00:00:00"/>
    <n v="7"/>
    <s v="Sì"/>
    <s v="Sì"/>
    <x v="0"/>
  </r>
  <r>
    <n v="4657"/>
    <s v="Bologna"/>
    <s v="BO"/>
    <s v="EMR"/>
    <n v="6"/>
    <n v="846"/>
    <d v="1993-09-14T00:00:00"/>
    <n v="6"/>
    <s v="Sì"/>
    <s v="No"/>
    <x v="0"/>
  </r>
  <r>
    <n v="4657"/>
    <s v="Salerno"/>
    <s v="SA"/>
    <s v="CAM"/>
    <n v="5"/>
    <n v="95"/>
    <d v="1983-09-13T00:00:00"/>
    <n v="2"/>
    <s v="Sì"/>
    <s v="No"/>
    <x v="1"/>
  </r>
  <r>
    <n v="4660"/>
    <s v="Albano Laziale"/>
    <s v="RM"/>
    <s v="LAZ"/>
    <n v="4"/>
    <n v="705"/>
    <d v="1978-11-18T00:00:00"/>
    <n v="2"/>
    <s v="No"/>
    <s v="No"/>
    <x v="0"/>
  </r>
  <r>
    <n v="4661"/>
    <s v="Monza"/>
    <s v="MB"/>
    <s v="LOM"/>
    <n v="2"/>
    <n v="655"/>
    <d v="1984-02-19T00:00:00"/>
    <n v="7"/>
    <s v="Sì"/>
    <s v="No"/>
    <x v="1"/>
  </r>
  <r>
    <n v="4662"/>
    <s v="Messina"/>
    <s v="ME"/>
    <s v="SIC"/>
    <n v="1"/>
    <n v="417"/>
    <d v="1960-07-18T00:00:00"/>
    <n v="9"/>
    <s v="No"/>
    <s v="No"/>
    <x v="1"/>
  </r>
  <r>
    <n v="4699"/>
    <s v="Pioltello"/>
    <s v="MI"/>
    <s v="LOM"/>
    <n v="13"/>
    <n v="487"/>
    <d v="1995-06-04T00:00:00"/>
    <n v="2"/>
    <s v="Sì"/>
    <s v="No"/>
    <x v="1"/>
  </r>
  <r>
    <n v="4705"/>
    <s v="Modugno"/>
    <s v="BA"/>
    <s v="PUG"/>
    <n v="1"/>
    <n v="718"/>
    <d v="1956-10-04T00:00:00"/>
    <n v="8"/>
    <s v="No"/>
    <s v="No"/>
    <x v="1"/>
  </r>
  <r>
    <n v="4726"/>
    <s v="Napoli"/>
    <s v="NA"/>
    <s v="CAM"/>
    <n v="7"/>
    <n v="502"/>
    <d v="1981-09-18T00:00:00"/>
    <n v="6"/>
    <s v="No"/>
    <s v="No"/>
    <x v="1"/>
  </r>
  <r>
    <n v="4735"/>
    <s v="Spoleto"/>
    <s v="PG"/>
    <s v="UMB"/>
    <n v="13"/>
    <n v="294"/>
    <d v="1965-07-26T00:00:00"/>
    <n v="7"/>
    <s v="No"/>
    <s v="No"/>
    <x v="0"/>
  </r>
  <r>
    <n v="4736"/>
    <s v="Foggia"/>
    <s v="FG"/>
    <s v="PUG"/>
    <n v="10"/>
    <n v="387"/>
    <d v="1971-03-19T00:00:00"/>
    <n v="7"/>
    <s v="No"/>
    <s v="No"/>
    <x v="0"/>
  </r>
  <r>
    <n v="4741"/>
    <s v="Napoli"/>
    <s v="NA"/>
    <s v="CAM"/>
    <n v="13"/>
    <n v="55"/>
    <d v="1976-10-25T00:00:00"/>
    <n v="7"/>
    <s v="Sì"/>
    <s v="Sì"/>
    <x v="0"/>
  </r>
  <r>
    <n v="4800"/>
    <s v="Lissone"/>
    <s v="MB"/>
    <s v="LOM"/>
    <n v="8"/>
    <n v="991"/>
    <d v="1976-01-25T00:00:00"/>
    <n v="1"/>
    <s v="No"/>
    <s v="No"/>
    <x v="1"/>
  </r>
  <r>
    <n v="4834"/>
    <s v="Belluno"/>
    <s v="BL"/>
    <s v="VEN"/>
    <n v="8"/>
    <n v="274"/>
    <d v="1980-12-06T00:00:00"/>
    <n v="1"/>
    <s v="Sì"/>
    <s v="No"/>
    <x v="1"/>
  </r>
  <r>
    <n v="4855"/>
    <s v="Vercelli"/>
    <s v="VC"/>
    <s v="PIE"/>
    <n v="5"/>
    <n v="575"/>
    <d v="1966-05-29T00:00:00"/>
    <n v="9"/>
    <s v="No"/>
    <s v="Sì"/>
    <x v="0"/>
  </r>
  <r>
    <n v="4858"/>
    <s v="Gorizia"/>
    <s v="GO"/>
    <s v="FVG"/>
    <n v="7"/>
    <n v="149"/>
    <d v="1976-09-18T00:00:00"/>
    <n v="8"/>
    <s v="Sì"/>
    <s v="No"/>
    <x v="0"/>
  </r>
  <r>
    <n v="4864"/>
    <s v="Gravina in Puglia"/>
    <s v="BA"/>
    <s v="PUG"/>
    <n v="9"/>
    <n v="682"/>
    <d v="1986-05-19T00:00:00"/>
    <n v="4"/>
    <s v="No"/>
    <s v="No"/>
    <x v="1"/>
  </r>
  <r>
    <n v="4885"/>
    <s v="Rho"/>
    <s v="MI"/>
    <s v="LOM"/>
    <n v="10"/>
    <n v="832"/>
    <d v="1969-11-13T00:00:00"/>
    <n v="4"/>
    <s v="No"/>
    <s v="No"/>
    <x v="0"/>
  </r>
  <r>
    <n v="4886"/>
    <s v="Milano"/>
    <s v="MI"/>
    <s v="LOM"/>
    <n v="15"/>
    <n v="954"/>
    <d v="1958-08-07T00:00:00"/>
    <n v="8"/>
    <s v="No"/>
    <s v="No"/>
    <x v="1"/>
  </r>
  <r>
    <n v="4894"/>
    <s v="Rivoli"/>
    <s v="TO"/>
    <s v="PIE"/>
    <n v="6"/>
    <n v="387"/>
    <d v="1976-02-28T00:00:00"/>
    <n v="7"/>
    <s v="Sì"/>
    <s v="Sì"/>
    <x v="0"/>
  </r>
  <r>
    <n v="4898"/>
    <s v="Milano"/>
    <s v="MI"/>
    <s v="LOM"/>
    <n v="8"/>
    <n v="851"/>
    <d v="1986-04-22T00:00:00"/>
    <n v="7"/>
    <s v="Sì"/>
    <s v="No"/>
    <x v="0"/>
  </r>
  <r>
    <n v="4918"/>
    <s v="Gallarate"/>
    <s v="VA"/>
    <s v="LOM"/>
    <n v="1"/>
    <n v="883"/>
    <d v="1955-03-05T00:00:00"/>
    <n v="8"/>
    <s v="Sì"/>
    <s v="Sì"/>
    <x v="0"/>
  </r>
  <r>
    <n v="4924"/>
    <s v="Brescia"/>
    <s v="BS"/>
    <s v="LOM"/>
    <n v="1"/>
    <n v="432"/>
    <d v="1972-09-09T00:00:00"/>
    <n v="4"/>
    <s v="Sì"/>
    <s v="No"/>
    <x v="0"/>
  </r>
  <r>
    <n v="4932"/>
    <s v="Pomigliano d'Arco"/>
    <s v="NA"/>
    <s v="CAM"/>
    <n v="13"/>
    <n v="12"/>
    <d v="1975-08-14T00:00:00"/>
    <n v="6"/>
    <s v="Sì"/>
    <s v="No"/>
    <x v="0"/>
  </r>
  <r>
    <n v="4936"/>
    <s v="Chioggia"/>
    <s v="VE"/>
    <s v="VEN"/>
    <n v="3"/>
    <n v="570"/>
    <d v="1988-07-02T00:00:00"/>
    <n v="5"/>
    <s v="Sì"/>
    <s v="No"/>
    <x v="1"/>
  </r>
  <r>
    <n v="4938"/>
    <s v="Forlì"/>
    <s v="FC"/>
    <s v="EMR"/>
    <n v="13"/>
    <n v="589"/>
    <d v="1995-03-07T00:00:00"/>
    <n v="7"/>
    <s v="Sì"/>
    <s v="Sì"/>
    <x v="1"/>
  </r>
  <r>
    <n v="4940"/>
    <s v="Roma"/>
    <s v="RM"/>
    <s v="LAZ"/>
    <n v="5"/>
    <n v="95"/>
    <d v="1991-06-29T00:00:00"/>
    <n v="10"/>
    <s v="No"/>
    <s v="No"/>
    <x v="0"/>
  </r>
  <r>
    <n v="4941"/>
    <s v="Napoli"/>
    <s v="NA"/>
    <s v="CAM"/>
    <n v="1"/>
    <n v="406"/>
    <d v="1975-08-22T00:00:00"/>
    <n v="2"/>
    <s v="No"/>
    <s v="No"/>
    <x v="1"/>
  </r>
  <r>
    <n v="4951"/>
    <s v="Taranto"/>
    <s v="TA"/>
    <s v="PUG"/>
    <n v="1"/>
    <n v="614"/>
    <d v="1969-03-14T00:00:00"/>
    <n v="4"/>
    <s v="No"/>
    <s v="Sì"/>
    <x v="0"/>
  </r>
  <r>
    <n v="4951"/>
    <s v="Cesena"/>
    <s v="FC"/>
    <s v="EMR"/>
    <n v="8"/>
    <n v="457"/>
    <d v="1960-07-05T00:00:00"/>
    <n v="3"/>
    <s v="Sì"/>
    <s v="Sì"/>
    <x v="0"/>
  </r>
  <r>
    <n v="4966"/>
    <s v="Collegno"/>
    <s v="TO"/>
    <s v="PIE"/>
    <n v="2"/>
    <n v="921"/>
    <d v="1980-01-02T00:00:00"/>
    <n v="4"/>
    <s v="Sì"/>
    <s v="No"/>
    <x v="0"/>
  </r>
  <r>
    <n v="4981"/>
    <s v="Canicattì"/>
    <s v="AG"/>
    <s v="SIC"/>
    <n v="15"/>
    <n v="136"/>
    <d v="1967-07-08T00:00:00"/>
    <n v="8"/>
    <s v="No"/>
    <s v="Sì"/>
    <x v="1"/>
  </r>
  <r>
    <n v="4992"/>
    <s v="Napoli"/>
    <s v="NA"/>
    <s v="CAM"/>
    <n v="10"/>
    <n v="160"/>
    <d v="1970-09-23T00:00:00"/>
    <n v="4"/>
    <s v="Sì"/>
    <s v="Sì"/>
    <x v="0"/>
  </r>
  <r>
    <n v="5013"/>
    <s v="Milano"/>
    <s v="MI"/>
    <s v="LOM"/>
    <n v="10"/>
    <n v="482"/>
    <d v="1955-11-01T00:00:00"/>
    <n v="1"/>
    <s v="Sì"/>
    <s v="No"/>
    <x v="0"/>
  </r>
  <r>
    <n v="5025"/>
    <s v="Aversa"/>
    <s v="CE"/>
    <s v="CAM"/>
    <n v="9"/>
    <n v="287"/>
    <d v="1978-12-15T00:00:00"/>
    <n v="7"/>
    <s v="No"/>
    <s v="No"/>
    <x v="0"/>
  </r>
  <r>
    <n v="5031"/>
    <s v="Milano"/>
    <s v="MI"/>
    <s v="LOM"/>
    <n v="12"/>
    <n v="626"/>
    <d v="1987-10-15T00:00:00"/>
    <n v="10"/>
    <s v="Sì"/>
    <s v="Sì"/>
    <x v="1"/>
  </r>
  <r>
    <n v="5049"/>
    <s v="Lucca"/>
    <s v="LU"/>
    <s v="TOS"/>
    <n v="4"/>
    <n v="714"/>
    <d v="1991-11-24T00:00:00"/>
    <n v="8"/>
    <s v="Sì"/>
    <s v="No"/>
    <x v="0"/>
  </r>
  <r>
    <n v="5052"/>
    <s v="Catania"/>
    <s v="CT"/>
    <s v="SIC"/>
    <n v="2"/>
    <n v="33"/>
    <d v="1971-05-18T00:00:00"/>
    <n v="10"/>
    <s v="Sì"/>
    <s v="Sì"/>
    <x v="1"/>
  </r>
  <r>
    <n v="5054"/>
    <s v="Milano"/>
    <s v="MI"/>
    <s v="LOM"/>
    <n v="4"/>
    <n v="712"/>
    <d v="1965-01-13T00:00:00"/>
    <n v="6"/>
    <s v="Sì"/>
    <s v="No"/>
    <x v="1"/>
  </r>
  <r>
    <n v="5057"/>
    <s v="Milano"/>
    <s v="MI"/>
    <s v="LOM"/>
    <n v="6"/>
    <n v="26"/>
    <d v="1985-04-12T00:00:00"/>
    <n v="7"/>
    <s v="No"/>
    <s v="No"/>
    <x v="0"/>
  </r>
  <r>
    <n v="5059"/>
    <s v="Bari"/>
    <s v="BA"/>
    <s v="PUG"/>
    <n v="15"/>
    <n v="26"/>
    <d v="1994-09-22T00:00:00"/>
    <n v="7"/>
    <s v="Sì"/>
    <s v="No"/>
    <x v="1"/>
  </r>
  <r>
    <n v="5063"/>
    <s v="Parma"/>
    <s v="PR"/>
    <s v="EMR"/>
    <n v="13"/>
    <n v="364"/>
    <d v="1959-04-14T00:00:00"/>
    <n v="4"/>
    <s v="No"/>
    <s v="Sì"/>
    <x v="0"/>
  </r>
  <r>
    <n v="5070"/>
    <s v="Bassano del Grappa"/>
    <s v="VI"/>
    <s v="VEN"/>
    <n v="4"/>
    <n v="124"/>
    <d v="1963-05-23T00:00:00"/>
    <n v="1"/>
    <s v="Sì"/>
    <s v="Sì"/>
    <x v="1"/>
  </r>
  <r>
    <n v="5079"/>
    <s v="Scafati"/>
    <s v="SA"/>
    <s v="CAM"/>
    <n v="5"/>
    <n v="748"/>
    <d v="1960-09-15T00:00:00"/>
    <n v="8"/>
    <s v="Sì"/>
    <s v="Sì"/>
    <x v="0"/>
  </r>
  <r>
    <n v="5112"/>
    <s v="Milano"/>
    <s v="MI"/>
    <s v="LOM"/>
    <n v="9"/>
    <n v="469"/>
    <d v="1959-08-08T00:00:00"/>
    <n v="3"/>
    <s v="Sì"/>
    <s v="Sì"/>
    <x v="1"/>
  </r>
  <r>
    <n v="5122"/>
    <s v="Rossano"/>
    <s v="CS"/>
    <s v="CAL"/>
    <n v="9"/>
    <n v="308"/>
    <d v="1978-09-23T00:00:00"/>
    <n v="1"/>
    <s v="Sì"/>
    <s v="No"/>
    <x v="1"/>
  </r>
  <r>
    <n v="5131"/>
    <s v="Civitavecchia"/>
    <s v="RM"/>
    <s v="LAZ"/>
    <n v="12"/>
    <n v="184"/>
    <d v="1955-09-05T00:00:00"/>
    <n v="2"/>
    <s v="No"/>
    <s v="No"/>
    <x v="1"/>
  </r>
  <r>
    <n v="5136"/>
    <s v="Licata"/>
    <s v="AG"/>
    <s v="SIC"/>
    <n v="7"/>
    <n v="226"/>
    <d v="1965-03-01T00:00:00"/>
    <n v="7"/>
    <s v="Sì"/>
    <s v="No"/>
    <x v="0"/>
  </r>
  <r>
    <n v="5160"/>
    <s v="Lecce"/>
    <s v="LE"/>
    <s v="PUG"/>
    <n v="5"/>
    <n v="705"/>
    <d v="1994-01-25T00:00:00"/>
    <n v="4"/>
    <s v="Sì"/>
    <s v="Sì"/>
    <x v="0"/>
  </r>
  <r>
    <n v="5180"/>
    <s v="Portici"/>
    <s v="NA"/>
    <s v="CAM"/>
    <n v="7"/>
    <n v="988"/>
    <d v="1987-10-28T00:00:00"/>
    <n v="8"/>
    <s v="Sì"/>
    <s v="Sì"/>
    <x v="0"/>
  </r>
  <r>
    <n v="5196"/>
    <s v="Palermo"/>
    <s v="PA"/>
    <s v="SIC"/>
    <n v="10"/>
    <n v="550"/>
    <d v="1958-10-28T00:00:00"/>
    <n v="4"/>
    <s v="No"/>
    <s v="No"/>
    <x v="1"/>
  </r>
  <r>
    <n v="5222"/>
    <s v="Fasano"/>
    <s v="BR"/>
    <s v="PUG"/>
    <n v="7"/>
    <n v="340"/>
    <d v="1955-02-14T00:00:00"/>
    <n v="3"/>
    <s v="No"/>
    <s v="Sì"/>
    <x v="1"/>
  </r>
  <r>
    <n v="5233"/>
    <s v="Capannori"/>
    <s v="LU"/>
    <s v="TOS"/>
    <n v="13"/>
    <n v="537"/>
    <d v="1958-07-15T00:00:00"/>
    <n v="3"/>
    <s v="Sì"/>
    <s v="Sì"/>
    <x v="1"/>
  </r>
  <r>
    <n v="5243"/>
    <s v="Seregno"/>
    <s v="MB"/>
    <s v="LOM"/>
    <n v="9"/>
    <n v="856"/>
    <d v="1966-01-26T00:00:00"/>
    <n v="1"/>
    <s v="Sì"/>
    <s v="Sì"/>
    <x v="1"/>
  </r>
  <r>
    <n v="5255"/>
    <s v="Chieti"/>
    <s v="CH"/>
    <s v="ABR"/>
    <n v="4"/>
    <n v="375"/>
    <d v="1968-06-17T00:00:00"/>
    <n v="1"/>
    <s v="No"/>
    <s v="Sì"/>
    <x v="0"/>
  </r>
  <r>
    <n v="5256"/>
    <s v="Casalecchio di Reno"/>
    <s v="BO"/>
    <s v="EMR"/>
    <n v="14"/>
    <n v="353"/>
    <d v="1963-05-29T00:00:00"/>
    <n v="9"/>
    <s v="No"/>
    <s v="No"/>
    <x v="1"/>
  </r>
  <r>
    <n v="5272"/>
    <s v="Napoli"/>
    <s v="NA"/>
    <s v="CAM"/>
    <n v="13"/>
    <n v="461"/>
    <d v="1976-12-07T00:00:00"/>
    <n v="9"/>
    <s v="No"/>
    <s v="No"/>
    <x v="1"/>
  </r>
  <r>
    <n v="5282"/>
    <s v="Roma"/>
    <s v="RM"/>
    <s v="LAZ"/>
    <n v="5"/>
    <n v="68"/>
    <d v="1985-02-01T00:00:00"/>
    <n v="3"/>
    <s v="No"/>
    <s v="No"/>
    <x v="0"/>
  </r>
  <r>
    <n v="5291"/>
    <s v="Roma"/>
    <s v="RM"/>
    <s v="LAZ"/>
    <n v="12"/>
    <n v="597"/>
    <d v="1977-08-06T00:00:00"/>
    <n v="9"/>
    <s v="No"/>
    <s v="No"/>
    <x v="1"/>
  </r>
  <r>
    <n v="5296"/>
    <s v="Verona"/>
    <s v="VR"/>
    <s v="VEN"/>
    <n v="15"/>
    <n v="807"/>
    <d v="1979-09-02T00:00:00"/>
    <n v="9"/>
    <s v="No"/>
    <s v="Sì"/>
    <x v="1"/>
  </r>
  <r>
    <n v="5307"/>
    <s v="Rozzano"/>
    <s v="MI"/>
    <s v="LOM"/>
    <n v="9"/>
    <n v="831"/>
    <d v="1962-08-02T00:00:00"/>
    <n v="4"/>
    <s v="No"/>
    <s v="Sì"/>
    <x v="1"/>
  </r>
  <r>
    <n v="5325"/>
    <s v="Roma"/>
    <s v="RM"/>
    <s v="LAZ"/>
    <n v="15"/>
    <n v="551"/>
    <d v="1989-07-09T00:00:00"/>
    <n v="9"/>
    <s v="No"/>
    <s v="No"/>
    <x v="1"/>
  </r>
  <r>
    <n v="5325"/>
    <s v="Quarto"/>
    <s v="NA"/>
    <s v="CAM"/>
    <n v="15"/>
    <n v="208"/>
    <d v="1958-06-07T00:00:00"/>
    <n v="6"/>
    <s v="No"/>
    <s v="No"/>
    <x v="1"/>
  </r>
  <r>
    <n v="5328"/>
    <s v="Firenze"/>
    <s v="FI"/>
    <s v="TOS"/>
    <n v="8"/>
    <n v="242"/>
    <d v="1986-05-01T00:00:00"/>
    <n v="5"/>
    <s v="No"/>
    <s v="No"/>
    <x v="1"/>
  </r>
  <r>
    <n v="5343"/>
    <s v="Napoli"/>
    <s v="NA"/>
    <s v="CAM"/>
    <n v="11"/>
    <n v="616"/>
    <d v="1983-11-14T00:00:00"/>
    <n v="7"/>
    <s v="No"/>
    <s v="No"/>
    <x v="0"/>
  </r>
  <r>
    <n v="5356"/>
    <s v="Prato"/>
    <s v="PO"/>
    <s v="TOS"/>
    <n v="15"/>
    <n v="833"/>
    <d v="1972-11-28T00:00:00"/>
    <n v="10"/>
    <s v="Sì"/>
    <s v="Sì"/>
    <x v="0"/>
  </r>
  <r>
    <n v="5378"/>
    <s v="Palermo"/>
    <s v="PA"/>
    <s v="SIC"/>
    <n v="10"/>
    <n v="115"/>
    <d v="1955-03-20T00:00:00"/>
    <n v="10"/>
    <s v="No"/>
    <s v="No"/>
    <x v="1"/>
  </r>
  <r>
    <n v="5379"/>
    <s v="San Donà di Piave"/>
    <s v="VE"/>
    <s v="VEN"/>
    <n v="13"/>
    <n v="195"/>
    <d v="1975-11-15T00:00:00"/>
    <n v="5"/>
    <s v="No"/>
    <s v="Sì"/>
    <x v="0"/>
  </r>
  <r>
    <n v="5381"/>
    <s v="Napoli"/>
    <s v="NA"/>
    <s v="CAM"/>
    <n v="7"/>
    <n v="387"/>
    <d v="1955-06-30T00:00:00"/>
    <n v="4"/>
    <s v="Sì"/>
    <s v="No"/>
    <x v="0"/>
  </r>
  <r>
    <n v="5400"/>
    <s v="Alghero"/>
    <s v="SS"/>
    <s v="SAR"/>
    <n v="14"/>
    <n v="605"/>
    <d v="1990-11-11T00:00:00"/>
    <n v="1"/>
    <s v="Sì"/>
    <s v="No"/>
    <x v="1"/>
  </r>
  <r>
    <n v="5411"/>
    <s v="Bari"/>
    <s v="BA"/>
    <s v="PUG"/>
    <n v="14"/>
    <n v="446"/>
    <d v="1957-02-12T00:00:00"/>
    <n v="7"/>
    <s v="Sì"/>
    <s v="No"/>
    <x v="1"/>
  </r>
  <r>
    <n v="5413"/>
    <s v="Torino"/>
    <s v="TO"/>
    <s v="PIE"/>
    <n v="5"/>
    <n v="400"/>
    <d v="1959-07-19T00:00:00"/>
    <n v="6"/>
    <s v="No"/>
    <s v="No"/>
    <x v="1"/>
  </r>
  <r>
    <n v="5429"/>
    <s v="Roma"/>
    <s v="RM"/>
    <s v="LAZ"/>
    <n v="8"/>
    <n v="557"/>
    <d v="1959-06-19T00:00:00"/>
    <n v="2"/>
    <s v="Sì"/>
    <s v="Sì"/>
    <x v="0"/>
  </r>
  <r>
    <n v="5443"/>
    <s v="Nuoro"/>
    <s v="NU"/>
    <s v="SAR"/>
    <n v="9"/>
    <n v="190"/>
    <d v="1981-02-25T00:00:00"/>
    <n v="3"/>
    <s v="No"/>
    <s v="Sì"/>
    <x v="1"/>
  </r>
  <r>
    <n v="5459"/>
    <s v="Sassuolo"/>
    <s v="MO"/>
    <s v="EMR"/>
    <n v="3"/>
    <n v="106"/>
    <d v="1968-01-22T00:00:00"/>
    <n v="8"/>
    <s v="Sì"/>
    <s v="Sì"/>
    <x v="0"/>
  </r>
  <r>
    <n v="5473"/>
    <s v="Modena"/>
    <s v="MO"/>
    <s v="EMR"/>
    <n v="1"/>
    <n v="853"/>
    <d v="1962-02-11T00:00:00"/>
    <n v="1"/>
    <s v="No"/>
    <s v="No"/>
    <x v="1"/>
  </r>
  <r>
    <n v="5477"/>
    <s v="Vicenza"/>
    <s v="VI"/>
    <s v="VEN"/>
    <n v="4"/>
    <n v="787"/>
    <d v="1958-02-16T00:00:00"/>
    <n v="8"/>
    <s v="Sì"/>
    <s v="No"/>
    <x v="0"/>
  </r>
  <r>
    <n v="5485"/>
    <s v="Cesano Maderno"/>
    <s v="MB"/>
    <s v="LOM"/>
    <n v="10"/>
    <n v="986"/>
    <d v="1993-05-09T00:00:00"/>
    <n v="5"/>
    <s v="Sì"/>
    <s v="No"/>
    <x v="1"/>
  </r>
  <r>
    <n v="5491"/>
    <s v="San Giuliano Milanese"/>
    <s v="MI"/>
    <s v="LOM"/>
    <n v="6"/>
    <n v="779"/>
    <d v="1977-08-17T00:00:00"/>
    <n v="9"/>
    <s v="Sì"/>
    <s v="Sì"/>
    <x v="1"/>
  </r>
  <r>
    <n v="5514"/>
    <s v="Torre Annunziata"/>
    <s v="NA"/>
    <s v="CAM"/>
    <n v="10"/>
    <n v="671"/>
    <d v="1959-10-01T00:00:00"/>
    <n v="2"/>
    <s v="No"/>
    <s v="Sì"/>
    <x v="0"/>
  </r>
  <r>
    <n v="5516"/>
    <s v="Udine"/>
    <s v="UD"/>
    <s v="FVG"/>
    <n v="14"/>
    <n v="183"/>
    <d v="1957-06-29T00:00:00"/>
    <n v="3"/>
    <s v="Sì"/>
    <s v="Sì"/>
    <x v="1"/>
  </r>
  <r>
    <n v="5523"/>
    <s v="Pistoia"/>
    <s v="PT"/>
    <s v="TOS"/>
    <n v="15"/>
    <n v="59"/>
    <d v="1961-06-02T00:00:00"/>
    <n v="7"/>
    <s v="No"/>
    <s v="Sì"/>
    <x v="0"/>
  </r>
  <r>
    <n v="5529"/>
    <s v="Cagliari"/>
    <s v="CA"/>
    <s v="SAR"/>
    <n v="13"/>
    <n v="851"/>
    <d v="1993-07-26T00:00:00"/>
    <n v="5"/>
    <s v="No"/>
    <s v="No"/>
    <x v="1"/>
  </r>
  <r>
    <n v="5531"/>
    <s v="Fermo"/>
    <s v="FM"/>
    <s v="MAR"/>
    <n v="1"/>
    <n v="699"/>
    <d v="1973-12-18T00:00:00"/>
    <n v="6"/>
    <s v="Sì"/>
    <s v="No"/>
    <x v="1"/>
  </r>
  <r>
    <n v="5533"/>
    <s v="Milano"/>
    <s v="MI"/>
    <s v="LOM"/>
    <n v="5"/>
    <n v="466"/>
    <d v="1956-08-11T00:00:00"/>
    <n v="2"/>
    <s v="Sì"/>
    <s v="Sì"/>
    <x v="1"/>
  </r>
  <r>
    <n v="5553"/>
    <s v="Bollate"/>
    <s v="MI"/>
    <s v="LOM"/>
    <n v="10"/>
    <n v="628"/>
    <d v="1986-03-29T00:00:00"/>
    <n v="10"/>
    <s v="Sì"/>
    <s v="No"/>
    <x v="0"/>
  </r>
  <r>
    <n v="5563"/>
    <s v="Desio"/>
    <s v="MB"/>
    <s v="LOM"/>
    <n v="15"/>
    <n v="935"/>
    <d v="1992-09-26T00:00:00"/>
    <n v="4"/>
    <s v="Sì"/>
    <s v="Sì"/>
    <x v="1"/>
  </r>
  <r>
    <n v="5563"/>
    <s v="Segrate"/>
    <s v="MI"/>
    <s v="LOM"/>
    <n v="6"/>
    <n v="462"/>
    <d v="1962-08-13T00:00:00"/>
    <n v="6"/>
    <s v="No"/>
    <s v="No"/>
    <x v="0"/>
  </r>
  <r>
    <n v="5592"/>
    <s v="Civitanova Marche"/>
    <s v="MC"/>
    <s v="MAR"/>
    <n v="6"/>
    <n v="403"/>
    <d v="1964-04-01T00:00:00"/>
    <n v="5"/>
    <s v="No"/>
    <s v="Sì"/>
    <x v="1"/>
  </r>
  <r>
    <n v="5592"/>
    <s v="Livorno"/>
    <s v="LI"/>
    <s v="TOS"/>
    <n v="3"/>
    <n v="71"/>
    <d v="1991-09-07T00:00:00"/>
    <n v="3"/>
    <s v="Sì"/>
    <s v="N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76AD4-3BC4-40D4-A4C2-C9618ED87E30}" name="PivotTable2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ID - Utente">
  <location ref="F7:H155" firstHeaderRow="0" firstDataRow="1" firstDataCol="1"/>
  <pivotFields count="4">
    <pivotField allDrilled="1" showAll="0" dataSourceSort="1" defaultAttributeDrillState="1">
      <items count="1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axis="axisRow" allDrilled="1" showAll="0" measureFilter="1" sortType="descending">
      <items count="148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1"/>
  </rowFields>
  <rowItems count="148">
    <i>
      <x v="30"/>
    </i>
    <i>
      <x v="12"/>
    </i>
    <i>
      <x v="33"/>
    </i>
    <i>
      <x v="92"/>
    </i>
    <i>
      <x v="146"/>
    </i>
    <i>
      <x v="64"/>
    </i>
    <i>
      <x v="29"/>
    </i>
    <i>
      <x v="20"/>
    </i>
    <i>
      <x v="119"/>
    </i>
    <i>
      <x v="6"/>
    </i>
    <i>
      <x v="32"/>
    </i>
    <i>
      <x v="68"/>
    </i>
    <i>
      <x v="110"/>
    </i>
    <i>
      <x v="90"/>
    </i>
    <i>
      <x v="80"/>
    </i>
    <i>
      <x v="126"/>
    </i>
    <i>
      <x v="140"/>
    </i>
    <i>
      <x v="26"/>
    </i>
    <i>
      <x v="46"/>
    </i>
    <i>
      <x v="81"/>
    </i>
    <i>
      <x v="103"/>
    </i>
    <i>
      <x v="18"/>
    </i>
    <i>
      <x v="59"/>
    </i>
    <i>
      <x v="19"/>
    </i>
    <i>
      <x v="70"/>
    </i>
    <i>
      <x v="114"/>
    </i>
    <i>
      <x v="87"/>
    </i>
    <i>
      <x v="79"/>
    </i>
    <i>
      <x v="83"/>
    </i>
    <i>
      <x v="101"/>
    </i>
    <i>
      <x v="105"/>
    </i>
    <i>
      <x v="100"/>
    </i>
    <i>
      <x v="61"/>
    </i>
    <i>
      <x v="63"/>
    </i>
    <i>
      <x v="91"/>
    </i>
    <i>
      <x v="120"/>
    </i>
    <i>
      <x v="95"/>
    </i>
    <i>
      <x v="99"/>
    </i>
    <i>
      <x v="78"/>
    </i>
    <i>
      <x v="40"/>
    </i>
    <i>
      <x v="84"/>
    </i>
    <i>
      <x v="116"/>
    </i>
    <i>
      <x v="62"/>
    </i>
    <i>
      <x v="54"/>
    </i>
    <i>
      <x v="77"/>
    </i>
    <i>
      <x v="69"/>
    </i>
    <i>
      <x/>
    </i>
    <i>
      <x v="129"/>
    </i>
    <i>
      <x v="45"/>
    </i>
    <i>
      <x v="138"/>
    </i>
    <i>
      <x v="143"/>
    </i>
    <i>
      <x v="115"/>
    </i>
    <i>
      <x v="38"/>
    </i>
    <i>
      <x v="135"/>
    </i>
    <i>
      <x v="113"/>
    </i>
    <i>
      <x v="132"/>
    </i>
    <i>
      <x v="17"/>
    </i>
    <i>
      <x v="13"/>
    </i>
    <i>
      <x v="131"/>
    </i>
    <i>
      <x v="22"/>
    </i>
    <i>
      <x v="31"/>
    </i>
    <i>
      <x v="14"/>
    </i>
    <i>
      <x v="74"/>
    </i>
    <i>
      <x v="98"/>
    </i>
    <i>
      <x v="139"/>
    </i>
    <i>
      <x v="75"/>
    </i>
    <i>
      <x v="5"/>
    </i>
    <i>
      <x v="52"/>
    </i>
    <i>
      <x v="141"/>
    </i>
    <i>
      <x v="96"/>
    </i>
    <i>
      <x v="9"/>
    </i>
    <i>
      <x v="39"/>
    </i>
    <i>
      <x v="133"/>
    </i>
    <i>
      <x v="94"/>
    </i>
    <i>
      <x v="44"/>
    </i>
    <i>
      <x v="124"/>
    </i>
    <i>
      <x v="53"/>
    </i>
    <i>
      <x v="24"/>
    </i>
    <i>
      <x v="35"/>
    </i>
    <i>
      <x v="43"/>
    </i>
    <i>
      <x v="108"/>
    </i>
    <i>
      <x v="122"/>
    </i>
    <i>
      <x v="10"/>
    </i>
    <i>
      <x v="36"/>
    </i>
    <i>
      <x v="97"/>
    </i>
    <i>
      <x v="123"/>
    </i>
    <i>
      <x v="2"/>
    </i>
    <i>
      <x v="125"/>
    </i>
    <i>
      <x v="106"/>
    </i>
    <i>
      <x v="21"/>
    </i>
    <i>
      <x v="144"/>
    </i>
    <i>
      <x v="67"/>
    </i>
    <i>
      <x v="34"/>
    </i>
    <i>
      <x v="3"/>
    </i>
    <i>
      <x v="57"/>
    </i>
    <i>
      <x v="112"/>
    </i>
    <i>
      <x v="73"/>
    </i>
    <i>
      <x v="50"/>
    </i>
    <i>
      <x v="142"/>
    </i>
    <i>
      <x v="51"/>
    </i>
    <i>
      <x v="1"/>
    </i>
    <i>
      <x v="58"/>
    </i>
    <i>
      <x v="56"/>
    </i>
    <i>
      <x v="107"/>
    </i>
    <i>
      <x v="37"/>
    </i>
    <i>
      <x v="4"/>
    </i>
    <i>
      <x v="86"/>
    </i>
    <i>
      <x v="16"/>
    </i>
    <i>
      <x v="7"/>
    </i>
    <i>
      <x v="145"/>
    </i>
    <i>
      <x v="121"/>
    </i>
    <i>
      <x v="8"/>
    </i>
    <i>
      <x v="60"/>
    </i>
    <i>
      <x v="27"/>
    </i>
    <i>
      <x v="134"/>
    </i>
    <i>
      <x v="15"/>
    </i>
    <i>
      <x v="28"/>
    </i>
    <i>
      <x v="88"/>
    </i>
    <i>
      <x v="136"/>
    </i>
    <i>
      <x v="102"/>
    </i>
    <i>
      <x v="42"/>
    </i>
    <i>
      <x v="41"/>
    </i>
    <i>
      <x v="130"/>
    </i>
    <i>
      <x v="85"/>
    </i>
    <i>
      <x v="118"/>
    </i>
    <i>
      <x v="23"/>
    </i>
    <i>
      <x v="93"/>
    </i>
    <i>
      <x v="89"/>
    </i>
    <i>
      <x v="49"/>
    </i>
    <i>
      <x v="55"/>
    </i>
    <i>
      <x v="11"/>
    </i>
    <i>
      <x v="111"/>
    </i>
    <i>
      <x v="104"/>
    </i>
    <i>
      <x v="72"/>
    </i>
    <i>
      <x v="117"/>
    </i>
    <i>
      <x v="137"/>
    </i>
    <i>
      <x v="127"/>
    </i>
    <i>
      <x v="47"/>
    </i>
    <i>
      <x v="66"/>
    </i>
    <i>
      <x v="128"/>
    </i>
    <i>
      <x v="82"/>
    </i>
    <i>
      <x v="48"/>
    </i>
    <i>
      <x v="76"/>
    </i>
    <i>
      <x v="65"/>
    </i>
    <i>
      <x v="25"/>
    </i>
    <i>
      <x v="109"/>
    </i>
    <i>
      <x v="71"/>
    </i>
    <i t="grand">
      <x/>
    </i>
  </rowItems>
  <colFields count="1">
    <field x="-2"/>
  </colFields>
  <colItems count="2">
    <i>
      <x/>
    </i>
    <i i="1">
      <x v="1"/>
    </i>
  </colItems>
  <dataFields count="2">
    <dataField name="Kg di Cibo Salvati (somma)" fld="2" baseField="0" baseItem="0"/>
    <dataField name=" ID - Utente (Distinct Count)" fld="3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2">
    <format dxfId="11">
      <pivotArea dataOnly="0" fieldPosition="0">
        <references count="1">
          <reference field="1" count="1">
            <x v="30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1"/>
          </reference>
          <reference field="1" count="1">
            <x v="30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1" count="1">
            <x v="30"/>
          </reference>
        </references>
      </pivotArea>
    </format>
    <format dxfId="8">
      <pivotArea field="1" type="button" dataOnly="0" labelOnly="1" outline="0" axis="axisRow" fieldPosition="0"/>
    </format>
    <format dxfId="7">
      <pivotArea dataOnly="0" labelOnly="1" fieldPosition="0">
        <references count="1">
          <reference field="1" count="50">
            <x v="0"/>
            <x v="6"/>
            <x v="12"/>
            <x v="18"/>
            <x v="19"/>
            <x v="20"/>
            <x v="26"/>
            <x v="29"/>
            <x v="30"/>
            <x v="32"/>
            <x v="33"/>
            <x v="40"/>
            <x v="45"/>
            <x v="46"/>
            <x v="54"/>
            <x v="59"/>
            <x v="61"/>
            <x v="62"/>
            <x v="63"/>
            <x v="64"/>
            <x v="68"/>
            <x v="69"/>
            <x v="70"/>
            <x v="77"/>
            <x v="78"/>
            <x v="79"/>
            <x v="80"/>
            <x v="81"/>
            <x v="83"/>
            <x v="84"/>
            <x v="87"/>
            <x v="90"/>
            <x v="91"/>
            <x v="92"/>
            <x v="95"/>
            <x v="99"/>
            <x v="100"/>
            <x v="101"/>
            <x v="103"/>
            <x v="105"/>
            <x v="110"/>
            <x v="114"/>
            <x v="116"/>
            <x v="119"/>
            <x v="120"/>
            <x v="126"/>
            <x v="129"/>
            <x v="138"/>
            <x v="140"/>
            <x v="146"/>
          </reference>
        </references>
      </pivotArea>
    </format>
    <format dxfId="6">
      <pivotArea dataOnly="0" labelOnly="1" fieldPosition="0">
        <references count="1">
          <reference field="1" count="50">
            <x v="2"/>
            <x v="3"/>
            <x v="5"/>
            <x v="9"/>
            <x v="10"/>
            <x v="13"/>
            <x v="14"/>
            <x v="17"/>
            <x v="21"/>
            <x v="22"/>
            <x v="24"/>
            <x v="31"/>
            <x v="34"/>
            <x v="35"/>
            <x v="36"/>
            <x v="38"/>
            <x v="39"/>
            <x v="43"/>
            <x v="44"/>
            <x v="50"/>
            <x v="51"/>
            <x v="52"/>
            <x v="53"/>
            <x v="57"/>
            <x v="67"/>
            <x v="73"/>
            <x v="74"/>
            <x v="75"/>
            <x v="94"/>
            <x v="96"/>
            <x v="97"/>
            <x v="98"/>
            <x v="106"/>
            <x v="108"/>
            <x v="112"/>
            <x v="113"/>
            <x v="115"/>
            <x v="122"/>
            <x v="123"/>
            <x v="124"/>
            <x v="125"/>
            <x v="131"/>
            <x v="132"/>
            <x v="133"/>
            <x v="135"/>
            <x v="139"/>
            <x v="141"/>
            <x v="142"/>
            <x v="143"/>
            <x v="144"/>
          </reference>
        </references>
      </pivotArea>
    </format>
    <format dxfId="5">
      <pivotArea dataOnly="0" labelOnly="1" fieldPosition="0">
        <references count="1">
          <reference field="1" count="47">
            <x v="1"/>
            <x v="4"/>
            <x v="7"/>
            <x v="8"/>
            <x v="11"/>
            <x v="15"/>
            <x v="16"/>
            <x v="23"/>
            <x v="25"/>
            <x v="27"/>
            <x v="28"/>
            <x v="37"/>
            <x v="41"/>
            <x v="42"/>
            <x v="47"/>
            <x v="48"/>
            <x v="49"/>
            <x v="55"/>
            <x v="56"/>
            <x v="58"/>
            <x v="60"/>
            <x v="65"/>
            <x v="66"/>
            <x v="71"/>
            <x v="72"/>
            <x v="76"/>
            <x v="82"/>
            <x v="85"/>
            <x v="86"/>
            <x v="88"/>
            <x v="89"/>
            <x v="93"/>
            <x v="102"/>
            <x v="104"/>
            <x v="107"/>
            <x v="109"/>
            <x v="111"/>
            <x v="117"/>
            <x v="118"/>
            <x v="121"/>
            <x v="127"/>
            <x v="128"/>
            <x v="130"/>
            <x v="134"/>
            <x v="136"/>
            <x v="137"/>
            <x v="145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dataOnly="0" labelOnly="1" grandRow="1" outline="0" fieldPosition="0"/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Kg di Cibo Salvati (somma)"/>
    <pivotHierarchy dragToData="1"/>
    <pivotHierarchy dragToData="1" caption=" ID - Utente (Distinct Count)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aptionGreaterThan" evalOrder="-1" id="1" stringValue1="500">
      <autoFilter ref="A1">
        <filterColumn colId="0">
          <customFilters>
            <customFilter operator="greaterThan" val="500"/>
          </customFilters>
        </filterColumn>
      </autoFilter>
    </filter>
    <filter fld="1" type="valueGreaterThan" id="2" iMeasureHier="13">
      <autoFilter ref="A1">
        <filterColumn colId="0">
          <customFilters>
            <customFilter operator="greaterThan" val="500"/>
          </customFilters>
        </filterColumn>
      </autoFilter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wData!$A:$K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1C4E7-45D4-42C9-A0E9-9E581EFF4D6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e">
  <location ref="B6:C26" firstHeaderRow="1" firstDataRow="1" firstDataCol="1"/>
  <pivotFields count="1">
    <pivotField axis="axisRow" dataField="1" showAll="0" sortType="descending">
      <items count="21">
        <item x="16"/>
        <item x="9"/>
        <item x="14"/>
        <item x="11"/>
        <item x="2"/>
        <item x="6"/>
        <item x="10"/>
        <item x="0"/>
        <item x="5"/>
        <item x="1"/>
        <item x="17"/>
        <item x="3"/>
        <item x="8"/>
        <item x="13"/>
        <item x="4"/>
        <item x="15"/>
        <item x="7"/>
        <item x="12"/>
        <item x="18"/>
        <item h="1"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0">
    <i>
      <x v="9"/>
    </i>
    <i>
      <x v="7"/>
    </i>
    <i>
      <x v="4"/>
    </i>
    <i>
      <x v="14"/>
    </i>
    <i>
      <x v="11"/>
    </i>
    <i>
      <x v="12"/>
    </i>
    <i>
      <x v="5"/>
    </i>
    <i>
      <x v="16"/>
    </i>
    <i>
      <x v="1"/>
    </i>
    <i>
      <x/>
    </i>
    <i>
      <x v="3"/>
    </i>
    <i>
      <x v="6"/>
    </i>
    <i>
      <x v="2"/>
    </i>
    <i>
      <x v="17"/>
    </i>
    <i>
      <x v="13"/>
    </i>
    <i>
      <x v="8"/>
    </i>
    <i>
      <x v="15"/>
    </i>
    <i>
      <x v="18"/>
    </i>
    <i>
      <x v="10"/>
    </i>
    <i t="grand">
      <x/>
    </i>
  </rowItems>
  <colItems count="1">
    <i/>
  </colItems>
  <dataFields count="1">
    <dataField name="Attività per Regione" fld="0" subtotal="count" baseField="0" baseItem="0"/>
  </dataFields>
  <formats count="4">
    <format dxfId="15">
      <pivotArea dataOnly="0" fieldPosition="0">
        <references count="1">
          <reference field="0" count="1">
            <x v="9"/>
          </reference>
        </references>
      </pivotArea>
    </format>
    <format dxfId="14">
      <pivotArea dataOnly="0" labelOnly="1" fieldPosition="0">
        <references count="1">
          <reference field="0" count="0"/>
        </references>
      </pivotArea>
    </format>
    <format dxfId="13">
      <pivotArea collapsedLevelsAreSubtotals="1" fieldPosition="0">
        <references count="1"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1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9A0B0-FF6E-453A-8E80-2EB8FD3351A6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i">
  <location ref="P5:Q25" firstHeaderRow="1" firstDataRow="1" firstDataCol="1"/>
  <pivotFields count="11">
    <pivotField showAll="0"/>
    <pivotField showAll="0"/>
    <pivotField showAll="0"/>
    <pivotField axis="axisRow" showAll="0" sortType="descending">
      <items count="21">
        <item x="5"/>
        <item x="6"/>
        <item x="3"/>
        <item x="11"/>
        <item x="9"/>
        <item x="4"/>
        <item x="10"/>
        <item x="7"/>
        <item x="15"/>
        <item x="1"/>
        <item x="18"/>
        <item x="13"/>
        <item x="2"/>
        <item x="16"/>
        <item x="8"/>
        <item x="14"/>
        <item x="0"/>
        <item x="12"/>
        <item x="17"/>
        <item h="1"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20">
    <i>
      <x v="9"/>
    </i>
    <i>
      <x v="7"/>
    </i>
    <i>
      <x v="11"/>
    </i>
    <i>
      <x v="4"/>
    </i>
    <i>
      <x v="12"/>
    </i>
    <i>
      <x v="14"/>
    </i>
    <i>
      <x v="5"/>
    </i>
    <i>
      <x v="1"/>
    </i>
    <i>
      <x v="16"/>
    </i>
    <i>
      <x/>
    </i>
    <i>
      <x v="13"/>
    </i>
    <i>
      <x v="6"/>
    </i>
    <i>
      <x v="3"/>
    </i>
    <i>
      <x v="17"/>
    </i>
    <i>
      <x v="2"/>
    </i>
    <i>
      <x v="8"/>
    </i>
    <i>
      <x v="15"/>
    </i>
    <i>
      <x v="18"/>
    </i>
    <i>
      <x v="10"/>
    </i>
    <i t="grand">
      <x/>
    </i>
  </rowItems>
  <colItems count="1">
    <i/>
  </colItems>
  <dataFields count="1">
    <dataField name="Kg di Cibo Salvati (somma)" fld="5" baseField="0" baseItem="0"/>
  </dataFields>
  <formats count="7">
    <format dxfId="22">
      <pivotArea dataOnly="0" labelOnly="1" fieldPosition="0">
        <references count="1">
          <reference field="3" count="1">
            <x v="9"/>
          </reference>
        </references>
      </pivotArea>
    </format>
    <format dxfId="21">
      <pivotArea dataOnly="0" labelOnly="1" fieldPosition="0">
        <references count="1">
          <reference field="3" count="1">
            <x v="10"/>
          </reference>
        </references>
      </pivotArea>
    </format>
    <format dxfId="20">
      <pivotArea field="3" type="button" dataOnly="0" labelOnly="1" outline="0" axis="axisRow" fieldPosition="0"/>
    </format>
    <format dxfId="19">
      <pivotArea dataOnly="0" labelOnly="1" fieldPosition="0">
        <references count="1">
          <reference field="3" count="0"/>
        </references>
      </pivotArea>
    </format>
    <format dxfId="18">
      <pivotArea dataOnly="0" labelOnly="1" grandRow="1" outline="0" fieldPosition="0"/>
    </format>
    <format dxfId="17">
      <pivotArea outline="0" collapsedLevelsAreSubtotals="1" fieldPosition="0"/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872754-30C2-4228-BC6F-8633C0063EFC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i">
  <location ref="W5:X25" firstHeaderRow="1" firstDataRow="1" firstDataCol="1"/>
  <pivotFields count="11">
    <pivotField showAll="0"/>
    <pivotField showAll="0"/>
    <pivotField showAll="0"/>
    <pivotField axis="axisRow" showAll="0" sortType="descending">
      <items count="21">
        <item x="5"/>
        <item x="6"/>
        <item x="3"/>
        <item x="11"/>
        <item x="9"/>
        <item x="4"/>
        <item x="10"/>
        <item x="7"/>
        <item x="15"/>
        <item x="1"/>
        <item x="18"/>
        <item x="13"/>
        <item x="2"/>
        <item x="16"/>
        <item x="8"/>
        <item x="14"/>
        <item x="0"/>
        <item x="12"/>
        <item x="17"/>
        <item h="1"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0">
    <i>
      <x v="10"/>
    </i>
    <i>
      <x v="18"/>
    </i>
    <i>
      <x v="13"/>
    </i>
    <i>
      <x v="17"/>
    </i>
    <i>
      <x v="16"/>
    </i>
    <i>
      <x v="1"/>
    </i>
    <i>
      <x v="3"/>
    </i>
    <i>
      <x v="14"/>
    </i>
    <i>
      <x v="8"/>
    </i>
    <i>
      <x/>
    </i>
    <i>
      <x v="7"/>
    </i>
    <i>
      <x v="9"/>
    </i>
    <i>
      <x v="12"/>
    </i>
    <i>
      <x v="4"/>
    </i>
    <i>
      <x v="5"/>
    </i>
    <i>
      <x v="11"/>
    </i>
    <i>
      <x v="2"/>
    </i>
    <i>
      <x v="6"/>
    </i>
    <i>
      <x v="15"/>
    </i>
    <i t="grand">
      <x/>
    </i>
  </rowItems>
  <colItems count="1">
    <i/>
  </colItems>
  <dataFields count="1">
    <dataField name="Ordini (media)" fld="4" subtotal="average" baseField="3" baseItem="10" numFmtId="2"/>
  </dataFields>
  <formats count="5">
    <format dxfId="27">
      <pivotArea field="3" type="button" dataOnly="0" labelOnly="1" outline="0" axis="axisRow" fieldPosition="0"/>
    </format>
    <format dxfId="26">
      <pivotArea dataOnly="0" labelOnly="1" fieldPosition="0">
        <references count="1">
          <reference field="3" count="0"/>
        </references>
      </pivotArea>
    </format>
    <format dxfId="25">
      <pivotArea dataOnly="0" labelOnly="1" grandRow="1" outline="0" fieldPosition="0"/>
    </format>
    <format dxfId="24">
      <pivotArea outline="0" collapsedLevelsAreSubtotals="1" fieldPosition="0"/>
    </format>
    <format dxfId="2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BB5F6-9C79-46D4-93BF-EC8C905C3B4D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ttività social">
  <location ref="T5:U8" firstHeaderRow="1" firstDataRow="1" firstDataCol="1"/>
  <pivotFields count="11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Kg di Cibo Salvati (media)" fld="5" subtotal="average" baseField="10" baseItem="0" numFmtId="2"/>
  </dataFields>
  <formats count="5">
    <format dxfId="32">
      <pivotArea field="10" type="button" dataOnly="0" labelOnly="1" outline="0" axis="axisRow" fieldPosition="0"/>
    </format>
    <format dxfId="31">
      <pivotArea dataOnly="0" labelOnly="1" fieldPosition="0">
        <references count="1">
          <reference field="10" count="0"/>
        </references>
      </pivotArea>
    </format>
    <format dxfId="30">
      <pivotArea dataOnly="0" labelOnly="1" grandRow="1" outline="0" fieldPosition="0"/>
    </format>
    <format dxfId="29">
      <pivotArea outline="0" collapsedLevelsAreSubtotals="1" fieldPosition="0"/>
    </format>
    <format dxfId="2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CCE6B0-E8B7-4503-9EB5-212B24594D6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D - Utente">
  <location ref="K8:L80" firstHeaderRow="1" firstDataRow="1" firstDataCol="1" rowPageCount="2" colPageCount="1"/>
  <pivotFields count="11">
    <pivotField axis="axisRow" showAll="0" sortType="descending">
      <items count="286">
        <item x="129"/>
        <item x="9"/>
        <item x="179"/>
        <item x="69"/>
        <item x="116"/>
        <item x="86"/>
        <item x="77"/>
        <item x="28"/>
        <item x="278"/>
        <item x="237"/>
        <item x="119"/>
        <item x="196"/>
        <item x="62"/>
        <item x="80"/>
        <item x="51"/>
        <item x="177"/>
        <item x="283"/>
        <item x="59"/>
        <item x="10"/>
        <item x="61"/>
        <item x="174"/>
        <item x="157"/>
        <item x="45"/>
        <item x="121"/>
        <item x="42"/>
        <item x="128"/>
        <item x="195"/>
        <item x="272"/>
        <item x="144"/>
        <item x="134"/>
        <item x="102"/>
        <item x="210"/>
        <item x="243"/>
        <item x="130"/>
        <item x="84"/>
        <item x="264"/>
        <item x="151"/>
        <item x="100"/>
        <item x="4"/>
        <item x="89"/>
        <item x="270"/>
        <item x="232"/>
        <item x="212"/>
        <item x="255"/>
        <item x="74"/>
        <item x="184"/>
        <item x="146"/>
        <item x="131"/>
        <item x="53"/>
        <item x="213"/>
        <item x="249"/>
        <item x="12"/>
        <item x="166"/>
        <item x="205"/>
        <item x="170"/>
        <item x="155"/>
        <item x="81"/>
        <item x="178"/>
        <item x="265"/>
        <item x="67"/>
        <item x="6"/>
        <item x="231"/>
        <item x="147"/>
        <item x="245"/>
        <item x="47"/>
        <item x="207"/>
        <item x="54"/>
        <item x="16"/>
        <item x="216"/>
        <item x="125"/>
        <item x="263"/>
        <item x="123"/>
        <item x="98"/>
        <item x="176"/>
        <item x="167"/>
        <item x="83"/>
        <item x="36"/>
        <item x="132"/>
        <item x="246"/>
        <item x="85"/>
        <item x="87"/>
        <item x="165"/>
        <item x="44"/>
        <item x="226"/>
        <item x="39"/>
        <item x="15"/>
        <item x="11"/>
        <item x="73"/>
        <item x="23"/>
        <item x="186"/>
        <item x="281"/>
        <item x="273"/>
        <item x="105"/>
        <item x="79"/>
        <item x="71"/>
        <item x="187"/>
        <item x="233"/>
        <item x="192"/>
        <item x="253"/>
        <item x="145"/>
        <item x="206"/>
        <item x="229"/>
        <item x="259"/>
        <item x="26"/>
        <item x="214"/>
        <item x="1"/>
        <item x="171"/>
        <item x="103"/>
        <item x="127"/>
        <item x="266"/>
        <item x="58"/>
        <item x="143"/>
        <item x="65"/>
        <item x="244"/>
        <item x="222"/>
        <item x="242"/>
        <item x="153"/>
        <item x="27"/>
        <item x="140"/>
        <item x="158"/>
        <item x="149"/>
        <item x="271"/>
        <item x="235"/>
        <item x="37"/>
        <item x="113"/>
        <item x="238"/>
        <item x="156"/>
        <item x="204"/>
        <item x="63"/>
        <item x="198"/>
        <item x="191"/>
        <item x="21"/>
        <item x="8"/>
        <item x="41"/>
        <item x="56"/>
        <item x="215"/>
        <item x="197"/>
        <item x="193"/>
        <item x="43"/>
        <item x="133"/>
        <item x="225"/>
        <item x="148"/>
        <item x="117"/>
        <item x="88"/>
        <item x="60"/>
        <item x="136"/>
        <item x="267"/>
        <item x="280"/>
        <item x="139"/>
        <item x="25"/>
        <item x="239"/>
        <item x="159"/>
        <item x="261"/>
        <item x="40"/>
        <item x="241"/>
        <item x="188"/>
        <item x="150"/>
        <item x="223"/>
        <item x="72"/>
        <item x="24"/>
        <item x="66"/>
        <item x="68"/>
        <item x="240"/>
        <item x="112"/>
        <item x="97"/>
        <item x="189"/>
        <item x="7"/>
        <item x="122"/>
        <item x="106"/>
        <item x="55"/>
        <item x="76"/>
        <item x="120"/>
        <item x="258"/>
        <item x="110"/>
        <item x="236"/>
        <item x="168"/>
        <item x="276"/>
        <item x="154"/>
        <item x="99"/>
        <item x="115"/>
        <item x="183"/>
        <item x="126"/>
        <item x="209"/>
        <item x="251"/>
        <item x="175"/>
        <item x="78"/>
        <item x="109"/>
        <item x="250"/>
        <item x="257"/>
        <item x="2"/>
        <item x="3"/>
        <item x="114"/>
        <item x="35"/>
        <item x="211"/>
        <item x="228"/>
        <item x="107"/>
        <item x="104"/>
        <item x="96"/>
        <item x="275"/>
        <item x="31"/>
        <item x="34"/>
        <item x="137"/>
        <item x="161"/>
        <item x="218"/>
        <item x="194"/>
        <item x="230"/>
        <item x="247"/>
        <item x="95"/>
        <item x="90"/>
        <item x="29"/>
        <item x="282"/>
        <item x="203"/>
        <item x="82"/>
        <item x="22"/>
        <item x="260"/>
        <item x="118"/>
        <item x="227"/>
        <item x="32"/>
        <item x="30"/>
        <item x="18"/>
        <item x="48"/>
        <item x="38"/>
        <item x="172"/>
        <item x="162"/>
        <item x="75"/>
        <item x="274"/>
        <item x="57"/>
        <item x="52"/>
        <item x="234"/>
        <item x="49"/>
        <item x="70"/>
        <item x="94"/>
        <item x="142"/>
        <item x="14"/>
        <item x="141"/>
        <item x="164"/>
        <item x="93"/>
        <item x="163"/>
        <item x="111"/>
        <item x="199"/>
        <item x="19"/>
        <item x="182"/>
        <item x="202"/>
        <item x="277"/>
        <item x="33"/>
        <item x="46"/>
        <item x="17"/>
        <item x="256"/>
        <item x="268"/>
        <item x="185"/>
        <item x="200"/>
        <item x="138"/>
        <item x="224"/>
        <item x="220"/>
        <item x="124"/>
        <item x="219"/>
        <item x="217"/>
        <item x="262"/>
        <item x="221"/>
        <item x="254"/>
        <item x="92"/>
        <item x="0"/>
        <item x="208"/>
        <item x="108"/>
        <item x="50"/>
        <item x="201"/>
        <item x="160"/>
        <item x="248"/>
        <item x="64"/>
        <item x="269"/>
        <item x="20"/>
        <item x="279"/>
        <item x="13"/>
        <item x="173"/>
        <item x="152"/>
        <item x="135"/>
        <item x="181"/>
        <item x="91"/>
        <item x="252"/>
        <item x="169"/>
        <item x="190"/>
        <item x="5"/>
        <item x="101"/>
        <item x="180"/>
        <item x="28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</pivotFields>
  <rowFields count="1">
    <field x="0"/>
  </rowFields>
  <rowItems count="72">
    <i>
      <x v="60"/>
    </i>
    <i>
      <x v="28"/>
    </i>
    <i>
      <x v="66"/>
    </i>
    <i>
      <x v="246"/>
    </i>
    <i>
      <x v="153"/>
    </i>
    <i>
      <x v="110"/>
    </i>
    <i>
      <x v="130"/>
    </i>
    <i>
      <x v="169"/>
    </i>
    <i>
      <x v="151"/>
    </i>
    <i>
      <x v="282"/>
    </i>
    <i>
      <x v="219"/>
    </i>
    <i>
      <x v="250"/>
    </i>
    <i>
      <x v="261"/>
    </i>
    <i>
      <x v="59"/>
    </i>
    <i>
      <x v="67"/>
    </i>
    <i>
      <x v="138"/>
    </i>
    <i>
      <x v="274"/>
    </i>
    <i>
      <x v="19"/>
    </i>
    <i>
      <x v="86"/>
    </i>
    <i>
      <x v="240"/>
    </i>
    <i>
      <x v="99"/>
    </i>
    <i>
      <x v="48"/>
    </i>
    <i>
      <x v="245"/>
    </i>
    <i>
      <x v="85"/>
    </i>
    <i>
      <x v="105"/>
    </i>
    <i>
      <x v="74"/>
    </i>
    <i>
      <x v="166"/>
    </i>
    <i>
      <x v="36"/>
    </i>
    <i>
      <x v="232"/>
    </i>
    <i>
      <x v="18"/>
    </i>
    <i>
      <x v="160"/>
    </i>
    <i>
      <x v="223"/>
    </i>
    <i>
      <x v="46"/>
    </i>
    <i>
      <x v="95"/>
    </i>
    <i>
      <x v="199"/>
    </i>
    <i>
      <x v="133"/>
    </i>
    <i>
      <x v="268"/>
    </i>
    <i>
      <x v="119"/>
    </i>
    <i>
      <x v="249"/>
    </i>
    <i>
      <x v="155"/>
    </i>
    <i>
      <x v="118"/>
    </i>
    <i>
      <x v="51"/>
    </i>
    <i>
      <x v="38"/>
    </i>
    <i>
      <x v="126"/>
    </i>
    <i>
      <x v="241"/>
    </i>
    <i>
      <x v="280"/>
    </i>
    <i>
      <x v="226"/>
    </i>
    <i>
      <x v="175"/>
    </i>
    <i>
      <x v="180"/>
    </i>
    <i>
      <x v="217"/>
    </i>
    <i>
      <x v="3"/>
    </i>
    <i>
      <x v="161"/>
    </i>
    <i>
      <x v="190"/>
    </i>
    <i>
      <x v="116"/>
    </i>
    <i>
      <x v="15"/>
    </i>
    <i>
      <x v="21"/>
    </i>
    <i>
      <x v="276"/>
    </i>
    <i>
      <x v="229"/>
    </i>
    <i>
      <x v="12"/>
    </i>
    <i>
      <x v="134"/>
    </i>
    <i>
      <x v="137"/>
    </i>
    <i>
      <x v="239"/>
    </i>
    <i>
      <x v="127"/>
    </i>
    <i>
      <x v="62"/>
    </i>
    <i>
      <x v="123"/>
    </i>
    <i>
      <x v="270"/>
    </i>
    <i>
      <x v="165"/>
    </i>
    <i>
      <x v="209"/>
    </i>
    <i>
      <x v="234"/>
    </i>
    <i>
      <x v="131"/>
    </i>
    <i>
      <x v="52"/>
    </i>
    <i t="grand">
      <x/>
    </i>
  </rowItems>
  <colItems count="1">
    <i/>
  </colItems>
  <pageFields count="2">
    <pageField fld="9" item="1" hier="-1"/>
    <pageField fld="8" hier="-1"/>
  </pageFields>
  <dataFields count="1">
    <dataField name="Kg di Cibo Salvati (somma)" fld="5" baseField="0" baseItem="66"/>
  </dataFields>
  <formats count="6">
    <format dxfId="38">
      <pivotArea dataOnly="0" labelOnly="1" fieldPosition="0">
        <references count="1">
          <reference field="0" count="1">
            <x v="60"/>
          </reference>
        </references>
      </pivotArea>
    </format>
    <format dxfId="37">
      <pivotArea field="0" type="button" dataOnly="0" labelOnly="1" outline="0" axis="axisRow" fieldPosition="0"/>
    </format>
    <format dxfId="36">
      <pivotArea dataOnly="0" labelOnly="1" outline="0" axis="axisValues" fieldPosition="0"/>
    </format>
    <format dxfId="35">
      <pivotArea outline="0" collapsedLevelsAreSubtotals="1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02986A-0989-4F0D-8852-9270171AF00C}" name="Table1" displayName="Table1" ref="A1:K301" totalsRowShown="0" headerRowDxfId="62" dataDxfId="61">
  <autoFilter ref="A1:K301" xr:uid="{B102986A-0989-4F0D-8852-9270171AF00C}"/>
  <sortState xmlns:xlrd2="http://schemas.microsoft.com/office/spreadsheetml/2017/richdata2" ref="A2:K301">
    <sortCondition ref="A1:A301"/>
  </sortState>
  <tableColumns count="11">
    <tableColumn id="1" xr3:uid="{1F4D2759-62C3-4994-B581-4BE9D76EED91}" name="ID - Utente" dataDxfId="60" totalsRowDxfId="59"/>
    <tableColumn id="2" xr3:uid="{E3B6E39D-2D03-4400-9DD5-59CBB13E3F0E}" name="Città" dataDxfId="58" totalsRowDxfId="57"/>
    <tableColumn id="3" xr3:uid="{52FEC8F9-16CD-4205-A32C-32BD72BEF9F9}" name="Provincia" dataDxfId="56" totalsRowDxfId="55"/>
    <tableColumn id="4" xr3:uid="{F004F4E4-7BC7-499C-8C92-90B894F9377E}" name="Regione" dataDxfId="54" totalsRowDxfId="53"/>
    <tableColumn id="5" xr3:uid="{5B0A4126-2D25-4E55-BF46-17FC1ACD6FD4}" name="Ordini" dataDxfId="52" totalsRowDxfId="51"/>
    <tableColumn id="6" xr3:uid="{C4936BB1-18FE-44D9-A136-E5817FEF450C}" name="Kg di Cibo Salvati" dataDxfId="50" totalsRowDxfId="49"/>
    <tableColumn id="7" xr3:uid="{AD543794-6941-46DA-BB9D-9ACA2B6F6A2E}" name="Data di Nascita proprietario" dataDxfId="48" totalsRowDxfId="47"/>
    <tableColumn id="8" xr3:uid="{D40EC36E-F164-474F-9A65-D67ED8B110A7}" name="Valutazione" dataDxfId="46" totalsRowDxfId="45"/>
    <tableColumn id="9" xr3:uid="{6937AE40-6F39-412F-941A-CBA6A7F19FE6}" name="Iscrizione Premium" dataDxfId="44" totalsRowDxfId="43"/>
    <tableColumn id="10" xr3:uid="{E91FD00D-CAA0-4E77-A498-5046CCFF938E}" name="Iscritto da +1 di 1 anno" dataDxfId="42" totalsRowDxfId="41"/>
    <tableColumn id="11" xr3:uid="{80FA01AA-4B45-4943-8D4F-3E5C551E9B48}" name="Post Instagram con promozione servizio" dataDxfId="40" totalsRowDxfId="39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AC1D1-F44A-49C2-9C93-4EA729C83C95}">
  <dimension ref="A1:K301"/>
  <sheetViews>
    <sheetView tabSelected="1" workbookViewId="0"/>
  </sheetViews>
  <sheetFormatPr defaultRowHeight="12.75"/>
  <cols>
    <col min="1" max="1" width="11.85546875" bestFit="1" customWidth="1"/>
    <col min="2" max="2" width="24" bestFit="1" customWidth="1"/>
    <col min="3" max="3" width="11.28515625" customWidth="1"/>
    <col min="4" max="4" width="9.5703125" bestFit="1" customWidth="1"/>
    <col min="6" max="6" width="19.28515625" bestFit="1" customWidth="1"/>
    <col min="7" max="7" width="15.7109375" customWidth="1"/>
    <col min="8" max="8" width="12.7109375" bestFit="1" customWidth="1"/>
    <col min="9" max="9" width="20.5703125" bestFit="1" customWidth="1"/>
    <col min="10" max="10" width="24.140625" bestFit="1" customWidth="1"/>
    <col min="11" max="11" width="42.7109375" bestFit="1" customWidth="1"/>
  </cols>
  <sheetData>
    <row r="1" spans="1:11" ht="15">
      <c r="A1" s="84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84" t="s">
        <v>7</v>
      </c>
      <c r="I1" s="84" t="s">
        <v>8</v>
      </c>
      <c r="J1" s="84" t="s">
        <v>9</v>
      </c>
      <c r="K1" s="84" t="s">
        <v>10</v>
      </c>
    </row>
    <row r="2" spans="1:11" ht="15">
      <c r="A2" s="1">
        <v>2317</v>
      </c>
      <c r="B2" s="86" t="s">
        <v>11</v>
      </c>
      <c r="C2" s="86" t="s">
        <v>12</v>
      </c>
      <c r="D2" s="86" t="s">
        <v>13</v>
      </c>
      <c r="E2" s="3">
        <v>6</v>
      </c>
      <c r="F2" s="3">
        <v>353</v>
      </c>
      <c r="G2" s="4">
        <v>21325</v>
      </c>
      <c r="H2" s="1">
        <v>2</v>
      </c>
      <c r="I2" s="1" t="s">
        <v>14</v>
      </c>
      <c r="J2" s="1" t="s">
        <v>14</v>
      </c>
      <c r="K2" s="1" t="s">
        <v>15</v>
      </c>
    </row>
    <row r="3" spans="1:11" ht="15">
      <c r="A3" s="1">
        <v>4300</v>
      </c>
      <c r="B3" s="86" t="s">
        <v>16</v>
      </c>
      <c r="C3" s="86" t="s">
        <v>17</v>
      </c>
      <c r="D3" s="86" t="s">
        <v>18</v>
      </c>
      <c r="E3" s="3">
        <v>2</v>
      </c>
      <c r="F3" s="3">
        <v>886</v>
      </c>
      <c r="G3" s="4">
        <v>24375</v>
      </c>
      <c r="H3" s="1">
        <v>7</v>
      </c>
      <c r="I3" s="1" t="s">
        <v>15</v>
      </c>
      <c r="J3" s="1" t="s">
        <v>14</v>
      </c>
      <c r="K3" s="1" t="s">
        <v>15</v>
      </c>
    </row>
    <row r="4" spans="1:11" ht="15">
      <c r="A4" s="1">
        <v>2705</v>
      </c>
      <c r="B4" s="86" t="s">
        <v>19</v>
      </c>
      <c r="C4" s="86" t="s">
        <v>20</v>
      </c>
      <c r="D4" s="86" t="s">
        <v>21</v>
      </c>
      <c r="E4" s="3">
        <v>3</v>
      </c>
      <c r="F4" s="3">
        <v>616</v>
      </c>
      <c r="G4" s="4">
        <v>30292</v>
      </c>
      <c r="H4" s="1">
        <v>8</v>
      </c>
      <c r="I4" s="1" t="s">
        <v>14</v>
      </c>
      <c r="J4" s="1" t="s">
        <v>15</v>
      </c>
      <c r="K4" s="1" t="s">
        <v>15</v>
      </c>
    </row>
    <row r="5" spans="1:11" ht="15">
      <c r="A5" s="1">
        <v>3392</v>
      </c>
      <c r="B5" s="86" t="s">
        <v>22</v>
      </c>
      <c r="C5" s="86" t="s">
        <v>23</v>
      </c>
      <c r="D5" s="86" t="s">
        <v>24</v>
      </c>
      <c r="E5" s="3">
        <v>1</v>
      </c>
      <c r="F5" s="3">
        <v>973</v>
      </c>
      <c r="G5" s="4">
        <v>25828</v>
      </c>
      <c r="H5" s="1">
        <v>2</v>
      </c>
      <c r="I5" s="1" t="s">
        <v>15</v>
      </c>
      <c r="J5" s="1" t="s">
        <v>14</v>
      </c>
      <c r="K5" s="1" t="s">
        <v>14</v>
      </c>
    </row>
    <row r="6" spans="1:11" ht="15">
      <c r="A6" s="1">
        <v>5196</v>
      </c>
      <c r="B6" s="86" t="s">
        <v>25</v>
      </c>
      <c r="C6" s="86" t="s">
        <v>26</v>
      </c>
      <c r="D6" s="86" t="s">
        <v>27</v>
      </c>
      <c r="E6" s="3">
        <v>10</v>
      </c>
      <c r="F6" s="3">
        <v>550</v>
      </c>
      <c r="G6" s="5">
        <v>21486</v>
      </c>
      <c r="H6" s="1">
        <v>4</v>
      </c>
      <c r="I6" s="1" t="s">
        <v>14</v>
      </c>
      <c r="J6" s="1" t="s">
        <v>14</v>
      </c>
      <c r="K6" s="1" t="s">
        <v>14</v>
      </c>
    </row>
    <row r="7" spans="1:11" ht="15">
      <c r="A7" s="1">
        <v>4104</v>
      </c>
      <c r="B7" s="86" t="s">
        <v>28</v>
      </c>
      <c r="C7" s="86" t="s">
        <v>29</v>
      </c>
      <c r="D7" s="86" t="s">
        <v>30</v>
      </c>
      <c r="E7" s="3">
        <v>1</v>
      </c>
      <c r="F7" s="3">
        <v>376</v>
      </c>
      <c r="G7" s="4">
        <v>27425</v>
      </c>
      <c r="H7" s="1">
        <v>7</v>
      </c>
      <c r="I7" s="1" t="s">
        <v>14</v>
      </c>
      <c r="J7" s="1" t="s">
        <v>14</v>
      </c>
      <c r="K7" s="1" t="s">
        <v>15</v>
      </c>
    </row>
    <row r="8" spans="1:11" ht="15">
      <c r="A8" s="1">
        <v>4657</v>
      </c>
      <c r="B8" s="86" t="s">
        <v>31</v>
      </c>
      <c r="C8" s="86" t="s">
        <v>32</v>
      </c>
      <c r="D8" s="86" t="s">
        <v>33</v>
      </c>
      <c r="E8" s="3">
        <v>6</v>
      </c>
      <c r="F8" s="3">
        <v>846</v>
      </c>
      <c r="G8" s="4">
        <v>34226</v>
      </c>
      <c r="H8" s="1">
        <v>6</v>
      </c>
      <c r="I8" s="1" t="s">
        <v>15</v>
      </c>
      <c r="J8" s="1" t="s">
        <v>14</v>
      </c>
      <c r="K8" s="1" t="s">
        <v>15</v>
      </c>
    </row>
    <row r="9" spans="1:11" ht="15">
      <c r="A9" s="1">
        <v>4433</v>
      </c>
      <c r="B9" s="86" t="s">
        <v>34</v>
      </c>
      <c r="C9" s="86" t="s">
        <v>35</v>
      </c>
      <c r="D9" s="86" t="s">
        <v>36</v>
      </c>
      <c r="E9" s="3">
        <v>3</v>
      </c>
      <c r="F9" s="3">
        <v>584</v>
      </c>
      <c r="G9" s="4">
        <v>28902</v>
      </c>
      <c r="H9" s="1">
        <v>4</v>
      </c>
      <c r="I9" s="1" t="s">
        <v>14</v>
      </c>
      <c r="J9" s="1" t="s">
        <v>14</v>
      </c>
      <c r="K9" s="1" t="s">
        <v>15</v>
      </c>
    </row>
    <row r="10" spans="1:11" ht="15">
      <c r="A10" s="1">
        <v>5411</v>
      </c>
      <c r="B10" s="86" t="s">
        <v>37</v>
      </c>
      <c r="C10" s="86" t="s">
        <v>38</v>
      </c>
      <c r="D10" s="86" t="s">
        <v>39</v>
      </c>
      <c r="E10" s="3">
        <v>14</v>
      </c>
      <c r="F10" s="3">
        <v>446</v>
      </c>
      <c r="G10" s="4">
        <v>20863</v>
      </c>
      <c r="H10" s="1">
        <v>7</v>
      </c>
      <c r="I10" s="1" t="s">
        <v>15</v>
      </c>
      <c r="J10" s="1" t="s">
        <v>14</v>
      </c>
      <c r="K10" s="1" t="s">
        <v>14</v>
      </c>
    </row>
    <row r="11" spans="1:11" ht="15">
      <c r="A11" s="1">
        <v>2839</v>
      </c>
      <c r="B11" s="86" t="s">
        <v>40</v>
      </c>
      <c r="C11" s="86" t="s">
        <v>41</v>
      </c>
      <c r="D11" s="86" t="s">
        <v>27</v>
      </c>
      <c r="E11" s="3">
        <v>4</v>
      </c>
      <c r="F11" s="3">
        <v>586</v>
      </c>
      <c r="G11" s="4">
        <v>20162</v>
      </c>
      <c r="H11" s="1">
        <v>9</v>
      </c>
      <c r="I11" s="1" t="s">
        <v>15</v>
      </c>
      <c r="J11" s="1" t="s">
        <v>15</v>
      </c>
      <c r="K11" s="1" t="s">
        <v>14</v>
      </c>
    </row>
    <row r="12" spans="1:11" ht="15">
      <c r="A12" s="1">
        <v>2623</v>
      </c>
      <c r="B12" s="86" t="s">
        <v>42</v>
      </c>
      <c r="C12" s="86" t="s">
        <v>43</v>
      </c>
      <c r="D12" s="86" t="s">
        <v>44</v>
      </c>
      <c r="E12" s="3">
        <v>10</v>
      </c>
      <c r="F12" s="3">
        <v>578</v>
      </c>
      <c r="G12" s="4">
        <v>30415</v>
      </c>
      <c r="H12" s="1">
        <v>1</v>
      </c>
      <c r="I12" s="1" t="s">
        <v>15</v>
      </c>
      <c r="J12" s="1" t="s">
        <v>14</v>
      </c>
      <c r="K12" s="1" t="s">
        <v>14</v>
      </c>
    </row>
    <row r="13" spans="1:11" ht="15">
      <c r="A13" s="1">
        <v>2789</v>
      </c>
      <c r="B13" s="86" t="s">
        <v>45</v>
      </c>
      <c r="C13" s="86" t="s">
        <v>46</v>
      </c>
      <c r="D13" s="86" t="s">
        <v>44</v>
      </c>
      <c r="E13" s="3">
        <v>6</v>
      </c>
      <c r="F13" s="3">
        <v>961</v>
      </c>
      <c r="G13" s="4">
        <v>31939</v>
      </c>
      <c r="H13" s="1">
        <v>7</v>
      </c>
      <c r="I13" s="1" t="s">
        <v>14</v>
      </c>
      <c r="J13" s="1" t="s">
        <v>15</v>
      </c>
      <c r="K13" s="1" t="s">
        <v>15</v>
      </c>
    </row>
    <row r="14" spans="1:11" ht="15">
      <c r="A14" s="1">
        <v>2793</v>
      </c>
      <c r="B14" s="86" t="s">
        <v>47</v>
      </c>
      <c r="C14" s="86" t="s">
        <v>48</v>
      </c>
      <c r="D14" s="86" t="s">
        <v>27</v>
      </c>
      <c r="E14" s="3">
        <v>13</v>
      </c>
      <c r="F14" s="3">
        <v>313</v>
      </c>
      <c r="G14" s="4">
        <v>23450</v>
      </c>
      <c r="H14" s="1">
        <v>2</v>
      </c>
      <c r="I14" s="1" t="s">
        <v>14</v>
      </c>
      <c r="J14" s="1" t="s">
        <v>14</v>
      </c>
      <c r="K14" s="1" t="s">
        <v>14</v>
      </c>
    </row>
    <row r="15" spans="1:11" ht="15">
      <c r="A15" s="1">
        <v>3022</v>
      </c>
      <c r="B15" s="86" t="s">
        <v>49</v>
      </c>
      <c r="C15" s="86" t="s">
        <v>50</v>
      </c>
      <c r="D15" s="86" t="s">
        <v>44</v>
      </c>
      <c r="E15" s="3">
        <v>12</v>
      </c>
      <c r="F15" s="3">
        <v>492</v>
      </c>
      <c r="G15" s="4">
        <v>28645</v>
      </c>
      <c r="H15" s="1">
        <v>1</v>
      </c>
      <c r="I15" s="1" t="s">
        <v>15</v>
      </c>
      <c r="J15" s="1" t="s">
        <v>14</v>
      </c>
      <c r="K15" s="1" t="s">
        <v>15</v>
      </c>
    </row>
    <row r="16" spans="1:11" ht="15">
      <c r="A16" s="1">
        <v>3943</v>
      </c>
      <c r="B16" s="86" t="s">
        <v>51</v>
      </c>
      <c r="C16" s="86" t="s">
        <v>52</v>
      </c>
      <c r="D16" s="86" t="s">
        <v>53</v>
      </c>
      <c r="E16" s="3">
        <v>6</v>
      </c>
      <c r="F16" s="3">
        <v>571</v>
      </c>
      <c r="G16" s="4">
        <v>27802</v>
      </c>
      <c r="H16" s="1">
        <v>5</v>
      </c>
      <c r="I16" s="1" t="s">
        <v>15</v>
      </c>
      <c r="J16" s="1" t="s">
        <v>15</v>
      </c>
      <c r="K16" s="1" t="s">
        <v>15</v>
      </c>
    </row>
    <row r="17" spans="1:11" ht="15">
      <c r="A17" s="1">
        <v>3783</v>
      </c>
      <c r="B17" s="86" t="s">
        <v>54</v>
      </c>
      <c r="C17" s="86" t="s">
        <v>55</v>
      </c>
      <c r="D17" s="86" t="s">
        <v>18</v>
      </c>
      <c r="E17" s="3">
        <v>6</v>
      </c>
      <c r="F17" s="3">
        <v>470</v>
      </c>
      <c r="G17" s="4">
        <v>31895</v>
      </c>
      <c r="H17" s="1">
        <v>2</v>
      </c>
      <c r="I17" s="1" t="s">
        <v>14</v>
      </c>
      <c r="J17" s="1" t="s">
        <v>14</v>
      </c>
      <c r="K17" s="1" t="s">
        <v>14</v>
      </c>
    </row>
    <row r="18" spans="1:11" ht="15">
      <c r="A18" s="1">
        <v>4951</v>
      </c>
      <c r="B18" s="86" t="s">
        <v>56</v>
      </c>
      <c r="C18" s="86" t="s">
        <v>57</v>
      </c>
      <c r="D18" s="86" t="s">
        <v>39</v>
      </c>
      <c r="E18" s="3">
        <v>1</v>
      </c>
      <c r="F18" s="3">
        <v>614</v>
      </c>
      <c r="G18" s="4">
        <v>25276</v>
      </c>
      <c r="H18" s="1">
        <v>4</v>
      </c>
      <c r="I18" s="1" t="s">
        <v>14</v>
      </c>
      <c r="J18" s="1" t="s">
        <v>15</v>
      </c>
      <c r="K18" s="1" t="s">
        <v>15</v>
      </c>
    </row>
    <row r="19" spans="1:11" ht="15">
      <c r="A19" s="1">
        <v>5356</v>
      </c>
      <c r="B19" s="86" t="s">
        <v>58</v>
      </c>
      <c r="C19" s="86" t="s">
        <v>59</v>
      </c>
      <c r="D19" s="86" t="s">
        <v>36</v>
      </c>
      <c r="E19" s="3">
        <v>15</v>
      </c>
      <c r="F19" s="3">
        <v>833</v>
      </c>
      <c r="G19" s="5">
        <v>26631</v>
      </c>
      <c r="H19" s="1">
        <v>10</v>
      </c>
      <c r="I19" s="1" t="s">
        <v>15</v>
      </c>
      <c r="J19" s="1" t="s">
        <v>15</v>
      </c>
      <c r="K19" s="1" t="s">
        <v>15</v>
      </c>
    </row>
    <row r="20" spans="1:11" ht="15">
      <c r="A20" s="1">
        <v>5063</v>
      </c>
      <c r="B20" s="86" t="s">
        <v>60</v>
      </c>
      <c r="C20" s="86" t="s">
        <v>61</v>
      </c>
      <c r="D20" s="86" t="s">
        <v>33</v>
      </c>
      <c r="E20" s="3">
        <v>13</v>
      </c>
      <c r="F20" s="3">
        <v>364</v>
      </c>
      <c r="G20" s="4">
        <v>21654</v>
      </c>
      <c r="H20" s="1">
        <v>4</v>
      </c>
      <c r="I20" s="1" t="s">
        <v>14</v>
      </c>
      <c r="J20" s="1" t="s">
        <v>15</v>
      </c>
      <c r="K20" s="1" t="s">
        <v>15</v>
      </c>
    </row>
    <row r="21" spans="1:11" ht="15">
      <c r="A21" s="1">
        <v>4159</v>
      </c>
      <c r="B21" s="86" t="s">
        <v>62</v>
      </c>
      <c r="C21" s="86" t="s">
        <v>63</v>
      </c>
      <c r="D21" s="86" t="s">
        <v>64</v>
      </c>
      <c r="E21" s="3">
        <v>1</v>
      </c>
      <c r="F21" s="3">
        <v>196</v>
      </c>
      <c r="G21" s="4">
        <v>28252</v>
      </c>
      <c r="H21" s="1">
        <v>7</v>
      </c>
      <c r="I21" s="1" t="s">
        <v>15</v>
      </c>
      <c r="J21" s="1" t="s">
        <v>14</v>
      </c>
      <c r="K21" s="1" t="s">
        <v>15</v>
      </c>
    </row>
    <row r="22" spans="1:11" ht="15">
      <c r="A22" s="1">
        <v>5473</v>
      </c>
      <c r="B22" s="86" t="s">
        <v>65</v>
      </c>
      <c r="C22" s="86" t="s">
        <v>66</v>
      </c>
      <c r="D22" s="86" t="s">
        <v>33</v>
      </c>
      <c r="E22" s="3">
        <v>1</v>
      </c>
      <c r="F22" s="3">
        <v>853</v>
      </c>
      <c r="G22" s="4">
        <v>22688</v>
      </c>
      <c r="H22" s="1">
        <v>1</v>
      </c>
      <c r="I22" s="1" t="s">
        <v>14</v>
      </c>
      <c r="J22" s="1" t="s">
        <v>14</v>
      </c>
      <c r="K22" s="1" t="s">
        <v>14</v>
      </c>
    </row>
    <row r="23" spans="1:11" ht="15">
      <c r="A23" s="1">
        <v>3028</v>
      </c>
      <c r="B23" s="86" t="s">
        <v>67</v>
      </c>
      <c r="C23" s="86" t="s">
        <v>68</v>
      </c>
      <c r="D23" s="86" t="s">
        <v>33</v>
      </c>
      <c r="E23" s="3">
        <v>12</v>
      </c>
      <c r="F23" s="3">
        <v>650</v>
      </c>
      <c r="G23" s="4">
        <v>30900</v>
      </c>
      <c r="H23" s="1">
        <v>9</v>
      </c>
      <c r="I23" s="1" t="s">
        <v>15</v>
      </c>
      <c r="J23" s="1" t="s">
        <v>15</v>
      </c>
      <c r="K23" s="1" t="s">
        <v>15</v>
      </c>
    </row>
    <row r="24" spans="1:11" ht="15">
      <c r="A24" s="1">
        <v>3071</v>
      </c>
      <c r="B24" s="86" t="s">
        <v>69</v>
      </c>
      <c r="C24" s="86" t="s">
        <v>70</v>
      </c>
      <c r="D24" s="86" t="s">
        <v>71</v>
      </c>
      <c r="E24" s="3">
        <v>2</v>
      </c>
      <c r="F24" s="3">
        <v>809</v>
      </c>
      <c r="G24" s="5">
        <v>29934</v>
      </c>
      <c r="H24" s="1">
        <v>7</v>
      </c>
      <c r="I24" s="1" t="s">
        <v>15</v>
      </c>
      <c r="J24" s="1" t="s">
        <v>15</v>
      </c>
      <c r="K24" s="1" t="s">
        <v>15</v>
      </c>
    </row>
    <row r="25" spans="1:11" ht="15">
      <c r="A25" s="1">
        <v>5592</v>
      </c>
      <c r="B25" s="86" t="s">
        <v>72</v>
      </c>
      <c r="C25" s="86" t="s">
        <v>73</v>
      </c>
      <c r="D25" s="86" t="s">
        <v>36</v>
      </c>
      <c r="E25" s="3">
        <v>3</v>
      </c>
      <c r="F25" s="3">
        <v>71</v>
      </c>
      <c r="G25" s="4">
        <v>33488</v>
      </c>
      <c r="H25" s="1">
        <v>3</v>
      </c>
      <c r="I25" s="1" t="s">
        <v>15</v>
      </c>
      <c r="J25" s="1" t="s">
        <v>14</v>
      </c>
      <c r="K25" s="1" t="s">
        <v>14</v>
      </c>
    </row>
    <row r="26" spans="1:11" ht="15">
      <c r="A26" s="1">
        <v>3573</v>
      </c>
      <c r="B26" s="86" t="s">
        <v>74</v>
      </c>
      <c r="C26" s="86" t="s">
        <v>75</v>
      </c>
      <c r="D26" s="86" t="s">
        <v>33</v>
      </c>
      <c r="E26" s="3">
        <v>2</v>
      </c>
      <c r="F26" s="3">
        <v>38</v>
      </c>
      <c r="G26" s="4">
        <v>27002</v>
      </c>
      <c r="H26" s="1">
        <v>7</v>
      </c>
      <c r="I26" s="1" t="s">
        <v>15</v>
      </c>
      <c r="J26" s="1" t="s">
        <v>14</v>
      </c>
      <c r="K26" s="1" t="s">
        <v>15</v>
      </c>
    </row>
    <row r="27" spans="1:11" ht="15">
      <c r="A27" s="1">
        <v>2681</v>
      </c>
      <c r="B27" s="86" t="s">
        <v>76</v>
      </c>
      <c r="C27" s="86" t="s">
        <v>77</v>
      </c>
      <c r="D27" s="86" t="s">
        <v>78</v>
      </c>
      <c r="E27" s="3">
        <v>2</v>
      </c>
      <c r="F27" s="3">
        <v>802</v>
      </c>
      <c r="G27" s="4">
        <v>30796</v>
      </c>
      <c r="H27" s="1">
        <v>2</v>
      </c>
      <c r="I27" s="1" t="s">
        <v>14</v>
      </c>
      <c r="J27" s="1" t="s">
        <v>15</v>
      </c>
      <c r="K27" s="1" t="s">
        <v>15</v>
      </c>
    </row>
    <row r="28" spans="1:11" ht="15">
      <c r="A28" s="1">
        <v>4736</v>
      </c>
      <c r="B28" s="86" t="s">
        <v>79</v>
      </c>
      <c r="C28" s="86" t="s">
        <v>80</v>
      </c>
      <c r="D28" s="86" t="s">
        <v>39</v>
      </c>
      <c r="E28" s="3">
        <v>10</v>
      </c>
      <c r="F28" s="3">
        <v>387</v>
      </c>
      <c r="G28" s="4">
        <v>26011</v>
      </c>
      <c r="H28" s="1">
        <v>7</v>
      </c>
      <c r="I28" s="1" t="s">
        <v>14</v>
      </c>
      <c r="J28" s="1" t="s">
        <v>14</v>
      </c>
      <c r="K28" s="1" t="s">
        <v>15</v>
      </c>
    </row>
    <row r="29" spans="1:11" ht="15">
      <c r="A29" s="1">
        <v>4396</v>
      </c>
      <c r="B29" s="86" t="s">
        <v>81</v>
      </c>
      <c r="C29" s="86" t="s">
        <v>82</v>
      </c>
      <c r="D29" s="86" t="s">
        <v>33</v>
      </c>
      <c r="E29" s="3">
        <v>1</v>
      </c>
      <c r="F29" s="3">
        <v>953</v>
      </c>
      <c r="G29" s="4">
        <v>20605</v>
      </c>
      <c r="H29" s="1">
        <v>3</v>
      </c>
      <c r="I29" s="1" t="s">
        <v>15</v>
      </c>
      <c r="J29" s="1" t="s">
        <v>15</v>
      </c>
      <c r="K29" s="1" t="s">
        <v>15</v>
      </c>
    </row>
    <row r="30" spans="1:11" ht="15">
      <c r="A30" s="1">
        <v>4657</v>
      </c>
      <c r="B30" s="86" t="s">
        <v>83</v>
      </c>
      <c r="C30" s="86" t="s">
        <v>84</v>
      </c>
      <c r="D30" s="86" t="s">
        <v>21</v>
      </c>
      <c r="E30" s="3">
        <v>5</v>
      </c>
      <c r="F30" s="3">
        <v>95</v>
      </c>
      <c r="G30" s="4">
        <v>30572</v>
      </c>
      <c r="H30" s="1">
        <v>2</v>
      </c>
      <c r="I30" s="1" t="s">
        <v>15</v>
      </c>
      <c r="J30" s="1" t="s">
        <v>14</v>
      </c>
      <c r="K30" s="1" t="s">
        <v>14</v>
      </c>
    </row>
    <row r="31" spans="1:11" ht="15">
      <c r="A31" s="1">
        <v>3475</v>
      </c>
      <c r="B31" s="86" t="s">
        <v>85</v>
      </c>
      <c r="C31" s="86" t="s">
        <v>86</v>
      </c>
      <c r="D31" s="86" t="s">
        <v>33</v>
      </c>
      <c r="E31" s="3">
        <v>10</v>
      </c>
      <c r="F31" s="3">
        <v>582</v>
      </c>
      <c r="G31" s="4">
        <v>34722</v>
      </c>
      <c r="H31" s="1">
        <v>2</v>
      </c>
      <c r="I31" s="1" t="s">
        <v>15</v>
      </c>
      <c r="J31" s="1" t="s">
        <v>15</v>
      </c>
      <c r="K31" s="1" t="s">
        <v>14</v>
      </c>
    </row>
    <row r="32" spans="1:11" ht="15">
      <c r="A32" s="1">
        <v>3681</v>
      </c>
      <c r="B32" s="86" t="s">
        <v>87</v>
      </c>
      <c r="C32" s="86" t="s">
        <v>88</v>
      </c>
      <c r="D32" s="86" t="s">
        <v>78</v>
      </c>
      <c r="E32" s="3">
        <v>13</v>
      </c>
      <c r="F32" s="3">
        <v>933</v>
      </c>
      <c r="G32" s="4">
        <v>23968</v>
      </c>
      <c r="H32" s="1">
        <v>6</v>
      </c>
      <c r="I32" s="1" t="s">
        <v>14</v>
      </c>
      <c r="J32" s="1" t="s">
        <v>15</v>
      </c>
      <c r="K32" s="1" t="s">
        <v>14</v>
      </c>
    </row>
    <row r="33" spans="1:11" ht="15">
      <c r="A33" s="1">
        <v>4150</v>
      </c>
      <c r="B33" s="86" t="s">
        <v>89</v>
      </c>
      <c r="C33" s="86" t="s">
        <v>90</v>
      </c>
      <c r="D33" s="86" t="s">
        <v>27</v>
      </c>
      <c r="E33" s="3">
        <v>1</v>
      </c>
      <c r="F33" s="3">
        <v>427</v>
      </c>
      <c r="G33" s="4">
        <v>29010</v>
      </c>
      <c r="H33" s="1">
        <v>1</v>
      </c>
      <c r="I33" s="1" t="s">
        <v>14</v>
      </c>
      <c r="J33" s="1" t="s">
        <v>15</v>
      </c>
      <c r="K33" s="1" t="s">
        <v>14</v>
      </c>
    </row>
    <row r="34" spans="1:11" ht="15">
      <c r="A34" s="1">
        <v>4561</v>
      </c>
      <c r="B34" s="86" t="s">
        <v>91</v>
      </c>
      <c r="C34" s="86" t="s">
        <v>92</v>
      </c>
      <c r="D34" s="86" t="s">
        <v>93</v>
      </c>
      <c r="E34" s="3">
        <v>5</v>
      </c>
      <c r="F34" s="3">
        <v>445</v>
      </c>
      <c r="G34" s="5">
        <v>30296</v>
      </c>
      <c r="H34" s="1">
        <v>9</v>
      </c>
      <c r="I34" s="1" t="s">
        <v>14</v>
      </c>
      <c r="J34" s="1" t="s">
        <v>15</v>
      </c>
      <c r="K34" s="1" t="s">
        <v>15</v>
      </c>
    </row>
    <row r="35" spans="1:11" ht="15">
      <c r="A35" s="1">
        <v>4661</v>
      </c>
      <c r="B35" s="86" t="s">
        <v>94</v>
      </c>
      <c r="C35" s="86" t="s">
        <v>95</v>
      </c>
      <c r="D35" s="86" t="s">
        <v>18</v>
      </c>
      <c r="E35" s="3">
        <v>2</v>
      </c>
      <c r="F35" s="3">
        <v>655</v>
      </c>
      <c r="G35" s="4">
        <v>30731</v>
      </c>
      <c r="H35" s="1">
        <v>7</v>
      </c>
      <c r="I35" s="1" t="s">
        <v>15</v>
      </c>
      <c r="J35" s="1" t="s">
        <v>14</v>
      </c>
      <c r="K35" s="1" t="s">
        <v>14</v>
      </c>
    </row>
    <row r="36" spans="1:11" ht="15">
      <c r="A36" s="1">
        <v>3394</v>
      </c>
      <c r="B36" s="86" t="s">
        <v>96</v>
      </c>
      <c r="C36" s="86" t="s">
        <v>97</v>
      </c>
      <c r="D36" s="86" t="s">
        <v>13</v>
      </c>
      <c r="E36" s="3">
        <v>14</v>
      </c>
      <c r="F36" s="3">
        <v>312</v>
      </c>
      <c r="G36" s="4">
        <v>31836</v>
      </c>
      <c r="H36" s="1">
        <v>1</v>
      </c>
      <c r="I36" s="1" t="s">
        <v>14</v>
      </c>
      <c r="J36" s="1" t="s">
        <v>14</v>
      </c>
      <c r="K36" s="1" t="s">
        <v>14</v>
      </c>
    </row>
    <row r="37" spans="1:11" ht="15">
      <c r="A37" s="1">
        <v>3717</v>
      </c>
      <c r="B37" s="86" t="s">
        <v>98</v>
      </c>
      <c r="C37" s="86" t="s">
        <v>99</v>
      </c>
      <c r="D37" s="86" t="s">
        <v>18</v>
      </c>
      <c r="E37" s="3">
        <v>11</v>
      </c>
      <c r="F37" s="3">
        <v>518</v>
      </c>
      <c r="G37" s="5">
        <v>25868</v>
      </c>
      <c r="H37" s="1">
        <v>10</v>
      </c>
      <c r="I37" s="1" t="s">
        <v>15</v>
      </c>
      <c r="J37" s="1" t="s">
        <v>15</v>
      </c>
      <c r="K37" s="1" t="s">
        <v>14</v>
      </c>
    </row>
    <row r="38" spans="1:11" ht="15">
      <c r="A38" s="1">
        <v>4938</v>
      </c>
      <c r="B38" s="86" t="s">
        <v>100</v>
      </c>
      <c r="C38" s="86" t="s">
        <v>101</v>
      </c>
      <c r="D38" s="86" t="s">
        <v>33</v>
      </c>
      <c r="E38" s="3">
        <v>13</v>
      </c>
      <c r="F38" s="3">
        <v>589</v>
      </c>
      <c r="G38" s="4">
        <v>34765</v>
      </c>
      <c r="H38" s="1">
        <v>7</v>
      </c>
      <c r="I38" s="1" t="s">
        <v>15</v>
      </c>
      <c r="J38" s="1" t="s">
        <v>15</v>
      </c>
      <c r="K38" s="1" t="s">
        <v>14</v>
      </c>
    </row>
    <row r="39" spans="1:11" ht="15">
      <c r="A39" s="1">
        <v>4332</v>
      </c>
      <c r="B39" s="86" t="s">
        <v>102</v>
      </c>
      <c r="C39" s="86" t="s">
        <v>20</v>
      </c>
      <c r="D39" s="86" t="s">
        <v>21</v>
      </c>
      <c r="E39" s="3">
        <v>9</v>
      </c>
      <c r="F39" s="3">
        <v>365</v>
      </c>
      <c r="G39" s="4">
        <v>28930</v>
      </c>
      <c r="H39" s="1">
        <v>4</v>
      </c>
      <c r="I39" s="1" t="s">
        <v>14</v>
      </c>
      <c r="J39" s="1" t="s">
        <v>15</v>
      </c>
      <c r="K39" s="1" t="s">
        <v>15</v>
      </c>
    </row>
    <row r="40" spans="1:11" ht="15">
      <c r="A40" s="1">
        <v>2532</v>
      </c>
      <c r="B40" s="86" t="s">
        <v>103</v>
      </c>
      <c r="C40" s="86" t="s">
        <v>104</v>
      </c>
      <c r="D40" s="86" t="s">
        <v>105</v>
      </c>
      <c r="E40" s="3">
        <v>13</v>
      </c>
      <c r="F40" s="3">
        <v>353</v>
      </c>
      <c r="G40" s="4">
        <v>29038</v>
      </c>
      <c r="H40" s="1">
        <v>4</v>
      </c>
      <c r="I40" s="1" t="s">
        <v>15</v>
      </c>
      <c r="J40" s="1" t="s">
        <v>14</v>
      </c>
      <c r="K40" s="1" t="s">
        <v>15</v>
      </c>
    </row>
    <row r="41" spans="1:11" ht="15">
      <c r="A41" s="1">
        <v>5477</v>
      </c>
      <c r="B41" s="86" t="s">
        <v>106</v>
      </c>
      <c r="C41" s="86" t="s">
        <v>107</v>
      </c>
      <c r="D41" s="86" t="s">
        <v>44</v>
      </c>
      <c r="E41" s="3">
        <v>4</v>
      </c>
      <c r="F41" s="3">
        <v>787</v>
      </c>
      <c r="G41" s="4">
        <v>21232</v>
      </c>
      <c r="H41" s="1">
        <v>8</v>
      </c>
      <c r="I41" s="1" t="s">
        <v>15</v>
      </c>
      <c r="J41" s="1" t="s">
        <v>14</v>
      </c>
      <c r="K41" s="1" t="s">
        <v>15</v>
      </c>
    </row>
    <row r="42" spans="1:11" ht="15">
      <c r="A42" s="1">
        <v>2943</v>
      </c>
      <c r="B42" s="86" t="s">
        <v>108</v>
      </c>
      <c r="C42" s="86" t="s">
        <v>109</v>
      </c>
      <c r="D42" s="86" t="s">
        <v>71</v>
      </c>
      <c r="E42" s="3">
        <v>10</v>
      </c>
      <c r="F42" s="3">
        <v>983</v>
      </c>
      <c r="G42" s="4">
        <v>33072</v>
      </c>
      <c r="H42" s="1">
        <v>5</v>
      </c>
      <c r="I42" s="1" t="s">
        <v>15</v>
      </c>
      <c r="J42" s="1" t="s">
        <v>14</v>
      </c>
      <c r="K42" s="1" t="s">
        <v>14</v>
      </c>
    </row>
    <row r="43" spans="1:11" ht="15">
      <c r="A43" s="1">
        <v>3969</v>
      </c>
      <c r="B43" s="86" t="s">
        <v>110</v>
      </c>
      <c r="C43" s="86" t="s">
        <v>111</v>
      </c>
      <c r="D43" s="86" t="s">
        <v>24</v>
      </c>
      <c r="E43" s="3">
        <v>1</v>
      </c>
      <c r="F43" s="3">
        <v>149</v>
      </c>
      <c r="G43" s="4">
        <v>25385</v>
      </c>
      <c r="H43" s="1">
        <v>3</v>
      </c>
      <c r="I43" s="1" t="s">
        <v>15</v>
      </c>
      <c r="J43" s="1" t="s">
        <v>15</v>
      </c>
      <c r="K43" s="1" t="s">
        <v>15</v>
      </c>
    </row>
    <row r="44" spans="1:11" ht="15">
      <c r="A44" s="1">
        <v>4468</v>
      </c>
      <c r="B44" s="86" t="s">
        <v>112</v>
      </c>
      <c r="C44" s="86" t="s">
        <v>113</v>
      </c>
      <c r="D44" s="86" t="s">
        <v>105</v>
      </c>
      <c r="E44" s="3">
        <v>4</v>
      </c>
      <c r="F44" s="3">
        <v>559</v>
      </c>
      <c r="G44" s="4">
        <v>31434</v>
      </c>
      <c r="H44" s="1">
        <v>4</v>
      </c>
      <c r="I44" s="1" t="s">
        <v>14</v>
      </c>
      <c r="J44" s="1" t="s">
        <v>14</v>
      </c>
      <c r="K44" s="1" t="s">
        <v>14</v>
      </c>
    </row>
    <row r="45" spans="1:11" ht="15">
      <c r="A45" s="1">
        <v>3936</v>
      </c>
      <c r="B45" s="86" t="s">
        <v>114</v>
      </c>
      <c r="C45" s="86" t="s">
        <v>115</v>
      </c>
      <c r="D45" s="86" t="s">
        <v>33</v>
      </c>
      <c r="E45" s="3">
        <v>11</v>
      </c>
      <c r="F45" s="3">
        <v>27</v>
      </c>
      <c r="G45" s="4">
        <v>29124</v>
      </c>
      <c r="H45" s="1">
        <v>9</v>
      </c>
      <c r="I45" s="1" t="s">
        <v>15</v>
      </c>
      <c r="J45" s="1" t="s">
        <v>15</v>
      </c>
      <c r="K45" s="1" t="s">
        <v>14</v>
      </c>
    </row>
    <row r="46" spans="1:11" ht="15">
      <c r="A46" s="1">
        <v>4349</v>
      </c>
      <c r="B46" s="86" t="s">
        <v>116</v>
      </c>
      <c r="C46" s="86" t="s">
        <v>117</v>
      </c>
      <c r="D46" s="86" t="s">
        <v>118</v>
      </c>
      <c r="E46" s="3">
        <v>14</v>
      </c>
      <c r="F46" s="3">
        <v>653</v>
      </c>
      <c r="G46" s="4">
        <v>34710</v>
      </c>
      <c r="H46" s="1">
        <v>9</v>
      </c>
      <c r="I46" s="1" t="s">
        <v>15</v>
      </c>
      <c r="J46" s="1" t="s">
        <v>15</v>
      </c>
      <c r="K46" s="1" t="s">
        <v>15</v>
      </c>
    </row>
    <row r="47" spans="1:11" ht="15">
      <c r="A47" s="1">
        <v>4596</v>
      </c>
      <c r="B47" s="86" t="s">
        <v>119</v>
      </c>
      <c r="C47" s="86" t="s">
        <v>120</v>
      </c>
      <c r="D47" s="86" t="s">
        <v>36</v>
      </c>
      <c r="E47" s="3">
        <v>9</v>
      </c>
      <c r="F47" s="3">
        <v>779</v>
      </c>
      <c r="G47" s="5">
        <v>20088</v>
      </c>
      <c r="H47" s="1">
        <v>4</v>
      </c>
      <c r="I47" s="1" t="s">
        <v>14</v>
      </c>
      <c r="J47" s="1" t="s">
        <v>14</v>
      </c>
      <c r="K47" s="1" t="s">
        <v>14</v>
      </c>
    </row>
    <row r="48" spans="1:11" ht="15">
      <c r="A48" s="1">
        <v>4281</v>
      </c>
      <c r="B48" s="86" t="s">
        <v>121</v>
      </c>
      <c r="C48" s="86" t="s">
        <v>122</v>
      </c>
      <c r="D48" s="86" t="s">
        <v>39</v>
      </c>
      <c r="E48" s="3">
        <v>11</v>
      </c>
      <c r="F48" s="3">
        <v>531</v>
      </c>
      <c r="G48" s="4">
        <v>20998</v>
      </c>
      <c r="H48" s="1">
        <v>2</v>
      </c>
      <c r="I48" s="1" t="s">
        <v>15</v>
      </c>
      <c r="J48" s="1" t="s">
        <v>15</v>
      </c>
      <c r="K48" s="1" t="s">
        <v>14</v>
      </c>
    </row>
    <row r="49" spans="1:11" ht="15">
      <c r="A49" s="1">
        <v>5516</v>
      </c>
      <c r="B49" s="86" t="s">
        <v>123</v>
      </c>
      <c r="C49" s="86" t="s">
        <v>124</v>
      </c>
      <c r="D49" s="86" t="s">
        <v>53</v>
      </c>
      <c r="E49" s="3">
        <v>14</v>
      </c>
      <c r="F49" s="3">
        <v>183</v>
      </c>
      <c r="G49" s="4">
        <v>21000</v>
      </c>
      <c r="H49" s="1">
        <v>3</v>
      </c>
      <c r="I49" s="1" t="s">
        <v>15</v>
      </c>
      <c r="J49" s="1" t="s">
        <v>15</v>
      </c>
      <c r="K49" s="1" t="s">
        <v>14</v>
      </c>
    </row>
    <row r="50" spans="1:11" ht="15">
      <c r="A50" s="1">
        <v>4951</v>
      </c>
      <c r="B50" s="86" t="s">
        <v>125</v>
      </c>
      <c r="C50" s="86" t="s">
        <v>101</v>
      </c>
      <c r="D50" s="86" t="s">
        <v>33</v>
      </c>
      <c r="E50" s="3">
        <v>8</v>
      </c>
      <c r="F50" s="3">
        <v>457</v>
      </c>
      <c r="G50" s="4">
        <v>22102</v>
      </c>
      <c r="H50" s="1">
        <v>3</v>
      </c>
      <c r="I50" s="1" t="s">
        <v>15</v>
      </c>
      <c r="J50" s="1" t="s">
        <v>15</v>
      </c>
      <c r="K50" s="1" t="s">
        <v>15</v>
      </c>
    </row>
    <row r="51" spans="1:11" ht="15">
      <c r="A51" s="1">
        <v>5160</v>
      </c>
      <c r="B51" s="86" t="s">
        <v>126</v>
      </c>
      <c r="C51" s="86" t="s">
        <v>127</v>
      </c>
      <c r="D51" s="86" t="s">
        <v>39</v>
      </c>
      <c r="E51" s="3">
        <v>5</v>
      </c>
      <c r="F51" s="3">
        <v>705</v>
      </c>
      <c r="G51" s="4">
        <v>34359</v>
      </c>
      <c r="H51" s="1">
        <v>4</v>
      </c>
      <c r="I51" s="1" t="s">
        <v>15</v>
      </c>
      <c r="J51" s="1" t="s">
        <v>15</v>
      </c>
      <c r="K51" s="1" t="s">
        <v>15</v>
      </c>
    </row>
    <row r="52" spans="1:11" ht="15">
      <c r="A52" s="1">
        <v>2845</v>
      </c>
      <c r="B52" s="86" t="s">
        <v>128</v>
      </c>
      <c r="C52" s="86" t="s">
        <v>129</v>
      </c>
      <c r="D52" s="86" t="s">
        <v>30</v>
      </c>
      <c r="E52" s="3">
        <v>13</v>
      </c>
      <c r="F52" s="3">
        <v>18</v>
      </c>
      <c r="G52" s="4">
        <v>25279</v>
      </c>
      <c r="H52" s="1">
        <v>2</v>
      </c>
      <c r="I52" s="1" t="s">
        <v>14</v>
      </c>
      <c r="J52" s="1" t="s">
        <v>14</v>
      </c>
      <c r="K52" s="1" t="s">
        <v>15</v>
      </c>
    </row>
    <row r="53" spans="1:11" ht="15">
      <c r="A53" s="1">
        <v>2677</v>
      </c>
      <c r="B53" s="86" t="s">
        <v>130</v>
      </c>
      <c r="C53" s="86" t="s">
        <v>131</v>
      </c>
      <c r="D53" s="86" t="s">
        <v>118</v>
      </c>
      <c r="E53" s="3">
        <v>11</v>
      </c>
      <c r="F53" s="3">
        <v>33</v>
      </c>
      <c r="G53" s="4">
        <v>23489</v>
      </c>
      <c r="H53" s="1">
        <v>6</v>
      </c>
      <c r="I53" s="1" t="s">
        <v>14</v>
      </c>
      <c r="J53" s="1" t="s">
        <v>15</v>
      </c>
      <c r="K53" s="1" t="s">
        <v>14</v>
      </c>
    </row>
    <row r="54" spans="1:11" ht="15">
      <c r="A54" s="1">
        <v>2656</v>
      </c>
      <c r="B54" s="86" t="s">
        <v>132</v>
      </c>
      <c r="C54" s="86" t="s">
        <v>133</v>
      </c>
      <c r="D54" s="86" t="s">
        <v>24</v>
      </c>
      <c r="E54" s="3">
        <v>6</v>
      </c>
      <c r="F54" s="3">
        <v>829</v>
      </c>
      <c r="G54" s="4">
        <v>31058</v>
      </c>
      <c r="H54" s="1">
        <v>5</v>
      </c>
      <c r="I54" s="1" t="s">
        <v>14</v>
      </c>
      <c r="J54" s="1" t="s">
        <v>15</v>
      </c>
      <c r="K54" s="1" t="s">
        <v>15</v>
      </c>
    </row>
    <row r="55" spans="1:11" ht="15">
      <c r="A55" s="1">
        <v>3601</v>
      </c>
      <c r="B55" s="86" t="s">
        <v>134</v>
      </c>
      <c r="C55" s="86" t="s">
        <v>122</v>
      </c>
      <c r="D55" s="86" t="s">
        <v>39</v>
      </c>
      <c r="E55" s="3">
        <v>7</v>
      </c>
      <c r="F55" s="3">
        <v>475</v>
      </c>
      <c r="G55" s="5">
        <v>20738</v>
      </c>
      <c r="H55" s="1">
        <v>5</v>
      </c>
      <c r="I55" s="1" t="s">
        <v>14</v>
      </c>
      <c r="J55" s="1" t="s">
        <v>14</v>
      </c>
      <c r="K55" s="1" t="s">
        <v>15</v>
      </c>
    </row>
    <row r="56" spans="1:11" ht="15">
      <c r="A56" s="1">
        <v>3033</v>
      </c>
      <c r="B56" s="86" t="s">
        <v>135</v>
      </c>
      <c r="C56" s="86" t="s">
        <v>136</v>
      </c>
      <c r="D56" s="86" t="s">
        <v>64</v>
      </c>
      <c r="E56" s="3">
        <v>11</v>
      </c>
      <c r="F56" s="3">
        <v>121</v>
      </c>
      <c r="G56" s="4">
        <v>33786</v>
      </c>
      <c r="H56" s="1">
        <v>9</v>
      </c>
      <c r="I56" s="1" t="s">
        <v>15</v>
      </c>
      <c r="J56" s="1" t="s">
        <v>15</v>
      </c>
      <c r="K56" s="1" t="s">
        <v>14</v>
      </c>
    </row>
    <row r="57" spans="1:11" ht="15">
      <c r="A57" s="1">
        <v>5523</v>
      </c>
      <c r="B57" s="86" t="s">
        <v>137</v>
      </c>
      <c r="C57" s="86" t="s">
        <v>138</v>
      </c>
      <c r="D57" s="86" t="s">
        <v>36</v>
      </c>
      <c r="E57" s="3">
        <v>15</v>
      </c>
      <c r="F57" s="3">
        <v>59</v>
      </c>
      <c r="G57" s="4">
        <v>22434</v>
      </c>
      <c r="H57" s="1">
        <v>7</v>
      </c>
      <c r="I57" s="1" t="s">
        <v>14</v>
      </c>
      <c r="J57" s="1" t="s">
        <v>15</v>
      </c>
      <c r="K57" s="1" t="s">
        <v>15</v>
      </c>
    </row>
    <row r="58" spans="1:11" ht="15">
      <c r="A58" s="1">
        <v>2857</v>
      </c>
      <c r="B58" s="86" t="s">
        <v>139</v>
      </c>
      <c r="C58" s="86" t="s">
        <v>140</v>
      </c>
      <c r="D58" s="86" t="s">
        <v>39</v>
      </c>
      <c r="E58" s="3">
        <v>7</v>
      </c>
      <c r="F58" s="3">
        <v>37</v>
      </c>
      <c r="G58" s="4">
        <v>33609</v>
      </c>
      <c r="H58" s="1">
        <v>9</v>
      </c>
      <c r="I58" s="1" t="s">
        <v>14</v>
      </c>
      <c r="J58" s="1" t="s">
        <v>15</v>
      </c>
      <c r="K58" s="1" t="s">
        <v>14</v>
      </c>
    </row>
    <row r="59" spans="1:11" ht="15">
      <c r="A59" s="1">
        <v>2629</v>
      </c>
      <c r="B59" s="86" t="s">
        <v>141</v>
      </c>
      <c r="C59" s="86" t="s">
        <v>142</v>
      </c>
      <c r="D59" s="86" t="s">
        <v>36</v>
      </c>
      <c r="E59" s="3">
        <v>5</v>
      </c>
      <c r="F59" s="3">
        <v>52</v>
      </c>
      <c r="G59" s="4">
        <v>34820</v>
      </c>
      <c r="H59" s="1">
        <v>2</v>
      </c>
      <c r="I59" s="1" t="s">
        <v>14</v>
      </c>
      <c r="J59" s="1" t="s">
        <v>15</v>
      </c>
      <c r="K59" s="1" t="s">
        <v>14</v>
      </c>
    </row>
    <row r="60" spans="1:11" ht="15">
      <c r="A60" s="1">
        <v>3575</v>
      </c>
      <c r="B60" s="86" t="s">
        <v>143</v>
      </c>
      <c r="C60" s="86" t="s">
        <v>20</v>
      </c>
      <c r="D60" s="86" t="s">
        <v>21</v>
      </c>
      <c r="E60" s="3">
        <v>4</v>
      </c>
      <c r="F60" s="3">
        <v>307</v>
      </c>
      <c r="G60" s="4">
        <v>30505</v>
      </c>
      <c r="H60" s="1">
        <v>9</v>
      </c>
      <c r="I60" s="1" t="s">
        <v>14</v>
      </c>
      <c r="J60" s="1" t="s">
        <v>14</v>
      </c>
      <c r="K60" s="1" t="s">
        <v>14</v>
      </c>
    </row>
    <row r="61" spans="1:11" ht="15">
      <c r="A61" s="1">
        <v>4456</v>
      </c>
      <c r="B61" s="86" t="s">
        <v>144</v>
      </c>
      <c r="C61" s="86" t="s">
        <v>145</v>
      </c>
      <c r="D61" s="86" t="s">
        <v>18</v>
      </c>
      <c r="E61" s="3">
        <v>5</v>
      </c>
      <c r="F61" s="3">
        <v>926</v>
      </c>
      <c r="G61" s="5">
        <v>21839</v>
      </c>
      <c r="H61" s="1">
        <v>8</v>
      </c>
      <c r="I61" s="1" t="s">
        <v>15</v>
      </c>
      <c r="J61" s="1" t="s">
        <v>14</v>
      </c>
      <c r="K61" s="1" t="s">
        <v>14</v>
      </c>
    </row>
    <row r="62" spans="1:11" ht="15">
      <c r="A62" s="1">
        <v>5049</v>
      </c>
      <c r="B62" s="86" t="s">
        <v>146</v>
      </c>
      <c r="C62" s="86" t="s">
        <v>147</v>
      </c>
      <c r="D62" s="86" t="s">
        <v>36</v>
      </c>
      <c r="E62" s="3">
        <v>4</v>
      </c>
      <c r="F62" s="3">
        <v>714</v>
      </c>
      <c r="G62" s="5">
        <v>33566</v>
      </c>
      <c r="H62" s="1">
        <v>8</v>
      </c>
      <c r="I62" s="1" t="s">
        <v>15</v>
      </c>
      <c r="J62" s="1" t="s">
        <v>14</v>
      </c>
      <c r="K62" s="1" t="s">
        <v>15</v>
      </c>
    </row>
    <row r="63" spans="1:11" ht="15">
      <c r="A63" s="1">
        <v>3065</v>
      </c>
      <c r="B63" s="86" t="s">
        <v>148</v>
      </c>
      <c r="C63" s="86" t="s">
        <v>12</v>
      </c>
      <c r="D63" s="86" t="s">
        <v>13</v>
      </c>
      <c r="E63" s="3">
        <v>6</v>
      </c>
      <c r="F63" s="3">
        <v>127</v>
      </c>
      <c r="G63" s="4">
        <v>24608</v>
      </c>
      <c r="H63" s="1">
        <v>4</v>
      </c>
      <c r="I63" s="1" t="s">
        <v>15</v>
      </c>
      <c r="J63" s="1" t="s">
        <v>14</v>
      </c>
      <c r="K63" s="1" t="s">
        <v>15</v>
      </c>
    </row>
    <row r="64" spans="1:11" ht="15">
      <c r="A64" s="1">
        <v>3868</v>
      </c>
      <c r="B64" s="86" t="s">
        <v>11</v>
      </c>
      <c r="C64" s="86" t="s">
        <v>12</v>
      </c>
      <c r="D64" s="86" t="s">
        <v>13</v>
      </c>
      <c r="E64" s="3">
        <v>7</v>
      </c>
      <c r="F64" s="3">
        <v>867</v>
      </c>
      <c r="G64" s="4">
        <v>24495</v>
      </c>
      <c r="H64" s="1">
        <v>4</v>
      </c>
      <c r="I64" s="1" t="s">
        <v>14</v>
      </c>
      <c r="J64" s="1" t="s">
        <v>15</v>
      </c>
      <c r="K64" s="1" t="s">
        <v>15</v>
      </c>
    </row>
    <row r="65" spans="1:11" ht="15">
      <c r="A65" s="1">
        <v>5054</v>
      </c>
      <c r="B65" s="86" t="s">
        <v>16</v>
      </c>
      <c r="C65" s="86" t="s">
        <v>17</v>
      </c>
      <c r="D65" s="86" t="s">
        <v>18</v>
      </c>
      <c r="E65" s="3">
        <v>4</v>
      </c>
      <c r="F65" s="3">
        <v>712</v>
      </c>
      <c r="G65" s="4">
        <v>23755</v>
      </c>
      <c r="H65" s="1">
        <v>6</v>
      </c>
      <c r="I65" s="1" t="s">
        <v>15</v>
      </c>
      <c r="J65" s="1" t="s">
        <v>14</v>
      </c>
      <c r="K65" s="1" t="s">
        <v>14</v>
      </c>
    </row>
    <row r="66" spans="1:11" ht="15">
      <c r="A66" s="1">
        <v>5343</v>
      </c>
      <c r="B66" s="86" t="s">
        <v>19</v>
      </c>
      <c r="C66" s="86" t="s">
        <v>20</v>
      </c>
      <c r="D66" s="86" t="s">
        <v>21</v>
      </c>
      <c r="E66" s="3">
        <v>11</v>
      </c>
      <c r="F66" s="3">
        <v>616</v>
      </c>
      <c r="G66" s="5">
        <v>30634</v>
      </c>
      <c r="H66" s="1">
        <v>7</v>
      </c>
      <c r="I66" s="1" t="s">
        <v>14</v>
      </c>
      <c r="J66" s="1" t="s">
        <v>14</v>
      </c>
      <c r="K66" s="1" t="s">
        <v>15</v>
      </c>
    </row>
    <row r="67" spans="1:11" ht="15">
      <c r="A67" s="1">
        <v>3675</v>
      </c>
      <c r="B67" s="86" t="s">
        <v>22</v>
      </c>
      <c r="C67" s="86" t="s">
        <v>23</v>
      </c>
      <c r="D67" s="86" t="s">
        <v>24</v>
      </c>
      <c r="E67" s="3">
        <v>8</v>
      </c>
      <c r="F67" s="3">
        <v>882</v>
      </c>
      <c r="G67" s="4">
        <v>24574</v>
      </c>
      <c r="H67" s="1">
        <v>6</v>
      </c>
      <c r="I67" s="1" t="s">
        <v>14</v>
      </c>
      <c r="J67" s="1" t="s">
        <v>14</v>
      </c>
      <c r="K67" s="1" t="s">
        <v>14</v>
      </c>
    </row>
    <row r="68" spans="1:11" ht="15">
      <c r="A68" s="1">
        <v>4074</v>
      </c>
      <c r="B68" s="86" t="s">
        <v>25</v>
      </c>
      <c r="C68" s="86" t="s">
        <v>26</v>
      </c>
      <c r="D68" s="86" t="s">
        <v>27</v>
      </c>
      <c r="E68" s="3">
        <v>10</v>
      </c>
      <c r="F68" s="3">
        <v>78</v>
      </c>
      <c r="G68" s="4">
        <v>34709</v>
      </c>
      <c r="H68" s="1">
        <v>9</v>
      </c>
      <c r="I68" s="1" t="s">
        <v>15</v>
      </c>
      <c r="J68" s="1" t="s">
        <v>14</v>
      </c>
      <c r="K68" s="1" t="s">
        <v>14</v>
      </c>
    </row>
    <row r="69" spans="1:11" ht="15">
      <c r="A69" s="1">
        <v>3972</v>
      </c>
      <c r="B69" s="86" t="s">
        <v>28</v>
      </c>
      <c r="C69" s="86" t="s">
        <v>29</v>
      </c>
      <c r="D69" s="86" t="s">
        <v>30</v>
      </c>
      <c r="E69" s="3">
        <v>11</v>
      </c>
      <c r="F69" s="3">
        <v>347</v>
      </c>
      <c r="G69" s="4">
        <v>28942</v>
      </c>
      <c r="H69" s="1">
        <v>9</v>
      </c>
      <c r="I69" s="1" t="s">
        <v>14</v>
      </c>
      <c r="J69" s="1" t="s">
        <v>15</v>
      </c>
      <c r="K69" s="1" t="s">
        <v>14</v>
      </c>
    </row>
    <row r="70" spans="1:11" ht="15">
      <c r="A70" s="1">
        <v>4619</v>
      </c>
      <c r="B70" s="86" t="s">
        <v>31</v>
      </c>
      <c r="C70" s="86" t="s">
        <v>32</v>
      </c>
      <c r="D70" s="86" t="s">
        <v>33</v>
      </c>
      <c r="E70" s="3">
        <v>1</v>
      </c>
      <c r="F70" s="3">
        <v>113</v>
      </c>
      <c r="G70" s="4">
        <v>20901</v>
      </c>
      <c r="H70" s="1">
        <v>4</v>
      </c>
      <c r="I70" s="1" t="s">
        <v>14</v>
      </c>
      <c r="J70" s="1" t="s">
        <v>15</v>
      </c>
      <c r="K70" s="1" t="s">
        <v>15</v>
      </c>
    </row>
    <row r="71" spans="1:11" ht="15">
      <c r="A71" s="1">
        <v>2910</v>
      </c>
      <c r="B71" s="86" t="s">
        <v>34</v>
      </c>
      <c r="C71" s="86" t="s">
        <v>35</v>
      </c>
      <c r="D71" s="86" t="s">
        <v>36</v>
      </c>
      <c r="E71" s="3">
        <v>14</v>
      </c>
      <c r="F71" s="3">
        <v>105</v>
      </c>
      <c r="G71" s="4">
        <v>25115</v>
      </c>
      <c r="H71" s="1">
        <v>10</v>
      </c>
      <c r="I71" s="1" t="s">
        <v>14</v>
      </c>
      <c r="J71" s="1" t="s">
        <v>15</v>
      </c>
      <c r="K71" s="1" t="s">
        <v>14</v>
      </c>
    </row>
    <row r="72" spans="1:11" ht="15">
      <c r="A72" s="1">
        <v>3700</v>
      </c>
      <c r="B72" s="86" t="s">
        <v>37</v>
      </c>
      <c r="C72" s="86" t="s">
        <v>38</v>
      </c>
      <c r="D72" s="86" t="s">
        <v>39</v>
      </c>
      <c r="E72" s="3">
        <v>12</v>
      </c>
      <c r="F72" s="3">
        <v>629</v>
      </c>
      <c r="G72" s="4">
        <v>31679</v>
      </c>
      <c r="H72" s="1">
        <v>7</v>
      </c>
      <c r="I72" s="1" t="s">
        <v>15</v>
      </c>
      <c r="J72" s="1" t="s">
        <v>14</v>
      </c>
      <c r="K72" s="1" t="s">
        <v>15</v>
      </c>
    </row>
    <row r="73" spans="1:11" ht="15">
      <c r="A73" s="1">
        <v>5052</v>
      </c>
      <c r="B73" s="86" t="s">
        <v>40</v>
      </c>
      <c r="C73" s="86" t="s">
        <v>41</v>
      </c>
      <c r="D73" s="86" t="s">
        <v>27</v>
      </c>
      <c r="E73" s="3">
        <v>2</v>
      </c>
      <c r="F73" s="3">
        <v>33</v>
      </c>
      <c r="G73" s="4">
        <v>26071</v>
      </c>
      <c r="H73" s="1">
        <v>10</v>
      </c>
      <c r="I73" s="1" t="s">
        <v>15</v>
      </c>
      <c r="J73" s="1" t="s">
        <v>15</v>
      </c>
      <c r="K73" s="1" t="s">
        <v>14</v>
      </c>
    </row>
    <row r="74" spans="1:11" ht="15">
      <c r="A74" s="1">
        <v>2518</v>
      </c>
      <c r="B74" s="86" t="s">
        <v>42</v>
      </c>
      <c r="C74" s="86" t="s">
        <v>43</v>
      </c>
      <c r="D74" s="86" t="s">
        <v>44</v>
      </c>
      <c r="E74" s="3">
        <v>13</v>
      </c>
      <c r="F74" s="3">
        <v>343</v>
      </c>
      <c r="G74" s="5">
        <v>20379</v>
      </c>
      <c r="H74" s="1">
        <v>4</v>
      </c>
      <c r="I74" s="1" t="s">
        <v>15</v>
      </c>
      <c r="J74" s="1" t="s">
        <v>14</v>
      </c>
      <c r="K74" s="1" t="s">
        <v>14</v>
      </c>
    </row>
    <row r="75" spans="1:11" ht="15">
      <c r="A75" s="1">
        <v>4553</v>
      </c>
      <c r="B75" s="86" t="s">
        <v>45</v>
      </c>
      <c r="C75" s="86" t="s">
        <v>46</v>
      </c>
      <c r="D75" s="86" t="s">
        <v>44</v>
      </c>
      <c r="E75" s="3">
        <v>10</v>
      </c>
      <c r="F75" s="3">
        <v>72</v>
      </c>
      <c r="G75" s="4">
        <v>20585</v>
      </c>
      <c r="H75" s="1">
        <v>5</v>
      </c>
      <c r="I75" s="1" t="s">
        <v>14</v>
      </c>
      <c r="J75" s="1" t="s">
        <v>14</v>
      </c>
      <c r="K75" s="1" t="s">
        <v>14</v>
      </c>
    </row>
    <row r="76" spans="1:11" ht="15">
      <c r="A76" s="1">
        <v>4343</v>
      </c>
      <c r="B76" s="86" t="s">
        <v>47</v>
      </c>
      <c r="C76" s="86" t="s">
        <v>48</v>
      </c>
      <c r="D76" s="86" t="s">
        <v>27</v>
      </c>
      <c r="E76" s="3">
        <v>15</v>
      </c>
      <c r="F76" s="3">
        <v>80</v>
      </c>
      <c r="G76" s="4">
        <v>27395</v>
      </c>
      <c r="H76" s="1">
        <v>2</v>
      </c>
      <c r="I76" s="1" t="s">
        <v>15</v>
      </c>
      <c r="J76" s="1" t="s">
        <v>15</v>
      </c>
      <c r="K76" s="1" t="s">
        <v>14</v>
      </c>
    </row>
    <row r="77" spans="1:11" ht="15">
      <c r="A77" s="1">
        <v>3939</v>
      </c>
      <c r="B77" s="86" t="s">
        <v>49</v>
      </c>
      <c r="C77" s="86" t="s">
        <v>50</v>
      </c>
      <c r="D77" s="86" t="s">
        <v>44</v>
      </c>
      <c r="E77" s="3">
        <v>10</v>
      </c>
      <c r="F77" s="3">
        <v>501</v>
      </c>
      <c r="G77" s="5">
        <v>30252</v>
      </c>
      <c r="H77" s="1">
        <v>9</v>
      </c>
      <c r="I77" s="1" t="s">
        <v>15</v>
      </c>
      <c r="J77" s="1" t="s">
        <v>14</v>
      </c>
      <c r="K77" s="1" t="s">
        <v>15</v>
      </c>
    </row>
    <row r="78" spans="1:11" ht="15">
      <c r="A78" s="1">
        <v>3564</v>
      </c>
      <c r="B78" s="86" t="s">
        <v>51</v>
      </c>
      <c r="C78" s="86" t="s">
        <v>52</v>
      </c>
      <c r="D78" s="86" t="s">
        <v>53</v>
      </c>
      <c r="E78" s="3">
        <v>4</v>
      </c>
      <c r="F78" s="3">
        <v>870</v>
      </c>
      <c r="G78" s="4">
        <v>26477</v>
      </c>
      <c r="H78" s="1">
        <v>10</v>
      </c>
      <c r="I78" s="1" t="s">
        <v>14</v>
      </c>
      <c r="J78" s="1" t="s">
        <v>14</v>
      </c>
      <c r="K78" s="1" t="s">
        <v>14</v>
      </c>
    </row>
    <row r="79" spans="1:11" ht="15">
      <c r="A79" s="1">
        <v>4924</v>
      </c>
      <c r="B79" s="86" t="s">
        <v>54</v>
      </c>
      <c r="C79" s="86" t="s">
        <v>55</v>
      </c>
      <c r="D79" s="86" t="s">
        <v>18</v>
      </c>
      <c r="E79" s="3">
        <v>1</v>
      </c>
      <c r="F79" s="3">
        <v>432</v>
      </c>
      <c r="G79" s="4">
        <v>26551</v>
      </c>
      <c r="H79" s="1">
        <v>4</v>
      </c>
      <c r="I79" s="1" t="s">
        <v>15</v>
      </c>
      <c r="J79" s="1" t="s">
        <v>14</v>
      </c>
      <c r="K79" s="1" t="s">
        <v>15</v>
      </c>
    </row>
    <row r="80" spans="1:11" ht="15">
      <c r="A80" s="1">
        <v>3067</v>
      </c>
      <c r="B80" s="86" t="s">
        <v>56</v>
      </c>
      <c r="C80" s="86" t="s">
        <v>57</v>
      </c>
      <c r="D80" s="86" t="s">
        <v>39</v>
      </c>
      <c r="E80" s="3">
        <v>14</v>
      </c>
      <c r="F80" s="3">
        <v>164</v>
      </c>
      <c r="G80" s="4">
        <v>34484</v>
      </c>
      <c r="H80" s="1">
        <v>10</v>
      </c>
      <c r="I80" s="1" t="s">
        <v>14</v>
      </c>
      <c r="J80" s="1" t="s">
        <v>15</v>
      </c>
      <c r="K80" s="1" t="s">
        <v>14</v>
      </c>
    </row>
    <row r="81" spans="1:11" ht="15">
      <c r="A81" s="1">
        <v>3048</v>
      </c>
      <c r="B81" s="86" t="s">
        <v>58</v>
      </c>
      <c r="C81" s="86" t="s">
        <v>59</v>
      </c>
      <c r="D81" s="86" t="s">
        <v>36</v>
      </c>
      <c r="E81" s="3">
        <v>8</v>
      </c>
      <c r="F81" s="3">
        <v>312</v>
      </c>
      <c r="G81" s="5">
        <v>24100</v>
      </c>
      <c r="H81" s="1">
        <v>6</v>
      </c>
      <c r="I81" s="1" t="s">
        <v>14</v>
      </c>
      <c r="J81" s="1" t="s">
        <v>15</v>
      </c>
      <c r="K81" s="1" t="s">
        <v>14</v>
      </c>
    </row>
    <row r="82" spans="1:11" ht="15">
      <c r="A82" s="1">
        <v>3380</v>
      </c>
      <c r="B82" s="86" t="s">
        <v>60</v>
      </c>
      <c r="C82" s="86" t="s">
        <v>61</v>
      </c>
      <c r="D82" s="86" t="s">
        <v>33</v>
      </c>
      <c r="E82" s="3">
        <v>1</v>
      </c>
      <c r="F82" s="3">
        <v>104</v>
      </c>
      <c r="G82" s="5">
        <v>35002</v>
      </c>
      <c r="H82" s="1">
        <v>10</v>
      </c>
      <c r="I82" s="1" t="s">
        <v>14</v>
      </c>
      <c r="J82" s="1" t="s">
        <v>15</v>
      </c>
      <c r="K82" s="1" t="s">
        <v>15</v>
      </c>
    </row>
    <row r="83" spans="1:11" ht="15">
      <c r="A83" s="1">
        <v>3077</v>
      </c>
      <c r="B83" s="86" t="s">
        <v>62</v>
      </c>
      <c r="C83" s="86" t="s">
        <v>63</v>
      </c>
      <c r="D83" s="86" t="s">
        <v>64</v>
      </c>
      <c r="E83" s="3">
        <v>1</v>
      </c>
      <c r="F83" s="3">
        <v>692</v>
      </c>
      <c r="G83" s="4">
        <v>29621</v>
      </c>
      <c r="H83" s="1">
        <v>9</v>
      </c>
      <c r="I83" s="1" t="s">
        <v>14</v>
      </c>
      <c r="J83" s="1" t="s">
        <v>14</v>
      </c>
      <c r="K83" s="1" t="s">
        <v>14</v>
      </c>
    </row>
    <row r="84" spans="1:11" ht="15">
      <c r="A84" s="1">
        <v>4312</v>
      </c>
      <c r="B84" s="86" t="s">
        <v>65</v>
      </c>
      <c r="C84" s="86" t="s">
        <v>66</v>
      </c>
      <c r="D84" s="86" t="s">
        <v>33</v>
      </c>
      <c r="E84" s="3">
        <v>14</v>
      </c>
      <c r="F84" s="3">
        <v>374</v>
      </c>
      <c r="G84" s="4">
        <v>33842</v>
      </c>
      <c r="H84" s="1">
        <v>1</v>
      </c>
      <c r="I84" s="1" t="s">
        <v>15</v>
      </c>
      <c r="J84" s="1" t="s">
        <v>15</v>
      </c>
      <c r="K84" s="1" t="s">
        <v>15</v>
      </c>
    </row>
    <row r="85" spans="1:11" ht="15">
      <c r="A85" s="1">
        <v>3363</v>
      </c>
      <c r="B85" s="86" t="s">
        <v>67</v>
      </c>
      <c r="C85" s="86" t="s">
        <v>68</v>
      </c>
      <c r="D85" s="86" t="s">
        <v>33</v>
      </c>
      <c r="E85" s="3">
        <v>7</v>
      </c>
      <c r="F85" s="3">
        <v>670</v>
      </c>
      <c r="G85" s="4">
        <v>24941</v>
      </c>
      <c r="H85" s="1">
        <v>8</v>
      </c>
      <c r="I85" s="1" t="s">
        <v>15</v>
      </c>
      <c r="J85" s="1" t="s">
        <v>15</v>
      </c>
      <c r="K85" s="1" t="s">
        <v>15</v>
      </c>
    </row>
    <row r="86" spans="1:11" ht="15">
      <c r="A86" s="1">
        <v>2986</v>
      </c>
      <c r="B86" s="86" t="s">
        <v>69</v>
      </c>
      <c r="C86" s="86" t="s">
        <v>70</v>
      </c>
      <c r="D86" s="86" t="s">
        <v>71</v>
      </c>
      <c r="E86" s="3">
        <v>15</v>
      </c>
      <c r="F86" s="3">
        <v>85</v>
      </c>
      <c r="G86" s="4">
        <v>31483</v>
      </c>
      <c r="H86" s="1">
        <v>8</v>
      </c>
      <c r="I86" s="1" t="s">
        <v>15</v>
      </c>
      <c r="J86" s="1" t="s">
        <v>14</v>
      </c>
      <c r="K86" s="1" t="s">
        <v>14</v>
      </c>
    </row>
    <row r="87" spans="1:11" ht="15">
      <c r="A87" s="1">
        <v>3215</v>
      </c>
      <c r="B87" s="86" t="s">
        <v>72</v>
      </c>
      <c r="C87" s="86" t="s">
        <v>73</v>
      </c>
      <c r="D87" s="86" t="s">
        <v>36</v>
      </c>
      <c r="E87" s="3">
        <v>14</v>
      </c>
      <c r="F87" s="3">
        <v>771</v>
      </c>
      <c r="G87" s="4">
        <v>29033</v>
      </c>
      <c r="H87" s="1">
        <v>2</v>
      </c>
      <c r="I87" s="1" t="s">
        <v>14</v>
      </c>
      <c r="J87" s="1" t="s">
        <v>15</v>
      </c>
      <c r="K87" s="1" t="s">
        <v>15</v>
      </c>
    </row>
    <row r="88" spans="1:11" ht="15">
      <c r="A88" s="1">
        <v>3753</v>
      </c>
      <c r="B88" s="86" t="s">
        <v>74</v>
      </c>
      <c r="C88" s="86" t="s">
        <v>75</v>
      </c>
      <c r="D88" s="86" t="s">
        <v>33</v>
      </c>
      <c r="E88" s="3">
        <v>6</v>
      </c>
      <c r="F88" s="3">
        <v>421</v>
      </c>
      <c r="G88" s="4">
        <v>21163</v>
      </c>
      <c r="H88" s="1">
        <v>9</v>
      </c>
      <c r="I88" s="1" t="s">
        <v>15</v>
      </c>
      <c r="J88" s="1" t="s">
        <v>14</v>
      </c>
      <c r="K88" s="1" t="s">
        <v>14</v>
      </c>
    </row>
    <row r="89" spans="1:11" ht="15">
      <c r="A89" s="1">
        <v>5529</v>
      </c>
      <c r="B89" s="86" t="s">
        <v>76</v>
      </c>
      <c r="C89" s="86" t="s">
        <v>77</v>
      </c>
      <c r="D89" s="86" t="s">
        <v>78</v>
      </c>
      <c r="E89" s="3">
        <v>13</v>
      </c>
      <c r="F89" s="3">
        <v>851</v>
      </c>
      <c r="G89" s="4">
        <v>34176</v>
      </c>
      <c r="H89" s="1">
        <v>5</v>
      </c>
      <c r="I89" s="1" t="s">
        <v>14</v>
      </c>
      <c r="J89" s="1" t="s">
        <v>14</v>
      </c>
      <c r="K89" s="1" t="s">
        <v>14</v>
      </c>
    </row>
    <row r="90" spans="1:11" ht="15">
      <c r="A90" s="1">
        <v>4046</v>
      </c>
      <c r="B90" s="86" t="s">
        <v>79</v>
      </c>
      <c r="C90" s="86" t="s">
        <v>80</v>
      </c>
      <c r="D90" s="86" t="s">
        <v>39</v>
      </c>
      <c r="E90" s="3">
        <v>1</v>
      </c>
      <c r="F90" s="3">
        <v>129</v>
      </c>
      <c r="G90" s="4">
        <v>33118</v>
      </c>
      <c r="H90" s="1">
        <v>2</v>
      </c>
      <c r="I90" s="1" t="s">
        <v>14</v>
      </c>
      <c r="J90" s="1" t="s">
        <v>14</v>
      </c>
      <c r="K90" s="1" t="s">
        <v>15</v>
      </c>
    </row>
    <row r="91" spans="1:11" ht="15">
      <c r="A91" s="1">
        <v>4431</v>
      </c>
      <c r="B91" s="86" t="s">
        <v>11</v>
      </c>
      <c r="C91" s="86" t="s">
        <v>12</v>
      </c>
      <c r="D91" s="86" t="s">
        <v>13</v>
      </c>
      <c r="E91" s="3">
        <v>11</v>
      </c>
      <c r="F91" s="3">
        <v>607</v>
      </c>
      <c r="G91" s="5">
        <v>28058</v>
      </c>
      <c r="H91" s="1">
        <v>4</v>
      </c>
      <c r="I91" s="1" t="s">
        <v>14</v>
      </c>
      <c r="J91" s="1" t="s">
        <v>14</v>
      </c>
      <c r="K91" s="1" t="s">
        <v>14</v>
      </c>
    </row>
    <row r="92" spans="1:11" ht="15">
      <c r="A92" s="1">
        <v>5031</v>
      </c>
      <c r="B92" s="86" t="s">
        <v>16</v>
      </c>
      <c r="C92" s="86" t="s">
        <v>17</v>
      </c>
      <c r="D92" s="86" t="s">
        <v>18</v>
      </c>
      <c r="E92" s="3">
        <v>12</v>
      </c>
      <c r="F92" s="3">
        <v>626</v>
      </c>
      <c r="G92" s="5">
        <v>32065</v>
      </c>
      <c r="H92" s="1">
        <v>10</v>
      </c>
      <c r="I92" s="1" t="s">
        <v>15</v>
      </c>
      <c r="J92" s="1" t="s">
        <v>15</v>
      </c>
      <c r="K92" s="1" t="s">
        <v>14</v>
      </c>
    </row>
    <row r="93" spans="1:11" ht="15">
      <c r="A93" s="1">
        <v>3240</v>
      </c>
      <c r="B93" s="86" t="s">
        <v>19</v>
      </c>
      <c r="C93" s="86" t="s">
        <v>20</v>
      </c>
      <c r="D93" s="86" t="s">
        <v>21</v>
      </c>
      <c r="E93" s="3">
        <v>3</v>
      </c>
      <c r="F93" s="3">
        <v>458</v>
      </c>
      <c r="G93" s="4">
        <v>34867</v>
      </c>
      <c r="H93" s="1">
        <v>6</v>
      </c>
      <c r="I93" s="1" t="s">
        <v>14</v>
      </c>
      <c r="J93" s="1" t="s">
        <v>15</v>
      </c>
      <c r="K93" s="1" t="s">
        <v>14</v>
      </c>
    </row>
    <row r="94" spans="1:11" ht="15">
      <c r="A94" s="1">
        <v>3022</v>
      </c>
      <c r="B94" s="86" t="s">
        <v>22</v>
      </c>
      <c r="C94" s="86" t="s">
        <v>23</v>
      </c>
      <c r="D94" s="86" t="s">
        <v>24</v>
      </c>
      <c r="E94" s="3">
        <v>4</v>
      </c>
      <c r="F94" s="3">
        <v>827</v>
      </c>
      <c r="G94" s="5">
        <v>33583</v>
      </c>
      <c r="H94" s="1">
        <v>10</v>
      </c>
      <c r="I94" s="1" t="s">
        <v>15</v>
      </c>
      <c r="J94" s="1" t="s">
        <v>15</v>
      </c>
      <c r="K94" s="1" t="s">
        <v>14</v>
      </c>
    </row>
    <row r="95" spans="1:11" ht="15">
      <c r="A95" s="1">
        <v>5378</v>
      </c>
      <c r="B95" s="86" t="s">
        <v>25</v>
      </c>
      <c r="C95" s="86" t="s">
        <v>26</v>
      </c>
      <c r="D95" s="86" t="s">
        <v>27</v>
      </c>
      <c r="E95" s="3">
        <v>10</v>
      </c>
      <c r="F95" s="3">
        <v>115</v>
      </c>
      <c r="G95" s="4">
        <v>20168</v>
      </c>
      <c r="H95" s="1">
        <v>10</v>
      </c>
      <c r="I95" s="1" t="s">
        <v>14</v>
      </c>
      <c r="J95" s="1" t="s">
        <v>14</v>
      </c>
      <c r="K95" s="1" t="s">
        <v>14</v>
      </c>
    </row>
    <row r="96" spans="1:11" ht="15">
      <c r="A96" s="1">
        <v>3539</v>
      </c>
      <c r="B96" s="86" t="s">
        <v>28</v>
      </c>
      <c r="C96" s="86" t="s">
        <v>29</v>
      </c>
      <c r="D96" s="86" t="s">
        <v>30</v>
      </c>
      <c r="E96" s="3">
        <v>11</v>
      </c>
      <c r="F96" s="3">
        <v>780</v>
      </c>
      <c r="G96" s="4">
        <v>32922</v>
      </c>
      <c r="H96" s="1">
        <v>5</v>
      </c>
      <c r="I96" s="1" t="s">
        <v>14</v>
      </c>
      <c r="J96" s="1" t="s">
        <v>15</v>
      </c>
      <c r="K96" s="1" t="s">
        <v>14</v>
      </c>
    </row>
    <row r="97" spans="1:11" ht="15">
      <c r="A97" s="1">
        <v>3116</v>
      </c>
      <c r="B97" s="86" t="s">
        <v>31</v>
      </c>
      <c r="C97" s="86" t="s">
        <v>32</v>
      </c>
      <c r="D97" s="86" t="s">
        <v>33</v>
      </c>
      <c r="E97" s="3">
        <v>5</v>
      </c>
      <c r="F97" s="3">
        <v>713</v>
      </c>
      <c r="G97" s="4">
        <v>29009</v>
      </c>
      <c r="H97" s="1">
        <v>6</v>
      </c>
      <c r="I97" s="1" t="s">
        <v>14</v>
      </c>
      <c r="J97" s="1" t="s">
        <v>14</v>
      </c>
      <c r="K97" s="1" t="s">
        <v>15</v>
      </c>
    </row>
    <row r="98" spans="1:11" ht="15">
      <c r="A98" s="1">
        <v>5328</v>
      </c>
      <c r="B98" s="86" t="s">
        <v>34</v>
      </c>
      <c r="C98" s="86" t="s">
        <v>35</v>
      </c>
      <c r="D98" s="86" t="s">
        <v>36</v>
      </c>
      <c r="E98" s="3">
        <v>8</v>
      </c>
      <c r="F98" s="3">
        <v>242</v>
      </c>
      <c r="G98" s="4">
        <v>31533</v>
      </c>
      <c r="H98" s="1">
        <v>5</v>
      </c>
      <c r="I98" s="1" t="s">
        <v>14</v>
      </c>
      <c r="J98" s="1" t="s">
        <v>14</v>
      </c>
      <c r="K98" s="1" t="s">
        <v>14</v>
      </c>
    </row>
    <row r="99" spans="1:11" ht="15">
      <c r="A99" s="1">
        <v>5059</v>
      </c>
      <c r="B99" s="86" t="s">
        <v>37</v>
      </c>
      <c r="C99" s="86" t="s">
        <v>38</v>
      </c>
      <c r="D99" s="86" t="s">
        <v>39</v>
      </c>
      <c r="E99" s="3">
        <v>15</v>
      </c>
      <c r="F99" s="3">
        <v>26</v>
      </c>
      <c r="G99" s="4">
        <v>34599</v>
      </c>
      <c r="H99" s="1">
        <v>7</v>
      </c>
      <c r="I99" s="1" t="s">
        <v>15</v>
      </c>
      <c r="J99" s="1" t="s">
        <v>14</v>
      </c>
      <c r="K99" s="1" t="s">
        <v>14</v>
      </c>
    </row>
    <row r="100" spans="1:11" ht="15">
      <c r="A100" s="1">
        <v>2826</v>
      </c>
      <c r="B100" s="86" t="s">
        <v>40</v>
      </c>
      <c r="C100" s="86" t="s">
        <v>41</v>
      </c>
      <c r="D100" s="86" t="s">
        <v>27</v>
      </c>
      <c r="E100" s="3">
        <v>8</v>
      </c>
      <c r="F100" s="3">
        <v>391</v>
      </c>
      <c r="G100" s="4">
        <v>29103</v>
      </c>
      <c r="H100" s="1">
        <v>5</v>
      </c>
      <c r="I100" s="1" t="s">
        <v>14</v>
      </c>
      <c r="J100" s="1" t="s">
        <v>15</v>
      </c>
      <c r="K100" s="1" t="s">
        <v>14</v>
      </c>
    </row>
    <row r="101" spans="1:11" ht="15">
      <c r="A101" s="1">
        <v>3648</v>
      </c>
      <c r="B101" s="86" t="s">
        <v>42</v>
      </c>
      <c r="C101" s="86" t="s">
        <v>43</v>
      </c>
      <c r="D101" s="86" t="s">
        <v>44</v>
      </c>
      <c r="E101" s="3">
        <v>9</v>
      </c>
      <c r="F101" s="3">
        <v>620</v>
      </c>
      <c r="G101" s="4">
        <v>26039</v>
      </c>
      <c r="H101" s="1">
        <v>10</v>
      </c>
      <c r="I101" s="1" t="s">
        <v>15</v>
      </c>
      <c r="J101" s="1" t="s">
        <v>14</v>
      </c>
      <c r="K101" s="1" t="s">
        <v>14</v>
      </c>
    </row>
    <row r="102" spans="1:11" ht="15">
      <c r="A102" s="1">
        <v>5296</v>
      </c>
      <c r="B102" s="86" t="s">
        <v>45</v>
      </c>
      <c r="C102" s="86" t="s">
        <v>46</v>
      </c>
      <c r="D102" s="86" t="s">
        <v>44</v>
      </c>
      <c r="E102" s="3">
        <v>15</v>
      </c>
      <c r="F102" s="3">
        <v>807</v>
      </c>
      <c r="G102" s="4">
        <v>29100</v>
      </c>
      <c r="H102" s="1">
        <v>9</v>
      </c>
      <c r="I102" s="1" t="s">
        <v>14</v>
      </c>
      <c r="J102" s="1" t="s">
        <v>15</v>
      </c>
      <c r="K102" s="1" t="s">
        <v>14</v>
      </c>
    </row>
    <row r="103" spans="1:11" ht="15">
      <c r="A103" s="1">
        <v>4662</v>
      </c>
      <c r="B103" s="86" t="s">
        <v>47</v>
      </c>
      <c r="C103" s="86" t="s">
        <v>48</v>
      </c>
      <c r="D103" s="86" t="s">
        <v>27</v>
      </c>
      <c r="E103" s="3">
        <v>1</v>
      </c>
      <c r="F103" s="3">
        <v>417</v>
      </c>
      <c r="G103" s="4">
        <v>22115</v>
      </c>
      <c r="H103" s="1">
        <v>9</v>
      </c>
      <c r="I103" s="1" t="s">
        <v>14</v>
      </c>
      <c r="J103" s="1" t="s">
        <v>14</v>
      </c>
      <c r="K103" s="1" t="s">
        <v>14</v>
      </c>
    </row>
    <row r="104" spans="1:11" ht="15">
      <c r="A104" s="1">
        <v>2395</v>
      </c>
      <c r="B104" s="86" t="s">
        <v>49</v>
      </c>
      <c r="C104" s="86" t="s">
        <v>50</v>
      </c>
      <c r="D104" s="86" t="s">
        <v>44</v>
      </c>
      <c r="E104" s="3">
        <v>12</v>
      </c>
      <c r="F104" s="3">
        <v>709</v>
      </c>
      <c r="G104" s="4">
        <v>21225</v>
      </c>
      <c r="H104" s="1">
        <v>7</v>
      </c>
      <c r="I104" s="1" t="s">
        <v>15</v>
      </c>
      <c r="J104" s="1" t="s">
        <v>14</v>
      </c>
      <c r="K104" s="1" t="s">
        <v>15</v>
      </c>
    </row>
    <row r="105" spans="1:11" ht="15">
      <c r="A105" s="1">
        <v>4635</v>
      </c>
      <c r="B105" s="86" t="s">
        <v>51</v>
      </c>
      <c r="C105" s="86" t="s">
        <v>52</v>
      </c>
      <c r="D105" s="86" t="s">
        <v>53</v>
      </c>
      <c r="E105" s="3">
        <v>2</v>
      </c>
      <c r="F105" s="3">
        <v>604</v>
      </c>
      <c r="G105" s="4">
        <v>21210</v>
      </c>
      <c r="H105" s="1">
        <v>5</v>
      </c>
      <c r="I105" s="1" t="s">
        <v>14</v>
      </c>
      <c r="J105" s="1" t="s">
        <v>14</v>
      </c>
      <c r="K105" s="1" t="s">
        <v>15</v>
      </c>
    </row>
    <row r="106" spans="1:11" ht="15">
      <c r="A106" s="1">
        <v>2322</v>
      </c>
      <c r="B106" s="86" t="s">
        <v>11</v>
      </c>
      <c r="C106" s="86" t="s">
        <v>12</v>
      </c>
      <c r="D106" s="86" t="s">
        <v>13</v>
      </c>
      <c r="E106" s="3">
        <v>12</v>
      </c>
      <c r="F106" s="3">
        <v>867</v>
      </c>
      <c r="G106" s="5">
        <v>30981</v>
      </c>
      <c r="H106" s="1">
        <v>9</v>
      </c>
      <c r="I106" s="1" t="s">
        <v>15</v>
      </c>
      <c r="J106" s="1" t="s">
        <v>14</v>
      </c>
      <c r="K106" s="1" t="s">
        <v>15</v>
      </c>
    </row>
    <row r="107" spans="1:11" ht="15">
      <c r="A107" s="1">
        <v>5533</v>
      </c>
      <c r="B107" s="86" t="s">
        <v>16</v>
      </c>
      <c r="C107" s="86" t="s">
        <v>17</v>
      </c>
      <c r="D107" s="86" t="s">
        <v>18</v>
      </c>
      <c r="E107" s="3">
        <v>5</v>
      </c>
      <c r="F107" s="3">
        <v>466</v>
      </c>
      <c r="G107" s="4">
        <v>20678</v>
      </c>
      <c r="H107" s="1">
        <v>2</v>
      </c>
      <c r="I107" s="1" t="s">
        <v>15</v>
      </c>
      <c r="J107" s="1" t="s">
        <v>15</v>
      </c>
      <c r="K107" s="1" t="s">
        <v>14</v>
      </c>
    </row>
    <row r="108" spans="1:11" ht="15">
      <c r="A108" s="1">
        <v>4726</v>
      </c>
      <c r="B108" s="86" t="s">
        <v>19</v>
      </c>
      <c r="C108" s="86" t="s">
        <v>20</v>
      </c>
      <c r="D108" s="86" t="s">
        <v>21</v>
      </c>
      <c r="E108" s="3">
        <v>7</v>
      </c>
      <c r="F108" s="3">
        <v>502</v>
      </c>
      <c r="G108" s="4">
        <v>29847</v>
      </c>
      <c r="H108" s="1">
        <v>6</v>
      </c>
      <c r="I108" s="1" t="s">
        <v>14</v>
      </c>
      <c r="J108" s="1" t="s">
        <v>14</v>
      </c>
      <c r="K108" s="1" t="s">
        <v>14</v>
      </c>
    </row>
    <row r="109" spans="1:11" ht="15">
      <c r="A109" s="1">
        <v>2639</v>
      </c>
      <c r="B109" s="86" t="s">
        <v>22</v>
      </c>
      <c r="C109" s="86" t="s">
        <v>23</v>
      </c>
      <c r="D109" s="86" t="s">
        <v>24</v>
      </c>
      <c r="E109" s="3">
        <v>14</v>
      </c>
      <c r="F109" s="3">
        <v>813</v>
      </c>
      <c r="G109" s="4">
        <v>22699</v>
      </c>
      <c r="H109" s="1">
        <v>10</v>
      </c>
      <c r="I109" s="1" t="s">
        <v>15</v>
      </c>
      <c r="J109" s="1" t="s">
        <v>15</v>
      </c>
      <c r="K109" s="1" t="s">
        <v>14</v>
      </c>
    </row>
    <row r="110" spans="1:11" ht="15">
      <c r="A110" s="1">
        <v>5291</v>
      </c>
      <c r="B110" s="86" t="s">
        <v>11</v>
      </c>
      <c r="C110" s="86" t="s">
        <v>12</v>
      </c>
      <c r="D110" s="86" t="s">
        <v>13</v>
      </c>
      <c r="E110" s="3">
        <v>12</v>
      </c>
      <c r="F110" s="3">
        <v>597</v>
      </c>
      <c r="G110" s="4">
        <v>28343</v>
      </c>
      <c r="H110" s="1">
        <v>9</v>
      </c>
      <c r="I110" s="1" t="s">
        <v>14</v>
      </c>
      <c r="J110" s="1" t="s">
        <v>14</v>
      </c>
      <c r="K110" s="1" t="s">
        <v>14</v>
      </c>
    </row>
    <row r="111" spans="1:11" ht="15">
      <c r="A111" s="1">
        <v>3414</v>
      </c>
      <c r="B111" s="86" t="s">
        <v>16</v>
      </c>
      <c r="C111" s="86" t="s">
        <v>17</v>
      </c>
      <c r="D111" s="86" t="s">
        <v>18</v>
      </c>
      <c r="E111" s="3">
        <v>13</v>
      </c>
      <c r="F111" s="3">
        <v>541</v>
      </c>
      <c r="G111" s="4">
        <v>32609</v>
      </c>
      <c r="H111" s="1">
        <v>2</v>
      </c>
      <c r="I111" s="1" t="s">
        <v>14</v>
      </c>
      <c r="J111" s="1" t="s">
        <v>14</v>
      </c>
      <c r="K111" s="1" t="s">
        <v>14</v>
      </c>
    </row>
    <row r="112" spans="1:11" ht="15">
      <c r="A112" s="1">
        <v>4992</v>
      </c>
      <c r="B112" s="86" t="s">
        <v>19</v>
      </c>
      <c r="C112" s="86" t="s">
        <v>20</v>
      </c>
      <c r="D112" s="86" t="s">
        <v>21</v>
      </c>
      <c r="E112" s="3">
        <v>10</v>
      </c>
      <c r="F112" s="3">
        <v>160</v>
      </c>
      <c r="G112" s="4">
        <v>25834</v>
      </c>
      <c r="H112" s="1">
        <v>4</v>
      </c>
      <c r="I112" s="1" t="s">
        <v>15</v>
      </c>
      <c r="J112" s="1" t="s">
        <v>15</v>
      </c>
      <c r="K112" s="1" t="s">
        <v>15</v>
      </c>
    </row>
    <row r="113" spans="1:11" ht="15">
      <c r="A113" s="1">
        <v>4435</v>
      </c>
      <c r="B113" s="86" t="s">
        <v>22</v>
      </c>
      <c r="C113" s="86" t="s">
        <v>23</v>
      </c>
      <c r="D113" s="86" t="s">
        <v>24</v>
      </c>
      <c r="E113" s="3">
        <v>7</v>
      </c>
      <c r="F113" s="3">
        <v>990</v>
      </c>
      <c r="G113" s="4">
        <v>28891</v>
      </c>
      <c r="H113" s="1">
        <v>7</v>
      </c>
      <c r="I113" s="1" t="s">
        <v>14</v>
      </c>
      <c r="J113" s="1" t="s">
        <v>14</v>
      </c>
      <c r="K113" s="1" t="s">
        <v>14</v>
      </c>
    </row>
    <row r="114" spans="1:11" ht="15">
      <c r="A114" s="1">
        <v>2833</v>
      </c>
      <c r="B114" s="86" t="s">
        <v>11</v>
      </c>
      <c r="C114" s="86" t="s">
        <v>12</v>
      </c>
      <c r="D114" s="86" t="s">
        <v>13</v>
      </c>
      <c r="E114" s="3">
        <v>13</v>
      </c>
      <c r="F114" s="3">
        <v>701</v>
      </c>
      <c r="G114" s="5">
        <v>33199</v>
      </c>
      <c r="H114" s="1">
        <v>10</v>
      </c>
      <c r="I114" s="1" t="s">
        <v>14</v>
      </c>
      <c r="J114" s="1" t="s">
        <v>15</v>
      </c>
      <c r="K114" s="1" t="s">
        <v>15</v>
      </c>
    </row>
    <row r="115" spans="1:11" ht="15">
      <c r="A115" s="1">
        <v>3011</v>
      </c>
      <c r="B115" s="86" t="s">
        <v>149</v>
      </c>
      <c r="C115" s="86" t="s">
        <v>17</v>
      </c>
      <c r="D115" s="86" t="s">
        <v>18</v>
      </c>
      <c r="E115" s="3">
        <v>15</v>
      </c>
      <c r="F115" s="3">
        <v>267</v>
      </c>
      <c r="G115" s="5">
        <v>26225</v>
      </c>
      <c r="H115" s="1">
        <v>3</v>
      </c>
      <c r="I115" s="1" t="s">
        <v>14</v>
      </c>
      <c r="J115" s="1" t="s">
        <v>15</v>
      </c>
      <c r="K115" s="1" t="s">
        <v>14</v>
      </c>
    </row>
    <row r="116" spans="1:11" ht="15">
      <c r="A116" s="1">
        <v>4941</v>
      </c>
      <c r="B116" s="86" t="s">
        <v>19</v>
      </c>
      <c r="C116" s="86" t="s">
        <v>20</v>
      </c>
      <c r="D116" s="86" t="s">
        <v>21</v>
      </c>
      <c r="E116" s="3">
        <v>1</v>
      </c>
      <c r="F116" s="3">
        <v>406</v>
      </c>
      <c r="G116" s="4">
        <v>27628</v>
      </c>
      <c r="H116" s="1">
        <v>2</v>
      </c>
      <c r="I116" s="1" t="s">
        <v>14</v>
      </c>
      <c r="J116" s="1" t="s">
        <v>14</v>
      </c>
      <c r="K116" s="1" t="s">
        <v>14</v>
      </c>
    </row>
    <row r="117" spans="1:11" ht="15">
      <c r="A117" s="1">
        <v>3418</v>
      </c>
      <c r="B117" s="86" t="s">
        <v>22</v>
      </c>
      <c r="C117" s="86" t="s">
        <v>23</v>
      </c>
      <c r="D117" s="86" t="s">
        <v>24</v>
      </c>
      <c r="E117" s="3">
        <v>8</v>
      </c>
      <c r="F117" s="3">
        <v>523</v>
      </c>
      <c r="G117" s="4">
        <v>32368</v>
      </c>
      <c r="H117" s="1">
        <v>5</v>
      </c>
      <c r="I117" s="1" t="s">
        <v>14</v>
      </c>
      <c r="J117" s="1" t="s">
        <v>15</v>
      </c>
      <c r="K117" s="1" t="s">
        <v>15</v>
      </c>
    </row>
    <row r="118" spans="1:11" ht="15">
      <c r="A118" s="1">
        <v>4646</v>
      </c>
      <c r="B118" s="86" t="s">
        <v>11</v>
      </c>
      <c r="C118" s="86" t="s">
        <v>12</v>
      </c>
      <c r="D118" s="86" t="s">
        <v>13</v>
      </c>
      <c r="E118" s="3">
        <v>5</v>
      </c>
      <c r="F118" s="3">
        <v>966</v>
      </c>
      <c r="G118" s="4">
        <v>26913</v>
      </c>
      <c r="H118" s="1">
        <v>2</v>
      </c>
      <c r="I118" s="1" t="s">
        <v>14</v>
      </c>
      <c r="J118" s="1" t="s">
        <v>14</v>
      </c>
      <c r="K118" s="1" t="s">
        <v>14</v>
      </c>
    </row>
    <row r="119" spans="1:11" ht="15">
      <c r="A119" s="1">
        <v>3753</v>
      </c>
      <c r="B119" s="86" t="s">
        <v>16</v>
      </c>
      <c r="C119" s="86" t="s">
        <v>17</v>
      </c>
      <c r="D119" s="86" t="s">
        <v>18</v>
      </c>
      <c r="E119" s="3">
        <v>5</v>
      </c>
      <c r="F119" s="3">
        <v>275</v>
      </c>
      <c r="G119" s="4">
        <v>25274</v>
      </c>
      <c r="H119" s="1">
        <v>8</v>
      </c>
      <c r="I119" s="1" t="s">
        <v>15</v>
      </c>
      <c r="J119" s="1" t="s">
        <v>14</v>
      </c>
      <c r="K119" s="1" t="s">
        <v>14</v>
      </c>
    </row>
    <row r="120" spans="1:11" ht="15">
      <c r="A120" s="1">
        <v>3354</v>
      </c>
      <c r="B120" s="86" t="s">
        <v>19</v>
      </c>
      <c r="C120" s="86" t="s">
        <v>20</v>
      </c>
      <c r="D120" s="86" t="s">
        <v>21</v>
      </c>
      <c r="E120" s="3">
        <v>6</v>
      </c>
      <c r="F120" s="3">
        <v>36</v>
      </c>
      <c r="G120" s="4">
        <v>31653</v>
      </c>
      <c r="H120" s="1">
        <v>8</v>
      </c>
      <c r="I120" s="1" t="s">
        <v>14</v>
      </c>
      <c r="J120" s="1" t="s">
        <v>15</v>
      </c>
      <c r="K120" s="1" t="s">
        <v>14</v>
      </c>
    </row>
    <row r="121" spans="1:11" ht="15">
      <c r="A121" s="1">
        <v>4496</v>
      </c>
      <c r="B121" s="86" t="s">
        <v>22</v>
      </c>
      <c r="C121" s="86" t="s">
        <v>23</v>
      </c>
      <c r="D121" s="86" t="s">
        <v>24</v>
      </c>
      <c r="E121" s="3">
        <v>15</v>
      </c>
      <c r="F121" s="3">
        <v>28</v>
      </c>
      <c r="G121" s="4">
        <v>21658</v>
      </c>
      <c r="H121" s="1">
        <v>4</v>
      </c>
      <c r="I121" s="1" t="s">
        <v>14</v>
      </c>
      <c r="J121" s="1" t="s">
        <v>14</v>
      </c>
      <c r="K121" s="1" t="s">
        <v>15</v>
      </c>
    </row>
    <row r="122" spans="1:11" ht="15">
      <c r="A122" s="1">
        <v>4940</v>
      </c>
      <c r="B122" s="86" t="s">
        <v>11</v>
      </c>
      <c r="C122" s="86" t="s">
        <v>12</v>
      </c>
      <c r="D122" s="86" t="s">
        <v>13</v>
      </c>
      <c r="E122" s="3">
        <v>5</v>
      </c>
      <c r="F122" s="3">
        <v>95</v>
      </c>
      <c r="G122" s="4">
        <v>33418</v>
      </c>
      <c r="H122" s="1">
        <v>10</v>
      </c>
      <c r="I122" s="1" t="s">
        <v>14</v>
      </c>
      <c r="J122" s="1" t="s">
        <v>14</v>
      </c>
      <c r="K122" s="1" t="s">
        <v>15</v>
      </c>
    </row>
    <row r="123" spans="1:11" ht="15">
      <c r="A123" s="1">
        <v>4886</v>
      </c>
      <c r="B123" s="86" t="s">
        <v>16</v>
      </c>
      <c r="C123" s="86" t="s">
        <v>17</v>
      </c>
      <c r="D123" s="86" t="s">
        <v>18</v>
      </c>
      <c r="E123" s="3">
        <v>15</v>
      </c>
      <c r="F123" s="3">
        <v>954</v>
      </c>
      <c r="G123" s="4">
        <v>21404</v>
      </c>
      <c r="H123" s="1">
        <v>8</v>
      </c>
      <c r="I123" s="1" t="s">
        <v>14</v>
      </c>
      <c r="J123" s="1" t="s">
        <v>14</v>
      </c>
      <c r="K123" s="1" t="s">
        <v>14</v>
      </c>
    </row>
    <row r="124" spans="1:11" ht="15">
      <c r="A124" s="1">
        <v>5272</v>
      </c>
      <c r="B124" s="86" t="s">
        <v>19</v>
      </c>
      <c r="C124" s="86" t="s">
        <v>20</v>
      </c>
      <c r="D124" s="86" t="s">
        <v>21</v>
      </c>
      <c r="E124" s="3">
        <v>13</v>
      </c>
      <c r="F124" s="3">
        <v>461</v>
      </c>
      <c r="G124" s="4">
        <v>28101</v>
      </c>
      <c r="H124" s="1">
        <v>9</v>
      </c>
      <c r="I124" s="1" t="s">
        <v>14</v>
      </c>
      <c r="J124" s="1" t="s">
        <v>14</v>
      </c>
      <c r="K124" s="1" t="s">
        <v>14</v>
      </c>
    </row>
    <row r="125" spans="1:11" ht="15">
      <c r="A125" s="1">
        <v>4625</v>
      </c>
      <c r="B125" s="86" t="s">
        <v>22</v>
      </c>
      <c r="C125" s="86" t="s">
        <v>23</v>
      </c>
      <c r="D125" s="86" t="s">
        <v>24</v>
      </c>
      <c r="E125" s="3">
        <v>15</v>
      </c>
      <c r="F125" s="3">
        <v>940</v>
      </c>
      <c r="G125" s="4">
        <v>26095</v>
      </c>
      <c r="H125" s="1">
        <v>8</v>
      </c>
      <c r="I125" s="1" t="s">
        <v>14</v>
      </c>
      <c r="J125" s="1" t="s">
        <v>14</v>
      </c>
      <c r="K125" s="1" t="s">
        <v>14</v>
      </c>
    </row>
    <row r="126" spans="1:11" ht="15">
      <c r="A126" s="1">
        <v>3324</v>
      </c>
      <c r="B126" s="86" t="s">
        <v>11</v>
      </c>
      <c r="C126" s="86" t="s">
        <v>12</v>
      </c>
      <c r="D126" s="86" t="s">
        <v>13</v>
      </c>
      <c r="E126" s="3">
        <v>7</v>
      </c>
      <c r="F126" s="3">
        <v>325</v>
      </c>
      <c r="G126" s="5">
        <v>24798</v>
      </c>
      <c r="H126" s="1">
        <v>6</v>
      </c>
      <c r="I126" s="1" t="s">
        <v>15</v>
      </c>
      <c r="J126" s="1" t="s">
        <v>14</v>
      </c>
      <c r="K126" s="1" t="s">
        <v>14</v>
      </c>
    </row>
    <row r="127" spans="1:11" ht="15">
      <c r="A127" s="1">
        <v>2336</v>
      </c>
      <c r="B127" s="86" t="s">
        <v>16</v>
      </c>
      <c r="C127" s="86" t="s">
        <v>17</v>
      </c>
      <c r="D127" s="86" t="s">
        <v>18</v>
      </c>
      <c r="E127" s="3">
        <v>4</v>
      </c>
      <c r="F127" s="3">
        <v>379</v>
      </c>
      <c r="G127" s="4">
        <v>34585</v>
      </c>
      <c r="H127" s="1">
        <v>1</v>
      </c>
      <c r="I127" s="1" t="s">
        <v>15</v>
      </c>
      <c r="J127" s="1" t="s">
        <v>15</v>
      </c>
      <c r="K127" s="1" t="s">
        <v>15</v>
      </c>
    </row>
    <row r="128" spans="1:11" ht="15">
      <c r="A128" s="1">
        <v>5381</v>
      </c>
      <c r="B128" s="86" t="s">
        <v>19</v>
      </c>
      <c r="C128" s="86" t="s">
        <v>20</v>
      </c>
      <c r="D128" s="86" t="s">
        <v>21</v>
      </c>
      <c r="E128" s="3">
        <v>7</v>
      </c>
      <c r="F128" s="3">
        <v>387</v>
      </c>
      <c r="G128" s="4">
        <v>20270</v>
      </c>
      <c r="H128" s="1">
        <v>4</v>
      </c>
      <c r="I128" s="1" t="s">
        <v>15</v>
      </c>
      <c r="J128" s="1" t="s">
        <v>14</v>
      </c>
      <c r="K128" s="1" t="s">
        <v>15</v>
      </c>
    </row>
    <row r="129" spans="1:11" ht="15">
      <c r="A129" s="1">
        <v>3113</v>
      </c>
      <c r="B129" s="86" t="s">
        <v>22</v>
      </c>
      <c r="C129" s="86" t="s">
        <v>23</v>
      </c>
      <c r="D129" s="86" t="s">
        <v>24</v>
      </c>
      <c r="E129" s="3">
        <v>2</v>
      </c>
      <c r="F129" s="3">
        <v>732</v>
      </c>
      <c r="G129" s="4">
        <v>25074</v>
      </c>
      <c r="H129" s="1">
        <v>3</v>
      </c>
      <c r="I129" s="1" t="s">
        <v>14</v>
      </c>
      <c r="J129" s="1" t="s">
        <v>14</v>
      </c>
      <c r="K129" s="1" t="s">
        <v>15</v>
      </c>
    </row>
    <row r="130" spans="1:11" ht="15">
      <c r="A130" s="1">
        <v>2354</v>
      </c>
      <c r="B130" s="86" t="s">
        <v>11</v>
      </c>
      <c r="C130" s="86" t="s">
        <v>12</v>
      </c>
      <c r="D130" s="86" t="s">
        <v>13</v>
      </c>
      <c r="E130" s="3">
        <v>11</v>
      </c>
      <c r="F130" s="3">
        <v>418</v>
      </c>
      <c r="G130" s="4">
        <v>23459</v>
      </c>
      <c r="H130" s="1">
        <v>4</v>
      </c>
      <c r="I130" s="1" t="s">
        <v>14</v>
      </c>
      <c r="J130" s="1" t="s">
        <v>14</v>
      </c>
      <c r="K130" s="1" t="s">
        <v>15</v>
      </c>
    </row>
    <row r="131" spans="1:11" ht="15">
      <c r="A131" s="1">
        <v>5057</v>
      </c>
      <c r="B131" s="86" t="s">
        <v>16</v>
      </c>
      <c r="C131" s="86" t="s">
        <v>17</v>
      </c>
      <c r="D131" s="86" t="s">
        <v>18</v>
      </c>
      <c r="E131" s="3">
        <v>6</v>
      </c>
      <c r="F131" s="3">
        <v>26</v>
      </c>
      <c r="G131" s="4">
        <v>31149</v>
      </c>
      <c r="H131" s="1">
        <v>7</v>
      </c>
      <c r="I131" s="1" t="s">
        <v>14</v>
      </c>
      <c r="J131" s="1" t="s">
        <v>14</v>
      </c>
      <c r="K131" s="1" t="s">
        <v>15</v>
      </c>
    </row>
    <row r="132" spans="1:11" ht="15">
      <c r="A132" s="1">
        <v>4094</v>
      </c>
      <c r="B132" s="86" t="s">
        <v>19</v>
      </c>
      <c r="C132" s="86" t="s">
        <v>20</v>
      </c>
      <c r="D132" s="86" t="s">
        <v>21</v>
      </c>
      <c r="E132" s="3">
        <v>2</v>
      </c>
      <c r="F132" s="3">
        <v>263</v>
      </c>
      <c r="G132" s="4">
        <v>28539</v>
      </c>
      <c r="H132" s="1">
        <v>4</v>
      </c>
      <c r="I132" s="1" t="s">
        <v>14</v>
      </c>
      <c r="J132" s="1" t="s">
        <v>14</v>
      </c>
      <c r="K132" s="1" t="s">
        <v>15</v>
      </c>
    </row>
    <row r="133" spans="1:11" ht="15">
      <c r="A133" s="1">
        <v>4468</v>
      </c>
      <c r="B133" s="86" t="s">
        <v>22</v>
      </c>
      <c r="C133" s="86" t="s">
        <v>23</v>
      </c>
      <c r="D133" s="86" t="s">
        <v>24</v>
      </c>
      <c r="E133" s="3">
        <v>11</v>
      </c>
      <c r="F133" s="3">
        <v>877</v>
      </c>
      <c r="G133" s="4">
        <v>34488</v>
      </c>
      <c r="H133" s="1">
        <v>6</v>
      </c>
      <c r="I133" s="1" t="s">
        <v>14</v>
      </c>
      <c r="J133" s="1" t="s">
        <v>14</v>
      </c>
      <c r="K133" s="1" t="s">
        <v>15</v>
      </c>
    </row>
    <row r="134" spans="1:11" ht="15">
      <c r="A134" s="1">
        <v>3888</v>
      </c>
      <c r="B134" s="86" t="s">
        <v>11</v>
      </c>
      <c r="C134" s="86" t="s">
        <v>12</v>
      </c>
      <c r="D134" s="86" t="s">
        <v>13</v>
      </c>
      <c r="E134" s="3">
        <v>8</v>
      </c>
      <c r="F134" s="3">
        <v>471</v>
      </c>
      <c r="G134" s="4">
        <v>32586</v>
      </c>
      <c r="H134" s="1">
        <v>8</v>
      </c>
      <c r="I134" s="1" t="s">
        <v>15</v>
      </c>
      <c r="J134" s="1" t="s">
        <v>15</v>
      </c>
      <c r="K134" s="1" t="s">
        <v>14</v>
      </c>
    </row>
    <row r="135" spans="1:11" ht="15">
      <c r="A135" s="1">
        <v>2772</v>
      </c>
      <c r="B135" s="86" t="s">
        <v>16</v>
      </c>
      <c r="C135" s="86" t="s">
        <v>17</v>
      </c>
      <c r="D135" s="86" t="s">
        <v>18</v>
      </c>
      <c r="E135" s="3">
        <v>14</v>
      </c>
      <c r="F135" s="3">
        <v>830</v>
      </c>
      <c r="G135" s="5">
        <v>30296</v>
      </c>
      <c r="H135" s="1">
        <v>6</v>
      </c>
      <c r="I135" s="1" t="s">
        <v>14</v>
      </c>
      <c r="J135" s="1" t="s">
        <v>15</v>
      </c>
      <c r="K135" s="1" t="s">
        <v>15</v>
      </c>
    </row>
    <row r="136" spans="1:11" ht="15">
      <c r="A136" s="1">
        <v>4741</v>
      </c>
      <c r="B136" s="86" t="s">
        <v>19</v>
      </c>
      <c r="C136" s="86" t="s">
        <v>20</v>
      </c>
      <c r="D136" s="86" t="s">
        <v>21</v>
      </c>
      <c r="E136" s="3">
        <v>13</v>
      </c>
      <c r="F136" s="3">
        <v>55</v>
      </c>
      <c r="G136" s="5">
        <v>28058</v>
      </c>
      <c r="H136" s="1">
        <v>7</v>
      </c>
      <c r="I136" s="1" t="s">
        <v>15</v>
      </c>
      <c r="J136" s="1" t="s">
        <v>15</v>
      </c>
      <c r="K136" s="1" t="s">
        <v>15</v>
      </c>
    </row>
    <row r="137" spans="1:11" ht="15">
      <c r="A137" s="1">
        <v>5413</v>
      </c>
      <c r="B137" s="86" t="s">
        <v>22</v>
      </c>
      <c r="C137" s="86" t="s">
        <v>23</v>
      </c>
      <c r="D137" s="86" t="s">
        <v>24</v>
      </c>
      <c r="E137" s="3">
        <v>5</v>
      </c>
      <c r="F137" s="3">
        <v>400</v>
      </c>
      <c r="G137" s="4">
        <v>21750</v>
      </c>
      <c r="H137" s="1">
        <v>6</v>
      </c>
      <c r="I137" s="1" t="s">
        <v>14</v>
      </c>
      <c r="J137" s="1" t="s">
        <v>14</v>
      </c>
      <c r="K137" s="1" t="s">
        <v>14</v>
      </c>
    </row>
    <row r="138" spans="1:11" ht="15">
      <c r="A138" s="1">
        <v>2411</v>
      </c>
      <c r="B138" s="86" t="s">
        <v>11</v>
      </c>
      <c r="C138" s="86" t="s">
        <v>12</v>
      </c>
      <c r="D138" s="86" t="s">
        <v>13</v>
      </c>
      <c r="E138" s="3">
        <v>2</v>
      </c>
      <c r="F138" s="3">
        <v>689</v>
      </c>
      <c r="G138" s="4">
        <v>20850</v>
      </c>
      <c r="H138" s="1">
        <v>7</v>
      </c>
      <c r="I138" s="1" t="s">
        <v>14</v>
      </c>
      <c r="J138" s="1" t="s">
        <v>14</v>
      </c>
      <c r="K138" s="1" t="s">
        <v>14</v>
      </c>
    </row>
    <row r="139" spans="1:11" ht="15">
      <c r="A139" s="1">
        <v>3071</v>
      </c>
      <c r="B139" s="86" t="s">
        <v>16</v>
      </c>
      <c r="C139" s="86" t="s">
        <v>17</v>
      </c>
      <c r="D139" s="86" t="s">
        <v>18</v>
      </c>
      <c r="E139" s="3">
        <v>4</v>
      </c>
      <c r="F139" s="3">
        <v>706</v>
      </c>
      <c r="G139" s="4">
        <v>20219</v>
      </c>
      <c r="H139" s="1">
        <v>8</v>
      </c>
      <c r="I139" s="1" t="s">
        <v>15</v>
      </c>
      <c r="J139" s="1" t="s">
        <v>14</v>
      </c>
      <c r="K139" s="1" t="s">
        <v>15</v>
      </c>
    </row>
    <row r="140" spans="1:11" ht="15">
      <c r="A140" s="1">
        <v>5325</v>
      </c>
      <c r="B140" s="86" t="s">
        <v>11</v>
      </c>
      <c r="C140" s="86" t="s">
        <v>12</v>
      </c>
      <c r="D140" s="86" t="s">
        <v>13</v>
      </c>
      <c r="E140" s="3">
        <v>15</v>
      </c>
      <c r="F140" s="3">
        <v>551</v>
      </c>
      <c r="G140" s="4">
        <v>32698</v>
      </c>
      <c r="H140" s="1">
        <v>9</v>
      </c>
      <c r="I140" s="1" t="s">
        <v>14</v>
      </c>
      <c r="J140" s="1" t="s">
        <v>14</v>
      </c>
      <c r="K140" s="1" t="s">
        <v>14</v>
      </c>
    </row>
    <row r="141" spans="1:11" ht="15">
      <c r="A141" s="1">
        <v>3433</v>
      </c>
      <c r="B141" s="86" t="s">
        <v>16</v>
      </c>
      <c r="C141" s="86" t="s">
        <v>17</v>
      </c>
      <c r="D141" s="86" t="s">
        <v>18</v>
      </c>
      <c r="E141" s="3">
        <v>3</v>
      </c>
      <c r="F141" s="3">
        <v>311</v>
      </c>
      <c r="G141" s="4">
        <v>25674</v>
      </c>
      <c r="H141" s="1">
        <v>9</v>
      </c>
      <c r="I141" s="1" t="s">
        <v>14</v>
      </c>
      <c r="J141" s="1" t="s">
        <v>14</v>
      </c>
      <c r="K141" s="1" t="s">
        <v>15</v>
      </c>
    </row>
    <row r="142" spans="1:11" ht="15">
      <c r="A142" s="1">
        <v>4455</v>
      </c>
      <c r="B142" s="86" t="s">
        <v>11</v>
      </c>
      <c r="C142" s="86" t="s">
        <v>12</v>
      </c>
      <c r="D142" s="86" t="s">
        <v>13</v>
      </c>
      <c r="E142" s="3">
        <v>1</v>
      </c>
      <c r="F142" s="3">
        <v>137</v>
      </c>
      <c r="G142" s="5">
        <v>21850</v>
      </c>
      <c r="H142" s="1">
        <v>2</v>
      </c>
      <c r="I142" s="1" t="s">
        <v>14</v>
      </c>
      <c r="J142" s="1" t="s">
        <v>15</v>
      </c>
      <c r="K142" s="1" t="s">
        <v>14</v>
      </c>
    </row>
    <row r="143" spans="1:11" ht="15">
      <c r="A143" s="1">
        <v>4282</v>
      </c>
      <c r="B143" s="86" t="s">
        <v>16</v>
      </c>
      <c r="C143" s="86" t="s">
        <v>17</v>
      </c>
      <c r="D143" s="86" t="s">
        <v>18</v>
      </c>
      <c r="E143" s="3">
        <v>15</v>
      </c>
      <c r="F143" s="3">
        <v>944</v>
      </c>
      <c r="G143" s="4">
        <v>34029</v>
      </c>
      <c r="H143" s="1">
        <v>9</v>
      </c>
      <c r="I143" s="1" t="s">
        <v>15</v>
      </c>
      <c r="J143" s="1" t="s">
        <v>14</v>
      </c>
      <c r="K143" s="1" t="s">
        <v>14</v>
      </c>
    </row>
    <row r="144" spans="1:11" ht="15">
      <c r="A144" s="1">
        <v>5429</v>
      </c>
      <c r="B144" s="86" t="s">
        <v>11</v>
      </c>
      <c r="C144" s="86" t="s">
        <v>12</v>
      </c>
      <c r="D144" s="86" t="s">
        <v>13</v>
      </c>
      <c r="E144" s="3">
        <v>8</v>
      </c>
      <c r="F144" s="3">
        <v>557</v>
      </c>
      <c r="G144" s="4">
        <v>21720</v>
      </c>
      <c r="H144" s="1">
        <v>2</v>
      </c>
      <c r="I144" s="1" t="s">
        <v>15</v>
      </c>
      <c r="J144" s="1" t="s">
        <v>15</v>
      </c>
      <c r="K144" s="1" t="s">
        <v>15</v>
      </c>
    </row>
    <row r="145" spans="1:11" ht="15">
      <c r="A145" s="1">
        <v>3567</v>
      </c>
      <c r="B145" s="86" t="s">
        <v>16</v>
      </c>
      <c r="C145" s="86" t="s">
        <v>17</v>
      </c>
      <c r="D145" s="86" t="s">
        <v>18</v>
      </c>
      <c r="E145" s="3">
        <v>10</v>
      </c>
      <c r="F145" s="3">
        <v>452</v>
      </c>
      <c r="G145" s="4">
        <v>23247</v>
      </c>
      <c r="H145" s="1">
        <v>8</v>
      </c>
      <c r="I145" s="1" t="s">
        <v>14</v>
      </c>
      <c r="J145" s="1" t="s">
        <v>14</v>
      </c>
      <c r="K145" s="1" t="s">
        <v>14</v>
      </c>
    </row>
    <row r="146" spans="1:11" ht="15">
      <c r="A146" s="1">
        <v>5282</v>
      </c>
      <c r="B146" s="86" t="s">
        <v>11</v>
      </c>
      <c r="C146" s="86" t="s">
        <v>12</v>
      </c>
      <c r="D146" s="86" t="s">
        <v>13</v>
      </c>
      <c r="E146" s="3">
        <v>5</v>
      </c>
      <c r="F146" s="3">
        <v>68</v>
      </c>
      <c r="G146" s="4">
        <v>31079</v>
      </c>
      <c r="H146" s="1">
        <v>3</v>
      </c>
      <c r="I146" s="1" t="s">
        <v>14</v>
      </c>
      <c r="J146" s="1" t="s">
        <v>14</v>
      </c>
      <c r="K146" s="1" t="s">
        <v>15</v>
      </c>
    </row>
    <row r="147" spans="1:11" ht="15">
      <c r="A147" s="1">
        <v>3086</v>
      </c>
      <c r="B147" s="86" t="s">
        <v>16</v>
      </c>
      <c r="C147" s="86" t="s">
        <v>17</v>
      </c>
      <c r="D147" s="86" t="s">
        <v>18</v>
      </c>
      <c r="E147" s="3">
        <v>8</v>
      </c>
      <c r="F147" s="3">
        <v>339</v>
      </c>
      <c r="G147" s="4">
        <v>20674</v>
      </c>
      <c r="H147" s="1">
        <v>3</v>
      </c>
      <c r="I147" s="1" t="s">
        <v>14</v>
      </c>
      <c r="J147" s="1" t="s">
        <v>15</v>
      </c>
      <c r="K147" s="1" t="s">
        <v>15</v>
      </c>
    </row>
    <row r="148" spans="1:11" ht="15">
      <c r="A148" s="1">
        <v>3571</v>
      </c>
      <c r="B148" s="86" t="s">
        <v>11</v>
      </c>
      <c r="C148" s="86" t="s">
        <v>12</v>
      </c>
      <c r="D148" s="86" t="s">
        <v>13</v>
      </c>
      <c r="E148" s="3">
        <v>12</v>
      </c>
      <c r="F148" s="3">
        <v>580</v>
      </c>
      <c r="G148" s="4">
        <v>23801</v>
      </c>
      <c r="H148" s="1">
        <v>4</v>
      </c>
      <c r="I148" s="1" t="s">
        <v>14</v>
      </c>
      <c r="J148" s="1" t="s">
        <v>14</v>
      </c>
      <c r="K148" s="1" t="s">
        <v>14</v>
      </c>
    </row>
    <row r="149" spans="1:11" ht="15">
      <c r="A149" s="1">
        <v>5013</v>
      </c>
      <c r="B149" s="86" t="s">
        <v>16</v>
      </c>
      <c r="C149" s="86" t="s">
        <v>17</v>
      </c>
      <c r="D149" s="86" t="s">
        <v>18</v>
      </c>
      <c r="E149" s="3">
        <v>10</v>
      </c>
      <c r="F149" s="3">
        <v>482</v>
      </c>
      <c r="G149" s="4">
        <v>20394</v>
      </c>
      <c r="H149" s="1">
        <v>1</v>
      </c>
      <c r="I149" s="1" t="s">
        <v>15</v>
      </c>
      <c r="J149" s="1" t="s">
        <v>14</v>
      </c>
      <c r="K149" s="1" t="s">
        <v>15</v>
      </c>
    </row>
    <row r="150" spans="1:11" ht="15">
      <c r="A150" s="1">
        <v>4898</v>
      </c>
      <c r="B150" s="86" t="s">
        <v>16</v>
      </c>
      <c r="C150" s="86" t="s">
        <v>17</v>
      </c>
      <c r="D150" s="86" t="s">
        <v>18</v>
      </c>
      <c r="E150" s="3">
        <v>8</v>
      </c>
      <c r="F150" s="3">
        <v>851</v>
      </c>
      <c r="G150" s="4">
        <v>31524</v>
      </c>
      <c r="H150" s="1">
        <v>7</v>
      </c>
      <c r="I150" s="1" t="s">
        <v>15</v>
      </c>
      <c r="J150" s="1" t="s">
        <v>14</v>
      </c>
      <c r="K150" s="1" t="s">
        <v>15</v>
      </c>
    </row>
    <row r="151" spans="1:11" ht="15">
      <c r="A151" s="1">
        <v>3912</v>
      </c>
      <c r="B151" s="86" t="s">
        <v>16</v>
      </c>
      <c r="C151" s="86" t="s">
        <v>17</v>
      </c>
      <c r="D151" s="86" t="s">
        <v>18</v>
      </c>
      <c r="E151" s="3">
        <v>14</v>
      </c>
      <c r="F151" s="3">
        <v>955</v>
      </c>
      <c r="G151" s="5">
        <v>33162</v>
      </c>
      <c r="H151" s="1">
        <v>2</v>
      </c>
      <c r="I151" s="1" t="s">
        <v>15</v>
      </c>
      <c r="J151" s="1" t="s">
        <v>15</v>
      </c>
      <c r="K151" s="1" t="s">
        <v>14</v>
      </c>
    </row>
    <row r="152" spans="1:11" ht="15">
      <c r="A152" s="1">
        <v>2523</v>
      </c>
      <c r="B152" s="86" t="s">
        <v>16</v>
      </c>
      <c r="C152" s="86" t="s">
        <v>17</v>
      </c>
      <c r="D152" s="86" t="s">
        <v>18</v>
      </c>
      <c r="E152" s="3">
        <v>11</v>
      </c>
      <c r="F152" s="3">
        <v>260</v>
      </c>
      <c r="G152" s="4">
        <v>33288</v>
      </c>
      <c r="H152" s="1">
        <v>8</v>
      </c>
      <c r="I152" s="1" t="s">
        <v>15</v>
      </c>
      <c r="J152" s="1" t="s">
        <v>15</v>
      </c>
      <c r="K152" s="1" t="s">
        <v>14</v>
      </c>
    </row>
    <row r="153" spans="1:11" ht="15">
      <c r="A153" s="1">
        <v>4620</v>
      </c>
      <c r="B153" s="86" t="s">
        <v>16</v>
      </c>
      <c r="C153" s="86" t="s">
        <v>17</v>
      </c>
      <c r="D153" s="86" t="s">
        <v>18</v>
      </c>
      <c r="E153" s="3">
        <v>2</v>
      </c>
      <c r="F153" s="3">
        <v>794</v>
      </c>
      <c r="G153" s="4">
        <v>32773</v>
      </c>
      <c r="H153" s="1">
        <v>6</v>
      </c>
      <c r="I153" s="1" t="s">
        <v>15</v>
      </c>
      <c r="J153" s="1" t="s">
        <v>14</v>
      </c>
      <c r="K153" s="1" t="s">
        <v>15</v>
      </c>
    </row>
    <row r="154" spans="1:11" ht="15">
      <c r="A154" s="1">
        <v>2420</v>
      </c>
      <c r="B154" s="86" t="s">
        <v>16</v>
      </c>
      <c r="C154" s="86" t="s">
        <v>17</v>
      </c>
      <c r="D154" s="86" t="s">
        <v>18</v>
      </c>
      <c r="E154" s="3">
        <v>3</v>
      </c>
      <c r="F154" s="3">
        <v>655</v>
      </c>
      <c r="G154" s="4">
        <v>24084</v>
      </c>
      <c r="H154" s="1">
        <v>1</v>
      </c>
      <c r="I154" s="1" t="s">
        <v>15</v>
      </c>
      <c r="J154" s="1" t="s">
        <v>14</v>
      </c>
      <c r="K154" s="1" t="s">
        <v>14</v>
      </c>
    </row>
    <row r="155" spans="1:11" ht="15">
      <c r="A155" s="1">
        <v>3582</v>
      </c>
      <c r="B155" s="86" t="s">
        <v>16</v>
      </c>
      <c r="C155" s="86" t="s">
        <v>17</v>
      </c>
      <c r="D155" s="86" t="s">
        <v>18</v>
      </c>
      <c r="E155" s="3">
        <v>12</v>
      </c>
      <c r="F155" s="3">
        <v>235</v>
      </c>
      <c r="G155" s="4">
        <v>32039</v>
      </c>
      <c r="H155" s="1">
        <v>5</v>
      </c>
      <c r="I155" s="1" t="s">
        <v>15</v>
      </c>
      <c r="J155" s="1" t="s">
        <v>14</v>
      </c>
      <c r="K155" s="1" t="s">
        <v>14</v>
      </c>
    </row>
    <row r="156" spans="1:11" ht="15">
      <c r="A156" s="1">
        <v>4545</v>
      </c>
      <c r="B156" s="86" t="s">
        <v>16</v>
      </c>
      <c r="C156" s="86" t="s">
        <v>17</v>
      </c>
      <c r="D156" s="86" t="s">
        <v>18</v>
      </c>
      <c r="E156" s="3">
        <v>7</v>
      </c>
      <c r="F156" s="3">
        <v>758</v>
      </c>
      <c r="G156" s="4">
        <v>22441</v>
      </c>
      <c r="H156" s="1">
        <v>10</v>
      </c>
      <c r="I156" s="1" t="s">
        <v>14</v>
      </c>
      <c r="J156" s="1" t="s">
        <v>14</v>
      </c>
      <c r="K156" s="1" t="s">
        <v>14</v>
      </c>
    </row>
    <row r="157" spans="1:11" ht="15">
      <c r="A157" s="1">
        <v>3579</v>
      </c>
      <c r="B157" s="86" t="s">
        <v>16</v>
      </c>
      <c r="C157" s="86" t="s">
        <v>17</v>
      </c>
      <c r="D157" s="86" t="s">
        <v>18</v>
      </c>
      <c r="E157" s="3">
        <v>1</v>
      </c>
      <c r="F157" s="3">
        <v>656</v>
      </c>
      <c r="G157" s="4">
        <v>27579</v>
      </c>
      <c r="H157" s="1">
        <v>10</v>
      </c>
      <c r="I157" s="1" t="s">
        <v>15</v>
      </c>
      <c r="J157" s="1" t="s">
        <v>15</v>
      </c>
      <c r="K157" s="1" t="s">
        <v>15</v>
      </c>
    </row>
    <row r="158" spans="1:11" ht="15">
      <c r="A158" s="1">
        <v>3552</v>
      </c>
      <c r="B158" s="86" t="s">
        <v>16</v>
      </c>
      <c r="C158" s="86" t="s">
        <v>17</v>
      </c>
      <c r="D158" s="86" t="s">
        <v>18</v>
      </c>
      <c r="E158" s="3">
        <v>11</v>
      </c>
      <c r="F158" s="3">
        <v>736</v>
      </c>
      <c r="G158" s="4">
        <v>30082</v>
      </c>
      <c r="H158" s="1">
        <v>10</v>
      </c>
      <c r="I158" s="1" t="s">
        <v>15</v>
      </c>
      <c r="J158" s="1" t="s">
        <v>15</v>
      </c>
      <c r="K158" s="1" t="s">
        <v>14</v>
      </c>
    </row>
    <row r="159" spans="1:11" ht="15">
      <c r="A159" s="1">
        <v>3620</v>
      </c>
      <c r="B159" s="86" t="s">
        <v>16</v>
      </c>
      <c r="C159" s="86" t="s">
        <v>17</v>
      </c>
      <c r="D159" s="86" t="s">
        <v>18</v>
      </c>
      <c r="E159" s="3">
        <v>1</v>
      </c>
      <c r="F159" s="3">
        <v>665</v>
      </c>
      <c r="G159" s="4">
        <v>30426</v>
      </c>
      <c r="H159" s="1">
        <v>3</v>
      </c>
      <c r="I159" s="1" t="s">
        <v>14</v>
      </c>
      <c r="J159" s="1" t="s">
        <v>15</v>
      </c>
      <c r="K159" s="1" t="s">
        <v>14</v>
      </c>
    </row>
    <row r="160" spans="1:11" ht="15">
      <c r="A160" s="1">
        <v>2482</v>
      </c>
      <c r="B160" s="86" t="s">
        <v>16</v>
      </c>
      <c r="C160" s="86" t="s">
        <v>17</v>
      </c>
      <c r="D160" s="86" t="s">
        <v>18</v>
      </c>
      <c r="E160" s="3">
        <v>9</v>
      </c>
      <c r="F160" s="3">
        <v>780</v>
      </c>
      <c r="G160" s="4">
        <v>33622</v>
      </c>
      <c r="H160" s="1">
        <v>9</v>
      </c>
      <c r="I160" s="1" t="s">
        <v>14</v>
      </c>
      <c r="J160" s="1" t="s">
        <v>15</v>
      </c>
      <c r="K160" s="1" t="s">
        <v>15</v>
      </c>
    </row>
    <row r="161" spans="1:11" ht="15">
      <c r="A161" s="1">
        <v>5112</v>
      </c>
      <c r="B161" s="86" t="s">
        <v>16</v>
      </c>
      <c r="C161" s="86" t="s">
        <v>17</v>
      </c>
      <c r="D161" s="86" t="s">
        <v>18</v>
      </c>
      <c r="E161" s="3">
        <v>9</v>
      </c>
      <c r="F161" s="3">
        <v>469</v>
      </c>
      <c r="G161" s="4">
        <v>21770</v>
      </c>
      <c r="H161" s="1">
        <v>3</v>
      </c>
      <c r="I161" s="1" t="s">
        <v>15</v>
      </c>
      <c r="J161" s="1" t="s">
        <v>15</v>
      </c>
      <c r="K161" s="1" t="s">
        <v>14</v>
      </c>
    </row>
    <row r="162" spans="1:11" ht="15">
      <c r="A162" s="1">
        <v>4398</v>
      </c>
      <c r="B162" s="86" t="s">
        <v>150</v>
      </c>
      <c r="C162" s="86" t="s">
        <v>151</v>
      </c>
      <c r="D162" s="86" t="s">
        <v>36</v>
      </c>
      <c r="E162" s="3">
        <v>7</v>
      </c>
      <c r="F162" s="3">
        <v>236</v>
      </c>
      <c r="G162" s="4">
        <v>23394</v>
      </c>
      <c r="H162" s="1">
        <v>10</v>
      </c>
      <c r="I162" s="1" t="s">
        <v>14</v>
      </c>
      <c r="J162" s="1" t="s">
        <v>15</v>
      </c>
      <c r="K162" s="1" t="s">
        <v>15</v>
      </c>
    </row>
    <row r="163" spans="1:11" ht="15">
      <c r="A163" s="1">
        <v>5180</v>
      </c>
      <c r="B163" s="86" t="s">
        <v>152</v>
      </c>
      <c r="C163" s="86" t="s">
        <v>20</v>
      </c>
      <c r="D163" s="86" t="s">
        <v>21</v>
      </c>
      <c r="E163" s="3">
        <v>7</v>
      </c>
      <c r="F163" s="3">
        <v>988</v>
      </c>
      <c r="G163" s="5">
        <v>32078</v>
      </c>
      <c r="H163" s="1">
        <v>8</v>
      </c>
      <c r="I163" s="1" t="s">
        <v>15</v>
      </c>
      <c r="J163" s="1" t="s">
        <v>15</v>
      </c>
      <c r="K163" s="1" t="s">
        <v>15</v>
      </c>
    </row>
    <row r="164" spans="1:11" ht="15">
      <c r="A164" s="1">
        <v>4511</v>
      </c>
      <c r="B164" s="86" t="s">
        <v>153</v>
      </c>
      <c r="C164" s="86" t="s">
        <v>122</v>
      </c>
      <c r="D164" s="86" t="s">
        <v>39</v>
      </c>
      <c r="E164" s="3">
        <v>1</v>
      </c>
      <c r="F164" s="3">
        <v>585</v>
      </c>
      <c r="G164" s="4">
        <v>22674</v>
      </c>
      <c r="H164" s="1">
        <v>3</v>
      </c>
      <c r="I164" s="1" t="s">
        <v>14</v>
      </c>
      <c r="J164" s="1" t="s">
        <v>14</v>
      </c>
      <c r="K164" s="1" t="s">
        <v>15</v>
      </c>
    </row>
    <row r="165" spans="1:11" ht="15">
      <c r="A165" s="1">
        <v>5255</v>
      </c>
      <c r="B165" s="86" t="s">
        <v>154</v>
      </c>
      <c r="C165" s="86" t="s">
        <v>155</v>
      </c>
      <c r="D165" s="86" t="s">
        <v>93</v>
      </c>
      <c r="E165" s="3">
        <v>4</v>
      </c>
      <c r="F165" s="3">
        <v>375</v>
      </c>
      <c r="G165" s="4">
        <v>25006</v>
      </c>
      <c r="H165" s="1">
        <v>1</v>
      </c>
      <c r="I165" s="1" t="s">
        <v>14</v>
      </c>
      <c r="J165" s="1" t="s">
        <v>15</v>
      </c>
      <c r="K165" s="1" t="s">
        <v>15</v>
      </c>
    </row>
    <row r="166" spans="1:11" ht="15">
      <c r="A166" s="1">
        <v>3631</v>
      </c>
      <c r="B166" s="86" t="s">
        <v>156</v>
      </c>
      <c r="C166" s="86" t="s">
        <v>12</v>
      </c>
      <c r="D166" s="86" t="s">
        <v>13</v>
      </c>
      <c r="E166" s="3">
        <v>5</v>
      </c>
      <c r="F166" s="3">
        <v>960</v>
      </c>
      <c r="G166" s="5">
        <v>29146</v>
      </c>
      <c r="H166" s="1">
        <v>3</v>
      </c>
      <c r="I166" s="1" t="s">
        <v>15</v>
      </c>
      <c r="J166" s="1" t="s">
        <v>15</v>
      </c>
      <c r="K166" s="1" t="s">
        <v>15</v>
      </c>
    </row>
    <row r="167" spans="1:11" ht="15">
      <c r="A167" s="1">
        <v>4382</v>
      </c>
      <c r="B167" s="86" t="s">
        <v>157</v>
      </c>
      <c r="C167" s="86" t="s">
        <v>84</v>
      </c>
      <c r="D167" s="86" t="s">
        <v>21</v>
      </c>
      <c r="E167" s="3">
        <v>3</v>
      </c>
      <c r="F167" s="3">
        <v>372</v>
      </c>
      <c r="G167" s="4">
        <v>30426</v>
      </c>
      <c r="H167" s="1">
        <v>5</v>
      </c>
      <c r="I167" s="1" t="s">
        <v>14</v>
      </c>
      <c r="J167" s="1" t="s">
        <v>14</v>
      </c>
      <c r="K167" s="1" t="s">
        <v>15</v>
      </c>
    </row>
    <row r="168" spans="1:11" ht="15">
      <c r="A168" s="1">
        <v>2505</v>
      </c>
      <c r="B168" s="86" t="s">
        <v>158</v>
      </c>
      <c r="C168" s="86" t="s">
        <v>41</v>
      </c>
      <c r="D168" s="86" t="s">
        <v>27</v>
      </c>
      <c r="E168" s="3">
        <v>1</v>
      </c>
      <c r="F168" s="3">
        <v>642</v>
      </c>
      <c r="G168" s="4">
        <v>28682</v>
      </c>
      <c r="H168" s="1">
        <v>3</v>
      </c>
      <c r="I168" s="1" t="s">
        <v>15</v>
      </c>
      <c r="J168" s="1" t="s">
        <v>14</v>
      </c>
      <c r="K168" s="1" t="s">
        <v>15</v>
      </c>
    </row>
    <row r="169" spans="1:11" ht="15">
      <c r="A169" s="1">
        <v>4655</v>
      </c>
      <c r="B169" s="86" t="s">
        <v>159</v>
      </c>
      <c r="C169" s="86" t="s">
        <v>160</v>
      </c>
      <c r="D169" s="86" t="s">
        <v>44</v>
      </c>
      <c r="E169" s="3">
        <v>4</v>
      </c>
      <c r="F169" s="3">
        <v>573</v>
      </c>
      <c r="G169" s="4">
        <v>30530</v>
      </c>
      <c r="H169" s="1">
        <v>7</v>
      </c>
      <c r="I169" s="1" t="s">
        <v>15</v>
      </c>
      <c r="J169" s="1" t="s">
        <v>15</v>
      </c>
      <c r="K169" s="1" t="s">
        <v>15</v>
      </c>
    </row>
    <row r="170" spans="1:11" ht="15">
      <c r="A170" s="1">
        <v>5131</v>
      </c>
      <c r="B170" s="86" t="s">
        <v>161</v>
      </c>
      <c r="C170" s="86" t="s">
        <v>12</v>
      </c>
      <c r="D170" s="86" t="s">
        <v>13</v>
      </c>
      <c r="E170" s="3">
        <v>12</v>
      </c>
      <c r="F170" s="3">
        <v>184</v>
      </c>
      <c r="G170" s="4">
        <v>20337</v>
      </c>
      <c r="H170" s="1">
        <v>2</v>
      </c>
      <c r="I170" s="1" t="s">
        <v>14</v>
      </c>
      <c r="J170" s="1" t="s">
        <v>14</v>
      </c>
      <c r="K170" s="1" t="s">
        <v>14</v>
      </c>
    </row>
    <row r="171" spans="1:11" ht="15">
      <c r="A171" s="1">
        <v>4918</v>
      </c>
      <c r="B171" s="86" t="s">
        <v>162</v>
      </c>
      <c r="C171" s="86" t="s">
        <v>163</v>
      </c>
      <c r="D171" s="86" t="s">
        <v>18</v>
      </c>
      <c r="E171" s="3">
        <v>1</v>
      </c>
      <c r="F171" s="3">
        <v>883</v>
      </c>
      <c r="G171" s="4">
        <v>20153</v>
      </c>
      <c r="H171" s="1">
        <v>8</v>
      </c>
      <c r="I171" s="1" t="s">
        <v>15</v>
      </c>
      <c r="J171" s="1" t="s">
        <v>15</v>
      </c>
      <c r="K171" s="1" t="s">
        <v>15</v>
      </c>
    </row>
    <row r="172" spans="1:11" ht="15">
      <c r="A172" s="1">
        <v>3511</v>
      </c>
      <c r="B172" s="86" t="s">
        <v>164</v>
      </c>
      <c r="C172" s="86" t="s">
        <v>165</v>
      </c>
      <c r="D172" s="86" t="s">
        <v>53</v>
      </c>
      <c r="E172" s="3">
        <v>3</v>
      </c>
      <c r="F172" s="3">
        <v>670</v>
      </c>
      <c r="G172" s="4">
        <v>27041</v>
      </c>
      <c r="H172" s="1">
        <v>2</v>
      </c>
      <c r="I172" s="1" t="s">
        <v>15</v>
      </c>
      <c r="J172" s="1" t="s">
        <v>14</v>
      </c>
      <c r="K172" s="1" t="s">
        <v>14</v>
      </c>
    </row>
    <row r="173" spans="1:11" ht="15">
      <c r="A173" s="1">
        <v>5025</v>
      </c>
      <c r="B173" s="86" t="s">
        <v>166</v>
      </c>
      <c r="C173" s="86" t="s">
        <v>167</v>
      </c>
      <c r="D173" s="86" t="s">
        <v>21</v>
      </c>
      <c r="E173" s="3">
        <v>9</v>
      </c>
      <c r="F173" s="3">
        <v>287</v>
      </c>
      <c r="G173" s="5">
        <v>28839</v>
      </c>
      <c r="H173" s="1">
        <v>7</v>
      </c>
      <c r="I173" s="1" t="s">
        <v>14</v>
      </c>
      <c r="J173" s="1" t="s">
        <v>14</v>
      </c>
      <c r="K173" s="1" t="s">
        <v>15</v>
      </c>
    </row>
    <row r="174" spans="1:11" ht="15">
      <c r="A174" s="1">
        <v>2987</v>
      </c>
      <c r="B174" s="86" t="s">
        <v>168</v>
      </c>
      <c r="C174" s="86" t="s">
        <v>92</v>
      </c>
      <c r="D174" s="86" t="s">
        <v>93</v>
      </c>
      <c r="E174" s="3">
        <v>1</v>
      </c>
      <c r="F174" s="3">
        <v>619</v>
      </c>
      <c r="G174" s="4">
        <v>21987</v>
      </c>
      <c r="H174" s="1">
        <v>9</v>
      </c>
      <c r="I174" s="1" t="s">
        <v>14</v>
      </c>
      <c r="J174" s="1" t="s">
        <v>15</v>
      </c>
      <c r="K174" s="1" t="s">
        <v>15</v>
      </c>
    </row>
    <row r="175" spans="1:11" ht="15">
      <c r="A175" s="1">
        <v>2495</v>
      </c>
      <c r="B175" s="86" t="s">
        <v>169</v>
      </c>
      <c r="C175" s="86" t="s">
        <v>170</v>
      </c>
      <c r="D175" s="86" t="s">
        <v>27</v>
      </c>
      <c r="E175" s="3">
        <v>9</v>
      </c>
      <c r="F175" s="3">
        <v>999</v>
      </c>
      <c r="G175" s="4">
        <v>25403</v>
      </c>
      <c r="H175" s="1">
        <v>4</v>
      </c>
      <c r="I175" s="1" t="s">
        <v>15</v>
      </c>
      <c r="J175" s="1" t="s">
        <v>14</v>
      </c>
      <c r="K175" s="1" t="s">
        <v>15</v>
      </c>
    </row>
    <row r="176" spans="1:11" ht="15">
      <c r="A176" s="1">
        <v>3883</v>
      </c>
      <c r="B176" s="86" t="s">
        <v>171</v>
      </c>
      <c r="C176" s="86" t="s">
        <v>172</v>
      </c>
      <c r="D176" s="86" t="s">
        <v>118</v>
      </c>
      <c r="E176" s="3">
        <v>14</v>
      </c>
      <c r="F176" s="3">
        <v>240</v>
      </c>
      <c r="G176" s="4">
        <v>21799</v>
      </c>
      <c r="H176" s="1">
        <v>7</v>
      </c>
      <c r="I176" s="1" t="s">
        <v>14</v>
      </c>
      <c r="J176" s="1" t="s">
        <v>15</v>
      </c>
      <c r="K176" s="1" t="s">
        <v>14</v>
      </c>
    </row>
    <row r="177" spans="1:11" ht="15">
      <c r="A177" s="1">
        <v>4632</v>
      </c>
      <c r="B177" s="86" t="s">
        <v>173</v>
      </c>
      <c r="C177" s="86" t="s">
        <v>84</v>
      </c>
      <c r="D177" s="86" t="s">
        <v>21</v>
      </c>
      <c r="E177" s="3">
        <v>10</v>
      </c>
      <c r="F177" s="3">
        <v>943</v>
      </c>
      <c r="G177" s="4">
        <v>29817</v>
      </c>
      <c r="H177" s="1">
        <v>5</v>
      </c>
      <c r="I177" s="1" t="s">
        <v>14</v>
      </c>
      <c r="J177" s="1" t="s">
        <v>15</v>
      </c>
      <c r="K177" s="1" t="s">
        <v>15</v>
      </c>
    </row>
    <row r="178" spans="1:11" ht="15">
      <c r="A178" s="1">
        <v>3676</v>
      </c>
      <c r="B178" s="86" t="s">
        <v>174</v>
      </c>
      <c r="C178" s="86" t="s">
        <v>175</v>
      </c>
      <c r="D178" s="86" t="s">
        <v>176</v>
      </c>
      <c r="E178" s="3">
        <v>13</v>
      </c>
      <c r="F178" s="3">
        <v>232</v>
      </c>
      <c r="G178" s="4">
        <v>20520</v>
      </c>
      <c r="H178" s="1">
        <v>9</v>
      </c>
      <c r="I178" s="1" t="s">
        <v>14</v>
      </c>
      <c r="J178" s="1" t="s">
        <v>14</v>
      </c>
      <c r="K178" s="1" t="s">
        <v>14</v>
      </c>
    </row>
    <row r="179" spans="1:11" ht="15">
      <c r="A179" s="1">
        <v>5079</v>
      </c>
      <c r="B179" s="86" t="s">
        <v>177</v>
      </c>
      <c r="C179" s="86" t="s">
        <v>84</v>
      </c>
      <c r="D179" s="86" t="s">
        <v>21</v>
      </c>
      <c r="E179" s="3">
        <v>5</v>
      </c>
      <c r="F179" s="3">
        <v>748</v>
      </c>
      <c r="G179" s="4">
        <v>22174</v>
      </c>
      <c r="H179" s="1">
        <v>8</v>
      </c>
      <c r="I179" s="1" t="s">
        <v>15</v>
      </c>
      <c r="J179" s="1" t="s">
        <v>15</v>
      </c>
      <c r="K179" s="1" t="s">
        <v>15</v>
      </c>
    </row>
    <row r="180" spans="1:11" ht="15">
      <c r="A180" s="1">
        <v>3286</v>
      </c>
      <c r="B180" s="86" t="s">
        <v>178</v>
      </c>
      <c r="C180" s="86" t="s">
        <v>20</v>
      </c>
      <c r="D180" s="86" t="s">
        <v>21</v>
      </c>
      <c r="E180" s="3">
        <v>11</v>
      </c>
      <c r="F180" s="3">
        <v>890</v>
      </c>
      <c r="G180" s="4">
        <v>26141</v>
      </c>
      <c r="H180" s="1">
        <v>8</v>
      </c>
      <c r="I180" s="1" t="s">
        <v>14</v>
      </c>
      <c r="J180" s="1" t="s">
        <v>15</v>
      </c>
      <c r="K180" s="1" t="s">
        <v>15</v>
      </c>
    </row>
    <row r="181" spans="1:11" ht="15">
      <c r="A181" s="1">
        <v>4885</v>
      </c>
      <c r="B181" s="86" t="s">
        <v>179</v>
      </c>
      <c r="C181" s="86" t="s">
        <v>17</v>
      </c>
      <c r="D181" s="86" t="s">
        <v>18</v>
      </c>
      <c r="E181" s="3">
        <v>10</v>
      </c>
      <c r="F181" s="3">
        <v>832</v>
      </c>
      <c r="G181" s="5">
        <v>25520</v>
      </c>
      <c r="H181" s="1">
        <v>4</v>
      </c>
      <c r="I181" s="1" t="s">
        <v>14</v>
      </c>
      <c r="J181" s="1" t="s">
        <v>14</v>
      </c>
      <c r="K181" s="1" t="s">
        <v>15</v>
      </c>
    </row>
    <row r="182" spans="1:11" ht="15">
      <c r="A182" s="1">
        <v>4936</v>
      </c>
      <c r="B182" s="86" t="s">
        <v>180</v>
      </c>
      <c r="C182" s="86" t="s">
        <v>43</v>
      </c>
      <c r="D182" s="86" t="s">
        <v>44</v>
      </c>
      <c r="E182" s="3">
        <v>3</v>
      </c>
      <c r="F182" s="3">
        <v>570</v>
      </c>
      <c r="G182" s="4">
        <v>32326</v>
      </c>
      <c r="H182" s="1">
        <v>5</v>
      </c>
      <c r="I182" s="1" t="s">
        <v>15</v>
      </c>
      <c r="J182" s="1" t="s">
        <v>14</v>
      </c>
      <c r="K182" s="1" t="s">
        <v>14</v>
      </c>
    </row>
    <row r="183" spans="1:11" ht="15">
      <c r="A183" s="1">
        <v>2419</v>
      </c>
      <c r="B183" s="86" t="s">
        <v>181</v>
      </c>
      <c r="C183" s="86" t="s">
        <v>35</v>
      </c>
      <c r="D183" s="86" t="s">
        <v>36</v>
      </c>
      <c r="E183" s="3">
        <v>14</v>
      </c>
      <c r="F183" s="3">
        <v>13</v>
      </c>
      <c r="G183" s="4">
        <v>20899</v>
      </c>
      <c r="H183" s="1">
        <v>4</v>
      </c>
      <c r="I183" s="1" t="s">
        <v>14</v>
      </c>
      <c r="J183" s="1" t="s">
        <v>15</v>
      </c>
      <c r="K183" s="1" t="s">
        <v>15</v>
      </c>
    </row>
    <row r="184" spans="1:11" ht="15">
      <c r="A184" s="1">
        <v>4966</v>
      </c>
      <c r="B184" s="86" t="s">
        <v>182</v>
      </c>
      <c r="C184" s="86" t="s">
        <v>23</v>
      </c>
      <c r="D184" s="86" t="s">
        <v>24</v>
      </c>
      <c r="E184" s="3">
        <v>2</v>
      </c>
      <c r="F184" s="3">
        <v>921</v>
      </c>
      <c r="G184" s="4">
        <v>29222</v>
      </c>
      <c r="H184" s="1">
        <v>4</v>
      </c>
      <c r="I184" s="1" t="s">
        <v>15</v>
      </c>
      <c r="J184" s="1" t="s">
        <v>14</v>
      </c>
      <c r="K184" s="1" t="s">
        <v>15</v>
      </c>
    </row>
    <row r="185" spans="1:11" ht="15">
      <c r="A185" s="1">
        <v>3192</v>
      </c>
      <c r="B185" s="86" t="s">
        <v>183</v>
      </c>
      <c r="C185" s="86" t="s">
        <v>57</v>
      </c>
      <c r="D185" s="86" t="s">
        <v>39</v>
      </c>
      <c r="E185" s="3">
        <v>12</v>
      </c>
      <c r="F185" s="3">
        <v>845</v>
      </c>
      <c r="G185" s="4">
        <v>33444</v>
      </c>
      <c r="H185" s="1">
        <v>6</v>
      </c>
      <c r="I185" s="1" t="s">
        <v>15</v>
      </c>
      <c r="J185" s="1" t="s">
        <v>14</v>
      </c>
      <c r="K185" s="1" t="s">
        <v>15</v>
      </c>
    </row>
    <row r="186" spans="1:11" ht="15">
      <c r="A186" s="1">
        <v>4597</v>
      </c>
      <c r="B186" s="86" t="s">
        <v>184</v>
      </c>
      <c r="C186" s="86" t="s">
        <v>38</v>
      </c>
      <c r="D186" s="86" t="s">
        <v>39</v>
      </c>
      <c r="E186" s="3">
        <v>8</v>
      </c>
      <c r="F186" s="3">
        <v>713</v>
      </c>
      <c r="G186" s="4">
        <v>21610</v>
      </c>
      <c r="H186" s="1">
        <v>10</v>
      </c>
      <c r="I186" s="1" t="s">
        <v>15</v>
      </c>
      <c r="J186" s="1" t="s">
        <v>14</v>
      </c>
      <c r="K186" s="1" t="s">
        <v>15</v>
      </c>
    </row>
    <row r="187" spans="1:11" ht="15">
      <c r="A187" s="1">
        <v>4894</v>
      </c>
      <c r="B187" s="86" t="s">
        <v>185</v>
      </c>
      <c r="C187" s="86" t="s">
        <v>23</v>
      </c>
      <c r="D187" s="86" t="s">
        <v>24</v>
      </c>
      <c r="E187" s="3">
        <v>6</v>
      </c>
      <c r="F187" s="3">
        <v>387</v>
      </c>
      <c r="G187" s="4">
        <v>27818</v>
      </c>
      <c r="H187" s="1">
        <v>7</v>
      </c>
      <c r="I187" s="1" t="s">
        <v>15</v>
      </c>
      <c r="J187" s="1" t="s">
        <v>15</v>
      </c>
      <c r="K187" s="1" t="s">
        <v>15</v>
      </c>
    </row>
    <row r="188" spans="1:11" ht="15">
      <c r="A188" s="1">
        <v>4105</v>
      </c>
      <c r="B188" s="86" t="s">
        <v>186</v>
      </c>
      <c r="C188" s="86" t="s">
        <v>41</v>
      </c>
      <c r="D188" s="86" t="s">
        <v>27</v>
      </c>
      <c r="E188" s="3">
        <v>12</v>
      </c>
      <c r="F188" s="3">
        <v>518</v>
      </c>
      <c r="G188" s="5">
        <v>24029</v>
      </c>
      <c r="H188" s="1">
        <v>3</v>
      </c>
      <c r="I188" s="1" t="s">
        <v>15</v>
      </c>
      <c r="J188" s="1" t="s">
        <v>14</v>
      </c>
      <c r="K188" s="1" t="s">
        <v>15</v>
      </c>
    </row>
    <row r="189" spans="1:11" ht="15">
      <c r="A189" s="1">
        <v>2551</v>
      </c>
      <c r="B189" s="86" t="s">
        <v>187</v>
      </c>
      <c r="C189" s="86" t="s">
        <v>41</v>
      </c>
      <c r="D189" s="86" t="s">
        <v>27</v>
      </c>
      <c r="E189" s="3">
        <v>13</v>
      </c>
      <c r="F189" s="3">
        <v>20</v>
      </c>
      <c r="G189" s="4">
        <v>34817</v>
      </c>
      <c r="H189" s="1">
        <v>5</v>
      </c>
      <c r="I189" s="1" t="s">
        <v>15</v>
      </c>
      <c r="J189" s="1" t="s">
        <v>14</v>
      </c>
      <c r="K189" s="1" t="s">
        <v>15</v>
      </c>
    </row>
    <row r="190" spans="1:11" ht="15">
      <c r="A190" s="1">
        <v>4502</v>
      </c>
      <c r="B190" s="86" t="s">
        <v>188</v>
      </c>
      <c r="C190" s="86" t="s">
        <v>23</v>
      </c>
      <c r="D190" s="86" t="s">
        <v>24</v>
      </c>
      <c r="E190" s="3">
        <v>15</v>
      </c>
      <c r="F190" s="3">
        <v>397</v>
      </c>
      <c r="G190" s="5">
        <v>22972</v>
      </c>
      <c r="H190" s="1">
        <v>3</v>
      </c>
      <c r="I190" s="1" t="s">
        <v>15</v>
      </c>
      <c r="J190" s="1" t="s">
        <v>15</v>
      </c>
      <c r="K190" s="1" t="s">
        <v>14</v>
      </c>
    </row>
    <row r="191" spans="1:11" ht="15">
      <c r="A191" s="1">
        <v>2838</v>
      </c>
      <c r="B191" s="86" t="s">
        <v>189</v>
      </c>
      <c r="C191" s="86" t="s">
        <v>190</v>
      </c>
      <c r="D191" s="86" t="s">
        <v>18</v>
      </c>
      <c r="E191" s="3">
        <v>3</v>
      </c>
      <c r="F191" s="3">
        <v>804</v>
      </c>
      <c r="G191" s="4">
        <v>25342</v>
      </c>
      <c r="H191" s="1">
        <v>3</v>
      </c>
      <c r="I191" s="1" t="s">
        <v>15</v>
      </c>
      <c r="J191" s="1" t="s">
        <v>14</v>
      </c>
      <c r="K191" s="1" t="s">
        <v>14</v>
      </c>
    </row>
    <row r="192" spans="1:11" ht="15">
      <c r="A192" s="1">
        <v>4290</v>
      </c>
      <c r="B192" s="86" t="s">
        <v>191</v>
      </c>
      <c r="C192" s="86" t="s">
        <v>172</v>
      </c>
      <c r="D192" s="86" t="s">
        <v>118</v>
      </c>
      <c r="E192" s="3">
        <v>1</v>
      </c>
      <c r="F192" s="3">
        <v>83</v>
      </c>
      <c r="G192" s="5">
        <v>25529</v>
      </c>
      <c r="H192" s="1">
        <v>9</v>
      </c>
      <c r="I192" s="1" t="s">
        <v>14</v>
      </c>
      <c r="J192" s="1" t="s">
        <v>15</v>
      </c>
      <c r="K192" s="1" t="s">
        <v>14</v>
      </c>
    </row>
    <row r="193" spans="1:11" ht="15">
      <c r="A193" s="1">
        <v>2899</v>
      </c>
      <c r="B193" s="86" t="s">
        <v>192</v>
      </c>
      <c r="C193" s="86" t="s">
        <v>193</v>
      </c>
      <c r="D193" s="86" t="s">
        <v>13</v>
      </c>
      <c r="E193" s="3">
        <v>4</v>
      </c>
      <c r="F193" s="3">
        <v>23</v>
      </c>
      <c r="G193" s="5">
        <v>25885</v>
      </c>
      <c r="H193" s="1">
        <v>6</v>
      </c>
      <c r="I193" s="1" t="s">
        <v>15</v>
      </c>
      <c r="J193" s="1" t="s">
        <v>15</v>
      </c>
      <c r="K193" s="1" t="s">
        <v>14</v>
      </c>
    </row>
    <row r="194" spans="1:11" ht="15">
      <c r="A194" s="1">
        <v>4152</v>
      </c>
      <c r="B194" s="86" t="s">
        <v>194</v>
      </c>
      <c r="C194" s="86" t="s">
        <v>195</v>
      </c>
      <c r="D194" s="86" t="s">
        <v>18</v>
      </c>
      <c r="E194" s="3">
        <v>4</v>
      </c>
      <c r="F194" s="3">
        <v>869</v>
      </c>
      <c r="G194" s="4">
        <v>33003</v>
      </c>
      <c r="H194" s="1">
        <v>1</v>
      </c>
      <c r="I194" s="1" t="s">
        <v>14</v>
      </c>
      <c r="J194" s="1" t="s">
        <v>15</v>
      </c>
      <c r="K194" s="1" t="s">
        <v>15</v>
      </c>
    </row>
    <row r="195" spans="1:11" ht="15">
      <c r="A195" s="1">
        <v>2514</v>
      </c>
      <c r="B195" s="86" t="s">
        <v>196</v>
      </c>
      <c r="C195" s="86" t="s">
        <v>38</v>
      </c>
      <c r="D195" s="86" t="s">
        <v>39</v>
      </c>
      <c r="E195" s="3">
        <v>3</v>
      </c>
      <c r="F195" s="3">
        <v>776</v>
      </c>
      <c r="G195" s="4">
        <v>30815</v>
      </c>
      <c r="H195" s="1">
        <v>3</v>
      </c>
      <c r="I195" s="1" t="s">
        <v>15</v>
      </c>
      <c r="J195" s="1" t="s">
        <v>15</v>
      </c>
      <c r="K195" s="1" t="s">
        <v>15</v>
      </c>
    </row>
    <row r="196" spans="1:11" ht="15">
      <c r="A196" s="1">
        <v>4602</v>
      </c>
      <c r="B196" s="86" t="s">
        <v>197</v>
      </c>
      <c r="C196" s="86" t="s">
        <v>35</v>
      </c>
      <c r="D196" s="86" t="s">
        <v>36</v>
      </c>
      <c r="E196" s="3">
        <v>4</v>
      </c>
      <c r="F196" s="3">
        <v>362</v>
      </c>
      <c r="G196" s="4">
        <v>20831</v>
      </c>
      <c r="H196" s="1">
        <v>10</v>
      </c>
      <c r="I196" s="1" t="s">
        <v>15</v>
      </c>
      <c r="J196" s="1" t="s">
        <v>15</v>
      </c>
      <c r="K196" s="1" t="s">
        <v>15</v>
      </c>
    </row>
    <row r="197" spans="1:11" ht="15">
      <c r="A197" s="1">
        <v>3184</v>
      </c>
      <c r="B197" s="86" t="s">
        <v>198</v>
      </c>
      <c r="C197" s="86" t="s">
        <v>17</v>
      </c>
      <c r="D197" s="86" t="s">
        <v>18</v>
      </c>
      <c r="E197" s="3">
        <v>13</v>
      </c>
      <c r="F197" s="3">
        <v>655</v>
      </c>
      <c r="G197" s="5">
        <v>24041</v>
      </c>
      <c r="H197" s="1">
        <v>6</v>
      </c>
      <c r="I197" s="1" t="s">
        <v>15</v>
      </c>
      <c r="J197" s="1" t="s">
        <v>15</v>
      </c>
      <c r="K197" s="1" t="s">
        <v>14</v>
      </c>
    </row>
    <row r="198" spans="1:11" ht="15">
      <c r="A198" s="1">
        <v>2646</v>
      </c>
      <c r="B198" s="86" t="s">
        <v>199</v>
      </c>
      <c r="C198" s="86" t="s">
        <v>23</v>
      </c>
      <c r="D198" s="86" t="s">
        <v>24</v>
      </c>
      <c r="E198" s="3">
        <v>4</v>
      </c>
      <c r="F198" s="3">
        <v>319</v>
      </c>
      <c r="G198" s="4">
        <v>29757</v>
      </c>
      <c r="H198" s="1">
        <v>2</v>
      </c>
      <c r="I198" s="1" t="s">
        <v>14</v>
      </c>
      <c r="J198" s="1" t="s">
        <v>15</v>
      </c>
      <c r="K198" s="1" t="s">
        <v>15</v>
      </c>
    </row>
    <row r="199" spans="1:11" ht="15">
      <c r="A199" s="1">
        <v>2765</v>
      </c>
      <c r="B199" s="86" t="s">
        <v>200</v>
      </c>
      <c r="C199" s="86" t="s">
        <v>201</v>
      </c>
      <c r="D199" s="86" t="s">
        <v>13</v>
      </c>
      <c r="E199" s="3">
        <v>7</v>
      </c>
      <c r="F199" s="3">
        <v>645</v>
      </c>
      <c r="G199" s="4">
        <v>21991</v>
      </c>
      <c r="H199" s="1">
        <v>9</v>
      </c>
      <c r="I199" s="1" t="s">
        <v>15</v>
      </c>
      <c r="J199" s="1" t="s">
        <v>15</v>
      </c>
      <c r="K199" s="1" t="s">
        <v>14</v>
      </c>
    </row>
    <row r="200" spans="1:11" ht="15">
      <c r="A200" s="1">
        <v>2371</v>
      </c>
      <c r="B200" s="86" t="s">
        <v>202</v>
      </c>
      <c r="C200" s="86" t="s">
        <v>17</v>
      </c>
      <c r="D200" s="86" t="s">
        <v>18</v>
      </c>
      <c r="E200" s="3">
        <v>12</v>
      </c>
      <c r="F200" s="3">
        <v>66</v>
      </c>
      <c r="G200" s="4">
        <v>31954</v>
      </c>
      <c r="H200" s="1">
        <v>8</v>
      </c>
      <c r="I200" s="1" t="s">
        <v>14</v>
      </c>
      <c r="J200" s="1" t="s">
        <v>14</v>
      </c>
      <c r="K200" s="1" t="s">
        <v>15</v>
      </c>
    </row>
    <row r="201" spans="1:11" ht="15">
      <c r="A201" s="1">
        <v>3819</v>
      </c>
      <c r="B201" s="86" t="s">
        <v>203</v>
      </c>
      <c r="C201" s="86" t="s">
        <v>35</v>
      </c>
      <c r="D201" s="86" t="s">
        <v>36</v>
      </c>
      <c r="E201" s="3">
        <v>15</v>
      </c>
      <c r="F201" s="3">
        <v>118</v>
      </c>
      <c r="G201" s="4">
        <v>26305</v>
      </c>
      <c r="H201" s="1">
        <v>6</v>
      </c>
      <c r="I201" s="1" t="s">
        <v>15</v>
      </c>
      <c r="J201" s="1" t="s">
        <v>15</v>
      </c>
      <c r="K201" s="1" t="s">
        <v>15</v>
      </c>
    </row>
    <row r="202" spans="1:11" ht="15">
      <c r="A202" s="1">
        <v>4007</v>
      </c>
      <c r="B202" s="86" t="s">
        <v>204</v>
      </c>
      <c r="C202" s="86" t="s">
        <v>12</v>
      </c>
      <c r="D202" s="86" t="s">
        <v>13</v>
      </c>
      <c r="E202" s="3">
        <v>4</v>
      </c>
      <c r="F202" s="3">
        <v>680</v>
      </c>
      <c r="G202" s="4">
        <v>34218</v>
      </c>
      <c r="H202" s="1">
        <v>1</v>
      </c>
      <c r="I202" s="1" t="s">
        <v>15</v>
      </c>
      <c r="J202" s="1" t="s">
        <v>14</v>
      </c>
      <c r="K202" s="1" t="s">
        <v>14</v>
      </c>
    </row>
    <row r="203" spans="1:11" ht="15">
      <c r="A203" s="1">
        <v>4012</v>
      </c>
      <c r="B203" s="86" t="s">
        <v>205</v>
      </c>
      <c r="C203" s="86" t="s">
        <v>20</v>
      </c>
      <c r="D203" s="86" t="s">
        <v>21</v>
      </c>
      <c r="E203" s="3">
        <v>2</v>
      </c>
      <c r="F203" s="3">
        <v>130</v>
      </c>
      <c r="G203" s="4">
        <v>22034</v>
      </c>
      <c r="H203" s="1">
        <v>2</v>
      </c>
      <c r="I203" s="1" t="s">
        <v>15</v>
      </c>
      <c r="J203" s="1" t="s">
        <v>15</v>
      </c>
      <c r="K203" s="1" t="s">
        <v>14</v>
      </c>
    </row>
    <row r="204" spans="1:11" ht="15">
      <c r="A204" s="1">
        <v>4855</v>
      </c>
      <c r="B204" s="86" t="s">
        <v>206</v>
      </c>
      <c r="C204" s="86" t="s">
        <v>207</v>
      </c>
      <c r="D204" s="86" t="s">
        <v>24</v>
      </c>
      <c r="E204" s="3">
        <v>5</v>
      </c>
      <c r="F204" s="3">
        <v>575</v>
      </c>
      <c r="G204" s="4">
        <v>24256</v>
      </c>
      <c r="H204" s="1">
        <v>9</v>
      </c>
      <c r="I204" s="1" t="s">
        <v>14</v>
      </c>
      <c r="J204" s="1" t="s">
        <v>15</v>
      </c>
      <c r="K204" s="1" t="s">
        <v>15</v>
      </c>
    </row>
    <row r="205" spans="1:11" ht="15">
      <c r="A205" s="1">
        <v>5233</v>
      </c>
      <c r="B205" s="86" t="s">
        <v>208</v>
      </c>
      <c r="C205" s="86" t="s">
        <v>147</v>
      </c>
      <c r="D205" s="86" t="s">
        <v>36</v>
      </c>
      <c r="E205" s="3">
        <v>13</v>
      </c>
      <c r="F205" s="3">
        <v>537</v>
      </c>
      <c r="G205" s="4">
        <v>21381</v>
      </c>
      <c r="H205" s="1">
        <v>3</v>
      </c>
      <c r="I205" s="1" t="s">
        <v>15</v>
      </c>
      <c r="J205" s="1" t="s">
        <v>15</v>
      </c>
      <c r="K205" s="1" t="s">
        <v>14</v>
      </c>
    </row>
    <row r="206" spans="1:11" ht="15">
      <c r="A206" s="1">
        <v>3910</v>
      </c>
      <c r="B206" s="86" t="s">
        <v>209</v>
      </c>
      <c r="C206" s="86" t="s">
        <v>170</v>
      </c>
      <c r="D206" s="86" t="s">
        <v>27</v>
      </c>
      <c r="E206" s="3">
        <v>12</v>
      </c>
      <c r="F206" s="3">
        <v>167</v>
      </c>
      <c r="G206" s="4">
        <v>32186</v>
      </c>
      <c r="H206" s="1">
        <v>1</v>
      </c>
      <c r="I206" s="1" t="s">
        <v>15</v>
      </c>
      <c r="J206" s="1" t="s">
        <v>14</v>
      </c>
      <c r="K206" s="1" t="s">
        <v>14</v>
      </c>
    </row>
    <row r="207" spans="1:11" ht="15">
      <c r="A207" s="1">
        <v>2469</v>
      </c>
      <c r="B207" s="86" t="s">
        <v>210</v>
      </c>
      <c r="C207" s="86" t="s">
        <v>84</v>
      </c>
      <c r="D207" s="86" t="s">
        <v>21</v>
      </c>
      <c r="E207" s="3">
        <v>15</v>
      </c>
      <c r="F207" s="3">
        <v>152</v>
      </c>
      <c r="G207" s="4">
        <v>20349</v>
      </c>
      <c r="H207" s="1">
        <v>3</v>
      </c>
      <c r="I207" s="1" t="s">
        <v>15</v>
      </c>
      <c r="J207" s="1" t="s">
        <v>15</v>
      </c>
      <c r="K207" s="1" t="s">
        <v>15</v>
      </c>
    </row>
    <row r="208" spans="1:11" ht="15">
      <c r="A208" s="1">
        <v>4554</v>
      </c>
      <c r="B208" s="86" t="s">
        <v>211</v>
      </c>
      <c r="C208" s="86" t="s">
        <v>212</v>
      </c>
      <c r="D208" s="86" t="s">
        <v>24</v>
      </c>
      <c r="E208" s="3">
        <v>8</v>
      </c>
      <c r="F208" s="3">
        <v>484</v>
      </c>
      <c r="G208" s="5">
        <v>23663</v>
      </c>
      <c r="H208" s="1">
        <v>4</v>
      </c>
      <c r="I208" s="1" t="s">
        <v>15</v>
      </c>
      <c r="J208" s="1" t="s">
        <v>14</v>
      </c>
      <c r="K208" s="1" t="s">
        <v>14</v>
      </c>
    </row>
    <row r="209" spans="1:11" ht="15">
      <c r="A209" s="1">
        <v>4033</v>
      </c>
      <c r="B209" s="86" t="s">
        <v>213</v>
      </c>
      <c r="C209" s="86" t="s">
        <v>117</v>
      </c>
      <c r="D209" s="86" t="s">
        <v>118</v>
      </c>
      <c r="E209" s="3">
        <v>10</v>
      </c>
      <c r="F209" s="3">
        <v>797</v>
      </c>
      <c r="G209" s="4">
        <v>24321</v>
      </c>
      <c r="H209" s="1">
        <v>5</v>
      </c>
      <c r="I209" s="1" t="s">
        <v>15</v>
      </c>
      <c r="J209" s="1" t="s">
        <v>15</v>
      </c>
      <c r="K209" s="1" t="s">
        <v>15</v>
      </c>
    </row>
    <row r="210" spans="1:11" ht="15">
      <c r="A210" s="1">
        <v>3028</v>
      </c>
      <c r="B210" s="86" t="s">
        <v>214</v>
      </c>
      <c r="C210" s="86" t="s">
        <v>97</v>
      </c>
      <c r="D210" s="86" t="s">
        <v>13</v>
      </c>
      <c r="E210" s="3">
        <v>14</v>
      </c>
      <c r="F210" s="3">
        <v>934</v>
      </c>
      <c r="G210" s="4">
        <v>20484</v>
      </c>
      <c r="H210" s="1">
        <v>6</v>
      </c>
      <c r="I210" s="1" t="s">
        <v>15</v>
      </c>
      <c r="J210" s="1" t="s">
        <v>15</v>
      </c>
      <c r="K210" s="1" t="s">
        <v>14</v>
      </c>
    </row>
    <row r="211" spans="1:11" ht="15">
      <c r="A211" s="1">
        <v>3752</v>
      </c>
      <c r="B211" s="86" t="s">
        <v>215</v>
      </c>
      <c r="C211" s="86" t="s">
        <v>216</v>
      </c>
      <c r="D211" s="86" t="s">
        <v>18</v>
      </c>
      <c r="E211" s="3">
        <v>13</v>
      </c>
      <c r="F211" s="3">
        <v>538</v>
      </c>
      <c r="G211" s="4">
        <v>24268</v>
      </c>
      <c r="H211" s="1">
        <v>8</v>
      </c>
      <c r="I211" s="1" t="s">
        <v>15</v>
      </c>
      <c r="J211" s="1" t="s">
        <v>15</v>
      </c>
      <c r="K211" s="1" t="s">
        <v>14</v>
      </c>
    </row>
    <row r="212" spans="1:11" ht="15">
      <c r="A212" s="1">
        <v>4864</v>
      </c>
      <c r="B212" s="86" t="s">
        <v>217</v>
      </c>
      <c r="C212" s="86" t="s">
        <v>38</v>
      </c>
      <c r="D212" s="86" t="s">
        <v>39</v>
      </c>
      <c r="E212" s="3">
        <v>9</v>
      </c>
      <c r="F212" s="3">
        <v>682</v>
      </c>
      <c r="G212" s="4">
        <v>31551</v>
      </c>
      <c r="H212" s="1">
        <v>4</v>
      </c>
      <c r="I212" s="1" t="s">
        <v>14</v>
      </c>
      <c r="J212" s="1" t="s">
        <v>14</v>
      </c>
      <c r="K212" s="1" t="s">
        <v>14</v>
      </c>
    </row>
    <row r="213" spans="1:11" ht="15">
      <c r="A213" s="1">
        <v>2890</v>
      </c>
      <c r="B213" s="86" t="s">
        <v>218</v>
      </c>
      <c r="C213" s="86" t="s">
        <v>142</v>
      </c>
      <c r="D213" s="86" t="s">
        <v>36</v>
      </c>
      <c r="E213" s="3">
        <v>4</v>
      </c>
      <c r="F213" s="3">
        <v>424</v>
      </c>
      <c r="G213" s="5">
        <v>27381</v>
      </c>
      <c r="H213" s="1">
        <v>6</v>
      </c>
      <c r="I213" s="1" t="s">
        <v>14</v>
      </c>
      <c r="J213" s="1" t="s">
        <v>15</v>
      </c>
      <c r="K213" s="1" t="s">
        <v>14</v>
      </c>
    </row>
    <row r="214" spans="1:11" ht="15">
      <c r="A214" s="1">
        <v>3316</v>
      </c>
      <c r="B214" s="86" t="s">
        <v>219</v>
      </c>
      <c r="C214" s="86" t="s">
        <v>35</v>
      </c>
      <c r="D214" s="86" t="s">
        <v>36</v>
      </c>
      <c r="E214" s="3">
        <v>11</v>
      </c>
      <c r="F214" s="3">
        <v>598</v>
      </c>
      <c r="G214" s="4">
        <v>25993</v>
      </c>
      <c r="H214" s="1">
        <v>8</v>
      </c>
      <c r="I214" s="1" t="s">
        <v>14</v>
      </c>
      <c r="J214" s="1" t="s">
        <v>15</v>
      </c>
      <c r="K214" s="1" t="s">
        <v>15</v>
      </c>
    </row>
    <row r="215" spans="1:11" ht="15">
      <c r="A215" s="1">
        <v>5514</v>
      </c>
      <c r="B215" s="86" t="s">
        <v>220</v>
      </c>
      <c r="C215" s="86" t="s">
        <v>20</v>
      </c>
      <c r="D215" s="86" t="s">
        <v>21</v>
      </c>
      <c r="E215" s="3">
        <v>10</v>
      </c>
      <c r="F215" s="3">
        <v>671</v>
      </c>
      <c r="G215" s="4">
        <v>21824</v>
      </c>
      <c r="H215" s="1">
        <v>2</v>
      </c>
      <c r="I215" s="1" t="s">
        <v>14</v>
      </c>
      <c r="J215" s="1" t="s">
        <v>15</v>
      </c>
      <c r="K215" s="1" t="s">
        <v>15</v>
      </c>
    </row>
    <row r="216" spans="1:11" ht="15">
      <c r="A216" s="1">
        <v>5070</v>
      </c>
      <c r="B216" s="86" t="s">
        <v>221</v>
      </c>
      <c r="C216" s="86" t="s">
        <v>107</v>
      </c>
      <c r="D216" s="86" t="s">
        <v>44</v>
      </c>
      <c r="E216" s="3">
        <v>4</v>
      </c>
      <c r="F216" s="3">
        <v>124</v>
      </c>
      <c r="G216" s="4">
        <v>23154</v>
      </c>
      <c r="H216" s="1">
        <v>1</v>
      </c>
      <c r="I216" s="1" t="s">
        <v>15</v>
      </c>
      <c r="J216" s="1" t="s">
        <v>15</v>
      </c>
      <c r="K216" s="1" t="s">
        <v>14</v>
      </c>
    </row>
    <row r="217" spans="1:11" ht="15">
      <c r="A217" s="1">
        <v>5243</v>
      </c>
      <c r="B217" s="86" t="s">
        <v>222</v>
      </c>
      <c r="C217" s="86" t="s">
        <v>95</v>
      </c>
      <c r="D217" s="86" t="s">
        <v>18</v>
      </c>
      <c r="E217" s="3">
        <v>9</v>
      </c>
      <c r="F217" s="3">
        <v>856</v>
      </c>
      <c r="G217" s="4">
        <v>24133</v>
      </c>
      <c r="H217" s="1">
        <v>1</v>
      </c>
      <c r="I217" s="1" t="s">
        <v>15</v>
      </c>
      <c r="J217" s="1" t="s">
        <v>15</v>
      </c>
      <c r="K217" s="1" t="s">
        <v>14</v>
      </c>
    </row>
    <row r="218" spans="1:11" ht="15">
      <c r="A218" s="1">
        <v>4448</v>
      </c>
      <c r="B218" s="86" t="s">
        <v>223</v>
      </c>
      <c r="C218" s="86" t="s">
        <v>224</v>
      </c>
      <c r="D218" s="86" t="s">
        <v>118</v>
      </c>
      <c r="E218" s="3">
        <v>11</v>
      </c>
      <c r="F218" s="3">
        <v>427</v>
      </c>
      <c r="G218" s="5">
        <v>33558</v>
      </c>
      <c r="H218" s="1">
        <v>6</v>
      </c>
      <c r="I218" s="1" t="s">
        <v>15</v>
      </c>
      <c r="J218" s="1" t="s">
        <v>15</v>
      </c>
      <c r="K218" s="1" t="s">
        <v>14</v>
      </c>
    </row>
    <row r="219" spans="1:11" ht="15">
      <c r="A219" s="1">
        <v>4207</v>
      </c>
      <c r="B219" s="86" t="s">
        <v>225</v>
      </c>
      <c r="C219" s="86" t="s">
        <v>12</v>
      </c>
      <c r="D219" s="86" t="s">
        <v>13</v>
      </c>
      <c r="E219" s="3">
        <v>6</v>
      </c>
      <c r="F219" s="3">
        <v>989</v>
      </c>
      <c r="G219" s="4">
        <v>32764</v>
      </c>
      <c r="H219" s="1">
        <v>4</v>
      </c>
      <c r="I219" s="1" t="s">
        <v>14</v>
      </c>
      <c r="J219" s="1" t="s">
        <v>15</v>
      </c>
      <c r="K219" s="1" t="s">
        <v>14</v>
      </c>
    </row>
    <row r="220" spans="1:11" ht="15">
      <c r="A220" s="1">
        <v>3172</v>
      </c>
      <c r="B220" s="86" t="s">
        <v>226</v>
      </c>
      <c r="C220" s="86" t="s">
        <v>227</v>
      </c>
      <c r="D220" s="86" t="s">
        <v>30</v>
      </c>
      <c r="E220" s="3">
        <v>7</v>
      </c>
      <c r="F220" s="3">
        <v>325</v>
      </c>
      <c r="G220" s="5">
        <v>32795</v>
      </c>
      <c r="H220" s="1">
        <v>4</v>
      </c>
      <c r="I220" s="1" t="s">
        <v>15</v>
      </c>
      <c r="J220" s="1" t="s">
        <v>14</v>
      </c>
      <c r="K220" s="1" t="s">
        <v>14</v>
      </c>
    </row>
    <row r="221" spans="1:11" ht="15">
      <c r="A221" s="1">
        <v>4800</v>
      </c>
      <c r="B221" s="86" t="s">
        <v>228</v>
      </c>
      <c r="C221" s="86" t="s">
        <v>95</v>
      </c>
      <c r="D221" s="86" t="s">
        <v>18</v>
      </c>
      <c r="E221" s="3">
        <v>8</v>
      </c>
      <c r="F221" s="3">
        <v>991</v>
      </c>
      <c r="G221" s="4">
        <v>27784</v>
      </c>
      <c r="H221" s="1">
        <v>1</v>
      </c>
      <c r="I221" s="1" t="s">
        <v>14</v>
      </c>
      <c r="J221" s="1" t="s">
        <v>14</v>
      </c>
      <c r="K221" s="1" t="s">
        <v>14</v>
      </c>
    </row>
    <row r="222" spans="1:11" ht="15">
      <c r="A222" s="1">
        <v>3472</v>
      </c>
      <c r="B222" s="86" t="s">
        <v>229</v>
      </c>
      <c r="C222" s="86" t="s">
        <v>230</v>
      </c>
      <c r="D222" s="86" t="s">
        <v>93</v>
      </c>
      <c r="E222" s="3">
        <v>11</v>
      </c>
      <c r="F222" s="3">
        <v>306</v>
      </c>
      <c r="G222" s="4">
        <v>27464</v>
      </c>
      <c r="H222" s="1">
        <v>1</v>
      </c>
      <c r="I222" s="1" t="s">
        <v>15</v>
      </c>
      <c r="J222" s="1" t="s">
        <v>14</v>
      </c>
      <c r="K222" s="1" t="s">
        <v>15</v>
      </c>
    </row>
    <row r="223" spans="1:11" ht="15">
      <c r="A223" s="1">
        <v>4297</v>
      </c>
      <c r="B223" s="86" t="s">
        <v>231</v>
      </c>
      <c r="C223" s="86" t="s">
        <v>48</v>
      </c>
      <c r="D223" s="86" t="s">
        <v>27</v>
      </c>
      <c r="E223" s="3">
        <v>2</v>
      </c>
      <c r="F223" s="3">
        <v>444</v>
      </c>
      <c r="G223" s="4">
        <v>30340</v>
      </c>
      <c r="H223" s="1">
        <v>1</v>
      </c>
      <c r="I223" s="1" t="s">
        <v>15</v>
      </c>
      <c r="J223" s="1" t="s">
        <v>14</v>
      </c>
      <c r="K223" s="1" t="s">
        <v>15</v>
      </c>
    </row>
    <row r="224" spans="1:11" ht="15">
      <c r="A224" s="1">
        <v>5379</v>
      </c>
      <c r="B224" s="86" t="s">
        <v>232</v>
      </c>
      <c r="C224" s="86" t="s">
        <v>43</v>
      </c>
      <c r="D224" s="86" t="s">
        <v>44</v>
      </c>
      <c r="E224" s="3">
        <v>13</v>
      </c>
      <c r="F224" s="3">
        <v>195</v>
      </c>
      <c r="G224" s="5">
        <v>27713</v>
      </c>
      <c r="H224" s="1">
        <v>5</v>
      </c>
      <c r="I224" s="1" t="s">
        <v>14</v>
      </c>
      <c r="J224" s="1" t="s">
        <v>15</v>
      </c>
      <c r="K224" s="1" t="s">
        <v>15</v>
      </c>
    </row>
    <row r="225" spans="1:11" ht="15">
      <c r="A225" s="1">
        <v>5307</v>
      </c>
      <c r="B225" s="86" t="s">
        <v>233</v>
      </c>
      <c r="C225" s="86" t="s">
        <v>17</v>
      </c>
      <c r="D225" s="86" t="s">
        <v>18</v>
      </c>
      <c r="E225" s="3">
        <v>9</v>
      </c>
      <c r="F225" s="3">
        <v>831</v>
      </c>
      <c r="G225" s="4">
        <v>22860</v>
      </c>
      <c r="H225" s="1">
        <v>4</v>
      </c>
      <c r="I225" s="1" t="s">
        <v>14</v>
      </c>
      <c r="J225" s="1" t="s">
        <v>15</v>
      </c>
      <c r="K225" s="1" t="s">
        <v>14</v>
      </c>
    </row>
    <row r="226" spans="1:11" ht="15">
      <c r="A226" s="1">
        <v>5459</v>
      </c>
      <c r="B226" s="86" t="s">
        <v>234</v>
      </c>
      <c r="C226" s="86" t="s">
        <v>66</v>
      </c>
      <c r="D226" s="86" t="s">
        <v>33</v>
      </c>
      <c r="E226" s="3">
        <v>3</v>
      </c>
      <c r="F226" s="3">
        <v>106</v>
      </c>
      <c r="G226" s="4">
        <v>24859</v>
      </c>
      <c r="H226" s="1">
        <v>8</v>
      </c>
      <c r="I226" s="1" t="s">
        <v>15</v>
      </c>
      <c r="J226" s="1" t="s">
        <v>15</v>
      </c>
      <c r="K226" s="1" t="s">
        <v>15</v>
      </c>
    </row>
    <row r="227" spans="1:11" ht="15">
      <c r="A227" s="1">
        <v>4124</v>
      </c>
      <c r="B227" s="86" t="s">
        <v>235</v>
      </c>
      <c r="C227" s="86" t="s">
        <v>236</v>
      </c>
      <c r="D227" s="86" t="s">
        <v>27</v>
      </c>
      <c r="E227" s="3">
        <v>15</v>
      </c>
      <c r="F227" s="3">
        <v>353</v>
      </c>
      <c r="G227" s="4">
        <v>22259</v>
      </c>
      <c r="H227" s="1">
        <v>2</v>
      </c>
      <c r="I227" s="1" t="s">
        <v>14</v>
      </c>
      <c r="J227" s="1" t="s">
        <v>14</v>
      </c>
      <c r="K227" s="1" t="s">
        <v>15</v>
      </c>
    </row>
    <row r="228" spans="1:11" ht="15">
      <c r="A228" s="1">
        <v>4169</v>
      </c>
      <c r="B228" s="86" t="s">
        <v>237</v>
      </c>
      <c r="C228" s="86" t="s">
        <v>12</v>
      </c>
      <c r="D228" s="86" t="s">
        <v>13</v>
      </c>
      <c r="E228" s="3">
        <v>4</v>
      </c>
      <c r="F228" s="3">
        <v>896</v>
      </c>
      <c r="G228" s="4">
        <v>34646</v>
      </c>
      <c r="H228" s="1">
        <v>7</v>
      </c>
      <c r="I228" s="1" t="s">
        <v>14</v>
      </c>
      <c r="J228" s="1" t="s">
        <v>15</v>
      </c>
      <c r="K228" s="1" t="s">
        <v>14</v>
      </c>
    </row>
    <row r="229" spans="1:11" ht="15">
      <c r="A229" s="1">
        <v>5400</v>
      </c>
      <c r="B229" s="86" t="s">
        <v>238</v>
      </c>
      <c r="C229" s="86" t="s">
        <v>88</v>
      </c>
      <c r="D229" s="86" t="s">
        <v>78</v>
      </c>
      <c r="E229" s="3">
        <v>14</v>
      </c>
      <c r="F229" s="3">
        <v>605</v>
      </c>
      <c r="G229" s="5">
        <v>33188</v>
      </c>
      <c r="H229" s="1">
        <v>1</v>
      </c>
      <c r="I229" s="1" t="s">
        <v>15</v>
      </c>
      <c r="J229" s="1" t="s">
        <v>14</v>
      </c>
      <c r="K229" s="1" t="s">
        <v>14</v>
      </c>
    </row>
    <row r="230" spans="1:11" ht="15">
      <c r="A230" s="1">
        <v>5592</v>
      </c>
      <c r="B230" s="86" t="s">
        <v>239</v>
      </c>
      <c r="C230" s="86" t="s">
        <v>224</v>
      </c>
      <c r="D230" s="86" t="s">
        <v>118</v>
      </c>
      <c r="E230" s="3">
        <v>6</v>
      </c>
      <c r="F230" s="3">
        <v>403</v>
      </c>
      <c r="G230" s="4">
        <v>23468</v>
      </c>
      <c r="H230" s="1">
        <v>5</v>
      </c>
      <c r="I230" s="1" t="s">
        <v>14</v>
      </c>
      <c r="J230" s="1" t="s">
        <v>15</v>
      </c>
      <c r="K230" s="1" t="s">
        <v>14</v>
      </c>
    </row>
    <row r="231" spans="1:11" ht="15">
      <c r="A231" s="1">
        <v>5563</v>
      </c>
      <c r="B231" s="86" t="s">
        <v>240</v>
      </c>
      <c r="C231" s="86" t="s">
        <v>95</v>
      </c>
      <c r="D231" s="86" t="s">
        <v>18</v>
      </c>
      <c r="E231" s="3">
        <v>15</v>
      </c>
      <c r="F231" s="3">
        <v>935</v>
      </c>
      <c r="G231" s="4">
        <v>33873</v>
      </c>
      <c r="H231" s="1">
        <v>4</v>
      </c>
      <c r="I231" s="1" t="s">
        <v>15</v>
      </c>
      <c r="J231" s="1" t="s">
        <v>15</v>
      </c>
      <c r="K231" s="1" t="s">
        <v>14</v>
      </c>
    </row>
    <row r="232" spans="1:11" ht="15">
      <c r="A232" s="1">
        <v>4149</v>
      </c>
      <c r="B232" s="86" t="s">
        <v>241</v>
      </c>
      <c r="C232" s="86" t="s">
        <v>117</v>
      </c>
      <c r="D232" s="86" t="s">
        <v>118</v>
      </c>
      <c r="E232" s="3">
        <v>4</v>
      </c>
      <c r="F232" s="3">
        <v>409</v>
      </c>
      <c r="G232" s="5">
        <v>21173</v>
      </c>
      <c r="H232" s="1">
        <v>3</v>
      </c>
      <c r="I232" s="1" t="s">
        <v>14</v>
      </c>
      <c r="J232" s="1" t="s">
        <v>14</v>
      </c>
      <c r="K232" s="1" t="s">
        <v>14</v>
      </c>
    </row>
    <row r="233" spans="1:11" ht="15">
      <c r="A233" s="1">
        <v>4421</v>
      </c>
      <c r="B233" s="86" t="s">
        <v>242</v>
      </c>
      <c r="C233" s="86" t="s">
        <v>70</v>
      </c>
      <c r="D233" s="86" t="s">
        <v>71</v>
      </c>
      <c r="E233" s="3">
        <v>8</v>
      </c>
      <c r="F233" s="3">
        <v>345</v>
      </c>
      <c r="G233" s="4">
        <v>20399</v>
      </c>
      <c r="H233" s="1">
        <v>4</v>
      </c>
      <c r="I233" s="1" t="s">
        <v>14</v>
      </c>
      <c r="J233" s="1" t="s">
        <v>14</v>
      </c>
      <c r="K233" s="1" t="s">
        <v>15</v>
      </c>
    </row>
    <row r="234" spans="1:11" ht="15">
      <c r="A234" s="1">
        <v>4331</v>
      </c>
      <c r="B234" s="86" t="s">
        <v>243</v>
      </c>
      <c r="C234" s="86" t="s">
        <v>244</v>
      </c>
      <c r="D234" s="86" t="s">
        <v>64</v>
      </c>
      <c r="E234" s="3">
        <v>15</v>
      </c>
      <c r="F234" s="3">
        <v>408</v>
      </c>
      <c r="G234" s="4">
        <v>26758</v>
      </c>
      <c r="H234" s="1">
        <v>7</v>
      </c>
      <c r="I234" s="1" t="s">
        <v>14</v>
      </c>
      <c r="J234" s="1" t="s">
        <v>15</v>
      </c>
      <c r="K234" s="1" t="s">
        <v>14</v>
      </c>
    </row>
    <row r="235" spans="1:11" ht="15">
      <c r="A235" s="1">
        <v>4660</v>
      </c>
      <c r="B235" s="86" t="s">
        <v>245</v>
      </c>
      <c r="C235" s="86" t="s">
        <v>12</v>
      </c>
      <c r="D235" s="86" t="s">
        <v>13</v>
      </c>
      <c r="E235" s="3">
        <v>4</v>
      </c>
      <c r="F235" s="3">
        <v>705</v>
      </c>
      <c r="G235" s="5">
        <v>28812</v>
      </c>
      <c r="H235" s="1">
        <v>2</v>
      </c>
      <c r="I235" s="1" t="s">
        <v>14</v>
      </c>
      <c r="J235" s="1" t="s">
        <v>14</v>
      </c>
      <c r="K235" s="1" t="s">
        <v>15</v>
      </c>
    </row>
    <row r="236" spans="1:11" ht="15">
      <c r="A236" s="1">
        <v>3906</v>
      </c>
      <c r="B236" s="86" t="s">
        <v>246</v>
      </c>
      <c r="C236" s="86" t="s">
        <v>167</v>
      </c>
      <c r="D236" s="86" t="s">
        <v>21</v>
      </c>
      <c r="E236" s="3">
        <v>2</v>
      </c>
      <c r="F236" s="3">
        <v>318</v>
      </c>
      <c r="G236" s="4">
        <v>27931</v>
      </c>
      <c r="H236" s="1">
        <v>3</v>
      </c>
      <c r="I236" s="1" t="s">
        <v>15</v>
      </c>
      <c r="J236" s="1" t="s">
        <v>14</v>
      </c>
      <c r="K236" s="1" t="s">
        <v>15</v>
      </c>
    </row>
    <row r="237" spans="1:11" ht="15">
      <c r="A237" s="1">
        <v>2774</v>
      </c>
      <c r="B237" s="86" t="s">
        <v>247</v>
      </c>
      <c r="C237" s="86" t="s">
        <v>155</v>
      </c>
      <c r="D237" s="86" t="s">
        <v>93</v>
      </c>
      <c r="E237" s="3">
        <v>13</v>
      </c>
      <c r="F237" s="3">
        <v>475</v>
      </c>
      <c r="G237" s="4">
        <v>20627</v>
      </c>
      <c r="H237" s="1">
        <v>10</v>
      </c>
      <c r="I237" s="1" t="s">
        <v>15</v>
      </c>
      <c r="J237" s="1" t="s">
        <v>15</v>
      </c>
      <c r="K237" s="1" t="s">
        <v>15</v>
      </c>
    </row>
    <row r="238" spans="1:11" ht="15">
      <c r="A238" s="1">
        <v>5325</v>
      </c>
      <c r="B238" s="86" t="s">
        <v>248</v>
      </c>
      <c r="C238" s="86" t="s">
        <v>20</v>
      </c>
      <c r="D238" s="86" t="s">
        <v>21</v>
      </c>
      <c r="E238" s="3">
        <v>15</v>
      </c>
      <c r="F238" s="3">
        <v>208</v>
      </c>
      <c r="G238" s="4">
        <v>21343</v>
      </c>
      <c r="H238" s="1">
        <v>6</v>
      </c>
      <c r="I238" s="1" t="s">
        <v>14</v>
      </c>
      <c r="J238" s="1" t="s">
        <v>14</v>
      </c>
      <c r="K238" s="1" t="s">
        <v>14</v>
      </c>
    </row>
    <row r="239" spans="1:11" ht="15">
      <c r="A239" s="1">
        <v>3604</v>
      </c>
      <c r="B239" s="86" t="s">
        <v>249</v>
      </c>
      <c r="C239" s="86" t="s">
        <v>12</v>
      </c>
      <c r="D239" s="86" t="s">
        <v>13</v>
      </c>
      <c r="E239" s="3">
        <v>8</v>
      </c>
      <c r="F239" s="3">
        <v>684</v>
      </c>
      <c r="G239" s="4">
        <v>34731</v>
      </c>
      <c r="H239" s="1">
        <v>3</v>
      </c>
      <c r="I239" s="1" t="s">
        <v>14</v>
      </c>
      <c r="J239" s="1" t="s">
        <v>15</v>
      </c>
      <c r="K239" s="1" t="s">
        <v>15</v>
      </c>
    </row>
    <row r="240" spans="1:11" ht="15">
      <c r="A240" s="1">
        <v>2673</v>
      </c>
      <c r="B240" s="86" t="s">
        <v>250</v>
      </c>
      <c r="C240" s="86" t="s">
        <v>251</v>
      </c>
      <c r="D240" s="86" t="s">
        <v>18</v>
      </c>
      <c r="E240" s="3">
        <v>6</v>
      </c>
      <c r="F240" s="3">
        <v>403</v>
      </c>
      <c r="G240" s="4">
        <v>20878</v>
      </c>
      <c r="H240" s="1">
        <v>10</v>
      </c>
      <c r="I240" s="1" t="s">
        <v>14</v>
      </c>
      <c r="J240" s="1" t="s">
        <v>14</v>
      </c>
      <c r="K240" s="1" t="s">
        <v>14</v>
      </c>
    </row>
    <row r="241" spans="1:11" ht="15">
      <c r="A241" s="1">
        <v>2826</v>
      </c>
      <c r="B241" s="86" t="s">
        <v>252</v>
      </c>
      <c r="C241" s="86" t="s">
        <v>12</v>
      </c>
      <c r="D241" s="86" t="s">
        <v>13</v>
      </c>
      <c r="E241" s="3">
        <v>3</v>
      </c>
      <c r="F241" s="3">
        <v>900</v>
      </c>
      <c r="G241" s="4">
        <v>28734</v>
      </c>
      <c r="H241" s="1">
        <v>2</v>
      </c>
      <c r="I241" s="1" t="s">
        <v>14</v>
      </c>
      <c r="J241" s="1" t="s">
        <v>14</v>
      </c>
      <c r="K241" s="1" t="s">
        <v>14</v>
      </c>
    </row>
    <row r="242" spans="1:11" ht="15">
      <c r="A242" s="1">
        <v>4735</v>
      </c>
      <c r="B242" s="86" t="s">
        <v>253</v>
      </c>
      <c r="C242" s="86" t="s">
        <v>70</v>
      </c>
      <c r="D242" s="86" t="s">
        <v>71</v>
      </c>
      <c r="E242" s="3">
        <v>13</v>
      </c>
      <c r="F242" s="3">
        <v>294</v>
      </c>
      <c r="G242" s="4">
        <v>23949</v>
      </c>
      <c r="H242" s="1">
        <v>7</v>
      </c>
      <c r="I242" s="1" t="s">
        <v>14</v>
      </c>
      <c r="J242" s="1" t="s">
        <v>14</v>
      </c>
      <c r="K242" s="1" t="s">
        <v>15</v>
      </c>
    </row>
    <row r="243" spans="1:11" ht="15">
      <c r="A243" s="1">
        <v>2546</v>
      </c>
      <c r="B243" s="86" t="s">
        <v>254</v>
      </c>
      <c r="C243" s="86" t="s">
        <v>41</v>
      </c>
      <c r="D243" s="86" t="s">
        <v>27</v>
      </c>
      <c r="E243" s="3">
        <v>15</v>
      </c>
      <c r="F243" s="3">
        <v>382</v>
      </c>
      <c r="G243" s="4">
        <v>26356</v>
      </c>
      <c r="H243" s="1">
        <v>4</v>
      </c>
      <c r="I243" s="1" t="s">
        <v>14</v>
      </c>
      <c r="J243" s="1" t="s">
        <v>14</v>
      </c>
      <c r="K243" s="1" t="s">
        <v>15</v>
      </c>
    </row>
    <row r="244" spans="1:11" ht="15">
      <c r="A244" s="1">
        <v>2509</v>
      </c>
      <c r="B244" s="86" t="s">
        <v>255</v>
      </c>
      <c r="C244" s="86" t="s">
        <v>107</v>
      </c>
      <c r="D244" s="86" t="s">
        <v>44</v>
      </c>
      <c r="E244" s="3">
        <v>13</v>
      </c>
      <c r="F244" s="3">
        <v>606</v>
      </c>
      <c r="G244" s="4">
        <v>27342</v>
      </c>
      <c r="H244" s="1">
        <v>9</v>
      </c>
      <c r="I244" s="1" t="s">
        <v>15</v>
      </c>
      <c r="J244" s="1" t="s">
        <v>15</v>
      </c>
      <c r="K244" s="1" t="s">
        <v>15</v>
      </c>
    </row>
    <row r="245" spans="1:11" ht="15">
      <c r="A245" s="1">
        <v>2851</v>
      </c>
      <c r="B245" s="86" t="s">
        <v>256</v>
      </c>
      <c r="C245" s="86" t="s">
        <v>145</v>
      </c>
      <c r="D245" s="86" t="s">
        <v>18</v>
      </c>
      <c r="E245" s="3">
        <v>12</v>
      </c>
      <c r="F245" s="3">
        <v>735</v>
      </c>
      <c r="G245" s="4">
        <v>34216</v>
      </c>
      <c r="H245" s="1">
        <v>4</v>
      </c>
      <c r="I245" s="1" t="s">
        <v>15</v>
      </c>
      <c r="J245" s="1" t="s">
        <v>15</v>
      </c>
      <c r="K245" s="1" t="s">
        <v>15</v>
      </c>
    </row>
    <row r="246" spans="1:11" ht="15">
      <c r="A246" s="1">
        <v>4932</v>
      </c>
      <c r="B246" s="86" t="s">
        <v>257</v>
      </c>
      <c r="C246" s="86" t="s">
        <v>20</v>
      </c>
      <c r="D246" s="86" t="s">
        <v>21</v>
      </c>
      <c r="E246" s="3">
        <v>13</v>
      </c>
      <c r="F246" s="3">
        <v>12</v>
      </c>
      <c r="G246" s="4">
        <v>27620</v>
      </c>
      <c r="H246" s="1">
        <v>6</v>
      </c>
      <c r="I246" s="1" t="s">
        <v>15</v>
      </c>
      <c r="J246" s="1" t="s">
        <v>14</v>
      </c>
      <c r="K246" s="1" t="s">
        <v>15</v>
      </c>
    </row>
    <row r="247" spans="1:11" ht="15">
      <c r="A247" s="1">
        <v>2572</v>
      </c>
      <c r="B247" s="86" t="s">
        <v>258</v>
      </c>
      <c r="C247" s="86" t="s">
        <v>163</v>
      </c>
      <c r="D247" s="86" t="s">
        <v>18</v>
      </c>
      <c r="E247" s="3">
        <v>5</v>
      </c>
      <c r="F247" s="3">
        <v>713</v>
      </c>
      <c r="G247" s="4">
        <v>26495</v>
      </c>
      <c r="H247" s="1">
        <v>3</v>
      </c>
      <c r="I247" s="1" t="s">
        <v>14</v>
      </c>
      <c r="J247" s="1" t="s">
        <v>14</v>
      </c>
      <c r="K247" s="1" t="s">
        <v>15</v>
      </c>
    </row>
    <row r="248" spans="1:11" ht="15">
      <c r="A248" s="1">
        <v>5136</v>
      </c>
      <c r="B248" s="86" t="s">
        <v>259</v>
      </c>
      <c r="C248" s="86" t="s">
        <v>236</v>
      </c>
      <c r="D248" s="86" t="s">
        <v>27</v>
      </c>
      <c r="E248" s="3">
        <v>7</v>
      </c>
      <c r="F248" s="3">
        <v>226</v>
      </c>
      <c r="G248" s="4">
        <v>23802</v>
      </c>
      <c r="H248" s="1">
        <v>7</v>
      </c>
      <c r="I248" s="1" t="s">
        <v>15</v>
      </c>
      <c r="J248" s="1" t="s">
        <v>14</v>
      </c>
      <c r="K248" s="1" t="s">
        <v>15</v>
      </c>
    </row>
    <row r="249" spans="1:11" ht="15">
      <c r="A249" s="1">
        <v>3669</v>
      </c>
      <c r="B249" s="86" t="s">
        <v>260</v>
      </c>
      <c r="C249" s="86" t="s">
        <v>43</v>
      </c>
      <c r="D249" s="86" t="s">
        <v>44</v>
      </c>
      <c r="E249" s="3">
        <v>9</v>
      </c>
      <c r="F249" s="3">
        <v>939</v>
      </c>
      <c r="G249" s="4">
        <v>30949</v>
      </c>
      <c r="H249" s="1">
        <v>2</v>
      </c>
      <c r="I249" s="1" t="s">
        <v>15</v>
      </c>
      <c r="J249" s="1" t="s">
        <v>14</v>
      </c>
      <c r="K249" s="1" t="s">
        <v>15</v>
      </c>
    </row>
    <row r="250" spans="1:11" ht="15">
      <c r="A250" s="1">
        <v>4705</v>
      </c>
      <c r="B250" s="86" t="s">
        <v>261</v>
      </c>
      <c r="C250" s="86" t="s">
        <v>38</v>
      </c>
      <c r="D250" s="86" t="s">
        <v>39</v>
      </c>
      <c r="E250" s="3">
        <v>1</v>
      </c>
      <c r="F250" s="3">
        <v>718</v>
      </c>
      <c r="G250" s="4">
        <v>20732</v>
      </c>
      <c r="H250" s="1">
        <v>8</v>
      </c>
      <c r="I250" s="1" t="s">
        <v>14</v>
      </c>
      <c r="J250" s="1" t="s">
        <v>14</v>
      </c>
      <c r="K250" s="1" t="s">
        <v>14</v>
      </c>
    </row>
    <row r="251" spans="1:11" ht="15">
      <c r="A251" s="1">
        <v>3032</v>
      </c>
      <c r="B251" s="86" t="s">
        <v>262</v>
      </c>
      <c r="C251" s="86" t="s">
        <v>167</v>
      </c>
      <c r="D251" s="86" t="s">
        <v>21</v>
      </c>
      <c r="E251" s="3">
        <v>3</v>
      </c>
      <c r="F251" s="3">
        <v>803</v>
      </c>
      <c r="G251" s="4">
        <v>21965</v>
      </c>
      <c r="H251" s="1">
        <v>8</v>
      </c>
      <c r="I251" s="1" t="s">
        <v>14</v>
      </c>
      <c r="J251" s="1" t="s">
        <v>14</v>
      </c>
      <c r="K251" s="1" t="s">
        <v>14</v>
      </c>
    </row>
    <row r="252" spans="1:11" ht="15">
      <c r="A252" s="1">
        <v>5222</v>
      </c>
      <c r="B252" s="86" t="s">
        <v>263</v>
      </c>
      <c r="C252" s="86" t="s">
        <v>140</v>
      </c>
      <c r="D252" s="86" t="s">
        <v>39</v>
      </c>
      <c r="E252" s="3">
        <v>7</v>
      </c>
      <c r="F252" s="3">
        <v>340</v>
      </c>
      <c r="G252" s="4">
        <v>20134</v>
      </c>
      <c r="H252" s="1">
        <v>3</v>
      </c>
      <c r="I252" s="1" t="s">
        <v>14</v>
      </c>
      <c r="J252" s="1" t="s">
        <v>15</v>
      </c>
      <c r="K252" s="1" t="s">
        <v>14</v>
      </c>
    </row>
    <row r="253" spans="1:11" ht="15">
      <c r="A253" s="1">
        <v>3091</v>
      </c>
      <c r="B253" s="86" t="s">
        <v>264</v>
      </c>
      <c r="C253" s="86" t="s">
        <v>12</v>
      </c>
      <c r="D253" s="86" t="s">
        <v>13</v>
      </c>
      <c r="E253" s="3">
        <v>7</v>
      </c>
      <c r="F253" s="3">
        <v>463</v>
      </c>
      <c r="G253" s="4">
        <v>26018</v>
      </c>
      <c r="H253" s="1">
        <v>4</v>
      </c>
      <c r="I253" s="1" t="s">
        <v>14</v>
      </c>
      <c r="J253" s="1" t="s">
        <v>15</v>
      </c>
      <c r="K253" s="1" t="s">
        <v>14</v>
      </c>
    </row>
    <row r="254" spans="1:11" ht="15">
      <c r="A254" s="1">
        <v>3363</v>
      </c>
      <c r="B254" s="86" t="s">
        <v>265</v>
      </c>
      <c r="C254" s="86" t="s">
        <v>84</v>
      </c>
      <c r="D254" s="86" t="s">
        <v>21</v>
      </c>
      <c r="E254" s="3">
        <v>5</v>
      </c>
      <c r="F254" s="3">
        <v>58</v>
      </c>
      <c r="G254" s="4">
        <v>22159</v>
      </c>
      <c r="H254" s="1">
        <v>1</v>
      </c>
      <c r="I254" s="1" t="s">
        <v>14</v>
      </c>
      <c r="J254" s="1" t="s">
        <v>15</v>
      </c>
      <c r="K254" s="1" t="s">
        <v>15</v>
      </c>
    </row>
    <row r="255" spans="1:11" ht="15">
      <c r="A255" s="1">
        <v>5122</v>
      </c>
      <c r="B255" s="86" t="s">
        <v>266</v>
      </c>
      <c r="C255" s="86" t="s">
        <v>244</v>
      </c>
      <c r="D255" s="86" t="s">
        <v>64</v>
      </c>
      <c r="E255" s="3">
        <v>9</v>
      </c>
      <c r="F255" s="3">
        <v>308</v>
      </c>
      <c r="G255" s="4">
        <v>28756</v>
      </c>
      <c r="H255" s="1">
        <v>1</v>
      </c>
      <c r="I255" s="1" t="s">
        <v>15</v>
      </c>
      <c r="J255" s="1" t="s">
        <v>14</v>
      </c>
      <c r="K255" s="1" t="s">
        <v>14</v>
      </c>
    </row>
    <row r="256" spans="1:11" ht="15">
      <c r="A256" s="1">
        <v>2400</v>
      </c>
      <c r="B256" s="86" t="s">
        <v>267</v>
      </c>
      <c r="C256" s="86" t="s">
        <v>113</v>
      </c>
      <c r="D256" s="86" t="s">
        <v>105</v>
      </c>
      <c r="E256" s="3">
        <v>2</v>
      </c>
      <c r="F256" s="3">
        <v>54</v>
      </c>
      <c r="G256" s="4">
        <v>27199</v>
      </c>
      <c r="H256" s="1">
        <v>2</v>
      </c>
      <c r="I256" s="1" t="s">
        <v>14</v>
      </c>
      <c r="J256" s="1" t="s">
        <v>15</v>
      </c>
      <c r="K256" s="1" t="s">
        <v>14</v>
      </c>
    </row>
    <row r="257" spans="1:11" ht="15">
      <c r="A257" s="1">
        <v>3372</v>
      </c>
      <c r="B257" s="86" t="s">
        <v>268</v>
      </c>
      <c r="C257" s="86" t="s">
        <v>26</v>
      </c>
      <c r="D257" s="86" t="s">
        <v>27</v>
      </c>
      <c r="E257" s="3">
        <v>5</v>
      </c>
      <c r="F257" s="3">
        <v>749</v>
      </c>
      <c r="G257" s="4">
        <v>31385</v>
      </c>
      <c r="H257" s="1">
        <v>9</v>
      </c>
      <c r="I257" s="1" t="s">
        <v>15</v>
      </c>
      <c r="J257" s="1" t="s">
        <v>15</v>
      </c>
      <c r="K257" s="1" t="s">
        <v>15</v>
      </c>
    </row>
    <row r="258" spans="1:11" ht="15">
      <c r="A258" s="1">
        <v>3358</v>
      </c>
      <c r="B258" s="86" t="s">
        <v>269</v>
      </c>
      <c r="C258" s="86" t="s">
        <v>104</v>
      </c>
      <c r="D258" s="86" t="s">
        <v>105</v>
      </c>
      <c r="E258" s="3">
        <v>2</v>
      </c>
      <c r="F258" s="3">
        <v>272</v>
      </c>
      <c r="G258" s="5">
        <v>20787</v>
      </c>
      <c r="H258" s="1">
        <v>6</v>
      </c>
      <c r="I258" s="1" t="s">
        <v>15</v>
      </c>
      <c r="J258" s="1" t="s">
        <v>14</v>
      </c>
      <c r="K258" s="1" t="s">
        <v>15</v>
      </c>
    </row>
    <row r="259" spans="1:11" ht="15">
      <c r="A259" s="1">
        <v>3936</v>
      </c>
      <c r="B259" s="86" t="s">
        <v>270</v>
      </c>
      <c r="C259" s="86" t="s">
        <v>20</v>
      </c>
      <c r="D259" s="86" t="s">
        <v>21</v>
      </c>
      <c r="E259" s="3">
        <v>14</v>
      </c>
      <c r="F259" s="3">
        <v>245</v>
      </c>
      <c r="G259" s="4">
        <v>34810</v>
      </c>
      <c r="H259" s="1">
        <v>8</v>
      </c>
      <c r="I259" s="1" t="s">
        <v>15</v>
      </c>
      <c r="J259" s="1" t="s">
        <v>14</v>
      </c>
      <c r="K259" s="1" t="s">
        <v>15</v>
      </c>
    </row>
    <row r="260" spans="1:11" ht="15">
      <c r="A260" s="1">
        <v>3190</v>
      </c>
      <c r="B260" s="86" t="s">
        <v>271</v>
      </c>
      <c r="C260" s="86" t="s">
        <v>23</v>
      </c>
      <c r="D260" s="86" t="s">
        <v>24</v>
      </c>
      <c r="E260" s="3">
        <v>14</v>
      </c>
      <c r="F260" s="3">
        <v>356</v>
      </c>
      <c r="G260" s="4">
        <v>31433</v>
      </c>
      <c r="H260" s="1">
        <v>9</v>
      </c>
      <c r="I260" s="1" t="s">
        <v>14</v>
      </c>
      <c r="J260" s="1" t="s">
        <v>14</v>
      </c>
      <c r="K260" s="1" t="s">
        <v>15</v>
      </c>
    </row>
    <row r="261" spans="1:11" ht="15">
      <c r="A261" s="1">
        <v>5531</v>
      </c>
      <c r="B261" s="86" t="s">
        <v>272</v>
      </c>
      <c r="C261" s="86" t="s">
        <v>273</v>
      </c>
      <c r="D261" s="86" t="s">
        <v>118</v>
      </c>
      <c r="E261" s="3">
        <v>1</v>
      </c>
      <c r="F261" s="3">
        <v>699</v>
      </c>
      <c r="G261" s="5">
        <v>27016</v>
      </c>
      <c r="H261" s="1">
        <v>6</v>
      </c>
      <c r="I261" s="1" t="s">
        <v>15</v>
      </c>
      <c r="J261" s="1" t="s">
        <v>14</v>
      </c>
      <c r="K261" s="1" t="s">
        <v>14</v>
      </c>
    </row>
    <row r="262" spans="1:11" ht="15">
      <c r="A262" s="1">
        <v>4572</v>
      </c>
      <c r="B262" s="86" t="s">
        <v>274</v>
      </c>
      <c r="C262" s="86" t="s">
        <v>97</v>
      </c>
      <c r="D262" s="86" t="s">
        <v>13</v>
      </c>
      <c r="E262" s="3">
        <v>14</v>
      </c>
      <c r="F262" s="3">
        <v>921</v>
      </c>
      <c r="G262" s="4">
        <v>26857</v>
      </c>
      <c r="H262" s="1">
        <v>5</v>
      </c>
      <c r="I262" s="1" t="s">
        <v>14</v>
      </c>
      <c r="J262" s="1" t="s">
        <v>14</v>
      </c>
      <c r="K262" s="1" t="s">
        <v>15</v>
      </c>
    </row>
    <row r="263" spans="1:11" ht="15">
      <c r="A263" s="1">
        <v>4576</v>
      </c>
      <c r="B263" s="86" t="s">
        <v>275</v>
      </c>
      <c r="C263" s="86" t="s">
        <v>97</v>
      </c>
      <c r="D263" s="86" t="s">
        <v>13</v>
      </c>
      <c r="E263" s="3">
        <v>5</v>
      </c>
      <c r="F263" s="3">
        <v>349</v>
      </c>
      <c r="G263" s="4">
        <v>24372</v>
      </c>
      <c r="H263" s="1">
        <v>6</v>
      </c>
      <c r="I263" s="1" t="s">
        <v>14</v>
      </c>
      <c r="J263" s="1" t="s">
        <v>15</v>
      </c>
      <c r="K263" s="1" t="s">
        <v>14</v>
      </c>
    </row>
    <row r="264" spans="1:11" ht="15">
      <c r="A264" s="1">
        <v>5485</v>
      </c>
      <c r="B264" s="86" t="s">
        <v>276</v>
      </c>
      <c r="C264" s="86" t="s">
        <v>95</v>
      </c>
      <c r="D264" s="86" t="s">
        <v>18</v>
      </c>
      <c r="E264" s="3">
        <v>10</v>
      </c>
      <c r="F264" s="3">
        <v>986</v>
      </c>
      <c r="G264" s="4">
        <v>34098</v>
      </c>
      <c r="H264" s="1">
        <v>5</v>
      </c>
      <c r="I264" s="1" t="s">
        <v>15</v>
      </c>
      <c r="J264" s="1" t="s">
        <v>14</v>
      </c>
      <c r="K264" s="1" t="s">
        <v>14</v>
      </c>
    </row>
    <row r="265" spans="1:11" ht="15">
      <c r="A265" s="1">
        <v>4301</v>
      </c>
      <c r="B265" s="86" t="s">
        <v>277</v>
      </c>
      <c r="C265" s="86" t="s">
        <v>20</v>
      </c>
      <c r="D265" s="86" t="s">
        <v>21</v>
      </c>
      <c r="E265" s="3">
        <v>15</v>
      </c>
      <c r="F265" s="3">
        <v>592</v>
      </c>
      <c r="G265" s="4">
        <v>32256</v>
      </c>
      <c r="H265" s="1">
        <v>2</v>
      </c>
      <c r="I265" s="1" t="s">
        <v>15</v>
      </c>
      <c r="J265" s="1" t="s">
        <v>15</v>
      </c>
      <c r="K265" s="1" t="s">
        <v>15</v>
      </c>
    </row>
    <row r="266" spans="1:11" ht="15">
      <c r="A266" s="1">
        <v>5491</v>
      </c>
      <c r="B266" s="86" t="s">
        <v>278</v>
      </c>
      <c r="C266" s="86" t="s">
        <v>17</v>
      </c>
      <c r="D266" s="86" t="s">
        <v>18</v>
      </c>
      <c r="E266" s="3">
        <v>6</v>
      </c>
      <c r="F266" s="3">
        <v>779</v>
      </c>
      <c r="G266" s="4">
        <v>28354</v>
      </c>
      <c r="H266" s="1">
        <v>9</v>
      </c>
      <c r="I266" s="1" t="s">
        <v>15</v>
      </c>
      <c r="J266" s="1" t="s">
        <v>15</v>
      </c>
      <c r="K266" s="1" t="s">
        <v>14</v>
      </c>
    </row>
    <row r="267" spans="1:11" ht="15">
      <c r="A267" s="1">
        <v>4233</v>
      </c>
      <c r="B267" s="86" t="s">
        <v>279</v>
      </c>
      <c r="C267" s="86" t="s">
        <v>41</v>
      </c>
      <c r="D267" s="86" t="s">
        <v>27</v>
      </c>
      <c r="E267" s="3">
        <v>5</v>
      </c>
      <c r="F267" s="3">
        <v>973</v>
      </c>
      <c r="G267" s="4">
        <v>30024</v>
      </c>
      <c r="H267" s="1">
        <v>6</v>
      </c>
      <c r="I267" s="1" t="s">
        <v>15</v>
      </c>
      <c r="J267" s="1" t="s">
        <v>15</v>
      </c>
      <c r="K267" s="1" t="s">
        <v>15</v>
      </c>
    </row>
    <row r="268" spans="1:11" ht="15">
      <c r="A268" s="1">
        <v>4834</v>
      </c>
      <c r="B268" s="86" t="s">
        <v>280</v>
      </c>
      <c r="C268" s="86" t="s">
        <v>281</v>
      </c>
      <c r="D268" s="86" t="s">
        <v>44</v>
      </c>
      <c r="E268" s="3">
        <v>8</v>
      </c>
      <c r="F268" s="3">
        <v>274</v>
      </c>
      <c r="G268" s="4">
        <v>29561</v>
      </c>
      <c r="H268" s="1">
        <v>1</v>
      </c>
      <c r="I268" s="1" t="s">
        <v>15</v>
      </c>
      <c r="J268" s="1" t="s">
        <v>14</v>
      </c>
      <c r="K268" s="1" t="s">
        <v>14</v>
      </c>
    </row>
    <row r="269" spans="1:11" ht="15">
      <c r="A269" s="1">
        <v>3068</v>
      </c>
      <c r="B269" s="86" t="s">
        <v>282</v>
      </c>
      <c r="C269" s="86" t="s">
        <v>140</v>
      </c>
      <c r="D269" s="86" t="s">
        <v>39</v>
      </c>
      <c r="E269" s="3">
        <v>4</v>
      </c>
      <c r="F269" s="3">
        <v>997</v>
      </c>
      <c r="G269" s="4">
        <v>23040</v>
      </c>
      <c r="H269" s="1">
        <v>4</v>
      </c>
      <c r="I269" s="1" t="s">
        <v>15</v>
      </c>
      <c r="J269" s="1" t="s">
        <v>15</v>
      </c>
      <c r="K269" s="1" t="s">
        <v>15</v>
      </c>
    </row>
    <row r="270" spans="1:11" ht="15">
      <c r="A270" s="1">
        <v>5553</v>
      </c>
      <c r="B270" s="86" t="s">
        <v>283</v>
      </c>
      <c r="C270" s="86" t="s">
        <v>17</v>
      </c>
      <c r="D270" s="86" t="s">
        <v>18</v>
      </c>
      <c r="E270" s="3">
        <v>10</v>
      </c>
      <c r="F270" s="3">
        <v>628</v>
      </c>
      <c r="G270" s="4">
        <v>31500</v>
      </c>
      <c r="H270" s="1">
        <v>10</v>
      </c>
      <c r="I270" s="1" t="s">
        <v>15</v>
      </c>
      <c r="J270" s="1" t="s">
        <v>14</v>
      </c>
      <c r="K270" s="1" t="s">
        <v>15</v>
      </c>
    </row>
    <row r="271" spans="1:11" ht="15">
      <c r="A271" s="1">
        <v>4699</v>
      </c>
      <c r="B271" s="86" t="s">
        <v>284</v>
      </c>
      <c r="C271" s="86" t="s">
        <v>17</v>
      </c>
      <c r="D271" s="86" t="s">
        <v>18</v>
      </c>
      <c r="E271" s="3">
        <v>13</v>
      </c>
      <c r="F271" s="3">
        <v>487</v>
      </c>
      <c r="G271" s="4">
        <v>34854</v>
      </c>
      <c r="H271" s="1">
        <v>2</v>
      </c>
      <c r="I271" s="1" t="s">
        <v>15</v>
      </c>
      <c r="J271" s="1" t="s">
        <v>14</v>
      </c>
      <c r="K271" s="1" t="s">
        <v>14</v>
      </c>
    </row>
    <row r="272" spans="1:11" ht="15">
      <c r="A272" s="1">
        <v>5443</v>
      </c>
      <c r="B272" s="86" t="s">
        <v>285</v>
      </c>
      <c r="C272" s="86" t="s">
        <v>286</v>
      </c>
      <c r="D272" s="86" t="s">
        <v>78</v>
      </c>
      <c r="E272" s="3">
        <v>9</v>
      </c>
      <c r="F272" s="3">
        <v>190</v>
      </c>
      <c r="G272" s="4">
        <v>29642</v>
      </c>
      <c r="H272" s="1">
        <v>3</v>
      </c>
      <c r="I272" s="1" t="s">
        <v>14</v>
      </c>
      <c r="J272" s="1" t="s">
        <v>15</v>
      </c>
      <c r="K272" s="1" t="s">
        <v>14</v>
      </c>
    </row>
    <row r="273" spans="1:11" ht="15">
      <c r="A273" s="1">
        <v>4246</v>
      </c>
      <c r="B273" s="86" t="s">
        <v>287</v>
      </c>
      <c r="C273" s="86" t="s">
        <v>155</v>
      </c>
      <c r="D273" s="86" t="s">
        <v>93</v>
      </c>
      <c r="E273" s="3">
        <v>6</v>
      </c>
      <c r="F273" s="3">
        <v>8</v>
      </c>
      <c r="G273" s="5">
        <v>24103</v>
      </c>
      <c r="H273" s="1">
        <v>7</v>
      </c>
      <c r="I273" s="1" t="s">
        <v>14</v>
      </c>
      <c r="J273" s="1" t="s">
        <v>15</v>
      </c>
      <c r="K273" s="1" t="s">
        <v>14</v>
      </c>
    </row>
    <row r="274" spans="1:11" ht="15">
      <c r="A274" s="1">
        <v>4353</v>
      </c>
      <c r="B274" s="86" t="s">
        <v>288</v>
      </c>
      <c r="C274" s="86" t="s">
        <v>12</v>
      </c>
      <c r="D274" s="86" t="s">
        <v>13</v>
      </c>
      <c r="E274" s="3">
        <v>13</v>
      </c>
      <c r="F274" s="3">
        <v>47</v>
      </c>
      <c r="G274" s="4">
        <v>25395</v>
      </c>
      <c r="H274" s="1">
        <v>4</v>
      </c>
      <c r="I274" s="1" t="s">
        <v>14</v>
      </c>
      <c r="J274" s="1" t="s">
        <v>15</v>
      </c>
      <c r="K274" s="1" t="s">
        <v>15</v>
      </c>
    </row>
    <row r="275" spans="1:11" ht="15">
      <c r="A275" s="1">
        <v>3700</v>
      </c>
      <c r="B275" s="86" t="s">
        <v>289</v>
      </c>
      <c r="C275" s="86" t="s">
        <v>23</v>
      </c>
      <c r="D275" s="86" t="s">
        <v>24</v>
      </c>
      <c r="E275" s="3">
        <v>5</v>
      </c>
      <c r="F275" s="3">
        <v>757</v>
      </c>
      <c r="G275" s="5">
        <v>21106</v>
      </c>
      <c r="H275" s="1">
        <v>3</v>
      </c>
      <c r="I275" s="1" t="s">
        <v>14</v>
      </c>
      <c r="J275" s="1" t="s">
        <v>15</v>
      </c>
      <c r="K275" s="1" t="s">
        <v>14</v>
      </c>
    </row>
    <row r="276" spans="1:11" ht="15">
      <c r="A276" s="1">
        <v>3685</v>
      </c>
      <c r="B276" s="86" t="s">
        <v>290</v>
      </c>
      <c r="C276" s="86" t="s">
        <v>23</v>
      </c>
      <c r="D276" s="86" t="s">
        <v>24</v>
      </c>
      <c r="E276" s="3">
        <v>7</v>
      </c>
      <c r="F276" s="3">
        <v>317</v>
      </c>
      <c r="G276" s="4">
        <v>25825</v>
      </c>
      <c r="H276" s="1">
        <v>9</v>
      </c>
      <c r="I276" s="1" t="s">
        <v>15</v>
      </c>
      <c r="J276" s="1" t="s">
        <v>15</v>
      </c>
      <c r="K276" s="1" t="s">
        <v>14</v>
      </c>
    </row>
    <row r="277" spans="1:11" ht="15">
      <c r="A277" s="1">
        <v>2509</v>
      </c>
      <c r="B277" s="86" t="s">
        <v>291</v>
      </c>
      <c r="C277" s="86" t="s">
        <v>26</v>
      </c>
      <c r="D277" s="86" t="s">
        <v>27</v>
      </c>
      <c r="E277" s="3">
        <v>8</v>
      </c>
      <c r="F277" s="3">
        <v>19</v>
      </c>
      <c r="G277" s="4">
        <v>33392</v>
      </c>
      <c r="H277" s="1">
        <v>6</v>
      </c>
      <c r="I277" s="1" t="s">
        <v>14</v>
      </c>
      <c r="J277" s="1" t="s">
        <v>15</v>
      </c>
      <c r="K277" s="1" t="s">
        <v>14</v>
      </c>
    </row>
    <row r="278" spans="1:11" ht="15">
      <c r="A278" s="1">
        <v>2795</v>
      </c>
      <c r="B278" s="86" t="s">
        <v>292</v>
      </c>
      <c r="C278" s="86" t="s">
        <v>133</v>
      </c>
      <c r="D278" s="86" t="s">
        <v>24</v>
      </c>
      <c r="E278" s="3">
        <v>6</v>
      </c>
      <c r="F278" s="3">
        <v>955</v>
      </c>
      <c r="G278" s="4">
        <v>25427</v>
      </c>
      <c r="H278" s="1">
        <v>8</v>
      </c>
      <c r="I278" s="1" t="s">
        <v>14</v>
      </c>
      <c r="J278" s="1" t="s">
        <v>15</v>
      </c>
      <c r="K278" s="1" t="s">
        <v>14</v>
      </c>
    </row>
    <row r="279" spans="1:11" ht="15">
      <c r="A279" s="1">
        <v>2496</v>
      </c>
      <c r="B279" s="86" t="s">
        <v>293</v>
      </c>
      <c r="C279" s="86" t="s">
        <v>84</v>
      </c>
      <c r="D279" s="86" t="s">
        <v>21</v>
      </c>
      <c r="E279" s="3">
        <v>9</v>
      </c>
      <c r="F279" s="3">
        <v>314</v>
      </c>
      <c r="G279" s="4">
        <v>31141</v>
      </c>
      <c r="H279" s="1">
        <v>4</v>
      </c>
      <c r="I279" s="1" t="s">
        <v>15</v>
      </c>
      <c r="J279" s="1" t="s">
        <v>15</v>
      </c>
      <c r="K279" s="1" t="s">
        <v>14</v>
      </c>
    </row>
    <row r="280" spans="1:11" ht="15">
      <c r="A280" s="1">
        <v>3004</v>
      </c>
      <c r="B280" s="86" t="s">
        <v>294</v>
      </c>
      <c r="C280" s="86" t="s">
        <v>20</v>
      </c>
      <c r="D280" s="86" t="s">
        <v>21</v>
      </c>
      <c r="E280" s="3">
        <v>3</v>
      </c>
      <c r="F280" s="3">
        <v>614</v>
      </c>
      <c r="G280" s="4">
        <v>31755</v>
      </c>
      <c r="H280" s="1">
        <v>4</v>
      </c>
      <c r="I280" s="1" t="s">
        <v>15</v>
      </c>
      <c r="J280" s="1" t="s">
        <v>14</v>
      </c>
      <c r="K280" s="1" t="s">
        <v>14</v>
      </c>
    </row>
    <row r="281" spans="1:11" ht="15">
      <c r="A281" s="1">
        <v>2330</v>
      </c>
      <c r="B281" s="86" t="s">
        <v>295</v>
      </c>
      <c r="C281" s="86" t="s">
        <v>82</v>
      </c>
      <c r="D281" s="86" t="s">
        <v>33</v>
      </c>
      <c r="E281" s="3">
        <v>9</v>
      </c>
      <c r="F281" s="3">
        <v>669</v>
      </c>
      <c r="G281" s="4">
        <v>27006</v>
      </c>
      <c r="H281" s="1">
        <v>4</v>
      </c>
      <c r="I281" s="1" t="s">
        <v>15</v>
      </c>
      <c r="J281" s="1" t="s">
        <v>14</v>
      </c>
      <c r="K281" s="1" t="s">
        <v>14</v>
      </c>
    </row>
    <row r="282" spans="1:11" ht="15">
      <c r="A282" s="1">
        <v>4858</v>
      </c>
      <c r="B282" s="86" t="s">
        <v>296</v>
      </c>
      <c r="C282" s="86" t="s">
        <v>297</v>
      </c>
      <c r="D282" s="86" t="s">
        <v>53</v>
      </c>
      <c r="E282" s="3">
        <v>7</v>
      </c>
      <c r="F282" s="3">
        <v>149</v>
      </c>
      <c r="G282" s="4">
        <v>28021</v>
      </c>
      <c r="H282" s="1">
        <v>8</v>
      </c>
      <c r="I282" s="1" t="s">
        <v>15</v>
      </c>
      <c r="J282" s="1" t="s">
        <v>14</v>
      </c>
      <c r="K282" s="1" t="s">
        <v>15</v>
      </c>
    </row>
    <row r="283" spans="1:11" ht="15">
      <c r="A283" s="1">
        <v>5256</v>
      </c>
      <c r="B283" s="86" t="s">
        <v>298</v>
      </c>
      <c r="C283" s="86" t="s">
        <v>32</v>
      </c>
      <c r="D283" s="86" t="s">
        <v>33</v>
      </c>
      <c r="E283" s="3">
        <v>14</v>
      </c>
      <c r="F283" s="3">
        <v>353</v>
      </c>
      <c r="G283" s="4">
        <v>23160</v>
      </c>
      <c r="H283" s="1">
        <v>9</v>
      </c>
      <c r="I283" s="1" t="s">
        <v>14</v>
      </c>
      <c r="J283" s="1" t="s">
        <v>14</v>
      </c>
      <c r="K283" s="1" t="s">
        <v>14</v>
      </c>
    </row>
    <row r="284" spans="1:11" ht="15">
      <c r="A284" s="1">
        <v>3894</v>
      </c>
      <c r="B284" s="86" t="s">
        <v>299</v>
      </c>
      <c r="C284" s="86" t="s">
        <v>300</v>
      </c>
      <c r="D284" s="86" t="s">
        <v>44</v>
      </c>
      <c r="E284" s="3">
        <v>11</v>
      </c>
      <c r="F284" s="3">
        <v>121</v>
      </c>
      <c r="G284" s="4">
        <v>27270</v>
      </c>
      <c r="H284" s="1">
        <v>1</v>
      </c>
      <c r="I284" s="1" t="s">
        <v>15</v>
      </c>
      <c r="J284" s="1" t="s">
        <v>15</v>
      </c>
      <c r="K284" s="1" t="s">
        <v>14</v>
      </c>
    </row>
    <row r="285" spans="1:11" ht="15">
      <c r="A285" s="1">
        <v>2500</v>
      </c>
      <c r="B285" s="86" t="s">
        <v>301</v>
      </c>
      <c r="C285" s="86" t="s">
        <v>86</v>
      </c>
      <c r="D285" s="86" t="s">
        <v>33</v>
      </c>
      <c r="E285" s="3">
        <v>13</v>
      </c>
      <c r="F285" s="3">
        <v>424</v>
      </c>
      <c r="G285" s="4">
        <v>27642</v>
      </c>
      <c r="H285" s="1">
        <v>1</v>
      </c>
      <c r="I285" s="1" t="s">
        <v>14</v>
      </c>
      <c r="J285" s="1" t="s">
        <v>14</v>
      </c>
      <c r="K285" s="1" t="s">
        <v>14</v>
      </c>
    </row>
    <row r="286" spans="1:11" ht="15">
      <c r="A286" s="1">
        <v>3488</v>
      </c>
      <c r="B286" s="86" t="s">
        <v>302</v>
      </c>
      <c r="C286" s="86" t="s">
        <v>244</v>
      </c>
      <c r="D286" s="86" t="s">
        <v>64</v>
      </c>
      <c r="E286" s="3">
        <v>11</v>
      </c>
      <c r="F286" s="3">
        <v>677</v>
      </c>
      <c r="G286" s="4">
        <v>27366</v>
      </c>
      <c r="H286" s="1">
        <v>8</v>
      </c>
      <c r="I286" s="1" t="s">
        <v>14</v>
      </c>
      <c r="J286" s="1" t="s">
        <v>14</v>
      </c>
      <c r="K286" s="1" t="s">
        <v>14</v>
      </c>
    </row>
    <row r="287" spans="1:11" ht="15">
      <c r="A287" s="1">
        <v>2639</v>
      </c>
      <c r="B287" s="86" t="s">
        <v>303</v>
      </c>
      <c r="C287" s="86" t="s">
        <v>97</v>
      </c>
      <c r="D287" s="86" t="s">
        <v>13</v>
      </c>
      <c r="E287" s="3">
        <v>8</v>
      </c>
      <c r="F287" s="3">
        <v>738</v>
      </c>
      <c r="G287" s="5">
        <v>26625</v>
      </c>
      <c r="H287" s="1">
        <v>10</v>
      </c>
      <c r="I287" s="1" t="s">
        <v>15</v>
      </c>
      <c r="J287" s="1" t="s">
        <v>15</v>
      </c>
      <c r="K287" s="1" t="s">
        <v>14</v>
      </c>
    </row>
    <row r="288" spans="1:11" ht="15">
      <c r="A288" s="1">
        <v>4622</v>
      </c>
      <c r="B288" s="86" t="s">
        <v>304</v>
      </c>
      <c r="C288" s="86" t="s">
        <v>20</v>
      </c>
      <c r="D288" s="86" t="s">
        <v>21</v>
      </c>
      <c r="E288" s="3">
        <v>6</v>
      </c>
      <c r="F288" s="3">
        <v>909</v>
      </c>
      <c r="G288" s="4">
        <v>32184</v>
      </c>
      <c r="H288" s="1">
        <v>10</v>
      </c>
      <c r="I288" s="1" t="s">
        <v>14</v>
      </c>
      <c r="J288" s="1" t="s">
        <v>15</v>
      </c>
      <c r="K288" s="1" t="s">
        <v>14</v>
      </c>
    </row>
    <row r="289" spans="1:11" ht="15">
      <c r="A289" s="1">
        <v>2891</v>
      </c>
      <c r="B289" s="86" t="s">
        <v>305</v>
      </c>
      <c r="C289" s="86" t="s">
        <v>95</v>
      </c>
      <c r="D289" s="86" t="s">
        <v>18</v>
      </c>
      <c r="E289" s="3">
        <v>9</v>
      </c>
      <c r="F289" s="3">
        <v>517</v>
      </c>
      <c r="G289" s="4">
        <v>23346</v>
      </c>
      <c r="H289" s="1">
        <v>9</v>
      </c>
      <c r="I289" s="1" t="s">
        <v>15</v>
      </c>
      <c r="J289" s="1" t="s">
        <v>15</v>
      </c>
      <c r="K289" s="1" t="s">
        <v>15</v>
      </c>
    </row>
    <row r="290" spans="1:11" ht="15">
      <c r="A290" s="1">
        <v>4981</v>
      </c>
      <c r="B290" s="86" t="s">
        <v>306</v>
      </c>
      <c r="C290" s="86" t="s">
        <v>236</v>
      </c>
      <c r="D290" s="86" t="s">
        <v>27</v>
      </c>
      <c r="E290" s="3">
        <v>15</v>
      </c>
      <c r="F290" s="3">
        <v>136</v>
      </c>
      <c r="G290" s="4">
        <v>24661</v>
      </c>
      <c r="H290" s="1">
        <v>8</v>
      </c>
      <c r="I290" s="1" t="s">
        <v>14</v>
      </c>
      <c r="J290" s="1" t="s">
        <v>15</v>
      </c>
      <c r="K290" s="1" t="s">
        <v>14</v>
      </c>
    </row>
    <row r="291" spans="1:11" ht="15">
      <c r="A291" s="1">
        <v>3383</v>
      </c>
      <c r="B291" s="86" t="s">
        <v>307</v>
      </c>
      <c r="C291" s="86" t="s">
        <v>73</v>
      </c>
      <c r="D291" s="86" t="s">
        <v>36</v>
      </c>
      <c r="E291" s="3">
        <v>10</v>
      </c>
      <c r="F291" s="3">
        <v>854</v>
      </c>
      <c r="G291" s="4">
        <v>33666</v>
      </c>
      <c r="H291" s="1">
        <v>8</v>
      </c>
      <c r="I291" s="1" t="s">
        <v>15</v>
      </c>
      <c r="J291" s="1" t="s">
        <v>14</v>
      </c>
      <c r="K291" s="1" t="s">
        <v>15</v>
      </c>
    </row>
    <row r="292" spans="1:11" ht="15">
      <c r="A292" s="1">
        <v>4173</v>
      </c>
      <c r="B292" s="86" t="s">
        <v>308</v>
      </c>
      <c r="C292" s="86" t="s">
        <v>309</v>
      </c>
      <c r="D292" s="86" t="s">
        <v>310</v>
      </c>
      <c r="E292" s="3">
        <v>12</v>
      </c>
      <c r="F292" s="3">
        <v>951</v>
      </c>
      <c r="G292" s="4">
        <v>22743</v>
      </c>
      <c r="H292" s="1">
        <v>8</v>
      </c>
      <c r="I292" s="1" t="s">
        <v>15</v>
      </c>
      <c r="J292" s="1" t="s">
        <v>15</v>
      </c>
      <c r="K292" s="1" t="s">
        <v>14</v>
      </c>
    </row>
    <row r="293" spans="1:11" ht="15">
      <c r="A293" s="1">
        <v>2810</v>
      </c>
      <c r="B293" s="86" t="s">
        <v>311</v>
      </c>
      <c r="C293" s="86" t="s">
        <v>23</v>
      </c>
      <c r="D293" s="86" t="s">
        <v>24</v>
      </c>
      <c r="E293" s="3">
        <v>3</v>
      </c>
      <c r="F293" s="3">
        <v>466</v>
      </c>
      <c r="G293" s="4">
        <v>34187</v>
      </c>
      <c r="H293" s="1">
        <v>10</v>
      </c>
      <c r="I293" s="1" t="s">
        <v>14</v>
      </c>
      <c r="J293" s="1" t="s">
        <v>14</v>
      </c>
      <c r="K293" s="1" t="s">
        <v>14</v>
      </c>
    </row>
    <row r="294" spans="1:11" ht="15">
      <c r="A294" s="1">
        <v>2382</v>
      </c>
      <c r="B294" s="86" t="s">
        <v>312</v>
      </c>
      <c r="C294" s="86" t="s">
        <v>20</v>
      </c>
      <c r="D294" s="86" t="s">
        <v>21</v>
      </c>
      <c r="E294" s="3">
        <v>8</v>
      </c>
      <c r="F294" s="3">
        <v>391</v>
      </c>
      <c r="G294" s="4">
        <v>34346</v>
      </c>
      <c r="H294" s="1">
        <v>10</v>
      </c>
      <c r="I294" s="1" t="s">
        <v>14</v>
      </c>
      <c r="J294" s="1" t="s">
        <v>14</v>
      </c>
      <c r="K294" s="1" t="s">
        <v>15</v>
      </c>
    </row>
    <row r="295" spans="1:11" ht="15">
      <c r="A295" s="1">
        <v>3811</v>
      </c>
      <c r="B295" s="86" t="s">
        <v>313</v>
      </c>
      <c r="C295" s="86" t="s">
        <v>90</v>
      </c>
      <c r="D295" s="86" t="s">
        <v>27</v>
      </c>
      <c r="E295" s="3">
        <v>15</v>
      </c>
      <c r="F295" s="3">
        <v>992</v>
      </c>
      <c r="G295" s="5">
        <v>24098</v>
      </c>
      <c r="H295" s="1">
        <v>8</v>
      </c>
      <c r="I295" s="1" t="s">
        <v>14</v>
      </c>
      <c r="J295" s="1" t="s">
        <v>15</v>
      </c>
      <c r="K295" s="1" t="s">
        <v>14</v>
      </c>
    </row>
    <row r="296" spans="1:11" ht="15">
      <c r="A296" s="1">
        <v>3341</v>
      </c>
      <c r="B296" s="86" t="s">
        <v>314</v>
      </c>
      <c r="C296" s="86" t="s">
        <v>80</v>
      </c>
      <c r="D296" s="86" t="s">
        <v>39</v>
      </c>
      <c r="E296" s="3">
        <v>11</v>
      </c>
      <c r="F296" s="3">
        <v>600</v>
      </c>
      <c r="G296" s="4">
        <v>30205</v>
      </c>
      <c r="H296" s="1">
        <v>5</v>
      </c>
      <c r="I296" s="1" t="s">
        <v>15</v>
      </c>
      <c r="J296" s="1" t="s">
        <v>14</v>
      </c>
      <c r="K296" s="1" t="s">
        <v>15</v>
      </c>
    </row>
    <row r="297" spans="1:11" ht="15">
      <c r="A297" s="1">
        <v>4636</v>
      </c>
      <c r="B297" s="86" t="s">
        <v>315</v>
      </c>
      <c r="C297" s="86" t="s">
        <v>17</v>
      </c>
      <c r="D297" s="86" t="s">
        <v>18</v>
      </c>
      <c r="E297" s="3">
        <v>1</v>
      </c>
      <c r="F297" s="3">
        <v>335</v>
      </c>
      <c r="G297" s="4">
        <v>22298</v>
      </c>
      <c r="H297" s="1">
        <v>7</v>
      </c>
      <c r="I297" s="1" t="s">
        <v>14</v>
      </c>
      <c r="J297" s="1" t="s">
        <v>15</v>
      </c>
      <c r="K297" s="1" t="s">
        <v>15</v>
      </c>
    </row>
    <row r="298" spans="1:11" ht="15">
      <c r="A298" s="1">
        <v>5563</v>
      </c>
      <c r="B298" s="86" t="s">
        <v>316</v>
      </c>
      <c r="C298" s="86" t="s">
        <v>17</v>
      </c>
      <c r="D298" s="86" t="s">
        <v>18</v>
      </c>
      <c r="E298" s="3">
        <v>6</v>
      </c>
      <c r="F298" s="3">
        <v>462</v>
      </c>
      <c r="G298" s="4">
        <v>22871</v>
      </c>
      <c r="H298" s="1">
        <v>6</v>
      </c>
      <c r="I298" s="1" t="s">
        <v>14</v>
      </c>
      <c r="J298" s="1" t="s">
        <v>14</v>
      </c>
      <c r="K298" s="1" t="s">
        <v>15</v>
      </c>
    </row>
    <row r="299" spans="1:11" ht="15">
      <c r="A299" s="1">
        <v>2731</v>
      </c>
      <c r="B299" s="86" t="s">
        <v>317</v>
      </c>
      <c r="C299" s="86" t="s">
        <v>318</v>
      </c>
      <c r="D299" s="86" t="s">
        <v>18</v>
      </c>
      <c r="E299" s="3">
        <v>4</v>
      </c>
      <c r="F299" s="3">
        <v>245</v>
      </c>
      <c r="G299" s="4">
        <v>34600</v>
      </c>
      <c r="H299" s="1">
        <v>4</v>
      </c>
      <c r="I299" s="1" t="s">
        <v>14</v>
      </c>
      <c r="J299" s="1" t="s">
        <v>15</v>
      </c>
      <c r="K299" s="1" t="s">
        <v>14</v>
      </c>
    </row>
    <row r="300" spans="1:11" ht="15">
      <c r="A300" s="1">
        <v>4071</v>
      </c>
      <c r="B300" s="86" t="s">
        <v>319</v>
      </c>
      <c r="C300" s="86" t="s">
        <v>236</v>
      </c>
      <c r="D300" s="86" t="s">
        <v>27</v>
      </c>
      <c r="E300" s="3">
        <v>10</v>
      </c>
      <c r="F300" s="3">
        <v>784</v>
      </c>
      <c r="G300" s="4">
        <v>32262</v>
      </c>
      <c r="H300" s="1">
        <v>9</v>
      </c>
      <c r="I300" s="1" t="s">
        <v>14</v>
      </c>
      <c r="J300" s="1" t="s">
        <v>15</v>
      </c>
      <c r="K300" s="1" t="s">
        <v>14</v>
      </c>
    </row>
    <row r="301" spans="1:11" ht="15">
      <c r="A301" s="1">
        <v>4333</v>
      </c>
      <c r="B301" s="86" t="s">
        <v>320</v>
      </c>
      <c r="C301" s="86" t="s">
        <v>321</v>
      </c>
      <c r="D301" s="86" t="s">
        <v>64</v>
      </c>
      <c r="E301" s="3">
        <v>14</v>
      </c>
      <c r="F301" s="3">
        <v>295</v>
      </c>
      <c r="G301" s="4">
        <v>32937</v>
      </c>
      <c r="H301" s="1">
        <v>7</v>
      </c>
      <c r="I301" s="1" t="s">
        <v>14</v>
      </c>
      <c r="J301" s="1" t="s">
        <v>14</v>
      </c>
      <c r="K301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01"/>
  <sheetViews>
    <sheetView zoomScaleNormal="100" workbookViewId="0"/>
  </sheetViews>
  <sheetFormatPr defaultColWidth="12.5703125" defaultRowHeight="15.75" customHeight="1"/>
  <cols>
    <col min="1" max="1" width="14" customWidth="1"/>
    <col min="2" max="2" width="24" bestFit="1" customWidth="1"/>
    <col min="3" max="3" width="12.7109375" customWidth="1"/>
    <col min="4" max="4" width="11.7109375" customWidth="1"/>
    <col min="5" max="5" width="11.85546875" customWidth="1"/>
    <col min="6" max="6" width="21.140625" customWidth="1"/>
    <col min="7" max="7" width="30.7109375" customWidth="1"/>
    <col min="8" max="8" width="14.85546875" customWidth="1"/>
    <col min="9" max="9" width="22.42578125" customWidth="1"/>
    <col min="10" max="10" width="30.140625" customWidth="1"/>
    <col min="11" max="11" width="43.7109375" customWidth="1"/>
    <col min="15" max="15" width="19.85546875" customWidth="1"/>
    <col min="16" max="16" width="11.85546875" bestFit="1" customWidth="1"/>
    <col min="22" max="22" width="14" customWidth="1"/>
    <col min="26" max="26" width="42.7109375" bestFit="1" customWidth="1"/>
  </cols>
  <sheetData>
    <row r="1" spans="1:16" ht="1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spans="1:16" ht="15.75" customHeight="1">
      <c r="A2" s="1">
        <v>2317</v>
      </c>
      <c r="B2" s="2" t="s">
        <v>11</v>
      </c>
      <c r="C2" s="2" t="s">
        <v>12</v>
      </c>
      <c r="D2" s="2" t="s">
        <v>13</v>
      </c>
      <c r="E2" s="3">
        <v>6</v>
      </c>
      <c r="F2" s="3">
        <v>353</v>
      </c>
      <c r="G2" s="4">
        <v>21325</v>
      </c>
      <c r="H2" s="1">
        <v>2</v>
      </c>
      <c r="I2" s="1" t="s">
        <v>14</v>
      </c>
      <c r="J2" s="1" t="s">
        <v>14</v>
      </c>
      <c r="K2" s="1" t="s">
        <v>15</v>
      </c>
      <c r="L2" s="14"/>
      <c r="M2" s="14"/>
      <c r="O2" s="14"/>
    </row>
    <row r="3" spans="1:16" ht="15.75" customHeight="1">
      <c r="A3" s="1">
        <v>2322</v>
      </c>
      <c r="B3" s="2" t="s">
        <v>11</v>
      </c>
      <c r="C3" s="2" t="s">
        <v>12</v>
      </c>
      <c r="D3" s="2" t="s">
        <v>13</v>
      </c>
      <c r="E3" s="3">
        <v>12</v>
      </c>
      <c r="F3" s="3">
        <v>867</v>
      </c>
      <c r="G3" s="5">
        <v>30981</v>
      </c>
      <c r="H3" s="1">
        <v>9</v>
      </c>
      <c r="I3" s="1" t="s">
        <v>15</v>
      </c>
      <c r="J3" s="1" t="s">
        <v>14</v>
      </c>
      <c r="K3" s="1" t="s">
        <v>15</v>
      </c>
      <c r="M3" s="14"/>
      <c r="O3" s="14"/>
    </row>
    <row r="4" spans="1:16" ht="15.75" customHeight="1">
      <c r="A4" s="1">
        <v>2330</v>
      </c>
      <c r="B4" s="2" t="s">
        <v>295</v>
      </c>
      <c r="C4" s="2" t="s">
        <v>82</v>
      </c>
      <c r="D4" s="2" t="s">
        <v>33</v>
      </c>
      <c r="E4" s="3">
        <v>9</v>
      </c>
      <c r="F4" s="3">
        <v>669</v>
      </c>
      <c r="G4" s="4">
        <v>27006</v>
      </c>
      <c r="H4" s="1">
        <v>4</v>
      </c>
      <c r="I4" s="1" t="s">
        <v>15</v>
      </c>
      <c r="J4" s="1" t="s">
        <v>14</v>
      </c>
      <c r="K4" s="1" t="s">
        <v>14</v>
      </c>
      <c r="M4" s="14"/>
      <c r="O4" s="14"/>
    </row>
    <row r="5" spans="1:16" ht="15.75" customHeight="1">
      <c r="A5" s="1">
        <v>2336</v>
      </c>
      <c r="B5" s="2" t="s">
        <v>16</v>
      </c>
      <c r="C5" s="2" t="s">
        <v>17</v>
      </c>
      <c r="D5" s="2" t="s">
        <v>18</v>
      </c>
      <c r="E5" s="3">
        <v>4</v>
      </c>
      <c r="F5" s="3">
        <v>379</v>
      </c>
      <c r="G5" s="4">
        <v>34585</v>
      </c>
      <c r="H5" s="1">
        <v>1</v>
      </c>
      <c r="I5" s="1" t="s">
        <v>15</v>
      </c>
      <c r="J5" s="1" t="s">
        <v>15</v>
      </c>
      <c r="K5" s="1" t="s">
        <v>15</v>
      </c>
      <c r="M5" s="14"/>
      <c r="N5" s="14"/>
      <c r="O5" s="14"/>
    </row>
    <row r="6" spans="1:16" ht="15.75" customHeight="1">
      <c r="A6" s="1">
        <v>2354</v>
      </c>
      <c r="B6" s="2" t="s">
        <v>11</v>
      </c>
      <c r="C6" s="2" t="s">
        <v>12</v>
      </c>
      <c r="D6" s="2" t="s">
        <v>13</v>
      </c>
      <c r="E6" s="3">
        <v>11</v>
      </c>
      <c r="F6" s="3">
        <v>418</v>
      </c>
      <c r="G6" s="4">
        <v>23459</v>
      </c>
      <c r="H6" s="1">
        <v>4</v>
      </c>
      <c r="I6" s="1" t="s">
        <v>14</v>
      </c>
      <c r="J6" s="1" t="s">
        <v>14</v>
      </c>
      <c r="K6" s="1" t="s">
        <v>15</v>
      </c>
      <c r="M6" s="14"/>
    </row>
    <row r="7" spans="1:16" ht="15.75" customHeight="1">
      <c r="A7" s="1">
        <v>2371</v>
      </c>
      <c r="B7" s="2" t="s">
        <v>202</v>
      </c>
      <c r="C7" s="2" t="s">
        <v>17</v>
      </c>
      <c r="D7" s="2" t="s">
        <v>18</v>
      </c>
      <c r="E7" s="3">
        <v>12</v>
      </c>
      <c r="F7" s="3">
        <v>66</v>
      </c>
      <c r="G7" s="4">
        <v>31954</v>
      </c>
      <c r="H7" s="1">
        <v>8</v>
      </c>
      <c r="I7" s="1" t="s">
        <v>14</v>
      </c>
      <c r="J7" s="1" t="s">
        <v>14</v>
      </c>
      <c r="K7" s="1" t="s">
        <v>15</v>
      </c>
      <c r="M7" s="14"/>
    </row>
    <row r="8" spans="1:16" ht="15.75" customHeight="1">
      <c r="A8" s="1">
        <v>2382</v>
      </c>
      <c r="B8" s="2" t="s">
        <v>312</v>
      </c>
      <c r="C8" s="2" t="s">
        <v>20</v>
      </c>
      <c r="D8" s="2" t="s">
        <v>21</v>
      </c>
      <c r="E8" s="3">
        <v>8</v>
      </c>
      <c r="F8" s="3">
        <v>391</v>
      </c>
      <c r="G8" s="4">
        <v>34346</v>
      </c>
      <c r="H8" s="1">
        <v>10</v>
      </c>
      <c r="I8" s="1" t="s">
        <v>14</v>
      </c>
      <c r="J8" s="1" t="s">
        <v>14</v>
      </c>
      <c r="K8" s="1" t="s">
        <v>15</v>
      </c>
      <c r="M8" s="14"/>
      <c r="O8" s="14"/>
    </row>
    <row r="9" spans="1:16" ht="15.75" customHeight="1">
      <c r="A9" s="1">
        <v>2395</v>
      </c>
      <c r="B9" s="2" t="s">
        <v>49</v>
      </c>
      <c r="C9" s="2" t="s">
        <v>50</v>
      </c>
      <c r="D9" s="2" t="s">
        <v>44</v>
      </c>
      <c r="E9" s="3">
        <v>12</v>
      </c>
      <c r="F9" s="3">
        <v>709</v>
      </c>
      <c r="G9" s="4">
        <v>21225</v>
      </c>
      <c r="H9" s="1">
        <v>7</v>
      </c>
      <c r="I9" s="1" t="s">
        <v>15</v>
      </c>
      <c r="J9" s="1" t="s">
        <v>14</v>
      </c>
      <c r="K9" s="1" t="s">
        <v>15</v>
      </c>
      <c r="M9" s="14"/>
      <c r="O9" s="14"/>
    </row>
    <row r="10" spans="1:16" ht="15.75" customHeight="1">
      <c r="A10" s="1">
        <v>2400</v>
      </c>
      <c r="B10" s="2" t="s">
        <v>267</v>
      </c>
      <c r="C10" s="2" t="s">
        <v>113</v>
      </c>
      <c r="D10" s="2" t="s">
        <v>105</v>
      </c>
      <c r="E10" s="3">
        <v>2</v>
      </c>
      <c r="F10" s="3">
        <v>54</v>
      </c>
      <c r="G10" s="4">
        <v>27199</v>
      </c>
      <c r="H10" s="1">
        <v>2</v>
      </c>
      <c r="I10" s="1" t="s">
        <v>14</v>
      </c>
      <c r="J10" s="1" t="s">
        <v>15</v>
      </c>
      <c r="K10" s="1" t="s">
        <v>14</v>
      </c>
      <c r="M10" s="14"/>
      <c r="O10" s="30"/>
    </row>
    <row r="11" spans="1:16" ht="15.75" customHeight="1">
      <c r="A11" s="1">
        <v>2411</v>
      </c>
      <c r="B11" s="2" t="s">
        <v>11</v>
      </c>
      <c r="C11" s="2" t="s">
        <v>12</v>
      </c>
      <c r="D11" s="2" t="s">
        <v>13</v>
      </c>
      <c r="E11" s="3">
        <v>2</v>
      </c>
      <c r="F11" s="3">
        <v>689</v>
      </c>
      <c r="G11" s="4">
        <v>20850</v>
      </c>
      <c r="H11" s="1">
        <v>7</v>
      </c>
      <c r="I11" s="1" t="s">
        <v>14</v>
      </c>
      <c r="J11" s="1" t="s">
        <v>14</v>
      </c>
      <c r="K11" s="1" t="s">
        <v>14</v>
      </c>
      <c r="M11" s="14"/>
    </row>
    <row r="12" spans="1:16" ht="15.75" customHeight="1">
      <c r="A12" s="1">
        <v>2419</v>
      </c>
      <c r="B12" s="2" t="s">
        <v>181</v>
      </c>
      <c r="C12" s="2" t="s">
        <v>35</v>
      </c>
      <c r="D12" s="2" t="s">
        <v>36</v>
      </c>
      <c r="E12" s="3">
        <v>14</v>
      </c>
      <c r="F12" s="3">
        <v>13</v>
      </c>
      <c r="G12" s="4">
        <v>20899</v>
      </c>
      <c r="H12" s="1">
        <v>4</v>
      </c>
      <c r="I12" s="1" t="s">
        <v>14</v>
      </c>
      <c r="J12" s="1" t="s">
        <v>15</v>
      </c>
      <c r="K12" s="1" t="s">
        <v>15</v>
      </c>
      <c r="M12" s="14"/>
    </row>
    <row r="13" spans="1:16" ht="15.75" customHeight="1">
      <c r="A13" s="1">
        <v>2420</v>
      </c>
      <c r="B13" s="2" t="s">
        <v>16</v>
      </c>
      <c r="C13" s="2" t="s">
        <v>17</v>
      </c>
      <c r="D13" s="2" t="s">
        <v>18</v>
      </c>
      <c r="E13" s="3">
        <v>3</v>
      </c>
      <c r="F13" s="3">
        <v>655</v>
      </c>
      <c r="G13" s="4">
        <v>24084</v>
      </c>
      <c r="H13" s="1">
        <v>1</v>
      </c>
      <c r="I13" s="1" t="s">
        <v>15</v>
      </c>
      <c r="J13" s="1" t="s">
        <v>14</v>
      </c>
      <c r="K13" s="1" t="s">
        <v>14</v>
      </c>
      <c r="M13" s="14"/>
    </row>
    <row r="14" spans="1:16" ht="15.75" customHeight="1">
      <c r="A14" s="1">
        <v>2469</v>
      </c>
      <c r="B14" s="2" t="s">
        <v>210</v>
      </c>
      <c r="C14" s="2" t="s">
        <v>84</v>
      </c>
      <c r="D14" s="2" t="s">
        <v>21</v>
      </c>
      <c r="E14" s="3">
        <v>15</v>
      </c>
      <c r="F14" s="3">
        <v>152</v>
      </c>
      <c r="G14" s="4">
        <v>20349</v>
      </c>
      <c r="H14" s="1">
        <v>3</v>
      </c>
      <c r="I14" s="1" t="s">
        <v>15</v>
      </c>
      <c r="J14" s="1" t="s">
        <v>15</v>
      </c>
      <c r="K14" s="1" t="s">
        <v>15</v>
      </c>
      <c r="M14" s="14"/>
      <c r="N14" s="14"/>
      <c r="O14" s="14"/>
      <c r="P14" s="14"/>
    </row>
    <row r="15" spans="1:16" ht="15.75" customHeight="1">
      <c r="A15" s="1">
        <v>2482</v>
      </c>
      <c r="B15" s="2" t="s">
        <v>16</v>
      </c>
      <c r="C15" s="2" t="s">
        <v>17</v>
      </c>
      <c r="D15" s="2" t="s">
        <v>18</v>
      </c>
      <c r="E15" s="3">
        <v>9</v>
      </c>
      <c r="F15" s="3">
        <v>780</v>
      </c>
      <c r="G15" s="4">
        <v>33622</v>
      </c>
      <c r="H15" s="1">
        <v>9</v>
      </c>
      <c r="I15" s="1" t="s">
        <v>14</v>
      </c>
      <c r="J15" s="1" t="s">
        <v>15</v>
      </c>
      <c r="K15" s="1" t="s">
        <v>15</v>
      </c>
      <c r="M15" s="14"/>
      <c r="N15" s="14"/>
      <c r="O15" s="14"/>
      <c r="P15" s="14"/>
    </row>
    <row r="16" spans="1:16" ht="15.75" customHeight="1">
      <c r="A16" s="1">
        <v>2495</v>
      </c>
      <c r="B16" s="2" t="s">
        <v>169</v>
      </c>
      <c r="C16" s="2" t="s">
        <v>170</v>
      </c>
      <c r="D16" s="2" t="s">
        <v>27</v>
      </c>
      <c r="E16" s="3">
        <v>9</v>
      </c>
      <c r="F16" s="3">
        <v>999</v>
      </c>
      <c r="G16" s="4">
        <v>25403</v>
      </c>
      <c r="H16" s="1">
        <v>4</v>
      </c>
      <c r="I16" s="1" t="s">
        <v>15</v>
      </c>
      <c r="J16" s="1" t="s">
        <v>14</v>
      </c>
      <c r="K16" s="1" t="s">
        <v>15</v>
      </c>
      <c r="M16" s="14"/>
      <c r="N16" s="14"/>
    </row>
    <row r="17" spans="1:15" ht="15.75" customHeight="1">
      <c r="A17" s="1">
        <v>2496</v>
      </c>
      <c r="B17" s="2" t="s">
        <v>293</v>
      </c>
      <c r="C17" s="2" t="s">
        <v>84</v>
      </c>
      <c r="D17" s="2" t="s">
        <v>21</v>
      </c>
      <c r="E17" s="3">
        <v>9</v>
      </c>
      <c r="F17" s="3">
        <v>314</v>
      </c>
      <c r="G17" s="4">
        <v>31141</v>
      </c>
      <c r="H17" s="1">
        <v>4</v>
      </c>
      <c r="I17" s="1" t="s">
        <v>15</v>
      </c>
      <c r="J17" s="1" t="s">
        <v>15</v>
      </c>
      <c r="K17" s="1" t="s">
        <v>14</v>
      </c>
    </row>
    <row r="18" spans="1:15" ht="15.75" customHeight="1">
      <c r="A18" s="1">
        <v>2500</v>
      </c>
      <c r="B18" s="2" t="s">
        <v>301</v>
      </c>
      <c r="C18" s="2" t="s">
        <v>86</v>
      </c>
      <c r="D18" s="2" t="s">
        <v>33</v>
      </c>
      <c r="E18" s="3">
        <v>13</v>
      </c>
      <c r="F18" s="3">
        <v>424</v>
      </c>
      <c r="G18" s="4">
        <v>27642</v>
      </c>
      <c r="H18" s="1">
        <v>1</v>
      </c>
      <c r="I18" s="1" t="s">
        <v>14</v>
      </c>
      <c r="J18" s="1" t="s">
        <v>14</v>
      </c>
      <c r="K18" s="1" t="s">
        <v>14</v>
      </c>
    </row>
    <row r="19" spans="1:15" ht="15.75" customHeight="1">
      <c r="A19" s="1">
        <v>2505</v>
      </c>
      <c r="B19" s="2" t="s">
        <v>158</v>
      </c>
      <c r="C19" s="2" t="s">
        <v>41</v>
      </c>
      <c r="D19" s="2" t="s">
        <v>27</v>
      </c>
      <c r="E19" s="3">
        <v>1</v>
      </c>
      <c r="F19" s="3">
        <v>642</v>
      </c>
      <c r="G19" s="4">
        <v>28682</v>
      </c>
      <c r="H19" s="1">
        <v>3</v>
      </c>
      <c r="I19" s="1" t="s">
        <v>15</v>
      </c>
      <c r="J19" s="1" t="s">
        <v>14</v>
      </c>
      <c r="K19" s="1" t="s">
        <v>15</v>
      </c>
    </row>
    <row r="20" spans="1:15" ht="15.75" customHeight="1">
      <c r="A20" s="1">
        <v>2509</v>
      </c>
      <c r="B20" s="2" t="s">
        <v>255</v>
      </c>
      <c r="C20" s="2" t="s">
        <v>107</v>
      </c>
      <c r="D20" s="2" t="s">
        <v>44</v>
      </c>
      <c r="E20" s="3">
        <v>13</v>
      </c>
      <c r="F20" s="3">
        <v>606</v>
      </c>
      <c r="G20" s="4">
        <v>27342</v>
      </c>
      <c r="H20" s="1">
        <v>9</v>
      </c>
      <c r="I20" s="1" t="s">
        <v>15</v>
      </c>
      <c r="J20" s="1" t="s">
        <v>15</v>
      </c>
      <c r="K20" s="1" t="s">
        <v>15</v>
      </c>
    </row>
    <row r="21" spans="1:15" ht="15.75" customHeight="1">
      <c r="A21" s="1">
        <v>2509</v>
      </c>
      <c r="B21" s="2" t="s">
        <v>291</v>
      </c>
      <c r="C21" s="2" t="s">
        <v>26</v>
      </c>
      <c r="D21" s="2" t="s">
        <v>27</v>
      </c>
      <c r="E21" s="3">
        <v>8</v>
      </c>
      <c r="F21" s="3">
        <v>19</v>
      </c>
      <c r="G21" s="4">
        <v>33392</v>
      </c>
      <c r="H21" s="1">
        <v>6</v>
      </c>
      <c r="I21" s="1" t="s">
        <v>14</v>
      </c>
      <c r="J21" s="1" t="s">
        <v>15</v>
      </c>
      <c r="K21" s="1" t="s">
        <v>14</v>
      </c>
    </row>
    <row r="22" spans="1:15" ht="15.75" customHeight="1">
      <c r="A22" s="1">
        <v>2514</v>
      </c>
      <c r="B22" s="2" t="s">
        <v>196</v>
      </c>
      <c r="C22" s="2" t="s">
        <v>38</v>
      </c>
      <c r="D22" s="2" t="s">
        <v>39</v>
      </c>
      <c r="E22" s="3">
        <v>3</v>
      </c>
      <c r="F22" s="3">
        <v>776</v>
      </c>
      <c r="G22" s="4">
        <v>30815</v>
      </c>
      <c r="H22" s="1">
        <v>3</v>
      </c>
      <c r="I22" s="1" t="s">
        <v>15</v>
      </c>
      <c r="J22" s="1" t="s">
        <v>15</v>
      </c>
      <c r="K22" s="1" t="s">
        <v>15</v>
      </c>
    </row>
    <row r="23" spans="1:15" ht="15.75" customHeight="1">
      <c r="A23" s="1">
        <v>2518</v>
      </c>
      <c r="B23" s="2" t="s">
        <v>42</v>
      </c>
      <c r="C23" s="2" t="s">
        <v>43</v>
      </c>
      <c r="D23" s="2" t="s">
        <v>44</v>
      </c>
      <c r="E23" s="3">
        <v>13</v>
      </c>
      <c r="F23" s="3">
        <v>343</v>
      </c>
      <c r="G23" s="5">
        <v>20379</v>
      </c>
      <c r="H23" s="1">
        <v>4</v>
      </c>
      <c r="I23" s="1" t="s">
        <v>15</v>
      </c>
      <c r="J23" s="1" t="s">
        <v>14</v>
      </c>
      <c r="K23" s="1" t="s">
        <v>14</v>
      </c>
      <c r="N23" s="18"/>
    </row>
    <row r="24" spans="1:15" ht="15.75" customHeight="1">
      <c r="A24" s="1">
        <v>2523</v>
      </c>
      <c r="B24" s="2" t="s">
        <v>16</v>
      </c>
      <c r="C24" s="2" t="s">
        <v>17</v>
      </c>
      <c r="D24" s="2" t="s">
        <v>18</v>
      </c>
      <c r="E24" s="3">
        <v>11</v>
      </c>
      <c r="F24" s="3">
        <v>260</v>
      </c>
      <c r="G24" s="4">
        <v>33288</v>
      </c>
      <c r="H24" s="1">
        <v>8</v>
      </c>
      <c r="I24" s="1" t="s">
        <v>15</v>
      </c>
      <c r="J24" s="1" t="s">
        <v>15</v>
      </c>
      <c r="K24" s="1" t="s">
        <v>14</v>
      </c>
      <c r="M24" s="18"/>
      <c r="O24" s="29"/>
    </row>
    <row r="25" spans="1:15" ht="15.75" customHeight="1">
      <c r="A25" s="1">
        <v>2532</v>
      </c>
      <c r="B25" s="2" t="s">
        <v>103</v>
      </c>
      <c r="C25" s="2" t="s">
        <v>104</v>
      </c>
      <c r="D25" s="2" t="s">
        <v>105</v>
      </c>
      <c r="E25" s="3">
        <v>13</v>
      </c>
      <c r="F25" s="3">
        <v>353</v>
      </c>
      <c r="G25" s="4">
        <v>29038</v>
      </c>
      <c r="H25" s="1">
        <v>4</v>
      </c>
      <c r="I25" s="1" t="s">
        <v>15</v>
      </c>
      <c r="J25" s="1" t="s">
        <v>14</v>
      </c>
      <c r="K25" s="1" t="s">
        <v>15</v>
      </c>
      <c r="M25" s="14"/>
    </row>
    <row r="26" spans="1:15" ht="15.75" customHeight="1">
      <c r="A26" s="1">
        <v>2546</v>
      </c>
      <c r="B26" s="2" t="s">
        <v>254</v>
      </c>
      <c r="C26" s="2" t="s">
        <v>41</v>
      </c>
      <c r="D26" s="2" t="s">
        <v>27</v>
      </c>
      <c r="E26" s="3">
        <v>15</v>
      </c>
      <c r="F26" s="3">
        <v>382</v>
      </c>
      <c r="G26" s="4">
        <v>26356</v>
      </c>
      <c r="H26" s="1">
        <v>4</v>
      </c>
      <c r="I26" s="1" t="s">
        <v>14</v>
      </c>
      <c r="J26" s="1" t="s">
        <v>14</v>
      </c>
      <c r="K26" s="1" t="s">
        <v>15</v>
      </c>
      <c r="M26" s="14"/>
    </row>
    <row r="27" spans="1:15" ht="15.75" customHeight="1">
      <c r="A27" s="1">
        <v>2551</v>
      </c>
      <c r="B27" s="2" t="s">
        <v>187</v>
      </c>
      <c r="C27" s="2" t="s">
        <v>41</v>
      </c>
      <c r="D27" s="2" t="s">
        <v>27</v>
      </c>
      <c r="E27" s="3">
        <v>13</v>
      </c>
      <c r="F27" s="3">
        <v>20</v>
      </c>
      <c r="G27" s="4">
        <v>34817</v>
      </c>
      <c r="H27" s="1">
        <v>5</v>
      </c>
      <c r="I27" s="1" t="s">
        <v>15</v>
      </c>
      <c r="J27" s="1" t="s">
        <v>14</v>
      </c>
      <c r="K27" s="1" t="s">
        <v>15</v>
      </c>
    </row>
    <row r="28" spans="1:15" ht="15.75" customHeight="1">
      <c r="A28" s="1">
        <v>2572</v>
      </c>
      <c r="B28" s="2" t="s">
        <v>258</v>
      </c>
      <c r="C28" s="2" t="s">
        <v>163</v>
      </c>
      <c r="D28" s="2" t="s">
        <v>18</v>
      </c>
      <c r="E28" s="3">
        <v>5</v>
      </c>
      <c r="F28" s="3">
        <v>713</v>
      </c>
      <c r="G28" s="4">
        <v>26495</v>
      </c>
      <c r="H28" s="1">
        <v>3</v>
      </c>
      <c r="I28" s="1" t="s">
        <v>14</v>
      </c>
      <c r="J28" s="1" t="s">
        <v>14</v>
      </c>
      <c r="K28" s="1" t="s">
        <v>15</v>
      </c>
    </row>
    <row r="29" spans="1:15" ht="15.75" customHeight="1">
      <c r="A29" s="1">
        <v>2623</v>
      </c>
      <c r="B29" s="2" t="s">
        <v>42</v>
      </c>
      <c r="C29" s="2" t="s">
        <v>43</v>
      </c>
      <c r="D29" s="2" t="s">
        <v>44</v>
      </c>
      <c r="E29" s="3">
        <v>10</v>
      </c>
      <c r="F29" s="3">
        <v>578</v>
      </c>
      <c r="G29" s="4">
        <v>30415</v>
      </c>
      <c r="H29" s="1">
        <v>1</v>
      </c>
      <c r="I29" s="1" t="s">
        <v>15</v>
      </c>
      <c r="J29" s="1" t="s">
        <v>14</v>
      </c>
      <c r="K29" s="1" t="s">
        <v>14</v>
      </c>
    </row>
    <row r="30" spans="1:15" ht="15.75" customHeight="1">
      <c r="A30" s="1">
        <v>2629</v>
      </c>
      <c r="B30" s="2" t="s">
        <v>141</v>
      </c>
      <c r="C30" s="2" t="s">
        <v>142</v>
      </c>
      <c r="D30" s="2" t="s">
        <v>36</v>
      </c>
      <c r="E30" s="3">
        <v>5</v>
      </c>
      <c r="F30" s="3">
        <v>52</v>
      </c>
      <c r="G30" s="4">
        <v>34820</v>
      </c>
      <c r="H30" s="1">
        <v>2</v>
      </c>
      <c r="I30" s="1" t="s">
        <v>14</v>
      </c>
      <c r="J30" s="1" t="s">
        <v>15</v>
      </c>
      <c r="K30" s="1" t="s">
        <v>14</v>
      </c>
    </row>
    <row r="31" spans="1:15" ht="15.75" customHeight="1">
      <c r="A31" s="1">
        <v>2639</v>
      </c>
      <c r="B31" s="2" t="s">
        <v>22</v>
      </c>
      <c r="C31" s="2" t="s">
        <v>23</v>
      </c>
      <c r="D31" s="2" t="s">
        <v>24</v>
      </c>
      <c r="E31" s="3">
        <v>14</v>
      </c>
      <c r="F31" s="3">
        <v>813</v>
      </c>
      <c r="G31" s="4">
        <v>22699</v>
      </c>
      <c r="H31" s="1">
        <v>10</v>
      </c>
      <c r="I31" s="1" t="s">
        <v>15</v>
      </c>
      <c r="J31" s="1" t="s">
        <v>15</v>
      </c>
      <c r="K31" s="1" t="s">
        <v>14</v>
      </c>
    </row>
    <row r="32" spans="1:15" ht="15.75" customHeight="1">
      <c r="A32" s="1">
        <v>2639</v>
      </c>
      <c r="B32" s="2" t="s">
        <v>303</v>
      </c>
      <c r="C32" s="2" t="s">
        <v>97</v>
      </c>
      <c r="D32" s="2" t="s">
        <v>13</v>
      </c>
      <c r="E32" s="3">
        <v>8</v>
      </c>
      <c r="F32" s="3">
        <v>738</v>
      </c>
      <c r="G32" s="5">
        <v>26625</v>
      </c>
      <c r="H32" s="1">
        <v>10</v>
      </c>
      <c r="I32" s="1" t="s">
        <v>15</v>
      </c>
      <c r="J32" s="1" t="s">
        <v>15</v>
      </c>
      <c r="K32" s="1" t="s">
        <v>14</v>
      </c>
    </row>
    <row r="33" spans="1:11" ht="15.75" customHeight="1">
      <c r="A33" s="1">
        <v>2646</v>
      </c>
      <c r="B33" s="2" t="s">
        <v>199</v>
      </c>
      <c r="C33" s="2" t="s">
        <v>23</v>
      </c>
      <c r="D33" s="2" t="s">
        <v>24</v>
      </c>
      <c r="E33" s="3">
        <v>4</v>
      </c>
      <c r="F33" s="3">
        <v>319</v>
      </c>
      <c r="G33" s="4">
        <v>29757</v>
      </c>
      <c r="H33" s="1">
        <v>2</v>
      </c>
      <c r="I33" s="1" t="s">
        <v>14</v>
      </c>
      <c r="J33" s="1" t="s">
        <v>15</v>
      </c>
      <c r="K33" s="1" t="s">
        <v>15</v>
      </c>
    </row>
    <row r="34" spans="1:11" ht="15.75" customHeight="1">
      <c r="A34" s="1">
        <v>2656</v>
      </c>
      <c r="B34" s="2" t="s">
        <v>132</v>
      </c>
      <c r="C34" s="2" t="s">
        <v>133</v>
      </c>
      <c r="D34" s="2" t="s">
        <v>24</v>
      </c>
      <c r="E34" s="3">
        <v>6</v>
      </c>
      <c r="F34" s="3">
        <v>829</v>
      </c>
      <c r="G34" s="4">
        <v>31058</v>
      </c>
      <c r="H34" s="1">
        <v>5</v>
      </c>
      <c r="I34" s="1" t="s">
        <v>14</v>
      </c>
      <c r="J34" s="1" t="s">
        <v>15</v>
      </c>
      <c r="K34" s="1" t="s">
        <v>15</v>
      </c>
    </row>
    <row r="35" spans="1:11" ht="15.75" customHeight="1">
      <c r="A35" s="1">
        <v>2673</v>
      </c>
      <c r="B35" s="2" t="s">
        <v>250</v>
      </c>
      <c r="C35" s="2" t="s">
        <v>251</v>
      </c>
      <c r="D35" s="2" t="s">
        <v>18</v>
      </c>
      <c r="E35" s="3">
        <v>6</v>
      </c>
      <c r="F35" s="3">
        <v>403</v>
      </c>
      <c r="G35" s="4">
        <v>20878</v>
      </c>
      <c r="H35" s="1">
        <v>10</v>
      </c>
      <c r="I35" s="1" t="s">
        <v>14</v>
      </c>
      <c r="J35" s="1" t="s">
        <v>14</v>
      </c>
      <c r="K35" s="1" t="s">
        <v>14</v>
      </c>
    </row>
    <row r="36" spans="1:11" ht="15.75" customHeight="1">
      <c r="A36" s="1">
        <v>2677</v>
      </c>
      <c r="B36" s="2" t="s">
        <v>130</v>
      </c>
      <c r="C36" s="2" t="s">
        <v>131</v>
      </c>
      <c r="D36" s="2" t="s">
        <v>118</v>
      </c>
      <c r="E36" s="3">
        <v>11</v>
      </c>
      <c r="F36" s="3">
        <v>33</v>
      </c>
      <c r="G36" s="4">
        <v>23489</v>
      </c>
      <c r="H36" s="1">
        <v>6</v>
      </c>
      <c r="I36" s="1" t="s">
        <v>14</v>
      </c>
      <c r="J36" s="1" t="s">
        <v>15</v>
      </c>
      <c r="K36" s="1" t="s">
        <v>14</v>
      </c>
    </row>
    <row r="37" spans="1:11" ht="15.75" customHeight="1">
      <c r="A37" s="1">
        <v>2681</v>
      </c>
      <c r="B37" s="2" t="s">
        <v>76</v>
      </c>
      <c r="C37" s="2" t="s">
        <v>77</v>
      </c>
      <c r="D37" s="2" t="s">
        <v>78</v>
      </c>
      <c r="E37" s="3">
        <v>2</v>
      </c>
      <c r="F37" s="3">
        <v>802</v>
      </c>
      <c r="G37" s="4">
        <v>30796</v>
      </c>
      <c r="H37" s="1">
        <v>2</v>
      </c>
      <c r="I37" s="1" t="s">
        <v>14</v>
      </c>
      <c r="J37" s="1" t="s">
        <v>15</v>
      </c>
      <c r="K37" s="1" t="s">
        <v>15</v>
      </c>
    </row>
    <row r="38" spans="1:11" ht="15.75" customHeight="1">
      <c r="A38" s="1">
        <v>2705</v>
      </c>
      <c r="B38" s="2" t="s">
        <v>19</v>
      </c>
      <c r="C38" s="2" t="s">
        <v>20</v>
      </c>
      <c r="D38" s="2" t="s">
        <v>21</v>
      </c>
      <c r="E38" s="3">
        <v>3</v>
      </c>
      <c r="F38" s="3">
        <v>616</v>
      </c>
      <c r="G38" s="4">
        <v>30292</v>
      </c>
      <c r="H38" s="1">
        <v>8</v>
      </c>
      <c r="I38" s="1" t="s">
        <v>14</v>
      </c>
      <c r="J38" s="1" t="s">
        <v>15</v>
      </c>
      <c r="K38" s="1" t="s">
        <v>15</v>
      </c>
    </row>
    <row r="39" spans="1:11" ht="15.75" customHeight="1">
      <c r="A39" s="1">
        <v>2731</v>
      </c>
      <c r="B39" s="2" t="s">
        <v>317</v>
      </c>
      <c r="C39" s="2" t="s">
        <v>318</v>
      </c>
      <c r="D39" s="2" t="s">
        <v>18</v>
      </c>
      <c r="E39" s="3">
        <v>4</v>
      </c>
      <c r="F39" s="3">
        <v>245</v>
      </c>
      <c r="G39" s="4">
        <v>34600</v>
      </c>
      <c r="H39" s="1">
        <v>4</v>
      </c>
      <c r="I39" s="1" t="s">
        <v>14</v>
      </c>
      <c r="J39" s="1" t="s">
        <v>15</v>
      </c>
      <c r="K39" s="1" t="s">
        <v>14</v>
      </c>
    </row>
    <row r="40" spans="1:11" ht="15.75" customHeight="1">
      <c r="A40" s="1">
        <v>2765</v>
      </c>
      <c r="B40" s="2" t="s">
        <v>200</v>
      </c>
      <c r="C40" s="2" t="s">
        <v>201</v>
      </c>
      <c r="D40" s="2" t="s">
        <v>13</v>
      </c>
      <c r="E40" s="3">
        <v>7</v>
      </c>
      <c r="F40" s="3">
        <v>645</v>
      </c>
      <c r="G40" s="4">
        <v>21991</v>
      </c>
      <c r="H40" s="1">
        <v>9</v>
      </c>
      <c r="I40" s="1" t="s">
        <v>15</v>
      </c>
      <c r="J40" s="1" t="s">
        <v>15</v>
      </c>
      <c r="K40" s="1" t="s">
        <v>14</v>
      </c>
    </row>
    <row r="41" spans="1:11" ht="15.75" customHeight="1">
      <c r="A41" s="1">
        <v>2772</v>
      </c>
      <c r="B41" s="2" t="s">
        <v>16</v>
      </c>
      <c r="C41" s="2" t="s">
        <v>17</v>
      </c>
      <c r="D41" s="2" t="s">
        <v>18</v>
      </c>
      <c r="E41" s="3">
        <v>14</v>
      </c>
      <c r="F41" s="3">
        <v>830</v>
      </c>
      <c r="G41" s="5">
        <v>30296</v>
      </c>
      <c r="H41" s="1">
        <v>6</v>
      </c>
      <c r="I41" s="1" t="s">
        <v>14</v>
      </c>
      <c r="J41" s="1" t="s">
        <v>15</v>
      </c>
      <c r="K41" s="1" t="s">
        <v>15</v>
      </c>
    </row>
    <row r="42" spans="1:11" ht="15.75" customHeight="1">
      <c r="A42" s="1">
        <v>2774</v>
      </c>
      <c r="B42" s="2" t="s">
        <v>247</v>
      </c>
      <c r="C42" s="2" t="s">
        <v>155</v>
      </c>
      <c r="D42" s="2" t="s">
        <v>93</v>
      </c>
      <c r="E42" s="3">
        <v>13</v>
      </c>
      <c r="F42" s="3">
        <v>475</v>
      </c>
      <c r="G42" s="4">
        <v>20627</v>
      </c>
      <c r="H42" s="1">
        <v>10</v>
      </c>
      <c r="I42" s="1" t="s">
        <v>15</v>
      </c>
      <c r="J42" s="1" t="s">
        <v>15</v>
      </c>
      <c r="K42" s="1" t="s">
        <v>15</v>
      </c>
    </row>
    <row r="43" spans="1:11" ht="15.75" customHeight="1">
      <c r="A43" s="1">
        <v>2789</v>
      </c>
      <c r="B43" s="2" t="s">
        <v>45</v>
      </c>
      <c r="C43" s="2" t="s">
        <v>46</v>
      </c>
      <c r="D43" s="2" t="s">
        <v>44</v>
      </c>
      <c r="E43" s="3">
        <v>6</v>
      </c>
      <c r="F43" s="3">
        <v>961</v>
      </c>
      <c r="G43" s="4">
        <v>31939</v>
      </c>
      <c r="H43" s="1">
        <v>7</v>
      </c>
      <c r="I43" s="1" t="s">
        <v>14</v>
      </c>
      <c r="J43" s="1" t="s">
        <v>15</v>
      </c>
      <c r="K43" s="1" t="s">
        <v>15</v>
      </c>
    </row>
    <row r="44" spans="1:11" ht="15.75" customHeight="1">
      <c r="A44" s="1">
        <v>2793</v>
      </c>
      <c r="B44" s="2" t="s">
        <v>47</v>
      </c>
      <c r="C44" s="2" t="s">
        <v>48</v>
      </c>
      <c r="D44" s="2" t="s">
        <v>27</v>
      </c>
      <c r="E44" s="3">
        <v>13</v>
      </c>
      <c r="F44" s="3">
        <v>313</v>
      </c>
      <c r="G44" s="4">
        <v>23450</v>
      </c>
      <c r="H44" s="1">
        <v>2</v>
      </c>
      <c r="I44" s="1" t="s">
        <v>14</v>
      </c>
      <c r="J44" s="1" t="s">
        <v>14</v>
      </c>
      <c r="K44" s="1" t="s">
        <v>14</v>
      </c>
    </row>
    <row r="45" spans="1:11" ht="15.75" customHeight="1">
      <c r="A45" s="1">
        <v>2795</v>
      </c>
      <c r="B45" s="2" t="s">
        <v>292</v>
      </c>
      <c r="C45" s="2" t="s">
        <v>133</v>
      </c>
      <c r="D45" s="2" t="s">
        <v>24</v>
      </c>
      <c r="E45" s="3">
        <v>6</v>
      </c>
      <c r="F45" s="3">
        <v>955</v>
      </c>
      <c r="G45" s="4">
        <v>25427</v>
      </c>
      <c r="H45" s="1">
        <v>8</v>
      </c>
      <c r="I45" s="1" t="s">
        <v>14</v>
      </c>
      <c r="J45" s="1" t="s">
        <v>15</v>
      </c>
      <c r="K45" s="1" t="s">
        <v>14</v>
      </c>
    </row>
    <row r="46" spans="1:11" ht="15.75" customHeight="1">
      <c r="A46" s="1">
        <v>2810</v>
      </c>
      <c r="B46" s="2" t="s">
        <v>311</v>
      </c>
      <c r="C46" s="2" t="s">
        <v>23</v>
      </c>
      <c r="D46" s="2" t="s">
        <v>24</v>
      </c>
      <c r="E46" s="3">
        <v>3</v>
      </c>
      <c r="F46" s="3">
        <v>466</v>
      </c>
      <c r="G46" s="4">
        <v>34187</v>
      </c>
      <c r="H46" s="1">
        <v>10</v>
      </c>
      <c r="I46" s="1" t="s">
        <v>14</v>
      </c>
      <c r="J46" s="1" t="s">
        <v>14</v>
      </c>
      <c r="K46" s="1" t="s">
        <v>14</v>
      </c>
    </row>
    <row r="47" spans="1:11" ht="15.75" customHeight="1">
      <c r="A47" s="1">
        <v>2826</v>
      </c>
      <c r="B47" s="2" t="s">
        <v>252</v>
      </c>
      <c r="C47" s="2" t="s">
        <v>12</v>
      </c>
      <c r="D47" s="2" t="s">
        <v>13</v>
      </c>
      <c r="E47" s="3">
        <v>3</v>
      </c>
      <c r="F47" s="3">
        <v>900</v>
      </c>
      <c r="G47" s="4">
        <v>28734</v>
      </c>
      <c r="H47" s="1">
        <v>2</v>
      </c>
      <c r="I47" s="1" t="s">
        <v>14</v>
      </c>
      <c r="J47" s="1" t="s">
        <v>14</v>
      </c>
      <c r="K47" s="1" t="s">
        <v>14</v>
      </c>
    </row>
    <row r="48" spans="1:11" ht="15.75" customHeight="1">
      <c r="A48" s="1">
        <v>2826</v>
      </c>
      <c r="B48" s="2" t="s">
        <v>40</v>
      </c>
      <c r="C48" s="2" t="s">
        <v>41</v>
      </c>
      <c r="D48" s="2" t="s">
        <v>27</v>
      </c>
      <c r="E48" s="3">
        <v>8</v>
      </c>
      <c r="F48" s="3">
        <v>391</v>
      </c>
      <c r="G48" s="4">
        <v>29103</v>
      </c>
      <c r="H48" s="1">
        <v>5</v>
      </c>
      <c r="I48" s="1" t="s">
        <v>14</v>
      </c>
      <c r="J48" s="1" t="s">
        <v>15</v>
      </c>
      <c r="K48" s="1" t="s">
        <v>14</v>
      </c>
    </row>
    <row r="49" spans="1:11" ht="15.75" customHeight="1">
      <c r="A49" s="1">
        <v>2833</v>
      </c>
      <c r="B49" s="2" t="s">
        <v>11</v>
      </c>
      <c r="C49" s="2" t="s">
        <v>12</v>
      </c>
      <c r="D49" s="2" t="s">
        <v>13</v>
      </c>
      <c r="E49" s="3">
        <v>13</v>
      </c>
      <c r="F49" s="3">
        <v>701</v>
      </c>
      <c r="G49" s="5">
        <v>33199</v>
      </c>
      <c r="H49" s="1">
        <v>10</v>
      </c>
      <c r="I49" s="1" t="s">
        <v>14</v>
      </c>
      <c r="J49" s="1" t="s">
        <v>15</v>
      </c>
      <c r="K49" s="1" t="s">
        <v>15</v>
      </c>
    </row>
    <row r="50" spans="1:11" ht="15.75" customHeight="1">
      <c r="A50" s="1">
        <v>2838</v>
      </c>
      <c r="B50" s="2" t="s">
        <v>189</v>
      </c>
      <c r="C50" s="2" t="s">
        <v>190</v>
      </c>
      <c r="D50" s="2" t="s">
        <v>18</v>
      </c>
      <c r="E50" s="3">
        <v>3</v>
      </c>
      <c r="F50" s="3">
        <v>804</v>
      </c>
      <c r="G50" s="4">
        <v>25342</v>
      </c>
      <c r="H50" s="1">
        <v>3</v>
      </c>
      <c r="I50" s="1" t="s">
        <v>15</v>
      </c>
      <c r="J50" s="1" t="s">
        <v>14</v>
      </c>
      <c r="K50" s="1" t="s">
        <v>14</v>
      </c>
    </row>
    <row r="51" spans="1:11" ht="15.75" customHeight="1">
      <c r="A51" s="1">
        <v>2839</v>
      </c>
      <c r="B51" s="2" t="s">
        <v>40</v>
      </c>
      <c r="C51" s="2" t="s">
        <v>41</v>
      </c>
      <c r="D51" s="2" t="s">
        <v>27</v>
      </c>
      <c r="E51" s="3">
        <v>4</v>
      </c>
      <c r="F51" s="3">
        <v>586</v>
      </c>
      <c r="G51" s="4">
        <v>20162</v>
      </c>
      <c r="H51" s="1">
        <v>9</v>
      </c>
      <c r="I51" s="1" t="s">
        <v>15</v>
      </c>
      <c r="J51" s="1" t="s">
        <v>15</v>
      </c>
      <c r="K51" s="1" t="s">
        <v>14</v>
      </c>
    </row>
    <row r="52" spans="1:11" ht="15.75" customHeight="1">
      <c r="A52" s="1">
        <v>2845</v>
      </c>
      <c r="B52" s="2" t="s">
        <v>128</v>
      </c>
      <c r="C52" s="2" t="s">
        <v>129</v>
      </c>
      <c r="D52" s="2" t="s">
        <v>30</v>
      </c>
      <c r="E52" s="3">
        <v>13</v>
      </c>
      <c r="F52" s="3">
        <v>18</v>
      </c>
      <c r="G52" s="4">
        <v>25279</v>
      </c>
      <c r="H52" s="1">
        <v>2</v>
      </c>
      <c r="I52" s="1" t="s">
        <v>14</v>
      </c>
      <c r="J52" s="1" t="s">
        <v>14</v>
      </c>
      <c r="K52" s="1" t="s">
        <v>15</v>
      </c>
    </row>
    <row r="53" spans="1:11" ht="15.75" customHeight="1">
      <c r="A53" s="1">
        <v>2851</v>
      </c>
      <c r="B53" s="2" t="s">
        <v>256</v>
      </c>
      <c r="C53" s="2" t="s">
        <v>145</v>
      </c>
      <c r="D53" s="2" t="s">
        <v>18</v>
      </c>
      <c r="E53" s="3">
        <v>12</v>
      </c>
      <c r="F53" s="3">
        <v>735</v>
      </c>
      <c r="G53" s="4">
        <v>34216</v>
      </c>
      <c r="H53" s="1">
        <v>4</v>
      </c>
      <c r="I53" s="1" t="s">
        <v>15</v>
      </c>
      <c r="J53" s="1" t="s">
        <v>15</v>
      </c>
      <c r="K53" s="1" t="s">
        <v>15</v>
      </c>
    </row>
    <row r="54" spans="1:11" ht="15.75" customHeight="1">
      <c r="A54" s="1">
        <v>2857</v>
      </c>
      <c r="B54" s="2" t="s">
        <v>139</v>
      </c>
      <c r="C54" s="2" t="s">
        <v>140</v>
      </c>
      <c r="D54" s="2" t="s">
        <v>39</v>
      </c>
      <c r="E54" s="3">
        <v>7</v>
      </c>
      <c r="F54" s="3">
        <v>37</v>
      </c>
      <c r="G54" s="4">
        <v>33609</v>
      </c>
      <c r="H54" s="1">
        <v>9</v>
      </c>
      <c r="I54" s="1" t="s">
        <v>14</v>
      </c>
      <c r="J54" s="1" t="s">
        <v>15</v>
      </c>
      <c r="K54" s="1" t="s">
        <v>14</v>
      </c>
    </row>
    <row r="55" spans="1:11" ht="15.75" customHeight="1">
      <c r="A55" s="1">
        <v>2890</v>
      </c>
      <c r="B55" s="2" t="s">
        <v>218</v>
      </c>
      <c r="C55" s="2" t="s">
        <v>142</v>
      </c>
      <c r="D55" s="2" t="s">
        <v>36</v>
      </c>
      <c r="E55" s="3">
        <v>4</v>
      </c>
      <c r="F55" s="3">
        <v>424</v>
      </c>
      <c r="G55" s="5">
        <v>27381</v>
      </c>
      <c r="H55" s="1">
        <v>6</v>
      </c>
      <c r="I55" s="1" t="s">
        <v>14</v>
      </c>
      <c r="J55" s="1" t="s">
        <v>15</v>
      </c>
      <c r="K55" s="1" t="s">
        <v>14</v>
      </c>
    </row>
    <row r="56" spans="1:11" ht="15.75" customHeight="1">
      <c r="A56" s="1">
        <v>2891</v>
      </c>
      <c r="B56" s="2" t="s">
        <v>305</v>
      </c>
      <c r="C56" s="2" t="s">
        <v>95</v>
      </c>
      <c r="D56" s="2" t="s">
        <v>18</v>
      </c>
      <c r="E56" s="3">
        <v>9</v>
      </c>
      <c r="F56" s="3">
        <v>517</v>
      </c>
      <c r="G56" s="4">
        <v>23346</v>
      </c>
      <c r="H56" s="1">
        <v>9</v>
      </c>
      <c r="I56" s="1" t="s">
        <v>15</v>
      </c>
      <c r="J56" s="1" t="s">
        <v>15</v>
      </c>
      <c r="K56" s="1" t="s">
        <v>15</v>
      </c>
    </row>
    <row r="57" spans="1:11" ht="15">
      <c r="A57" s="1">
        <v>2899</v>
      </c>
      <c r="B57" s="2" t="s">
        <v>192</v>
      </c>
      <c r="C57" s="2" t="s">
        <v>193</v>
      </c>
      <c r="D57" s="2" t="s">
        <v>13</v>
      </c>
      <c r="E57" s="3">
        <v>4</v>
      </c>
      <c r="F57" s="3">
        <v>23</v>
      </c>
      <c r="G57" s="5">
        <v>25885</v>
      </c>
      <c r="H57" s="1">
        <v>6</v>
      </c>
      <c r="I57" s="1" t="s">
        <v>15</v>
      </c>
      <c r="J57" s="1" t="s">
        <v>15</v>
      </c>
      <c r="K57" s="1" t="s">
        <v>14</v>
      </c>
    </row>
    <row r="58" spans="1:11" ht="15">
      <c r="A58" s="1">
        <v>2910</v>
      </c>
      <c r="B58" s="2" t="s">
        <v>34</v>
      </c>
      <c r="C58" s="2" t="s">
        <v>35</v>
      </c>
      <c r="D58" s="2" t="s">
        <v>36</v>
      </c>
      <c r="E58" s="3">
        <v>14</v>
      </c>
      <c r="F58" s="3">
        <v>105</v>
      </c>
      <c r="G58" s="4">
        <v>25115</v>
      </c>
      <c r="H58" s="1">
        <v>10</v>
      </c>
      <c r="I58" s="1" t="s">
        <v>14</v>
      </c>
      <c r="J58" s="1" t="s">
        <v>15</v>
      </c>
      <c r="K58" s="1" t="s">
        <v>14</v>
      </c>
    </row>
    <row r="59" spans="1:11" ht="15">
      <c r="A59" s="1">
        <v>2943</v>
      </c>
      <c r="B59" s="2" t="s">
        <v>108</v>
      </c>
      <c r="C59" s="2" t="s">
        <v>109</v>
      </c>
      <c r="D59" s="2" t="s">
        <v>71</v>
      </c>
      <c r="E59" s="3">
        <v>10</v>
      </c>
      <c r="F59" s="3">
        <v>983</v>
      </c>
      <c r="G59" s="4">
        <v>33072</v>
      </c>
      <c r="H59" s="1">
        <v>5</v>
      </c>
      <c r="I59" s="1" t="s">
        <v>15</v>
      </c>
      <c r="J59" s="1" t="s">
        <v>14</v>
      </c>
      <c r="K59" s="1" t="s">
        <v>14</v>
      </c>
    </row>
    <row r="60" spans="1:11" ht="15">
      <c r="A60" s="1">
        <v>2986</v>
      </c>
      <c r="B60" s="2" t="s">
        <v>69</v>
      </c>
      <c r="C60" s="2" t="s">
        <v>70</v>
      </c>
      <c r="D60" s="2" t="s">
        <v>71</v>
      </c>
      <c r="E60" s="3">
        <v>15</v>
      </c>
      <c r="F60" s="3">
        <v>85</v>
      </c>
      <c r="G60" s="4">
        <v>31483</v>
      </c>
      <c r="H60" s="1">
        <v>8</v>
      </c>
      <c r="I60" s="1" t="s">
        <v>15</v>
      </c>
      <c r="J60" s="1" t="s">
        <v>14</v>
      </c>
      <c r="K60" s="1" t="s">
        <v>14</v>
      </c>
    </row>
    <row r="61" spans="1:11" ht="15">
      <c r="A61" s="1">
        <v>2987</v>
      </c>
      <c r="B61" s="2" t="s">
        <v>168</v>
      </c>
      <c r="C61" s="2" t="s">
        <v>92</v>
      </c>
      <c r="D61" s="2" t="s">
        <v>93</v>
      </c>
      <c r="E61" s="3">
        <v>1</v>
      </c>
      <c r="F61" s="3">
        <v>619</v>
      </c>
      <c r="G61" s="4">
        <v>21987</v>
      </c>
      <c r="H61" s="1">
        <v>9</v>
      </c>
      <c r="I61" s="1" t="s">
        <v>14</v>
      </c>
      <c r="J61" s="1" t="s">
        <v>15</v>
      </c>
      <c r="K61" s="1" t="s">
        <v>15</v>
      </c>
    </row>
    <row r="62" spans="1:11" ht="15">
      <c r="A62" s="1">
        <v>3004</v>
      </c>
      <c r="B62" s="2" t="s">
        <v>294</v>
      </c>
      <c r="C62" s="2" t="s">
        <v>20</v>
      </c>
      <c r="D62" s="2" t="s">
        <v>21</v>
      </c>
      <c r="E62" s="3">
        <v>3</v>
      </c>
      <c r="F62" s="3">
        <v>614</v>
      </c>
      <c r="G62" s="4">
        <v>31755</v>
      </c>
      <c r="H62" s="1">
        <v>4</v>
      </c>
      <c r="I62" s="1" t="s">
        <v>15</v>
      </c>
      <c r="J62" s="1" t="s">
        <v>14</v>
      </c>
      <c r="K62" s="1" t="s">
        <v>14</v>
      </c>
    </row>
    <row r="63" spans="1:11" ht="15">
      <c r="A63" s="1">
        <v>3011</v>
      </c>
      <c r="B63" s="2" t="s">
        <v>149</v>
      </c>
      <c r="C63" s="2" t="s">
        <v>17</v>
      </c>
      <c r="D63" s="2" t="s">
        <v>18</v>
      </c>
      <c r="E63" s="3">
        <v>15</v>
      </c>
      <c r="F63" s="3">
        <v>267</v>
      </c>
      <c r="G63" s="5">
        <v>26225</v>
      </c>
      <c r="H63" s="1">
        <v>3</v>
      </c>
      <c r="I63" s="1" t="s">
        <v>14</v>
      </c>
      <c r="J63" s="1" t="s">
        <v>15</v>
      </c>
      <c r="K63" s="1" t="s">
        <v>14</v>
      </c>
    </row>
    <row r="64" spans="1:11" ht="15">
      <c r="A64" s="1">
        <v>3022</v>
      </c>
      <c r="B64" s="2" t="s">
        <v>22</v>
      </c>
      <c r="C64" s="2" t="s">
        <v>23</v>
      </c>
      <c r="D64" s="2" t="s">
        <v>24</v>
      </c>
      <c r="E64" s="3">
        <v>4</v>
      </c>
      <c r="F64" s="3">
        <v>827</v>
      </c>
      <c r="G64" s="5">
        <v>33583</v>
      </c>
      <c r="H64" s="1">
        <v>10</v>
      </c>
      <c r="I64" s="1" t="s">
        <v>15</v>
      </c>
      <c r="J64" s="1" t="s">
        <v>15</v>
      </c>
      <c r="K64" s="1" t="s">
        <v>14</v>
      </c>
    </row>
    <row r="65" spans="1:11" ht="15">
      <c r="A65" s="1">
        <v>3022</v>
      </c>
      <c r="B65" s="2" t="s">
        <v>49</v>
      </c>
      <c r="C65" s="2" t="s">
        <v>50</v>
      </c>
      <c r="D65" s="2" t="s">
        <v>44</v>
      </c>
      <c r="E65" s="3">
        <v>12</v>
      </c>
      <c r="F65" s="3">
        <v>492</v>
      </c>
      <c r="G65" s="4">
        <v>28645</v>
      </c>
      <c r="H65" s="1">
        <v>1</v>
      </c>
      <c r="I65" s="1" t="s">
        <v>15</v>
      </c>
      <c r="J65" s="1" t="s">
        <v>14</v>
      </c>
      <c r="K65" s="1" t="s">
        <v>15</v>
      </c>
    </row>
    <row r="66" spans="1:11" ht="15">
      <c r="A66" s="1">
        <v>3028</v>
      </c>
      <c r="B66" s="2" t="s">
        <v>214</v>
      </c>
      <c r="C66" s="2" t="s">
        <v>97</v>
      </c>
      <c r="D66" s="2" t="s">
        <v>13</v>
      </c>
      <c r="E66" s="3">
        <v>14</v>
      </c>
      <c r="F66" s="3">
        <v>934</v>
      </c>
      <c r="G66" s="4">
        <v>20484</v>
      </c>
      <c r="H66" s="1">
        <v>6</v>
      </c>
      <c r="I66" s="1" t="s">
        <v>15</v>
      </c>
      <c r="J66" s="1" t="s">
        <v>15</v>
      </c>
      <c r="K66" s="1" t="s">
        <v>14</v>
      </c>
    </row>
    <row r="67" spans="1:11" ht="15">
      <c r="A67" s="1">
        <v>3028</v>
      </c>
      <c r="B67" s="2" t="s">
        <v>67</v>
      </c>
      <c r="C67" s="2" t="s">
        <v>68</v>
      </c>
      <c r="D67" s="2" t="s">
        <v>33</v>
      </c>
      <c r="E67" s="3">
        <v>12</v>
      </c>
      <c r="F67" s="3">
        <v>650</v>
      </c>
      <c r="G67" s="4">
        <v>30900</v>
      </c>
      <c r="H67" s="1">
        <v>9</v>
      </c>
      <c r="I67" s="1" t="s">
        <v>15</v>
      </c>
      <c r="J67" s="1" t="s">
        <v>15</v>
      </c>
      <c r="K67" s="1" t="s">
        <v>15</v>
      </c>
    </row>
    <row r="68" spans="1:11" ht="15">
      <c r="A68" s="1">
        <v>3032</v>
      </c>
      <c r="B68" s="2" t="s">
        <v>262</v>
      </c>
      <c r="C68" s="2" t="s">
        <v>167</v>
      </c>
      <c r="D68" s="2" t="s">
        <v>21</v>
      </c>
      <c r="E68" s="3">
        <v>3</v>
      </c>
      <c r="F68" s="3">
        <v>803</v>
      </c>
      <c r="G68" s="4">
        <v>21965</v>
      </c>
      <c r="H68" s="1">
        <v>8</v>
      </c>
      <c r="I68" s="1" t="s">
        <v>14</v>
      </c>
      <c r="J68" s="1" t="s">
        <v>14</v>
      </c>
      <c r="K68" s="1" t="s">
        <v>14</v>
      </c>
    </row>
    <row r="69" spans="1:11" ht="15">
      <c r="A69" s="1">
        <v>3033</v>
      </c>
      <c r="B69" s="2" t="s">
        <v>135</v>
      </c>
      <c r="C69" s="2" t="s">
        <v>136</v>
      </c>
      <c r="D69" s="2" t="s">
        <v>64</v>
      </c>
      <c r="E69" s="3">
        <v>11</v>
      </c>
      <c r="F69" s="3">
        <v>121</v>
      </c>
      <c r="G69" s="4">
        <v>33786</v>
      </c>
      <c r="H69" s="1">
        <v>9</v>
      </c>
      <c r="I69" s="1" t="s">
        <v>15</v>
      </c>
      <c r="J69" s="1" t="s">
        <v>15</v>
      </c>
      <c r="K69" s="1" t="s">
        <v>14</v>
      </c>
    </row>
    <row r="70" spans="1:11" ht="15">
      <c r="A70" s="1">
        <v>3048</v>
      </c>
      <c r="B70" s="2" t="s">
        <v>58</v>
      </c>
      <c r="C70" s="2" t="s">
        <v>59</v>
      </c>
      <c r="D70" s="2" t="s">
        <v>36</v>
      </c>
      <c r="E70" s="3">
        <v>8</v>
      </c>
      <c r="F70" s="3">
        <v>312</v>
      </c>
      <c r="G70" s="5">
        <v>24100</v>
      </c>
      <c r="H70" s="1">
        <v>6</v>
      </c>
      <c r="I70" s="1" t="s">
        <v>14</v>
      </c>
      <c r="J70" s="1" t="s">
        <v>15</v>
      </c>
      <c r="K70" s="1" t="s">
        <v>14</v>
      </c>
    </row>
    <row r="71" spans="1:11" ht="15">
      <c r="A71" s="1">
        <v>3065</v>
      </c>
      <c r="B71" s="2" t="s">
        <v>148</v>
      </c>
      <c r="C71" s="2" t="s">
        <v>12</v>
      </c>
      <c r="D71" s="2" t="s">
        <v>13</v>
      </c>
      <c r="E71" s="3">
        <v>6</v>
      </c>
      <c r="F71" s="3">
        <v>127</v>
      </c>
      <c r="G71" s="4">
        <v>24608</v>
      </c>
      <c r="H71" s="1">
        <v>4</v>
      </c>
      <c r="I71" s="1" t="s">
        <v>15</v>
      </c>
      <c r="J71" s="1" t="s">
        <v>14</v>
      </c>
      <c r="K71" s="1" t="s">
        <v>15</v>
      </c>
    </row>
    <row r="72" spans="1:11" ht="15">
      <c r="A72" s="1">
        <v>3067</v>
      </c>
      <c r="B72" s="2" t="s">
        <v>56</v>
      </c>
      <c r="C72" s="2" t="s">
        <v>57</v>
      </c>
      <c r="D72" s="2" t="s">
        <v>39</v>
      </c>
      <c r="E72" s="3">
        <v>14</v>
      </c>
      <c r="F72" s="3">
        <v>164</v>
      </c>
      <c r="G72" s="4">
        <v>34484</v>
      </c>
      <c r="H72" s="1">
        <v>10</v>
      </c>
      <c r="I72" s="1" t="s">
        <v>14</v>
      </c>
      <c r="J72" s="1" t="s">
        <v>15</v>
      </c>
      <c r="K72" s="1" t="s">
        <v>14</v>
      </c>
    </row>
    <row r="73" spans="1:11" ht="15">
      <c r="A73" s="1">
        <v>3068</v>
      </c>
      <c r="B73" s="2" t="s">
        <v>282</v>
      </c>
      <c r="C73" s="2" t="s">
        <v>140</v>
      </c>
      <c r="D73" s="2" t="s">
        <v>39</v>
      </c>
      <c r="E73" s="3">
        <v>4</v>
      </c>
      <c r="F73" s="3">
        <v>997</v>
      </c>
      <c r="G73" s="4">
        <v>23040</v>
      </c>
      <c r="H73" s="1">
        <v>4</v>
      </c>
      <c r="I73" s="1" t="s">
        <v>15</v>
      </c>
      <c r="J73" s="1" t="s">
        <v>15</v>
      </c>
      <c r="K73" s="1" t="s">
        <v>15</v>
      </c>
    </row>
    <row r="74" spans="1:11" ht="15">
      <c r="A74" s="1">
        <v>3071</v>
      </c>
      <c r="B74" s="2" t="s">
        <v>69</v>
      </c>
      <c r="C74" s="2" t="s">
        <v>70</v>
      </c>
      <c r="D74" s="2" t="s">
        <v>71</v>
      </c>
      <c r="E74" s="3">
        <v>2</v>
      </c>
      <c r="F74" s="3">
        <v>809</v>
      </c>
      <c r="G74" s="5">
        <v>29934</v>
      </c>
      <c r="H74" s="1">
        <v>7</v>
      </c>
      <c r="I74" s="1" t="s">
        <v>15</v>
      </c>
      <c r="J74" s="1" t="s">
        <v>15</v>
      </c>
      <c r="K74" s="1" t="s">
        <v>15</v>
      </c>
    </row>
    <row r="75" spans="1:11" ht="15">
      <c r="A75" s="1">
        <v>3071</v>
      </c>
      <c r="B75" s="2" t="s">
        <v>16</v>
      </c>
      <c r="C75" s="2" t="s">
        <v>17</v>
      </c>
      <c r="D75" s="2" t="s">
        <v>18</v>
      </c>
      <c r="E75" s="3">
        <v>4</v>
      </c>
      <c r="F75" s="3">
        <v>706</v>
      </c>
      <c r="G75" s="4">
        <v>20219</v>
      </c>
      <c r="H75" s="1">
        <v>8</v>
      </c>
      <c r="I75" s="1" t="s">
        <v>15</v>
      </c>
      <c r="J75" s="1" t="s">
        <v>14</v>
      </c>
      <c r="K75" s="1" t="s">
        <v>15</v>
      </c>
    </row>
    <row r="76" spans="1:11" ht="15">
      <c r="A76" s="1">
        <v>3077</v>
      </c>
      <c r="B76" s="2" t="s">
        <v>62</v>
      </c>
      <c r="C76" s="2" t="s">
        <v>63</v>
      </c>
      <c r="D76" s="2" t="s">
        <v>64</v>
      </c>
      <c r="E76" s="3">
        <v>1</v>
      </c>
      <c r="F76" s="3">
        <v>692</v>
      </c>
      <c r="G76" s="4">
        <v>29621</v>
      </c>
      <c r="H76" s="1">
        <v>9</v>
      </c>
      <c r="I76" s="1" t="s">
        <v>14</v>
      </c>
      <c r="J76" s="1" t="s">
        <v>14</v>
      </c>
      <c r="K76" s="1" t="s">
        <v>14</v>
      </c>
    </row>
    <row r="77" spans="1:11" ht="15">
      <c r="A77" s="1">
        <v>3086</v>
      </c>
      <c r="B77" s="2" t="s">
        <v>16</v>
      </c>
      <c r="C77" s="2" t="s">
        <v>17</v>
      </c>
      <c r="D77" s="2" t="s">
        <v>18</v>
      </c>
      <c r="E77" s="3">
        <v>8</v>
      </c>
      <c r="F77" s="3">
        <v>339</v>
      </c>
      <c r="G77" s="4">
        <v>20674</v>
      </c>
      <c r="H77" s="1">
        <v>3</v>
      </c>
      <c r="I77" s="1" t="s">
        <v>14</v>
      </c>
      <c r="J77" s="1" t="s">
        <v>15</v>
      </c>
      <c r="K77" s="1" t="s">
        <v>15</v>
      </c>
    </row>
    <row r="78" spans="1:11" ht="15">
      <c r="A78" s="1">
        <v>3091</v>
      </c>
      <c r="B78" s="2" t="s">
        <v>264</v>
      </c>
      <c r="C78" s="2" t="s">
        <v>12</v>
      </c>
      <c r="D78" s="2" t="s">
        <v>13</v>
      </c>
      <c r="E78" s="3">
        <v>7</v>
      </c>
      <c r="F78" s="3">
        <v>463</v>
      </c>
      <c r="G78" s="4">
        <v>26018</v>
      </c>
      <c r="H78" s="1">
        <v>4</v>
      </c>
      <c r="I78" s="1" t="s">
        <v>14</v>
      </c>
      <c r="J78" s="1" t="s">
        <v>15</v>
      </c>
      <c r="K78" s="1" t="s">
        <v>14</v>
      </c>
    </row>
    <row r="79" spans="1:11" ht="15">
      <c r="A79" s="1">
        <v>3113</v>
      </c>
      <c r="B79" s="2" t="s">
        <v>22</v>
      </c>
      <c r="C79" s="2" t="s">
        <v>23</v>
      </c>
      <c r="D79" s="2" t="s">
        <v>24</v>
      </c>
      <c r="E79" s="3">
        <v>2</v>
      </c>
      <c r="F79" s="3">
        <v>732</v>
      </c>
      <c r="G79" s="4">
        <v>25074</v>
      </c>
      <c r="H79" s="1">
        <v>3</v>
      </c>
      <c r="I79" s="1" t="s">
        <v>14</v>
      </c>
      <c r="J79" s="1" t="s">
        <v>14</v>
      </c>
      <c r="K79" s="1" t="s">
        <v>15</v>
      </c>
    </row>
    <row r="80" spans="1:11" ht="15">
      <c r="A80" s="1">
        <v>3116</v>
      </c>
      <c r="B80" s="2" t="s">
        <v>31</v>
      </c>
      <c r="C80" s="2" t="s">
        <v>32</v>
      </c>
      <c r="D80" s="2" t="s">
        <v>33</v>
      </c>
      <c r="E80" s="3">
        <v>5</v>
      </c>
      <c r="F80" s="3">
        <v>713</v>
      </c>
      <c r="G80" s="4">
        <v>29009</v>
      </c>
      <c r="H80" s="1">
        <v>6</v>
      </c>
      <c r="I80" s="1" t="s">
        <v>14</v>
      </c>
      <c r="J80" s="1" t="s">
        <v>14</v>
      </c>
      <c r="K80" s="1" t="s">
        <v>15</v>
      </c>
    </row>
    <row r="81" spans="1:11" ht="15">
      <c r="A81" s="1">
        <v>3172</v>
      </c>
      <c r="B81" s="2" t="s">
        <v>226</v>
      </c>
      <c r="C81" s="2" t="s">
        <v>227</v>
      </c>
      <c r="D81" s="2" t="s">
        <v>30</v>
      </c>
      <c r="E81" s="3">
        <v>7</v>
      </c>
      <c r="F81" s="3">
        <v>325</v>
      </c>
      <c r="G81" s="5">
        <v>32795</v>
      </c>
      <c r="H81" s="1">
        <v>4</v>
      </c>
      <c r="I81" s="1" t="s">
        <v>15</v>
      </c>
      <c r="J81" s="1" t="s">
        <v>14</v>
      </c>
      <c r="K81" s="1" t="s">
        <v>14</v>
      </c>
    </row>
    <row r="82" spans="1:11" ht="15">
      <c r="A82" s="1">
        <v>3184</v>
      </c>
      <c r="B82" s="2" t="s">
        <v>198</v>
      </c>
      <c r="C82" s="2" t="s">
        <v>17</v>
      </c>
      <c r="D82" s="2" t="s">
        <v>18</v>
      </c>
      <c r="E82" s="3">
        <v>13</v>
      </c>
      <c r="F82" s="3">
        <v>655</v>
      </c>
      <c r="G82" s="5">
        <v>24041</v>
      </c>
      <c r="H82" s="1">
        <v>6</v>
      </c>
      <c r="I82" s="1" t="s">
        <v>15</v>
      </c>
      <c r="J82" s="1" t="s">
        <v>15</v>
      </c>
      <c r="K82" s="1" t="s">
        <v>14</v>
      </c>
    </row>
    <row r="83" spans="1:11" ht="15">
      <c r="A83" s="1">
        <v>3190</v>
      </c>
      <c r="B83" s="2" t="s">
        <v>271</v>
      </c>
      <c r="C83" s="2" t="s">
        <v>23</v>
      </c>
      <c r="D83" s="2" t="s">
        <v>24</v>
      </c>
      <c r="E83" s="3">
        <v>14</v>
      </c>
      <c r="F83" s="3">
        <v>356</v>
      </c>
      <c r="G83" s="4">
        <v>31433</v>
      </c>
      <c r="H83" s="1">
        <v>9</v>
      </c>
      <c r="I83" s="1" t="s">
        <v>14</v>
      </c>
      <c r="J83" s="1" t="s">
        <v>14</v>
      </c>
      <c r="K83" s="1" t="s">
        <v>15</v>
      </c>
    </row>
    <row r="84" spans="1:11" ht="15">
      <c r="A84" s="1">
        <v>3192</v>
      </c>
      <c r="B84" s="2" t="s">
        <v>183</v>
      </c>
      <c r="C84" s="2" t="s">
        <v>57</v>
      </c>
      <c r="D84" s="2" t="s">
        <v>39</v>
      </c>
      <c r="E84" s="3">
        <v>12</v>
      </c>
      <c r="F84" s="3">
        <v>845</v>
      </c>
      <c r="G84" s="4">
        <v>33444</v>
      </c>
      <c r="H84" s="1">
        <v>6</v>
      </c>
      <c r="I84" s="1" t="s">
        <v>15</v>
      </c>
      <c r="J84" s="1" t="s">
        <v>14</v>
      </c>
      <c r="K84" s="1" t="s">
        <v>15</v>
      </c>
    </row>
    <row r="85" spans="1:11" ht="15">
      <c r="A85" s="1">
        <v>3215</v>
      </c>
      <c r="B85" s="2" t="s">
        <v>72</v>
      </c>
      <c r="C85" s="2" t="s">
        <v>73</v>
      </c>
      <c r="D85" s="2" t="s">
        <v>36</v>
      </c>
      <c r="E85" s="3">
        <v>14</v>
      </c>
      <c r="F85" s="3">
        <v>771</v>
      </c>
      <c r="G85" s="4">
        <v>29033</v>
      </c>
      <c r="H85" s="1">
        <v>2</v>
      </c>
      <c r="I85" s="1" t="s">
        <v>14</v>
      </c>
      <c r="J85" s="1" t="s">
        <v>15</v>
      </c>
      <c r="K85" s="1" t="s">
        <v>15</v>
      </c>
    </row>
    <row r="86" spans="1:11" ht="15">
      <c r="A86" s="1">
        <v>3240</v>
      </c>
      <c r="B86" s="2" t="s">
        <v>19</v>
      </c>
      <c r="C86" s="2" t="s">
        <v>20</v>
      </c>
      <c r="D86" s="2" t="s">
        <v>21</v>
      </c>
      <c r="E86" s="3">
        <v>3</v>
      </c>
      <c r="F86" s="3">
        <v>458</v>
      </c>
      <c r="G86" s="4">
        <v>34867</v>
      </c>
      <c r="H86" s="1">
        <v>6</v>
      </c>
      <c r="I86" s="1" t="s">
        <v>14</v>
      </c>
      <c r="J86" s="1" t="s">
        <v>15</v>
      </c>
      <c r="K86" s="1" t="s">
        <v>14</v>
      </c>
    </row>
    <row r="87" spans="1:11" ht="15">
      <c r="A87" s="1">
        <v>3286</v>
      </c>
      <c r="B87" s="2" t="s">
        <v>178</v>
      </c>
      <c r="C87" s="2" t="s">
        <v>20</v>
      </c>
      <c r="D87" s="2" t="s">
        <v>21</v>
      </c>
      <c r="E87" s="3">
        <v>11</v>
      </c>
      <c r="F87" s="3">
        <v>890</v>
      </c>
      <c r="G87" s="4">
        <v>26141</v>
      </c>
      <c r="H87" s="1">
        <v>8</v>
      </c>
      <c r="I87" s="1" t="s">
        <v>14</v>
      </c>
      <c r="J87" s="1" t="s">
        <v>15</v>
      </c>
      <c r="K87" s="1" t="s">
        <v>15</v>
      </c>
    </row>
    <row r="88" spans="1:11" ht="15">
      <c r="A88" s="1">
        <v>3316</v>
      </c>
      <c r="B88" s="2" t="s">
        <v>219</v>
      </c>
      <c r="C88" s="2" t="s">
        <v>35</v>
      </c>
      <c r="D88" s="2" t="s">
        <v>36</v>
      </c>
      <c r="E88" s="3">
        <v>11</v>
      </c>
      <c r="F88" s="3">
        <v>598</v>
      </c>
      <c r="G88" s="4">
        <v>25993</v>
      </c>
      <c r="H88" s="1">
        <v>8</v>
      </c>
      <c r="I88" s="1" t="s">
        <v>14</v>
      </c>
      <c r="J88" s="1" t="s">
        <v>15</v>
      </c>
      <c r="K88" s="1" t="s">
        <v>15</v>
      </c>
    </row>
    <row r="89" spans="1:11" ht="15">
      <c r="A89" s="1">
        <v>3324</v>
      </c>
      <c r="B89" s="2" t="s">
        <v>11</v>
      </c>
      <c r="C89" s="2" t="s">
        <v>12</v>
      </c>
      <c r="D89" s="2" t="s">
        <v>13</v>
      </c>
      <c r="E89" s="3">
        <v>7</v>
      </c>
      <c r="F89" s="3">
        <v>325</v>
      </c>
      <c r="G89" s="5">
        <v>24798</v>
      </c>
      <c r="H89" s="1">
        <v>6</v>
      </c>
      <c r="I89" s="1" t="s">
        <v>15</v>
      </c>
      <c r="J89" s="1" t="s">
        <v>14</v>
      </c>
      <c r="K89" s="1" t="s">
        <v>14</v>
      </c>
    </row>
    <row r="90" spans="1:11" ht="15">
      <c r="A90" s="1">
        <v>3341</v>
      </c>
      <c r="B90" s="2" t="s">
        <v>314</v>
      </c>
      <c r="C90" s="2" t="s">
        <v>80</v>
      </c>
      <c r="D90" s="2" t="s">
        <v>39</v>
      </c>
      <c r="E90" s="3">
        <v>11</v>
      </c>
      <c r="F90" s="3">
        <v>600</v>
      </c>
      <c r="G90" s="4">
        <v>30205</v>
      </c>
      <c r="H90" s="1">
        <v>5</v>
      </c>
      <c r="I90" s="1" t="s">
        <v>15</v>
      </c>
      <c r="J90" s="1" t="s">
        <v>14</v>
      </c>
      <c r="K90" s="1" t="s">
        <v>15</v>
      </c>
    </row>
    <row r="91" spans="1:11" ht="15">
      <c r="A91" s="1">
        <v>3354</v>
      </c>
      <c r="B91" s="2" t="s">
        <v>19</v>
      </c>
      <c r="C91" s="2" t="s">
        <v>20</v>
      </c>
      <c r="D91" s="2" t="s">
        <v>21</v>
      </c>
      <c r="E91" s="3">
        <v>6</v>
      </c>
      <c r="F91" s="3">
        <v>36</v>
      </c>
      <c r="G91" s="4">
        <v>31653</v>
      </c>
      <c r="H91" s="1">
        <v>8</v>
      </c>
      <c r="I91" s="1" t="s">
        <v>14</v>
      </c>
      <c r="J91" s="1" t="s">
        <v>15</v>
      </c>
      <c r="K91" s="1" t="s">
        <v>14</v>
      </c>
    </row>
    <row r="92" spans="1:11" ht="15">
      <c r="A92" s="1">
        <v>3358</v>
      </c>
      <c r="B92" s="2" t="s">
        <v>269</v>
      </c>
      <c r="C92" s="2" t="s">
        <v>104</v>
      </c>
      <c r="D92" s="2" t="s">
        <v>105</v>
      </c>
      <c r="E92" s="3">
        <v>2</v>
      </c>
      <c r="F92" s="3">
        <v>272</v>
      </c>
      <c r="G92" s="5">
        <v>20787</v>
      </c>
      <c r="H92" s="1">
        <v>6</v>
      </c>
      <c r="I92" s="1" t="s">
        <v>15</v>
      </c>
      <c r="J92" s="1" t="s">
        <v>14</v>
      </c>
      <c r="K92" s="1" t="s">
        <v>15</v>
      </c>
    </row>
    <row r="93" spans="1:11" ht="15">
      <c r="A93" s="1">
        <v>3363</v>
      </c>
      <c r="B93" s="2" t="s">
        <v>67</v>
      </c>
      <c r="C93" s="2" t="s">
        <v>68</v>
      </c>
      <c r="D93" s="2" t="s">
        <v>33</v>
      </c>
      <c r="E93" s="3">
        <v>7</v>
      </c>
      <c r="F93" s="3">
        <v>670</v>
      </c>
      <c r="G93" s="4">
        <v>24941</v>
      </c>
      <c r="H93" s="1">
        <v>8</v>
      </c>
      <c r="I93" s="1" t="s">
        <v>15</v>
      </c>
      <c r="J93" s="1" t="s">
        <v>15</v>
      </c>
      <c r="K93" s="1" t="s">
        <v>15</v>
      </c>
    </row>
    <row r="94" spans="1:11" ht="15">
      <c r="A94" s="1">
        <v>3363</v>
      </c>
      <c r="B94" s="2" t="s">
        <v>265</v>
      </c>
      <c r="C94" s="2" t="s">
        <v>84</v>
      </c>
      <c r="D94" s="2" t="s">
        <v>21</v>
      </c>
      <c r="E94" s="3">
        <v>5</v>
      </c>
      <c r="F94" s="3">
        <v>58</v>
      </c>
      <c r="G94" s="4">
        <v>22159</v>
      </c>
      <c r="H94" s="1">
        <v>1</v>
      </c>
      <c r="I94" s="1" t="s">
        <v>14</v>
      </c>
      <c r="J94" s="1" t="s">
        <v>15</v>
      </c>
      <c r="K94" s="1" t="s">
        <v>15</v>
      </c>
    </row>
    <row r="95" spans="1:11" ht="15">
      <c r="A95" s="1">
        <v>3372</v>
      </c>
      <c r="B95" s="2" t="s">
        <v>268</v>
      </c>
      <c r="C95" s="2" t="s">
        <v>26</v>
      </c>
      <c r="D95" s="2" t="s">
        <v>27</v>
      </c>
      <c r="E95" s="3">
        <v>5</v>
      </c>
      <c r="F95" s="3">
        <v>749</v>
      </c>
      <c r="G95" s="4">
        <v>31385</v>
      </c>
      <c r="H95" s="1">
        <v>9</v>
      </c>
      <c r="I95" s="1" t="s">
        <v>15</v>
      </c>
      <c r="J95" s="1" t="s">
        <v>15</v>
      </c>
      <c r="K95" s="1" t="s">
        <v>15</v>
      </c>
    </row>
    <row r="96" spans="1:11" ht="15">
      <c r="A96" s="1">
        <v>3380</v>
      </c>
      <c r="B96" s="2" t="s">
        <v>60</v>
      </c>
      <c r="C96" s="2" t="s">
        <v>61</v>
      </c>
      <c r="D96" s="2" t="s">
        <v>33</v>
      </c>
      <c r="E96" s="3">
        <v>1</v>
      </c>
      <c r="F96" s="3">
        <v>104</v>
      </c>
      <c r="G96" s="5">
        <v>35002</v>
      </c>
      <c r="H96" s="1">
        <v>10</v>
      </c>
      <c r="I96" s="1" t="s">
        <v>14</v>
      </c>
      <c r="J96" s="1" t="s">
        <v>15</v>
      </c>
      <c r="K96" s="1" t="s">
        <v>15</v>
      </c>
    </row>
    <row r="97" spans="1:11" ht="15">
      <c r="A97" s="1">
        <v>3383</v>
      </c>
      <c r="B97" s="2" t="s">
        <v>307</v>
      </c>
      <c r="C97" s="2" t="s">
        <v>73</v>
      </c>
      <c r="D97" s="2" t="s">
        <v>36</v>
      </c>
      <c r="E97" s="3">
        <v>10</v>
      </c>
      <c r="F97" s="3">
        <v>854</v>
      </c>
      <c r="G97" s="4">
        <v>33666</v>
      </c>
      <c r="H97" s="1">
        <v>8</v>
      </c>
      <c r="I97" s="1" t="s">
        <v>15</v>
      </c>
      <c r="J97" s="1" t="s">
        <v>14</v>
      </c>
      <c r="K97" s="1" t="s">
        <v>15</v>
      </c>
    </row>
    <row r="98" spans="1:11" ht="15">
      <c r="A98" s="1">
        <v>3392</v>
      </c>
      <c r="B98" s="2" t="s">
        <v>22</v>
      </c>
      <c r="C98" s="2" t="s">
        <v>23</v>
      </c>
      <c r="D98" s="2" t="s">
        <v>24</v>
      </c>
      <c r="E98" s="3">
        <v>1</v>
      </c>
      <c r="F98" s="3">
        <v>973</v>
      </c>
      <c r="G98" s="4">
        <v>25828</v>
      </c>
      <c r="H98" s="1">
        <v>2</v>
      </c>
      <c r="I98" s="1" t="s">
        <v>15</v>
      </c>
      <c r="J98" s="1" t="s">
        <v>14</v>
      </c>
      <c r="K98" s="1" t="s">
        <v>14</v>
      </c>
    </row>
    <row r="99" spans="1:11" ht="15">
      <c r="A99" s="1">
        <v>3394</v>
      </c>
      <c r="B99" s="2" t="s">
        <v>96</v>
      </c>
      <c r="C99" s="2" t="s">
        <v>97</v>
      </c>
      <c r="D99" s="2" t="s">
        <v>13</v>
      </c>
      <c r="E99" s="3">
        <v>14</v>
      </c>
      <c r="F99" s="3">
        <v>312</v>
      </c>
      <c r="G99" s="4">
        <v>31836</v>
      </c>
      <c r="H99" s="1">
        <v>1</v>
      </c>
      <c r="I99" s="1" t="s">
        <v>14</v>
      </c>
      <c r="J99" s="1" t="s">
        <v>14</v>
      </c>
      <c r="K99" s="1" t="s">
        <v>14</v>
      </c>
    </row>
    <row r="100" spans="1:11" ht="15">
      <c r="A100" s="1">
        <v>3414</v>
      </c>
      <c r="B100" s="2" t="s">
        <v>16</v>
      </c>
      <c r="C100" s="2" t="s">
        <v>17</v>
      </c>
      <c r="D100" s="2" t="s">
        <v>18</v>
      </c>
      <c r="E100" s="3">
        <v>13</v>
      </c>
      <c r="F100" s="3">
        <v>541</v>
      </c>
      <c r="G100" s="4">
        <v>32609</v>
      </c>
      <c r="H100" s="1">
        <v>2</v>
      </c>
      <c r="I100" s="1" t="s">
        <v>14</v>
      </c>
      <c r="J100" s="1" t="s">
        <v>14</v>
      </c>
      <c r="K100" s="1" t="s">
        <v>14</v>
      </c>
    </row>
    <row r="101" spans="1:11" ht="15">
      <c r="A101" s="1">
        <v>3418</v>
      </c>
      <c r="B101" s="2" t="s">
        <v>22</v>
      </c>
      <c r="C101" s="2" t="s">
        <v>23</v>
      </c>
      <c r="D101" s="2" t="s">
        <v>24</v>
      </c>
      <c r="E101" s="3">
        <v>8</v>
      </c>
      <c r="F101" s="3">
        <v>523</v>
      </c>
      <c r="G101" s="4">
        <v>32368</v>
      </c>
      <c r="H101" s="1">
        <v>5</v>
      </c>
      <c r="I101" s="1" t="s">
        <v>14</v>
      </c>
      <c r="J101" s="1" t="s">
        <v>15</v>
      </c>
      <c r="K101" s="1" t="s">
        <v>15</v>
      </c>
    </row>
    <row r="102" spans="1:11" ht="15">
      <c r="A102" s="1">
        <v>3433</v>
      </c>
      <c r="B102" s="2" t="s">
        <v>16</v>
      </c>
      <c r="C102" s="2" t="s">
        <v>17</v>
      </c>
      <c r="D102" s="2" t="s">
        <v>18</v>
      </c>
      <c r="E102" s="3">
        <v>3</v>
      </c>
      <c r="F102" s="3">
        <v>311</v>
      </c>
      <c r="G102" s="4">
        <v>25674</v>
      </c>
      <c r="H102" s="1">
        <v>9</v>
      </c>
      <c r="I102" s="1" t="s">
        <v>14</v>
      </c>
      <c r="J102" s="1" t="s">
        <v>14</v>
      </c>
      <c r="K102" s="1" t="s">
        <v>15</v>
      </c>
    </row>
    <row r="103" spans="1:11" ht="15">
      <c r="A103" s="1">
        <v>3472</v>
      </c>
      <c r="B103" s="2" t="s">
        <v>229</v>
      </c>
      <c r="C103" s="2" t="s">
        <v>230</v>
      </c>
      <c r="D103" s="2" t="s">
        <v>93</v>
      </c>
      <c r="E103" s="3">
        <v>11</v>
      </c>
      <c r="F103" s="3">
        <v>306</v>
      </c>
      <c r="G103" s="4">
        <v>27464</v>
      </c>
      <c r="H103" s="1">
        <v>1</v>
      </c>
      <c r="I103" s="1" t="s">
        <v>15</v>
      </c>
      <c r="J103" s="1" t="s">
        <v>14</v>
      </c>
      <c r="K103" s="1" t="s">
        <v>15</v>
      </c>
    </row>
    <row r="104" spans="1:11" ht="15">
      <c r="A104" s="1">
        <v>3475</v>
      </c>
      <c r="B104" s="2" t="s">
        <v>85</v>
      </c>
      <c r="C104" s="2" t="s">
        <v>86</v>
      </c>
      <c r="D104" s="2" t="s">
        <v>33</v>
      </c>
      <c r="E104" s="3">
        <v>10</v>
      </c>
      <c r="F104" s="3">
        <v>582</v>
      </c>
      <c r="G104" s="4">
        <v>34722</v>
      </c>
      <c r="H104" s="1">
        <v>2</v>
      </c>
      <c r="I104" s="1" t="s">
        <v>15</v>
      </c>
      <c r="J104" s="1" t="s">
        <v>15</v>
      </c>
      <c r="K104" s="1" t="s">
        <v>14</v>
      </c>
    </row>
    <row r="105" spans="1:11" ht="15">
      <c r="A105" s="1">
        <v>3488</v>
      </c>
      <c r="B105" s="2" t="s">
        <v>302</v>
      </c>
      <c r="C105" s="2" t="s">
        <v>244</v>
      </c>
      <c r="D105" s="2" t="s">
        <v>64</v>
      </c>
      <c r="E105" s="3">
        <v>11</v>
      </c>
      <c r="F105" s="3">
        <v>677</v>
      </c>
      <c r="G105" s="4">
        <v>27366</v>
      </c>
      <c r="H105" s="1">
        <v>8</v>
      </c>
      <c r="I105" s="1" t="s">
        <v>14</v>
      </c>
      <c r="J105" s="1" t="s">
        <v>14</v>
      </c>
      <c r="K105" s="1" t="s">
        <v>14</v>
      </c>
    </row>
    <row r="106" spans="1:11" ht="15">
      <c r="A106" s="1">
        <v>3511</v>
      </c>
      <c r="B106" s="2" t="s">
        <v>164</v>
      </c>
      <c r="C106" s="2" t="s">
        <v>165</v>
      </c>
      <c r="D106" s="2" t="s">
        <v>53</v>
      </c>
      <c r="E106" s="3">
        <v>3</v>
      </c>
      <c r="F106" s="3">
        <v>670</v>
      </c>
      <c r="G106" s="4">
        <v>27041</v>
      </c>
      <c r="H106" s="1">
        <v>2</v>
      </c>
      <c r="I106" s="1" t="s">
        <v>15</v>
      </c>
      <c r="J106" s="1" t="s">
        <v>14</v>
      </c>
      <c r="K106" s="1" t="s">
        <v>14</v>
      </c>
    </row>
    <row r="107" spans="1:11" ht="15">
      <c r="A107" s="1">
        <v>3539</v>
      </c>
      <c r="B107" s="2" t="s">
        <v>28</v>
      </c>
      <c r="C107" s="2" t="s">
        <v>29</v>
      </c>
      <c r="D107" s="2" t="s">
        <v>30</v>
      </c>
      <c r="E107" s="3">
        <v>11</v>
      </c>
      <c r="F107" s="3">
        <v>780</v>
      </c>
      <c r="G107" s="4">
        <v>32922</v>
      </c>
      <c r="H107" s="1">
        <v>5</v>
      </c>
      <c r="I107" s="1" t="s">
        <v>14</v>
      </c>
      <c r="J107" s="1" t="s">
        <v>15</v>
      </c>
      <c r="K107" s="1" t="s">
        <v>14</v>
      </c>
    </row>
    <row r="108" spans="1:11" ht="15">
      <c r="A108" s="1">
        <v>3552</v>
      </c>
      <c r="B108" s="2" t="s">
        <v>16</v>
      </c>
      <c r="C108" s="2" t="s">
        <v>17</v>
      </c>
      <c r="D108" s="2" t="s">
        <v>18</v>
      </c>
      <c r="E108" s="3">
        <v>11</v>
      </c>
      <c r="F108" s="3">
        <v>736</v>
      </c>
      <c r="G108" s="4">
        <v>30082</v>
      </c>
      <c r="H108" s="1">
        <v>10</v>
      </c>
      <c r="I108" s="1" t="s">
        <v>15</v>
      </c>
      <c r="J108" s="1" t="s">
        <v>15</v>
      </c>
      <c r="K108" s="1" t="s">
        <v>14</v>
      </c>
    </row>
    <row r="109" spans="1:11" ht="15">
      <c r="A109" s="1">
        <v>3564</v>
      </c>
      <c r="B109" s="2" t="s">
        <v>51</v>
      </c>
      <c r="C109" s="2" t="s">
        <v>52</v>
      </c>
      <c r="D109" s="2" t="s">
        <v>53</v>
      </c>
      <c r="E109" s="3">
        <v>4</v>
      </c>
      <c r="F109" s="3">
        <v>870</v>
      </c>
      <c r="G109" s="4">
        <v>26477</v>
      </c>
      <c r="H109" s="1">
        <v>10</v>
      </c>
      <c r="I109" s="1" t="s">
        <v>14</v>
      </c>
      <c r="J109" s="1" t="s">
        <v>14</v>
      </c>
      <c r="K109" s="1" t="s">
        <v>14</v>
      </c>
    </row>
    <row r="110" spans="1:11" ht="15">
      <c r="A110" s="1">
        <v>3567</v>
      </c>
      <c r="B110" s="2" t="s">
        <v>16</v>
      </c>
      <c r="C110" s="2" t="s">
        <v>17</v>
      </c>
      <c r="D110" s="2" t="s">
        <v>18</v>
      </c>
      <c r="E110" s="3">
        <v>10</v>
      </c>
      <c r="F110" s="3">
        <v>452</v>
      </c>
      <c r="G110" s="4">
        <v>23247</v>
      </c>
      <c r="H110" s="1">
        <v>8</v>
      </c>
      <c r="I110" s="1" t="s">
        <v>14</v>
      </c>
      <c r="J110" s="1" t="s">
        <v>14</v>
      </c>
      <c r="K110" s="1" t="s">
        <v>14</v>
      </c>
    </row>
    <row r="111" spans="1:11" ht="15">
      <c r="A111" s="1">
        <v>3571</v>
      </c>
      <c r="B111" s="2" t="s">
        <v>11</v>
      </c>
      <c r="C111" s="2" t="s">
        <v>12</v>
      </c>
      <c r="D111" s="2" t="s">
        <v>13</v>
      </c>
      <c r="E111" s="3">
        <v>12</v>
      </c>
      <c r="F111" s="3">
        <v>580</v>
      </c>
      <c r="G111" s="4">
        <v>23801</v>
      </c>
      <c r="H111" s="1">
        <v>4</v>
      </c>
      <c r="I111" s="1" t="s">
        <v>14</v>
      </c>
      <c r="J111" s="1" t="s">
        <v>14</v>
      </c>
      <c r="K111" s="1" t="s">
        <v>14</v>
      </c>
    </row>
    <row r="112" spans="1:11" ht="15">
      <c r="A112" s="1">
        <v>3573</v>
      </c>
      <c r="B112" s="2" t="s">
        <v>74</v>
      </c>
      <c r="C112" s="2" t="s">
        <v>75</v>
      </c>
      <c r="D112" s="2" t="s">
        <v>33</v>
      </c>
      <c r="E112" s="3">
        <v>2</v>
      </c>
      <c r="F112" s="3">
        <v>38</v>
      </c>
      <c r="G112" s="4">
        <v>27002</v>
      </c>
      <c r="H112" s="1">
        <v>7</v>
      </c>
      <c r="I112" s="1" t="s">
        <v>15</v>
      </c>
      <c r="J112" s="1" t="s">
        <v>14</v>
      </c>
      <c r="K112" s="1" t="s">
        <v>15</v>
      </c>
    </row>
    <row r="113" spans="1:11" ht="15">
      <c r="A113" s="1">
        <v>3575</v>
      </c>
      <c r="B113" s="2" t="s">
        <v>143</v>
      </c>
      <c r="C113" s="2" t="s">
        <v>20</v>
      </c>
      <c r="D113" s="2" t="s">
        <v>21</v>
      </c>
      <c r="E113" s="3">
        <v>4</v>
      </c>
      <c r="F113" s="3">
        <v>307</v>
      </c>
      <c r="G113" s="4">
        <v>30505</v>
      </c>
      <c r="H113" s="1">
        <v>9</v>
      </c>
      <c r="I113" s="1" t="s">
        <v>14</v>
      </c>
      <c r="J113" s="1" t="s">
        <v>14</v>
      </c>
      <c r="K113" s="1" t="s">
        <v>14</v>
      </c>
    </row>
    <row r="114" spans="1:11" ht="15">
      <c r="A114" s="1">
        <v>3579</v>
      </c>
      <c r="B114" s="2" t="s">
        <v>16</v>
      </c>
      <c r="C114" s="2" t="s">
        <v>17</v>
      </c>
      <c r="D114" s="2" t="s">
        <v>18</v>
      </c>
      <c r="E114" s="3">
        <v>1</v>
      </c>
      <c r="F114" s="3">
        <v>656</v>
      </c>
      <c r="G114" s="4">
        <v>27579</v>
      </c>
      <c r="H114" s="1">
        <v>10</v>
      </c>
      <c r="I114" s="1" t="s">
        <v>15</v>
      </c>
      <c r="J114" s="1" t="s">
        <v>15</v>
      </c>
      <c r="K114" s="1" t="s">
        <v>15</v>
      </c>
    </row>
    <row r="115" spans="1:11" ht="15">
      <c r="A115" s="1">
        <v>3582</v>
      </c>
      <c r="B115" s="2" t="s">
        <v>16</v>
      </c>
      <c r="C115" s="2" t="s">
        <v>17</v>
      </c>
      <c r="D115" s="2" t="s">
        <v>18</v>
      </c>
      <c r="E115" s="3">
        <v>12</v>
      </c>
      <c r="F115" s="3">
        <v>235</v>
      </c>
      <c r="G115" s="4">
        <v>32039</v>
      </c>
      <c r="H115" s="1">
        <v>5</v>
      </c>
      <c r="I115" s="1" t="s">
        <v>15</v>
      </c>
      <c r="J115" s="1" t="s">
        <v>14</v>
      </c>
      <c r="K115" s="1" t="s">
        <v>14</v>
      </c>
    </row>
    <row r="116" spans="1:11" ht="15">
      <c r="A116" s="1">
        <v>3601</v>
      </c>
      <c r="B116" s="2" t="s">
        <v>134</v>
      </c>
      <c r="C116" s="2" t="s">
        <v>122</v>
      </c>
      <c r="D116" s="2" t="s">
        <v>39</v>
      </c>
      <c r="E116" s="3">
        <v>7</v>
      </c>
      <c r="F116" s="3">
        <v>475</v>
      </c>
      <c r="G116" s="5">
        <v>20738</v>
      </c>
      <c r="H116" s="1">
        <v>5</v>
      </c>
      <c r="I116" s="1" t="s">
        <v>14</v>
      </c>
      <c r="J116" s="1" t="s">
        <v>14</v>
      </c>
      <c r="K116" s="1" t="s">
        <v>15</v>
      </c>
    </row>
    <row r="117" spans="1:11" ht="15">
      <c r="A117" s="1">
        <v>3604</v>
      </c>
      <c r="B117" s="2" t="s">
        <v>249</v>
      </c>
      <c r="C117" s="2" t="s">
        <v>12</v>
      </c>
      <c r="D117" s="2" t="s">
        <v>13</v>
      </c>
      <c r="E117" s="3">
        <v>8</v>
      </c>
      <c r="F117" s="3">
        <v>684</v>
      </c>
      <c r="G117" s="4">
        <v>34731</v>
      </c>
      <c r="H117" s="1">
        <v>3</v>
      </c>
      <c r="I117" s="1" t="s">
        <v>14</v>
      </c>
      <c r="J117" s="1" t="s">
        <v>15</v>
      </c>
      <c r="K117" s="1" t="s">
        <v>15</v>
      </c>
    </row>
    <row r="118" spans="1:11" ht="15">
      <c r="A118" s="1">
        <v>3620</v>
      </c>
      <c r="B118" s="2" t="s">
        <v>16</v>
      </c>
      <c r="C118" s="2" t="s">
        <v>17</v>
      </c>
      <c r="D118" s="2" t="s">
        <v>18</v>
      </c>
      <c r="E118" s="3">
        <v>1</v>
      </c>
      <c r="F118" s="3">
        <v>665</v>
      </c>
      <c r="G118" s="4">
        <v>30426</v>
      </c>
      <c r="H118" s="1">
        <v>3</v>
      </c>
      <c r="I118" s="1" t="s">
        <v>14</v>
      </c>
      <c r="J118" s="1" t="s">
        <v>15</v>
      </c>
      <c r="K118" s="1" t="s">
        <v>14</v>
      </c>
    </row>
    <row r="119" spans="1:11" ht="15">
      <c r="A119" s="1">
        <v>3631</v>
      </c>
      <c r="B119" s="2" t="s">
        <v>156</v>
      </c>
      <c r="C119" s="2" t="s">
        <v>12</v>
      </c>
      <c r="D119" s="2" t="s">
        <v>13</v>
      </c>
      <c r="E119" s="3">
        <v>5</v>
      </c>
      <c r="F119" s="3">
        <v>960</v>
      </c>
      <c r="G119" s="5">
        <v>29146</v>
      </c>
      <c r="H119" s="1">
        <v>3</v>
      </c>
      <c r="I119" s="1" t="s">
        <v>15</v>
      </c>
      <c r="J119" s="1" t="s">
        <v>15</v>
      </c>
      <c r="K119" s="1" t="s">
        <v>15</v>
      </c>
    </row>
    <row r="120" spans="1:11" ht="15">
      <c r="A120" s="1">
        <v>3648</v>
      </c>
      <c r="B120" s="2" t="s">
        <v>42</v>
      </c>
      <c r="C120" s="2" t="s">
        <v>43</v>
      </c>
      <c r="D120" s="2" t="s">
        <v>44</v>
      </c>
      <c r="E120" s="3">
        <v>9</v>
      </c>
      <c r="F120" s="3">
        <v>620</v>
      </c>
      <c r="G120" s="4">
        <v>26039</v>
      </c>
      <c r="H120" s="1">
        <v>10</v>
      </c>
      <c r="I120" s="1" t="s">
        <v>15</v>
      </c>
      <c r="J120" s="1" t="s">
        <v>14</v>
      </c>
      <c r="K120" s="1" t="s">
        <v>14</v>
      </c>
    </row>
    <row r="121" spans="1:11" ht="15">
      <c r="A121" s="1">
        <v>3669</v>
      </c>
      <c r="B121" s="2" t="s">
        <v>260</v>
      </c>
      <c r="C121" s="2" t="s">
        <v>43</v>
      </c>
      <c r="D121" s="2" t="s">
        <v>44</v>
      </c>
      <c r="E121" s="3">
        <v>9</v>
      </c>
      <c r="F121" s="3">
        <v>939</v>
      </c>
      <c r="G121" s="4">
        <v>30949</v>
      </c>
      <c r="H121" s="1">
        <v>2</v>
      </c>
      <c r="I121" s="1" t="s">
        <v>15</v>
      </c>
      <c r="J121" s="1" t="s">
        <v>14</v>
      </c>
      <c r="K121" s="1" t="s">
        <v>15</v>
      </c>
    </row>
    <row r="122" spans="1:11" ht="15">
      <c r="A122" s="1">
        <v>3675</v>
      </c>
      <c r="B122" s="2" t="s">
        <v>22</v>
      </c>
      <c r="C122" s="2" t="s">
        <v>23</v>
      </c>
      <c r="D122" s="2" t="s">
        <v>24</v>
      </c>
      <c r="E122" s="3">
        <v>8</v>
      </c>
      <c r="F122" s="3">
        <v>882</v>
      </c>
      <c r="G122" s="4">
        <v>24574</v>
      </c>
      <c r="H122" s="1">
        <v>6</v>
      </c>
      <c r="I122" s="1" t="s">
        <v>14</v>
      </c>
      <c r="J122" s="1" t="s">
        <v>14</v>
      </c>
      <c r="K122" s="1" t="s">
        <v>14</v>
      </c>
    </row>
    <row r="123" spans="1:11" ht="15">
      <c r="A123" s="1">
        <v>3676</v>
      </c>
      <c r="B123" s="2" t="s">
        <v>174</v>
      </c>
      <c r="C123" s="2" t="s">
        <v>175</v>
      </c>
      <c r="D123" s="2" t="s">
        <v>176</v>
      </c>
      <c r="E123" s="3">
        <v>13</v>
      </c>
      <c r="F123" s="3">
        <v>232</v>
      </c>
      <c r="G123" s="4">
        <v>20520</v>
      </c>
      <c r="H123" s="1">
        <v>9</v>
      </c>
      <c r="I123" s="1" t="s">
        <v>14</v>
      </c>
      <c r="J123" s="1" t="s">
        <v>14</v>
      </c>
      <c r="K123" s="1" t="s">
        <v>14</v>
      </c>
    </row>
    <row r="124" spans="1:11" ht="15">
      <c r="A124" s="1">
        <v>3681</v>
      </c>
      <c r="B124" s="2" t="s">
        <v>87</v>
      </c>
      <c r="C124" s="2" t="s">
        <v>88</v>
      </c>
      <c r="D124" s="2" t="s">
        <v>78</v>
      </c>
      <c r="E124" s="3">
        <v>13</v>
      </c>
      <c r="F124" s="3">
        <v>933</v>
      </c>
      <c r="G124" s="4">
        <v>23968</v>
      </c>
      <c r="H124" s="1">
        <v>6</v>
      </c>
      <c r="I124" s="1" t="s">
        <v>14</v>
      </c>
      <c r="J124" s="1" t="s">
        <v>15</v>
      </c>
      <c r="K124" s="1" t="s">
        <v>14</v>
      </c>
    </row>
    <row r="125" spans="1:11" ht="15">
      <c r="A125" s="1">
        <v>3685</v>
      </c>
      <c r="B125" s="2" t="s">
        <v>290</v>
      </c>
      <c r="C125" s="2" t="s">
        <v>23</v>
      </c>
      <c r="D125" s="2" t="s">
        <v>24</v>
      </c>
      <c r="E125" s="3">
        <v>7</v>
      </c>
      <c r="F125" s="3">
        <v>317</v>
      </c>
      <c r="G125" s="4">
        <v>25825</v>
      </c>
      <c r="H125" s="1">
        <v>9</v>
      </c>
      <c r="I125" s="1" t="s">
        <v>15</v>
      </c>
      <c r="J125" s="1" t="s">
        <v>15</v>
      </c>
      <c r="K125" s="1" t="s">
        <v>14</v>
      </c>
    </row>
    <row r="126" spans="1:11" ht="15">
      <c r="A126" s="1">
        <v>3700</v>
      </c>
      <c r="B126" s="2" t="s">
        <v>289</v>
      </c>
      <c r="C126" s="2" t="s">
        <v>23</v>
      </c>
      <c r="D126" s="2" t="s">
        <v>24</v>
      </c>
      <c r="E126" s="3">
        <v>5</v>
      </c>
      <c r="F126" s="3">
        <v>757</v>
      </c>
      <c r="G126" s="5">
        <v>21106</v>
      </c>
      <c r="H126" s="1">
        <v>3</v>
      </c>
      <c r="I126" s="1" t="s">
        <v>14</v>
      </c>
      <c r="J126" s="1" t="s">
        <v>15</v>
      </c>
      <c r="K126" s="1" t="s">
        <v>14</v>
      </c>
    </row>
    <row r="127" spans="1:11" ht="15">
      <c r="A127" s="1">
        <v>3700</v>
      </c>
      <c r="B127" s="2" t="s">
        <v>37</v>
      </c>
      <c r="C127" s="2" t="s">
        <v>38</v>
      </c>
      <c r="D127" s="2" t="s">
        <v>39</v>
      </c>
      <c r="E127" s="3">
        <v>12</v>
      </c>
      <c r="F127" s="3">
        <v>629</v>
      </c>
      <c r="G127" s="4">
        <v>31679</v>
      </c>
      <c r="H127" s="1">
        <v>7</v>
      </c>
      <c r="I127" s="1" t="s">
        <v>15</v>
      </c>
      <c r="J127" s="1" t="s">
        <v>14</v>
      </c>
      <c r="K127" s="1" t="s">
        <v>15</v>
      </c>
    </row>
    <row r="128" spans="1:11" ht="15">
      <c r="A128" s="1">
        <v>3717</v>
      </c>
      <c r="B128" s="2" t="s">
        <v>98</v>
      </c>
      <c r="C128" s="2" t="s">
        <v>99</v>
      </c>
      <c r="D128" s="2" t="s">
        <v>18</v>
      </c>
      <c r="E128" s="3">
        <v>11</v>
      </c>
      <c r="F128" s="3">
        <v>518</v>
      </c>
      <c r="G128" s="5">
        <v>25868</v>
      </c>
      <c r="H128" s="1">
        <v>10</v>
      </c>
      <c r="I128" s="1" t="s">
        <v>15</v>
      </c>
      <c r="J128" s="1" t="s">
        <v>15</v>
      </c>
      <c r="K128" s="1" t="s">
        <v>14</v>
      </c>
    </row>
    <row r="129" spans="1:11" ht="15">
      <c r="A129" s="1">
        <v>3752</v>
      </c>
      <c r="B129" s="2" t="s">
        <v>215</v>
      </c>
      <c r="C129" s="2" t="s">
        <v>216</v>
      </c>
      <c r="D129" s="2" t="s">
        <v>18</v>
      </c>
      <c r="E129" s="3">
        <v>13</v>
      </c>
      <c r="F129" s="3">
        <v>538</v>
      </c>
      <c r="G129" s="4">
        <v>24268</v>
      </c>
      <c r="H129" s="1">
        <v>8</v>
      </c>
      <c r="I129" s="1" t="s">
        <v>15</v>
      </c>
      <c r="J129" s="1" t="s">
        <v>15</v>
      </c>
      <c r="K129" s="1" t="s">
        <v>14</v>
      </c>
    </row>
    <row r="130" spans="1:11" ht="15">
      <c r="A130" s="1">
        <v>3753</v>
      </c>
      <c r="B130" s="2" t="s">
        <v>74</v>
      </c>
      <c r="C130" s="2" t="s">
        <v>75</v>
      </c>
      <c r="D130" s="2" t="s">
        <v>33</v>
      </c>
      <c r="E130" s="3">
        <v>6</v>
      </c>
      <c r="F130" s="3">
        <v>421</v>
      </c>
      <c r="G130" s="4">
        <v>21163</v>
      </c>
      <c r="H130" s="1">
        <v>9</v>
      </c>
      <c r="I130" s="1" t="s">
        <v>15</v>
      </c>
      <c r="J130" s="1" t="s">
        <v>14</v>
      </c>
      <c r="K130" s="1" t="s">
        <v>14</v>
      </c>
    </row>
    <row r="131" spans="1:11" ht="15">
      <c r="A131" s="1">
        <v>3753</v>
      </c>
      <c r="B131" s="2" t="s">
        <v>16</v>
      </c>
      <c r="C131" s="2" t="s">
        <v>17</v>
      </c>
      <c r="D131" s="2" t="s">
        <v>18</v>
      </c>
      <c r="E131" s="3">
        <v>5</v>
      </c>
      <c r="F131" s="3">
        <v>275</v>
      </c>
      <c r="G131" s="4">
        <v>25274</v>
      </c>
      <c r="H131" s="1">
        <v>8</v>
      </c>
      <c r="I131" s="1" t="s">
        <v>15</v>
      </c>
      <c r="J131" s="1" t="s">
        <v>14</v>
      </c>
      <c r="K131" s="1" t="s">
        <v>14</v>
      </c>
    </row>
    <row r="132" spans="1:11" ht="15">
      <c r="A132" s="1">
        <v>3783</v>
      </c>
      <c r="B132" s="2" t="s">
        <v>54</v>
      </c>
      <c r="C132" s="2" t="s">
        <v>55</v>
      </c>
      <c r="D132" s="2" t="s">
        <v>18</v>
      </c>
      <c r="E132" s="3">
        <v>6</v>
      </c>
      <c r="F132" s="3">
        <v>470</v>
      </c>
      <c r="G132" s="4">
        <v>31895</v>
      </c>
      <c r="H132" s="1">
        <v>2</v>
      </c>
      <c r="I132" s="1" t="s">
        <v>14</v>
      </c>
      <c r="J132" s="1" t="s">
        <v>14</v>
      </c>
      <c r="K132" s="1" t="s">
        <v>14</v>
      </c>
    </row>
    <row r="133" spans="1:11" ht="15">
      <c r="A133" s="1">
        <v>3811</v>
      </c>
      <c r="B133" s="2" t="s">
        <v>313</v>
      </c>
      <c r="C133" s="2" t="s">
        <v>90</v>
      </c>
      <c r="D133" s="2" t="s">
        <v>27</v>
      </c>
      <c r="E133" s="3">
        <v>15</v>
      </c>
      <c r="F133" s="3">
        <v>992</v>
      </c>
      <c r="G133" s="5">
        <v>24098</v>
      </c>
      <c r="H133" s="1">
        <v>8</v>
      </c>
      <c r="I133" s="1" t="s">
        <v>14</v>
      </c>
      <c r="J133" s="1" t="s">
        <v>15</v>
      </c>
      <c r="K133" s="1" t="s">
        <v>14</v>
      </c>
    </row>
    <row r="134" spans="1:11" ht="15">
      <c r="A134" s="1">
        <v>3819</v>
      </c>
      <c r="B134" s="2" t="s">
        <v>203</v>
      </c>
      <c r="C134" s="2" t="s">
        <v>35</v>
      </c>
      <c r="D134" s="2" t="s">
        <v>36</v>
      </c>
      <c r="E134" s="3">
        <v>15</v>
      </c>
      <c r="F134" s="3">
        <v>118</v>
      </c>
      <c r="G134" s="4">
        <v>26305</v>
      </c>
      <c r="H134" s="1">
        <v>6</v>
      </c>
      <c r="I134" s="1" t="s">
        <v>15</v>
      </c>
      <c r="J134" s="1" t="s">
        <v>15</v>
      </c>
      <c r="K134" s="1" t="s">
        <v>15</v>
      </c>
    </row>
    <row r="135" spans="1:11" ht="15">
      <c r="A135" s="1">
        <v>3868</v>
      </c>
      <c r="B135" s="2" t="s">
        <v>11</v>
      </c>
      <c r="C135" s="2" t="s">
        <v>12</v>
      </c>
      <c r="D135" s="2" t="s">
        <v>13</v>
      </c>
      <c r="E135" s="3">
        <v>7</v>
      </c>
      <c r="F135" s="3">
        <v>867</v>
      </c>
      <c r="G135" s="4">
        <v>24495</v>
      </c>
      <c r="H135" s="1">
        <v>4</v>
      </c>
      <c r="I135" s="1" t="s">
        <v>14</v>
      </c>
      <c r="J135" s="1" t="s">
        <v>15</v>
      </c>
      <c r="K135" s="1" t="s">
        <v>15</v>
      </c>
    </row>
    <row r="136" spans="1:11" ht="15">
      <c r="A136" s="1">
        <v>3883</v>
      </c>
      <c r="B136" s="2" t="s">
        <v>171</v>
      </c>
      <c r="C136" s="2" t="s">
        <v>172</v>
      </c>
      <c r="D136" s="2" t="s">
        <v>118</v>
      </c>
      <c r="E136" s="3">
        <v>14</v>
      </c>
      <c r="F136" s="3">
        <v>240</v>
      </c>
      <c r="G136" s="4">
        <v>21799</v>
      </c>
      <c r="H136" s="1">
        <v>7</v>
      </c>
      <c r="I136" s="1" t="s">
        <v>14</v>
      </c>
      <c r="J136" s="1" t="s">
        <v>15</v>
      </c>
      <c r="K136" s="1" t="s">
        <v>14</v>
      </c>
    </row>
    <row r="137" spans="1:11" ht="15">
      <c r="A137" s="1">
        <v>3888</v>
      </c>
      <c r="B137" s="2" t="s">
        <v>11</v>
      </c>
      <c r="C137" s="2" t="s">
        <v>12</v>
      </c>
      <c r="D137" s="2" t="s">
        <v>13</v>
      </c>
      <c r="E137" s="3">
        <v>8</v>
      </c>
      <c r="F137" s="3">
        <v>471</v>
      </c>
      <c r="G137" s="4">
        <v>32586</v>
      </c>
      <c r="H137" s="1">
        <v>8</v>
      </c>
      <c r="I137" s="1" t="s">
        <v>15</v>
      </c>
      <c r="J137" s="1" t="s">
        <v>15</v>
      </c>
      <c r="K137" s="1" t="s">
        <v>14</v>
      </c>
    </row>
    <row r="138" spans="1:11" ht="15">
      <c r="A138" s="1">
        <v>3894</v>
      </c>
      <c r="B138" s="2" t="s">
        <v>299</v>
      </c>
      <c r="C138" s="2" t="s">
        <v>300</v>
      </c>
      <c r="D138" s="2" t="s">
        <v>44</v>
      </c>
      <c r="E138" s="3">
        <v>11</v>
      </c>
      <c r="F138" s="3">
        <v>121</v>
      </c>
      <c r="G138" s="4">
        <v>27270</v>
      </c>
      <c r="H138" s="1">
        <v>1</v>
      </c>
      <c r="I138" s="1" t="s">
        <v>15</v>
      </c>
      <c r="J138" s="1" t="s">
        <v>15</v>
      </c>
      <c r="K138" s="1" t="s">
        <v>14</v>
      </c>
    </row>
    <row r="139" spans="1:11" ht="15">
      <c r="A139" s="1">
        <v>3906</v>
      </c>
      <c r="B139" s="2" t="s">
        <v>246</v>
      </c>
      <c r="C139" s="2" t="s">
        <v>167</v>
      </c>
      <c r="D139" s="2" t="s">
        <v>21</v>
      </c>
      <c r="E139" s="3">
        <v>2</v>
      </c>
      <c r="F139" s="3">
        <v>318</v>
      </c>
      <c r="G139" s="4">
        <v>27931</v>
      </c>
      <c r="H139" s="1">
        <v>3</v>
      </c>
      <c r="I139" s="1" t="s">
        <v>15</v>
      </c>
      <c r="J139" s="1" t="s">
        <v>14</v>
      </c>
      <c r="K139" s="1" t="s">
        <v>15</v>
      </c>
    </row>
    <row r="140" spans="1:11" ht="15">
      <c r="A140" s="1">
        <v>3910</v>
      </c>
      <c r="B140" s="2" t="s">
        <v>209</v>
      </c>
      <c r="C140" s="2" t="s">
        <v>170</v>
      </c>
      <c r="D140" s="2" t="s">
        <v>27</v>
      </c>
      <c r="E140" s="3">
        <v>12</v>
      </c>
      <c r="F140" s="3">
        <v>167</v>
      </c>
      <c r="G140" s="4">
        <v>32186</v>
      </c>
      <c r="H140" s="1">
        <v>1</v>
      </c>
      <c r="I140" s="1" t="s">
        <v>15</v>
      </c>
      <c r="J140" s="1" t="s">
        <v>14</v>
      </c>
      <c r="K140" s="1" t="s">
        <v>14</v>
      </c>
    </row>
    <row r="141" spans="1:11" ht="15">
      <c r="A141" s="1">
        <v>3912</v>
      </c>
      <c r="B141" s="2" t="s">
        <v>16</v>
      </c>
      <c r="C141" s="2" t="s">
        <v>17</v>
      </c>
      <c r="D141" s="2" t="s">
        <v>18</v>
      </c>
      <c r="E141" s="3">
        <v>14</v>
      </c>
      <c r="F141" s="3">
        <v>955</v>
      </c>
      <c r="G141" s="5">
        <v>33162</v>
      </c>
      <c r="H141" s="1">
        <v>2</v>
      </c>
      <c r="I141" s="1" t="s">
        <v>15</v>
      </c>
      <c r="J141" s="1" t="s">
        <v>15</v>
      </c>
      <c r="K141" s="1" t="s">
        <v>14</v>
      </c>
    </row>
    <row r="142" spans="1:11" ht="15">
      <c r="A142" s="1">
        <v>3936</v>
      </c>
      <c r="B142" s="2" t="s">
        <v>270</v>
      </c>
      <c r="C142" s="2" t="s">
        <v>20</v>
      </c>
      <c r="D142" s="2" t="s">
        <v>21</v>
      </c>
      <c r="E142" s="3">
        <v>14</v>
      </c>
      <c r="F142" s="3">
        <v>245</v>
      </c>
      <c r="G142" s="4">
        <v>34810</v>
      </c>
      <c r="H142" s="1">
        <v>8</v>
      </c>
      <c r="I142" s="1" t="s">
        <v>15</v>
      </c>
      <c r="J142" s="1" t="s">
        <v>14</v>
      </c>
      <c r="K142" s="1" t="s">
        <v>15</v>
      </c>
    </row>
    <row r="143" spans="1:11" ht="15">
      <c r="A143" s="1">
        <v>3936</v>
      </c>
      <c r="B143" s="2" t="s">
        <v>114</v>
      </c>
      <c r="C143" s="2" t="s">
        <v>115</v>
      </c>
      <c r="D143" s="2" t="s">
        <v>33</v>
      </c>
      <c r="E143" s="3">
        <v>11</v>
      </c>
      <c r="F143" s="3">
        <v>27</v>
      </c>
      <c r="G143" s="4">
        <v>29124</v>
      </c>
      <c r="H143" s="1">
        <v>9</v>
      </c>
      <c r="I143" s="1" t="s">
        <v>15</v>
      </c>
      <c r="J143" s="1" t="s">
        <v>15</v>
      </c>
      <c r="K143" s="1" t="s">
        <v>14</v>
      </c>
    </row>
    <row r="144" spans="1:11" ht="15">
      <c r="A144" s="1">
        <v>3939</v>
      </c>
      <c r="B144" s="2" t="s">
        <v>49</v>
      </c>
      <c r="C144" s="2" t="s">
        <v>50</v>
      </c>
      <c r="D144" s="2" t="s">
        <v>44</v>
      </c>
      <c r="E144" s="3">
        <v>10</v>
      </c>
      <c r="F144" s="3">
        <v>501</v>
      </c>
      <c r="G144" s="5">
        <v>30252</v>
      </c>
      <c r="H144" s="1">
        <v>9</v>
      </c>
      <c r="I144" s="1" t="s">
        <v>15</v>
      </c>
      <c r="J144" s="1" t="s">
        <v>14</v>
      </c>
      <c r="K144" s="1" t="s">
        <v>15</v>
      </c>
    </row>
    <row r="145" spans="1:11" ht="15">
      <c r="A145" s="1">
        <v>3943</v>
      </c>
      <c r="B145" s="2" t="s">
        <v>51</v>
      </c>
      <c r="C145" s="2" t="s">
        <v>52</v>
      </c>
      <c r="D145" s="2" t="s">
        <v>53</v>
      </c>
      <c r="E145" s="3">
        <v>6</v>
      </c>
      <c r="F145" s="3">
        <v>571</v>
      </c>
      <c r="G145" s="4">
        <v>27802</v>
      </c>
      <c r="H145" s="1">
        <v>5</v>
      </c>
      <c r="I145" s="1" t="s">
        <v>15</v>
      </c>
      <c r="J145" s="1" t="s">
        <v>15</v>
      </c>
      <c r="K145" s="1" t="s">
        <v>15</v>
      </c>
    </row>
    <row r="146" spans="1:11" ht="15">
      <c r="A146" s="1">
        <v>3969</v>
      </c>
      <c r="B146" s="2" t="s">
        <v>110</v>
      </c>
      <c r="C146" s="2" t="s">
        <v>111</v>
      </c>
      <c r="D146" s="2" t="s">
        <v>24</v>
      </c>
      <c r="E146" s="3">
        <v>1</v>
      </c>
      <c r="F146" s="3">
        <v>149</v>
      </c>
      <c r="G146" s="4">
        <v>25385</v>
      </c>
      <c r="H146" s="1">
        <v>3</v>
      </c>
      <c r="I146" s="1" t="s">
        <v>15</v>
      </c>
      <c r="J146" s="1" t="s">
        <v>15</v>
      </c>
      <c r="K146" s="1" t="s">
        <v>15</v>
      </c>
    </row>
    <row r="147" spans="1:11" ht="15">
      <c r="A147" s="1">
        <v>3972</v>
      </c>
      <c r="B147" s="2" t="s">
        <v>28</v>
      </c>
      <c r="C147" s="2" t="s">
        <v>29</v>
      </c>
      <c r="D147" s="2" t="s">
        <v>30</v>
      </c>
      <c r="E147" s="3">
        <v>11</v>
      </c>
      <c r="F147" s="3">
        <v>347</v>
      </c>
      <c r="G147" s="4">
        <v>28942</v>
      </c>
      <c r="H147" s="1">
        <v>9</v>
      </c>
      <c r="I147" s="1" t="s">
        <v>14</v>
      </c>
      <c r="J147" s="1" t="s">
        <v>15</v>
      </c>
      <c r="K147" s="1" t="s">
        <v>14</v>
      </c>
    </row>
    <row r="148" spans="1:11" ht="15">
      <c r="A148" s="1">
        <v>4007</v>
      </c>
      <c r="B148" s="2" t="s">
        <v>204</v>
      </c>
      <c r="C148" s="2" t="s">
        <v>12</v>
      </c>
      <c r="D148" s="2" t="s">
        <v>13</v>
      </c>
      <c r="E148" s="3">
        <v>4</v>
      </c>
      <c r="F148" s="3">
        <v>680</v>
      </c>
      <c r="G148" s="4">
        <v>34218</v>
      </c>
      <c r="H148" s="1">
        <v>1</v>
      </c>
      <c r="I148" s="1" t="s">
        <v>15</v>
      </c>
      <c r="J148" s="1" t="s">
        <v>14</v>
      </c>
      <c r="K148" s="1" t="s">
        <v>14</v>
      </c>
    </row>
    <row r="149" spans="1:11" ht="15">
      <c r="A149" s="1">
        <v>4012</v>
      </c>
      <c r="B149" s="2" t="s">
        <v>205</v>
      </c>
      <c r="C149" s="2" t="s">
        <v>20</v>
      </c>
      <c r="D149" s="2" t="s">
        <v>21</v>
      </c>
      <c r="E149" s="3">
        <v>2</v>
      </c>
      <c r="F149" s="3">
        <v>130</v>
      </c>
      <c r="G149" s="4">
        <v>22034</v>
      </c>
      <c r="H149" s="1">
        <v>2</v>
      </c>
      <c r="I149" s="1" t="s">
        <v>15</v>
      </c>
      <c r="J149" s="1" t="s">
        <v>15</v>
      </c>
      <c r="K149" s="1" t="s">
        <v>14</v>
      </c>
    </row>
    <row r="150" spans="1:11" ht="15">
      <c r="A150" s="1">
        <v>4033</v>
      </c>
      <c r="B150" s="2" t="s">
        <v>213</v>
      </c>
      <c r="C150" s="2" t="s">
        <v>117</v>
      </c>
      <c r="D150" s="2" t="s">
        <v>118</v>
      </c>
      <c r="E150" s="3">
        <v>10</v>
      </c>
      <c r="F150" s="3">
        <v>797</v>
      </c>
      <c r="G150" s="4">
        <v>24321</v>
      </c>
      <c r="H150" s="1">
        <v>5</v>
      </c>
      <c r="I150" s="1" t="s">
        <v>15</v>
      </c>
      <c r="J150" s="1" t="s">
        <v>15</v>
      </c>
      <c r="K150" s="1" t="s">
        <v>15</v>
      </c>
    </row>
    <row r="151" spans="1:11" ht="15">
      <c r="A151" s="1">
        <v>4046</v>
      </c>
      <c r="B151" s="2" t="s">
        <v>79</v>
      </c>
      <c r="C151" s="2" t="s">
        <v>80</v>
      </c>
      <c r="D151" s="2" t="s">
        <v>39</v>
      </c>
      <c r="E151" s="3">
        <v>1</v>
      </c>
      <c r="F151" s="3">
        <v>129</v>
      </c>
      <c r="G151" s="4">
        <v>33118</v>
      </c>
      <c r="H151" s="1">
        <v>2</v>
      </c>
      <c r="I151" s="1" t="s">
        <v>14</v>
      </c>
      <c r="J151" s="1" t="s">
        <v>14</v>
      </c>
      <c r="K151" s="1" t="s">
        <v>15</v>
      </c>
    </row>
    <row r="152" spans="1:11" ht="15">
      <c r="A152" s="1">
        <v>4071</v>
      </c>
      <c r="B152" s="2" t="s">
        <v>319</v>
      </c>
      <c r="C152" s="2" t="s">
        <v>236</v>
      </c>
      <c r="D152" s="2" t="s">
        <v>27</v>
      </c>
      <c r="E152" s="3">
        <v>10</v>
      </c>
      <c r="F152" s="3">
        <v>784</v>
      </c>
      <c r="G152" s="4">
        <v>32262</v>
      </c>
      <c r="H152" s="1">
        <v>9</v>
      </c>
      <c r="I152" s="1" t="s">
        <v>14</v>
      </c>
      <c r="J152" s="1" t="s">
        <v>15</v>
      </c>
      <c r="K152" s="1" t="s">
        <v>14</v>
      </c>
    </row>
    <row r="153" spans="1:11" ht="15">
      <c r="A153" s="1">
        <v>4074</v>
      </c>
      <c r="B153" s="2" t="s">
        <v>25</v>
      </c>
      <c r="C153" s="2" t="s">
        <v>26</v>
      </c>
      <c r="D153" s="2" t="s">
        <v>27</v>
      </c>
      <c r="E153" s="3">
        <v>10</v>
      </c>
      <c r="F153" s="3">
        <v>78</v>
      </c>
      <c r="G153" s="4">
        <v>34709</v>
      </c>
      <c r="H153" s="1">
        <v>9</v>
      </c>
      <c r="I153" s="1" t="s">
        <v>15</v>
      </c>
      <c r="J153" s="1" t="s">
        <v>14</v>
      </c>
      <c r="K153" s="1" t="s">
        <v>14</v>
      </c>
    </row>
    <row r="154" spans="1:11" ht="15">
      <c r="A154" s="1">
        <v>4094</v>
      </c>
      <c r="B154" s="2" t="s">
        <v>19</v>
      </c>
      <c r="C154" s="2" t="s">
        <v>20</v>
      </c>
      <c r="D154" s="2" t="s">
        <v>21</v>
      </c>
      <c r="E154" s="3">
        <v>2</v>
      </c>
      <c r="F154" s="3">
        <v>263</v>
      </c>
      <c r="G154" s="4">
        <v>28539</v>
      </c>
      <c r="H154" s="1">
        <v>4</v>
      </c>
      <c r="I154" s="1" t="s">
        <v>14</v>
      </c>
      <c r="J154" s="1" t="s">
        <v>14</v>
      </c>
      <c r="K154" s="1" t="s">
        <v>15</v>
      </c>
    </row>
    <row r="155" spans="1:11" ht="15">
      <c r="A155" s="1">
        <v>4104</v>
      </c>
      <c r="B155" s="2" t="s">
        <v>28</v>
      </c>
      <c r="C155" s="2" t="s">
        <v>29</v>
      </c>
      <c r="D155" s="2" t="s">
        <v>30</v>
      </c>
      <c r="E155" s="3">
        <v>1</v>
      </c>
      <c r="F155" s="3">
        <v>376</v>
      </c>
      <c r="G155" s="4">
        <v>27425</v>
      </c>
      <c r="H155" s="1">
        <v>7</v>
      </c>
      <c r="I155" s="1" t="s">
        <v>14</v>
      </c>
      <c r="J155" s="1" t="s">
        <v>14</v>
      </c>
      <c r="K155" s="1" t="s">
        <v>15</v>
      </c>
    </row>
    <row r="156" spans="1:11" ht="15">
      <c r="A156" s="1">
        <v>4105</v>
      </c>
      <c r="B156" s="2" t="s">
        <v>186</v>
      </c>
      <c r="C156" s="2" t="s">
        <v>41</v>
      </c>
      <c r="D156" s="2" t="s">
        <v>27</v>
      </c>
      <c r="E156" s="3">
        <v>12</v>
      </c>
      <c r="F156" s="3">
        <v>518</v>
      </c>
      <c r="G156" s="5">
        <v>24029</v>
      </c>
      <c r="H156" s="1">
        <v>3</v>
      </c>
      <c r="I156" s="1" t="s">
        <v>15</v>
      </c>
      <c r="J156" s="1" t="s">
        <v>14</v>
      </c>
      <c r="K156" s="1" t="s">
        <v>15</v>
      </c>
    </row>
    <row r="157" spans="1:11" ht="15">
      <c r="A157" s="1">
        <v>4124</v>
      </c>
      <c r="B157" s="2" t="s">
        <v>235</v>
      </c>
      <c r="C157" s="2" t="s">
        <v>236</v>
      </c>
      <c r="D157" s="2" t="s">
        <v>27</v>
      </c>
      <c r="E157" s="3">
        <v>15</v>
      </c>
      <c r="F157" s="3">
        <v>353</v>
      </c>
      <c r="G157" s="4">
        <v>22259</v>
      </c>
      <c r="H157" s="1">
        <v>2</v>
      </c>
      <c r="I157" s="1" t="s">
        <v>14</v>
      </c>
      <c r="J157" s="1" t="s">
        <v>14</v>
      </c>
      <c r="K157" s="1" t="s">
        <v>15</v>
      </c>
    </row>
    <row r="158" spans="1:11" ht="15">
      <c r="A158" s="1">
        <v>4149</v>
      </c>
      <c r="B158" s="2" t="s">
        <v>241</v>
      </c>
      <c r="C158" s="2" t="s">
        <v>117</v>
      </c>
      <c r="D158" s="2" t="s">
        <v>118</v>
      </c>
      <c r="E158" s="3">
        <v>4</v>
      </c>
      <c r="F158" s="3">
        <v>409</v>
      </c>
      <c r="G158" s="5">
        <v>21173</v>
      </c>
      <c r="H158" s="1">
        <v>3</v>
      </c>
      <c r="I158" s="1" t="s">
        <v>14</v>
      </c>
      <c r="J158" s="1" t="s">
        <v>14</v>
      </c>
      <c r="K158" s="1" t="s">
        <v>14</v>
      </c>
    </row>
    <row r="159" spans="1:11" ht="15">
      <c r="A159" s="1">
        <v>4150</v>
      </c>
      <c r="B159" s="2" t="s">
        <v>89</v>
      </c>
      <c r="C159" s="2" t="s">
        <v>90</v>
      </c>
      <c r="D159" s="2" t="s">
        <v>27</v>
      </c>
      <c r="E159" s="3">
        <v>1</v>
      </c>
      <c r="F159" s="3">
        <v>427</v>
      </c>
      <c r="G159" s="4">
        <v>29010</v>
      </c>
      <c r="H159" s="1">
        <v>1</v>
      </c>
      <c r="I159" s="1" t="s">
        <v>14</v>
      </c>
      <c r="J159" s="1" t="s">
        <v>15</v>
      </c>
      <c r="K159" s="1" t="s">
        <v>14</v>
      </c>
    </row>
    <row r="160" spans="1:11" ht="15">
      <c r="A160" s="1">
        <v>4152</v>
      </c>
      <c r="B160" s="2" t="s">
        <v>194</v>
      </c>
      <c r="C160" s="2" t="s">
        <v>195</v>
      </c>
      <c r="D160" s="2" t="s">
        <v>18</v>
      </c>
      <c r="E160" s="3">
        <v>4</v>
      </c>
      <c r="F160" s="3">
        <v>869</v>
      </c>
      <c r="G160" s="4">
        <v>33003</v>
      </c>
      <c r="H160" s="1">
        <v>1</v>
      </c>
      <c r="I160" s="1" t="s">
        <v>14</v>
      </c>
      <c r="J160" s="1" t="s">
        <v>15</v>
      </c>
      <c r="K160" s="1" t="s">
        <v>15</v>
      </c>
    </row>
    <row r="161" spans="1:11" ht="15">
      <c r="A161" s="1">
        <v>4159</v>
      </c>
      <c r="B161" s="2" t="s">
        <v>62</v>
      </c>
      <c r="C161" s="2" t="s">
        <v>63</v>
      </c>
      <c r="D161" s="2" t="s">
        <v>64</v>
      </c>
      <c r="E161" s="3">
        <v>1</v>
      </c>
      <c r="F161" s="3">
        <v>196</v>
      </c>
      <c r="G161" s="4">
        <v>28252</v>
      </c>
      <c r="H161" s="1">
        <v>7</v>
      </c>
      <c r="I161" s="1" t="s">
        <v>15</v>
      </c>
      <c r="J161" s="1" t="s">
        <v>14</v>
      </c>
      <c r="K161" s="1" t="s">
        <v>15</v>
      </c>
    </row>
    <row r="162" spans="1:11" ht="15">
      <c r="A162" s="1">
        <v>4169</v>
      </c>
      <c r="B162" s="2" t="s">
        <v>237</v>
      </c>
      <c r="C162" s="2" t="s">
        <v>12</v>
      </c>
      <c r="D162" s="2" t="s">
        <v>13</v>
      </c>
      <c r="E162" s="3">
        <v>4</v>
      </c>
      <c r="F162" s="3">
        <v>896</v>
      </c>
      <c r="G162" s="4">
        <v>34646</v>
      </c>
      <c r="H162" s="1">
        <v>7</v>
      </c>
      <c r="I162" s="1" t="s">
        <v>14</v>
      </c>
      <c r="J162" s="1" t="s">
        <v>15</v>
      </c>
      <c r="K162" s="1" t="s">
        <v>14</v>
      </c>
    </row>
    <row r="163" spans="1:11" ht="15">
      <c r="A163" s="1">
        <v>4173</v>
      </c>
      <c r="B163" s="2" t="s">
        <v>308</v>
      </c>
      <c r="C163" s="2" t="s">
        <v>309</v>
      </c>
      <c r="D163" s="2" t="s">
        <v>310</v>
      </c>
      <c r="E163" s="3">
        <v>12</v>
      </c>
      <c r="F163" s="3">
        <v>951</v>
      </c>
      <c r="G163" s="4">
        <v>22743</v>
      </c>
      <c r="H163" s="1">
        <v>8</v>
      </c>
      <c r="I163" s="1" t="s">
        <v>15</v>
      </c>
      <c r="J163" s="1" t="s">
        <v>15</v>
      </c>
      <c r="K163" s="1" t="s">
        <v>14</v>
      </c>
    </row>
    <row r="164" spans="1:11" ht="15">
      <c r="A164" s="1">
        <v>4207</v>
      </c>
      <c r="B164" s="2" t="s">
        <v>225</v>
      </c>
      <c r="C164" s="2" t="s">
        <v>12</v>
      </c>
      <c r="D164" s="2" t="s">
        <v>13</v>
      </c>
      <c r="E164" s="3">
        <v>6</v>
      </c>
      <c r="F164" s="3">
        <v>989</v>
      </c>
      <c r="G164" s="4">
        <v>32764</v>
      </c>
      <c r="H164" s="1">
        <v>4</v>
      </c>
      <c r="I164" s="1" t="s">
        <v>14</v>
      </c>
      <c r="J164" s="1" t="s">
        <v>15</v>
      </c>
      <c r="K164" s="1" t="s">
        <v>14</v>
      </c>
    </row>
    <row r="165" spans="1:11" ht="15">
      <c r="A165" s="1">
        <v>4233</v>
      </c>
      <c r="B165" s="2" t="s">
        <v>279</v>
      </c>
      <c r="C165" s="2" t="s">
        <v>41</v>
      </c>
      <c r="D165" s="2" t="s">
        <v>27</v>
      </c>
      <c r="E165" s="3">
        <v>5</v>
      </c>
      <c r="F165" s="3">
        <v>973</v>
      </c>
      <c r="G165" s="4">
        <v>30024</v>
      </c>
      <c r="H165" s="1">
        <v>6</v>
      </c>
      <c r="I165" s="1" t="s">
        <v>15</v>
      </c>
      <c r="J165" s="1" t="s">
        <v>15</v>
      </c>
      <c r="K165" s="1" t="s">
        <v>15</v>
      </c>
    </row>
    <row r="166" spans="1:11" ht="15">
      <c r="A166" s="1">
        <v>4246</v>
      </c>
      <c r="B166" s="2" t="s">
        <v>287</v>
      </c>
      <c r="C166" s="2" t="s">
        <v>155</v>
      </c>
      <c r="D166" s="2" t="s">
        <v>93</v>
      </c>
      <c r="E166" s="3">
        <v>6</v>
      </c>
      <c r="F166" s="3">
        <v>8</v>
      </c>
      <c r="G166" s="5">
        <v>24103</v>
      </c>
      <c r="H166" s="1">
        <v>7</v>
      </c>
      <c r="I166" s="1" t="s">
        <v>14</v>
      </c>
      <c r="J166" s="1" t="s">
        <v>15</v>
      </c>
      <c r="K166" s="1" t="s">
        <v>14</v>
      </c>
    </row>
    <row r="167" spans="1:11" ht="15">
      <c r="A167" s="1">
        <v>4281</v>
      </c>
      <c r="B167" s="2" t="s">
        <v>121</v>
      </c>
      <c r="C167" s="2" t="s">
        <v>122</v>
      </c>
      <c r="D167" s="2" t="s">
        <v>39</v>
      </c>
      <c r="E167" s="3">
        <v>11</v>
      </c>
      <c r="F167" s="3">
        <v>531</v>
      </c>
      <c r="G167" s="4">
        <v>20998</v>
      </c>
      <c r="H167" s="1">
        <v>2</v>
      </c>
      <c r="I167" s="1" t="s">
        <v>15</v>
      </c>
      <c r="J167" s="1" t="s">
        <v>15</v>
      </c>
      <c r="K167" s="1" t="s">
        <v>14</v>
      </c>
    </row>
    <row r="168" spans="1:11" ht="15">
      <c r="A168" s="1">
        <v>4282</v>
      </c>
      <c r="B168" s="2" t="s">
        <v>16</v>
      </c>
      <c r="C168" s="2" t="s">
        <v>17</v>
      </c>
      <c r="D168" s="2" t="s">
        <v>18</v>
      </c>
      <c r="E168" s="3">
        <v>15</v>
      </c>
      <c r="F168" s="3">
        <v>944</v>
      </c>
      <c r="G168" s="4">
        <v>34029</v>
      </c>
      <c r="H168" s="1">
        <v>9</v>
      </c>
      <c r="I168" s="1" t="s">
        <v>15</v>
      </c>
      <c r="J168" s="1" t="s">
        <v>14</v>
      </c>
      <c r="K168" s="1" t="s">
        <v>14</v>
      </c>
    </row>
    <row r="169" spans="1:11" ht="15">
      <c r="A169" s="1">
        <v>4290</v>
      </c>
      <c r="B169" s="2" t="s">
        <v>191</v>
      </c>
      <c r="C169" s="2" t="s">
        <v>172</v>
      </c>
      <c r="D169" s="2" t="s">
        <v>118</v>
      </c>
      <c r="E169" s="3">
        <v>1</v>
      </c>
      <c r="F169" s="3">
        <v>83</v>
      </c>
      <c r="G169" s="5">
        <v>25529</v>
      </c>
      <c r="H169" s="1">
        <v>9</v>
      </c>
      <c r="I169" s="1" t="s">
        <v>14</v>
      </c>
      <c r="J169" s="1" t="s">
        <v>15</v>
      </c>
      <c r="K169" s="1" t="s">
        <v>14</v>
      </c>
    </row>
    <row r="170" spans="1:11" ht="15">
      <c r="A170" s="1">
        <v>4297</v>
      </c>
      <c r="B170" s="2" t="s">
        <v>231</v>
      </c>
      <c r="C170" s="2" t="s">
        <v>48</v>
      </c>
      <c r="D170" s="2" t="s">
        <v>27</v>
      </c>
      <c r="E170" s="3">
        <v>2</v>
      </c>
      <c r="F170" s="3">
        <v>444</v>
      </c>
      <c r="G170" s="4">
        <v>30340</v>
      </c>
      <c r="H170" s="1">
        <v>1</v>
      </c>
      <c r="I170" s="1" t="s">
        <v>15</v>
      </c>
      <c r="J170" s="1" t="s">
        <v>14</v>
      </c>
      <c r="K170" s="1" t="s">
        <v>15</v>
      </c>
    </row>
    <row r="171" spans="1:11" ht="15">
      <c r="A171" s="1">
        <v>4300</v>
      </c>
      <c r="B171" s="2" t="s">
        <v>16</v>
      </c>
      <c r="C171" s="2" t="s">
        <v>17</v>
      </c>
      <c r="D171" s="2" t="s">
        <v>18</v>
      </c>
      <c r="E171" s="3">
        <v>2</v>
      </c>
      <c r="F171" s="3">
        <v>886</v>
      </c>
      <c r="G171" s="4">
        <v>24375</v>
      </c>
      <c r="H171" s="1">
        <v>7</v>
      </c>
      <c r="I171" s="1" t="s">
        <v>15</v>
      </c>
      <c r="J171" s="1" t="s">
        <v>14</v>
      </c>
      <c r="K171" s="1" t="s">
        <v>15</v>
      </c>
    </row>
    <row r="172" spans="1:11" ht="15">
      <c r="A172" s="1">
        <v>4301</v>
      </c>
      <c r="B172" s="2" t="s">
        <v>277</v>
      </c>
      <c r="C172" s="2" t="s">
        <v>20</v>
      </c>
      <c r="D172" s="2" t="s">
        <v>21</v>
      </c>
      <c r="E172" s="3">
        <v>15</v>
      </c>
      <c r="F172" s="3">
        <v>592</v>
      </c>
      <c r="G172" s="4">
        <v>32256</v>
      </c>
      <c r="H172" s="1">
        <v>2</v>
      </c>
      <c r="I172" s="1" t="s">
        <v>15</v>
      </c>
      <c r="J172" s="1" t="s">
        <v>15</v>
      </c>
      <c r="K172" s="1" t="s">
        <v>15</v>
      </c>
    </row>
    <row r="173" spans="1:11" ht="15">
      <c r="A173" s="1">
        <v>4312</v>
      </c>
      <c r="B173" s="2" t="s">
        <v>65</v>
      </c>
      <c r="C173" s="2" t="s">
        <v>66</v>
      </c>
      <c r="D173" s="2" t="s">
        <v>33</v>
      </c>
      <c r="E173" s="3">
        <v>14</v>
      </c>
      <c r="F173" s="3">
        <v>374</v>
      </c>
      <c r="G173" s="4">
        <v>33842</v>
      </c>
      <c r="H173" s="1">
        <v>1</v>
      </c>
      <c r="I173" s="1" t="s">
        <v>15</v>
      </c>
      <c r="J173" s="1" t="s">
        <v>15</v>
      </c>
      <c r="K173" s="1" t="s">
        <v>15</v>
      </c>
    </row>
    <row r="174" spans="1:11" ht="15">
      <c r="A174" s="1">
        <v>4331</v>
      </c>
      <c r="B174" s="2" t="s">
        <v>243</v>
      </c>
      <c r="C174" s="2" t="s">
        <v>244</v>
      </c>
      <c r="D174" s="2" t="s">
        <v>64</v>
      </c>
      <c r="E174" s="3">
        <v>15</v>
      </c>
      <c r="F174" s="3">
        <v>408</v>
      </c>
      <c r="G174" s="4">
        <v>26758</v>
      </c>
      <c r="H174" s="1">
        <v>7</v>
      </c>
      <c r="I174" s="1" t="s">
        <v>14</v>
      </c>
      <c r="J174" s="1" t="s">
        <v>15</v>
      </c>
      <c r="K174" s="1" t="s">
        <v>14</v>
      </c>
    </row>
    <row r="175" spans="1:11" ht="15">
      <c r="A175" s="1">
        <v>4332</v>
      </c>
      <c r="B175" s="2" t="s">
        <v>102</v>
      </c>
      <c r="C175" s="2" t="s">
        <v>20</v>
      </c>
      <c r="D175" s="2" t="s">
        <v>21</v>
      </c>
      <c r="E175" s="3">
        <v>9</v>
      </c>
      <c r="F175" s="3">
        <v>365</v>
      </c>
      <c r="G175" s="4">
        <v>28930</v>
      </c>
      <c r="H175" s="1">
        <v>4</v>
      </c>
      <c r="I175" s="1" t="s">
        <v>14</v>
      </c>
      <c r="J175" s="1" t="s">
        <v>15</v>
      </c>
      <c r="K175" s="1" t="s">
        <v>15</v>
      </c>
    </row>
    <row r="176" spans="1:11" ht="15">
      <c r="A176" s="1">
        <v>4333</v>
      </c>
      <c r="B176" s="2" t="s">
        <v>320</v>
      </c>
      <c r="C176" s="2" t="s">
        <v>321</v>
      </c>
      <c r="D176" s="2" t="s">
        <v>64</v>
      </c>
      <c r="E176" s="3">
        <v>14</v>
      </c>
      <c r="F176" s="3">
        <v>295</v>
      </c>
      <c r="G176" s="4">
        <v>32937</v>
      </c>
      <c r="H176" s="1">
        <v>7</v>
      </c>
      <c r="I176" s="1" t="s">
        <v>14</v>
      </c>
      <c r="J176" s="1" t="s">
        <v>14</v>
      </c>
      <c r="K176" s="1" t="s">
        <v>15</v>
      </c>
    </row>
    <row r="177" spans="1:11" ht="15">
      <c r="A177" s="1">
        <v>4343</v>
      </c>
      <c r="B177" s="2" t="s">
        <v>47</v>
      </c>
      <c r="C177" s="2" t="s">
        <v>48</v>
      </c>
      <c r="D177" s="2" t="s">
        <v>27</v>
      </c>
      <c r="E177" s="3">
        <v>15</v>
      </c>
      <c r="F177" s="3">
        <v>80</v>
      </c>
      <c r="G177" s="4">
        <v>27395</v>
      </c>
      <c r="H177" s="1">
        <v>2</v>
      </c>
      <c r="I177" s="1" t="s">
        <v>15</v>
      </c>
      <c r="J177" s="1" t="s">
        <v>15</v>
      </c>
      <c r="K177" s="1" t="s">
        <v>14</v>
      </c>
    </row>
    <row r="178" spans="1:11" ht="15">
      <c r="A178" s="1">
        <v>4349</v>
      </c>
      <c r="B178" s="2" t="s">
        <v>116</v>
      </c>
      <c r="C178" s="2" t="s">
        <v>117</v>
      </c>
      <c r="D178" s="2" t="s">
        <v>118</v>
      </c>
      <c r="E178" s="3">
        <v>14</v>
      </c>
      <c r="F178" s="3">
        <v>653</v>
      </c>
      <c r="G178" s="4">
        <v>34710</v>
      </c>
      <c r="H178" s="1">
        <v>9</v>
      </c>
      <c r="I178" s="1" t="s">
        <v>15</v>
      </c>
      <c r="J178" s="1" t="s">
        <v>15</v>
      </c>
      <c r="K178" s="1" t="s">
        <v>15</v>
      </c>
    </row>
    <row r="179" spans="1:11" ht="15">
      <c r="A179" s="1">
        <v>4353</v>
      </c>
      <c r="B179" s="2" t="s">
        <v>288</v>
      </c>
      <c r="C179" s="2" t="s">
        <v>12</v>
      </c>
      <c r="D179" s="2" t="s">
        <v>13</v>
      </c>
      <c r="E179" s="3">
        <v>13</v>
      </c>
      <c r="F179" s="3">
        <v>47</v>
      </c>
      <c r="G179" s="4">
        <v>25395</v>
      </c>
      <c r="H179" s="1">
        <v>4</v>
      </c>
      <c r="I179" s="1" t="s">
        <v>14</v>
      </c>
      <c r="J179" s="1" t="s">
        <v>15</v>
      </c>
      <c r="K179" s="1" t="s">
        <v>15</v>
      </c>
    </row>
    <row r="180" spans="1:11" ht="15">
      <c r="A180" s="1">
        <v>4382</v>
      </c>
      <c r="B180" s="2" t="s">
        <v>157</v>
      </c>
      <c r="C180" s="2" t="s">
        <v>84</v>
      </c>
      <c r="D180" s="2" t="s">
        <v>21</v>
      </c>
      <c r="E180" s="3">
        <v>3</v>
      </c>
      <c r="F180" s="3">
        <v>372</v>
      </c>
      <c r="G180" s="4">
        <v>30426</v>
      </c>
      <c r="H180" s="1">
        <v>5</v>
      </c>
      <c r="I180" s="1" t="s">
        <v>14</v>
      </c>
      <c r="J180" s="1" t="s">
        <v>14</v>
      </c>
      <c r="K180" s="1" t="s">
        <v>15</v>
      </c>
    </row>
    <row r="181" spans="1:11" ht="15">
      <c r="A181" s="1">
        <v>4396</v>
      </c>
      <c r="B181" s="2" t="s">
        <v>81</v>
      </c>
      <c r="C181" s="2" t="s">
        <v>82</v>
      </c>
      <c r="D181" s="2" t="s">
        <v>33</v>
      </c>
      <c r="E181" s="3">
        <v>1</v>
      </c>
      <c r="F181" s="3">
        <v>953</v>
      </c>
      <c r="G181" s="4">
        <v>20605</v>
      </c>
      <c r="H181" s="1">
        <v>3</v>
      </c>
      <c r="I181" s="1" t="s">
        <v>15</v>
      </c>
      <c r="J181" s="1" t="s">
        <v>15</v>
      </c>
      <c r="K181" s="1" t="s">
        <v>15</v>
      </c>
    </row>
    <row r="182" spans="1:11" ht="15">
      <c r="A182" s="1">
        <v>4398</v>
      </c>
      <c r="B182" s="2" t="s">
        <v>150</v>
      </c>
      <c r="C182" s="2" t="s">
        <v>151</v>
      </c>
      <c r="D182" s="2" t="s">
        <v>36</v>
      </c>
      <c r="E182" s="3">
        <v>7</v>
      </c>
      <c r="F182" s="3">
        <v>236</v>
      </c>
      <c r="G182" s="4">
        <v>23394</v>
      </c>
      <c r="H182" s="1">
        <v>10</v>
      </c>
      <c r="I182" s="1" t="s">
        <v>14</v>
      </c>
      <c r="J182" s="1" t="s">
        <v>15</v>
      </c>
      <c r="K182" s="1" t="s">
        <v>15</v>
      </c>
    </row>
    <row r="183" spans="1:11" ht="15">
      <c r="A183" s="1">
        <v>4421</v>
      </c>
      <c r="B183" s="2" t="s">
        <v>242</v>
      </c>
      <c r="C183" s="2" t="s">
        <v>70</v>
      </c>
      <c r="D183" s="2" t="s">
        <v>71</v>
      </c>
      <c r="E183" s="3">
        <v>8</v>
      </c>
      <c r="F183" s="3">
        <v>345</v>
      </c>
      <c r="G183" s="4">
        <v>20399</v>
      </c>
      <c r="H183" s="1">
        <v>4</v>
      </c>
      <c r="I183" s="1" t="s">
        <v>14</v>
      </c>
      <c r="J183" s="1" t="s">
        <v>14</v>
      </c>
      <c r="K183" s="1" t="s">
        <v>15</v>
      </c>
    </row>
    <row r="184" spans="1:11" ht="15">
      <c r="A184" s="1">
        <v>4431</v>
      </c>
      <c r="B184" s="2" t="s">
        <v>11</v>
      </c>
      <c r="C184" s="2" t="s">
        <v>12</v>
      </c>
      <c r="D184" s="2" t="s">
        <v>13</v>
      </c>
      <c r="E184" s="3">
        <v>11</v>
      </c>
      <c r="F184" s="3">
        <v>607</v>
      </c>
      <c r="G184" s="5">
        <v>28058</v>
      </c>
      <c r="H184" s="1">
        <v>4</v>
      </c>
      <c r="I184" s="1" t="s">
        <v>14</v>
      </c>
      <c r="J184" s="1" t="s">
        <v>14</v>
      </c>
      <c r="K184" s="1" t="s">
        <v>14</v>
      </c>
    </row>
    <row r="185" spans="1:11" ht="15">
      <c r="A185" s="1">
        <v>4433</v>
      </c>
      <c r="B185" s="2" t="s">
        <v>34</v>
      </c>
      <c r="C185" s="2" t="s">
        <v>35</v>
      </c>
      <c r="D185" s="2" t="s">
        <v>36</v>
      </c>
      <c r="E185" s="3">
        <v>3</v>
      </c>
      <c r="F185" s="3">
        <v>584</v>
      </c>
      <c r="G185" s="4">
        <v>28902</v>
      </c>
      <c r="H185" s="1">
        <v>4</v>
      </c>
      <c r="I185" s="1" t="s">
        <v>14</v>
      </c>
      <c r="J185" s="1" t="s">
        <v>14</v>
      </c>
      <c r="K185" s="1" t="s">
        <v>15</v>
      </c>
    </row>
    <row r="186" spans="1:11" ht="15">
      <c r="A186" s="1">
        <v>4435</v>
      </c>
      <c r="B186" s="2" t="s">
        <v>22</v>
      </c>
      <c r="C186" s="2" t="s">
        <v>23</v>
      </c>
      <c r="D186" s="2" t="s">
        <v>24</v>
      </c>
      <c r="E186" s="3">
        <v>7</v>
      </c>
      <c r="F186" s="3">
        <v>990</v>
      </c>
      <c r="G186" s="4">
        <v>28891</v>
      </c>
      <c r="H186" s="1">
        <v>7</v>
      </c>
      <c r="I186" s="1" t="s">
        <v>14</v>
      </c>
      <c r="J186" s="1" t="s">
        <v>14</v>
      </c>
      <c r="K186" s="1" t="s">
        <v>14</v>
      </c>
    </row>
    <row r="187" spans="1:11" ht="15">
      <c r="A187" s="1">
        <v>4448</v>
      </c>
      <c r="B187" s="2" t="s">
        <v>223</v>
      </c>
      <c r="C187" s="2" t="s">
        <v>224</v>
      </c>
      <c r="D187" s="2" t="s">
        <v>118</v>
      </c>
      <c r="E187" s="3">
        <v>11</v>
      </c>
      <c r="F187" s="3">
        <v>427</v>
      </c>
      <c r="G187" s="5">
        <v>33558</v>
      </c>
      <c r="H187" s="1">
        <v>6</v>
      </c>
      <c r="I187" s="1" t="s">
        <v>15</v>
      </c>
      <c r="J187" s="1" t="s">
        <v>15</v>
      </c>
      <c r="K187" s="1" t="s">
        <v>14</v>
      </c>
    </row>
    <row r="188" spans="1:11" ht="15">
      <c r="A188" s="1">
        <v>4455</v>
      </c>
      <c r="B188" s="2" t="s">
        <v>11</v>
      </c>
      <c r="C188" s="2" t="s">
        <v>12</v>
      </c>
      <c r="D188" s="2" t="s">
        <v>13</v>
      </c>
      <c r="E188" s="3">
        <v>1</v>
      </c>
      <c r="F188" s="3">
        <v>137</v>
      </c>
      <c r="G188" s="5">
        <v>21850</v>
      </c>
      <c r="H188" s="1">
        <v>2</v>
      </c>
      <c r="I188" s="1" t="s">
        <v>14</v>
      </c>
      <c r="J188" s="1" t="s">
        <v>15</v>
      </c>
      <c r="K188" s="1" t="s">
        <v>14</v>
      </c>
    </row>
    <row r="189" spans="1:11" ht="15">
      <c r="A189" s="1">
        <v>4456</v>
      </c>
      <c r="B189" s="2" t="s">
        <v>144</v>
      </c>
      <c r="C189" s="2" t="s">
        <v>145</v>
      </c>
      <c r="D189" s="2" t="s">
        <v>18</v>
      </c>
      <c r="E189" s="3">
        <v>5</v>
      </c>
      <c r="F189" s="3">
        <v>926</v>
      </c>
      <c r="G189" s="5">
        <v>21839</v>
      </c>
      <c r="H189" s="1">
        <v>8</v>
      </c>
      <c r="I189" s="1" t="s">
        <v>15</v>
      </c>
      <c r="J189" s="1" t="s">
        <v>14</v>
      </c>
      <c r="K189" s="1" t="s">
        <v>14</v>
      </c>
    </row>
    <row r="190" spans="1:11" ht="15">
      <c r="A190" s="1">
        <v>4468</v>
      </c>
      <c r="B190" s="2" t="s">
        <v>22</v>
      </c>
      <c r="C190" s="2" t="s">
        <v>23</v>
      </c>
      <c r="D190" s="2" t="s">
        <v>24</v>
      </c>
      <c r="E190" s="3">
        <v>11</v>
      </c>
      <c r="F190" s="3">
        <v>877</v>
      </c>
      <c r="G190" s="4">
        <v>34488</v>
      </c>
      <c r="H190" s="1">
        <v>6</v>
      </c>
      <c r="I190" s="1" t="s">
        <v>14</v>
      </c>
      <c r="J190" s="1" t="s">
        <v>14</v>
      </c>
      <c r="K190" s="1" t="s">
        <v>15</v>
      </c>
    </row>
    <row r="191" spans="1:11" ht="15">
      <c r="A191" s="1">
        <v>4468</v>
      </c>
      <c r="B191" s="2" t="s">
        <v>112</v>
      </c>
      <c r="C191" s="2" t="s">
        <v>113</v>
      </c>
      <c r="D191" s="2" t="s">
        <v>105</v>
      </c>
      <c r="E191" s="3">
        <v>4</v>
      </c>
      <c r="F191" s="3">
        <v>559</v>
      </c>
      <c r="G191" s="4">
        <v>31434</v>
      </c>
      <c r="H191" s="1">
        <v>4</v>
      </c>
      <c r="I191" s="1" t="s">
        <v>14</v>
      </c>
      <c r="J191" s="1" t="s">
        <v>14</v>
      </c>
      <c r="K191" s="1" t="s">
        <v>14</v>
      </c>
    </row>
    <row r="192" spans="1:11" ht="15">
      <c r="A192" s="1">
        <v>4496</v>
      </c>
      <c r="B192" s="2" t="s">
        <v>22</v>
      </c>
      <c r="C192" s="2" t="s">
        <v>23</v>
      </c>
      <c r="D192" s="2" t="s">
        <v>24</v>
      </c>
      <c r="E192" s="3">
        <v>15</v>
      </c>
      <c r="F192" s="3">
        <v>28</v>
      </c>
      <c r="G192" s="4">
        <v>21658</v>
      </c>
      <c r="H192" s="1">
        <v>4</v>
      </c>
      <c r="I192" s="1" t="s">
        <v>14</v>
      </c>
      <c r="J192" s="1" t="s">
        <v>14</v>
      </c>
      <c r="K192" s="1" t="s">
        <v>15</v>
      </c>
    </row>
    <row r="193" spans="1:11" ht="15">
      <c r="A193" s="1">
        <v>4502</v>
      </c>
      <c r="B193" s="2" t="s">
        <v>188</v>
      </c>
      <c r="C193" s="2" t="s">
        <v>23</v>
      </c>
      <c r="D193" s="2" t="s">
        <v>24</v>
      </c>
      <c r="E193" s="3">
        <v>15</v>
      </c>
      <c r="F193" s="3">
        <v>397</v>
      </c>
      <c r="G193" s="5">
        <v>22972</v>
      </c>
      <c r="H193" s="1">
        <v>3</v>
      </c>
      <c r="I193" s="1" t="s">
        <v>15</v>
      </c>
      <c r="J193" s="1" t="s">
        <v>15</v>
      </c>
      <c r="K193" s="1" t="s">
        <v>14</v>
      </c>
    </row>
    <row r="194" spans="1:11" ht="15">
      <c r="A194" s="1">
        <v>4511</v>
      </c>
      <c r="B194" s="2" t="s">
        <v>153</v>
      </c>
      <c r="C194" s="2" t="s">
        <v>122</v>
      </c>
      <c r="D194" s="2" t="s">
        <v>39</v>
      </c>
      <c r="E194" s="3">
        <v>1</v>
      </c>
      <c r="F194" s="3">
        <v>585</v>
      </c>
      <c r="G194" s="4">
        <v>22674</v>
      </c>
      <c r="H194" s="1">
        <v>3</v>
      </c>
      <c r="I194" s="1" t="s">
        <v>14</v>
      </c>
      <c r="J194" s="1" t="s">
        <v>14</v>
      </c>
      <c r="K194" s="1" t="s">
        <v>15</v>
      </c>
    </row>
    <row r="195" spans="1:11" ht="15">
      <c r="A195" s="1">
        <v>4545</v>
      </c>
      <c r="B195" s="2" t="s">
        <v>16</v>
      </c>
      <c r="C195" s="2" t="s">
        <v>17</v>
      </c>
      <c r="D195" s="2" t="s">
        <v>18</v>
      </c>
      <c r="E195" s="3">
        <v>7</v>
      </c>
      <c r="F195" s="3">
        <v>758</v>
      </c>
      <c r="G195" s="4">
        <v>22441</v>
      </c>
      <c r="H195" s="1">
        <v>10</v>
      </c>
      <c r="I195" s="1" t="s">
        <v>14</v>
      </c>
      <c r="J195" s="1" t="s">
        <v>14</v>
      </c>
      <c r="K195" s="1" t="s">
        <v>14</v>
      </c>
    </row>
    <row r="196" spans="1:11" ht="15">
      <c r="A196" s="1">
        <v>4553</v>
      </c>
      <c r="B196" s="2" t="s">
        <v>45</v>
      </c>
      <c r="C196" s="2" t="s">
        <v>46</v>
      </c>
      <c r="D196" s="2" t="s">
        <v>44</v>
      </c>
      <c r="E196" s="3">
        <v>10</v>
      </c>
      <c r="F196" s="3">
        <v>72</v>
      </c>
      <c r="G196" s="4">
        <v>20585</v>
      </c>
      <c r="H196" s="1">
        <v>5</v>
      </c>
      <c r="I196" s="1" t="s">
        <v>14</v>
      </c>
      <c r="J196" s="1" t="s">
        <v>14</v>
      </c>
      <c r="K196" s="1" t="s">
        <v>14</v>
      </c>
    </row>
    <row r="197" spans="1:11" ht="15">
      <c r="A197" s="1">
        <v>4554</v>
      </c>
      <c r="B197" s="2" t="s">
        <v>211</v>
      </c>
      <c r="C197" s="2" t="s">
        <v>212</v>
      </c>
      <c r="D197" s="2" t="s">
        <v>24</v>
      </c>
      <c r="E197" s="3">
        <v>8</v>
      </c>
      <c r="F197" s="3">
        <v>484</v>
      </c>
      <c r="G197" s="5">
        <v>23663</v>
      </c>
      <c r="H197" s="1">
        <v>4</v>
      </c>
      <c r="I197" s="1" t="s">
        <v>15</v>
      </c>
      <c r="J197" s="1" t="s">
        <v>14</v>
      </c>
      <c r="K197" s="1" t="s">
        <v>14</v>
      </c>
    </row>
    <row r="198" spans="1:11" ht="15">
      <c r="A198" s="1">
        <v>4561</v>
      </c>
      <c r="B198" s="2" t="s">
        <v>91</v>
      </c>
      <c r="C198" s="2" t="s">
        <v>92</v>
      </c>
      <c r="D198" s="2" t="s">
        <v>93</v>
      </c>
      <c r="E198" s="3">
        <v>5</v>
      </c>
      <c r="F198" s="3">
        <v>445</v>
      </c>
      <c r="G198" s="5">
        <v>30296</v>
      </c>
      <c r="H198" s="1">
        <v>9</v>
      </c>
      <c r="I198" s="1" t="s">
        <v>14</v>
      </c>
      <c r="J198" s="1" t="s">
        <v>15</v>
      </c>
      <c r="K198" s="1" t="s">
        <v>15</v>
      </c>
    </row>
    <row r="199" spans="1:11" ht="15">
      <c r="A199" s="1">
        <v>4572</v>
      </c>
      <c r="B199" s="2" t="s">
        <v>274</v>
      </c>
      <c r="C199" s="2" t="s">
        <v>97</v>
      </c>
      <c r="D199" s="2" t="s">
        <v>13</v>
      </c>
      <c r="E199" s="3">
        <v>14</v>
      </c>
      <c r="F199" s="3">
        <v>921</v>
      </c>
      <c r="G199" s="4">
        <v>26857</v>
      </c>
      <c r="H199" s="1">
        <v>5</v>
      </c>
      <c r="I199" s="1" t="s">
        <v>14</v>
      </c>
      <c r="J199" s="1" t="s">
        <v>14</v>
      </c>
      <c r="K199" s="1" t="s">
        <v>15</v>
      </c>
    </row>
    <row r="200" spans="1:11" ht="15">
      <c r="A200" s="1">
        <v>4576</v>
      </c>
      <c r="B200" s="2" t="s">
        <v>275</v>
      </c>
      <c r="C200" s="2" t="s">
        <v>97</v>
      </c>
      <c r="D200" s="2" t="s">
        <v>13</v>
      </c>
      <c r="E200" s="3">
        <v>5</v>
      </c>
      <c r="F200" s="3">
        <v>349</v>
      </c>
      <c r="G200" s="4">
        <v>24372</v>
      </c>
      <c r="H200" s="1">
        <v>6</v>
      </c>
      <c r="I200" s="1" t="s">
        <v>14</v>
      </c>
      <c r="J200" s="1" t="s">
        <v>15</v>
      </c>
      <c r="K200" s="1" t="s">
        <v>14</v>
      </c>
    </row>
    <row r="201" spans="1:11" ht="15">
      <c r="A201" s="1">
        <v>4596</v>
      </c>
      <c r="B201" s="2" t="s">
        <v>119</v>
      </c>
      <c r="C201" s="2" t="s">
        <v>120</v>
      </c>
      <c r="D201" s="2" t="s">
        <v>36</v>
      </c>
      <c r="E201" s="3">
        <v>9</v>
      </c>
      <c r="F201" s="3">
        <v>779</v>
      </c>
      <c r="G201" s="5">
        <v>20088</v>
      </c>
      <c r="H201" s="1">
        <v>4</v>
      </c>
      <c r="I201" s="1" t="s">
        <v>14</v>
      </c>
      <c r="J201" s="1" t="s">
        <v>14</v>
      </c>
      <c r="K201" s="1" t="s">
        <v>14</v>
      </c>
    </row>
    <row r="202" spans="1:11" ht="15">
      <c r="A202" s="1">
        <v>4597</v>
      </c>
      <c r="B202" s="2" t="s">
        <v>184</v>
      </c>
      <c r="C202" s="2" t="s">
        <v>38</v>
      </c>
      <c r="D202" s="2" t="s">
        <v>39</v>
      </c>
      <c r="E202" s="3">
        <v>8</v>
      </c>
      <c r="F202" s="3">
        <v>713</v>
      </c>
      <c r="G202" s="4">
        <v>21610</v>
      </c>
      <c r="H202" s="1">
        <v>10</v>
      </c>
      <c r="I202" s="1" t="s">
        <v>15</v>
      </c>
      <c r="J202" s="1" t="s">
        <v>14</v>
      </c>
      <c r="K202" s="1" t="s">
        <v>15</v>
      </c>
    </row>
    <row r="203" spans="1:11" ht="15">
      <c r="A203" s="1">
        <v>4602</v>
      </c>
      <c r="B203" s="2" t="s">
        <v>197</v>
      </c>
      <c r="C203" s="2" t="s">
        <v>35</v>
      </c>
      <c r="D203" s="2" t="s">
        <v>36</v>
      </c>
      <c r="E203" s="3">
        <v>4</v>
      </c>
      <c r="F203" s="3">
        <v>362</v>
      </c>
      <c r="G203" s="4">
        <v>20831</v>
      </c>
      <c r="H203" s="1">
        <v>10</v>
      </c>
      <c r="I203" s="1" t="s">
        <v>15</v>
      </c>
      <c r="J203" s="1" t="s">
        <v>15</v>
      </c>
      <c r="K203" s="1" t="s">
        <v>15</v>
      </c>
    </row>
    <row r="204" spans="1:11" ht="15">
      <c r="A204" s="1">
        <v>4619</v>
      </c>
      <c r="B204" s="2" t="s">
        <v>31</v>
      </c>
      <c r="C204" s="2" t="s">
        <v>32</v>
      </c>
      <c r="D204" s="2" t="s">
        <v>33</v>
      </c>
      <c r="E204" s="3">
        <v>1</v>
      </c>
      <c r="F204" s="3">
        <v>113</v>
      </c>
      <c r="G204" s="4">
        <v>20901</v>
      </c>
      <c r="H204" s="1">
        <v>4</v>
      </c>
      <c r="I204" s="1" t="s">
        <v>14</v>
      </c>
      <c r="J204" s="1" t="s">
        <v>15</v>
      </c>
      <c r="K204" s="1" t="s">
        <v>15</v>
      </c>
    </row>
    <row r="205" spans="1:11" ht="15">
      <c r="A205" s="1">
        <v>4620</v>
      </c>
      <c r="B205" s="2" t="s">
        <v>16</v>
      </c>
      <c r="C205" s="2" t="s">
        <v>17</v>
      </c>
      <c r="D205" s="2" t="s">
        <v>18</v>
      </c>
      <c r="E205" s="3">
        <v>2</v>
      </c>
      <c r="F205" s="3">
        <v>794</v>
      </c>
      <c r="G205" s="4">
        <v>32773</v>
      </c>
      <c r="H205" s="1">
        <v>6</v>
      </c>
      <c r="I205" s="1" t="s">
        <v>15</v>
      </c>
      <c r="J205" s="1" t="s">
        <v>14</v>
      </c>
      <c r="K205" s="1" t="s">
        <v>15</v>
      </c>
    </row>
    <row r="206" spans="1:11" ht="15">
      <c r="A206" s="1">
        <v>4622</v>
      </c>
      <c r="B206" s="2" t="s">
        <v>304</v>
      </c>
      <c r="C206" s="2" t="s">
        <v>20</v>
      </c>
      <c r="D206" s="2" t="s">
        <v>21</v>
      </c>
      <c r="E206" s="3">
        <v>6</v>
      </c>
      <c r="F206" s="3">
        <v>909</v>
      </c>
      <c r="G206" s="4">
        <v>32184</v>
      </c>
      <c r="H206" s="1">
        <v>10</v>
      </c>
      <c r="I206" s="1" t="s">
        <v>14</v>
      </c>
      <c r="J206" s="1" t="s">
        <v>15</v>
      </c>
      <c r="K206" s="1" t="s">
        <v>14</v>
      </c>
    </row>
    <row r="207" spans="1:11" ht="15">
      <c r="A207" s="1">
        <v>4625</v>
      </c>
      <c r="B207" s="2" t="s">
        <v>22</v>
      </c>
      <c r="C207" s="2" t="s">
        <v>23</v>
      </c>
      <c r="D207" s="2" t="s">
        <v>24</v>
      </c>
      <c r="E207" s="3">
        <v>15</v>
      </c>
      <c r="F207" s="3">
        <v>940</v>
      </c>
      <c r="G207" s="4">
        <v>26095</v>
      </c>
      <c r="H207" s="1">
        <v>8</v>
      </c>
      <c r="I207" s="1" t="s">
        <v>14</v>
      </c>
      <c r="J207" s="1" t="s">
        <v>14</v>
      </c>
      <c r="K207" s="1" t="s">
        <v>14</v>
      </c>
    </row>
    <row r="208" spans="1:11" ht="15">
      <c r="A208" s="1">
        <v>4632</v>
      </c>
      <c r="B208" s="2" t="s">
        <v>173</v>
      </c>
      <c r="C208" s="2" t="s">
        <v>84</v>
      </c>
      <c r="D208" s="2" t="s">
        <v>21</v>
      </c>
      <c r="E208" s="3">
        <v>10</v>
      </c>
      <c r="F208" s="3">
        <v>943</v>
      </c>
      <c r="G208" s="4">
        <v>29817</v>
      </c>
      <c r="H208" s="1">
        <v>5</v>
      </c>
      <c r="I208" s="1" t="s">
        <v>14</v>
      </c>
      <c r="J208" s="1" t="s">
        <v>15</v>
      </c>
      <c r="K208" s="1" t="s">
        <v>15</v>
      </c>
    </row>
    <row r="209" spans="1:11" ht="15">
      <c r="A209" s="1">
        <v>4635</v>
      </c>
      <c r="B209" s="2" t="s">
        <v>51</v>
      </c>
      <c r="C209" s="2" t="s">
        <v>52</v>
      </c>
      <c r="D209" s="2" t="s">
        <v>53</v>
      </c>
      <c r="E209" s="3">
        <v>2</v>
      </c>
      <c r="F209" s="3">
        <v>604</v>
      </c>
      <c r="G209" s="4">
        <v>21210</v>
      </c>
      <c r="H209" s="1">
        <v>5</v>
      </c>
      <c r="I209" s="1" t="s">
        <v>14</v>
      </c>
      <c r="J209" s="1" t="s">
        <v>14</v>
      </c>
      <c r="K209" s="1" t="s">
        <v>15</v>
      </c>
    </row>
    <row r="210" spans="1:11" ht="15">
      <c r="A210" s="1">
        <v>4636</v>
      </c>
      <c r="B210" s="2" t="s">
        <v>315</v>
      </c>
      <c r="C210" s="2" t="s">
        <v>17</v>
      </c>
      <c r="D210" s="2" t="s">
        <v>18</v>
      </c>
      <c r="E210" s="3">
        <v>1</v>
      </c>
      <c r="F210" s="3">
        <v>335</v>
      </c>
      <c r="G210" s="4">
        <v>22298</v>
      </c>
      <c r="H210" s="1">
        <v>7</v>
      </c>
      <c r="I210" s="1" t="s">
        <v>14</v>
      </c>
      <c r="J210" s="1" t="s">
        <v>15</v>
      </c>
      <c r="K210" s="1" t="s">
        <v>15</v>
      </c>
    </row>
    <row r="211" spans="1:11" ht="15">
      <c r="A211" s="1">
        <v>4646</v>
      </c>
      <c r="B211" s="2" t="s">
        <v>11</v>
      </c>
      <c r="C211" s="2" t="s">
        <v>12</v>
      </c>
      <c r="D211" s="2" t="s">
        <v>13</v>
      </c>
      <c r="E211" s="3">
        <v>5</v>
      </c>
      <c r="F211" s="3">
        <v>966</v>
      </c>
      <c r="G211" s="4">
        <v>26913</v>
      </c>
      <c r="H211" s="1">
        <v>2</v>
      </c>
      <c r="I211" s="1" t="s">
        <v>14</v>
      </c>
      <c r="J211" s="1" t="s">
        <v>14</v>
      </c>
      <c r="K211" s="1" t="s">
        <v>14</v>
      </c>
    </row>
    <row r="212" spans="1:11" ht="15">
      <c r="A212" s="1">
        <v>4655</v>
      </c>
      <c r="B212" s="2" t="s">
        <v>159</v>
      </c>
      <c r="C212" s="2" t="s">
        <v>160</v>
      </c>
      <c r="D212" s="2" t="s">
        <v>44</v>
      </c>
      <c r="E212" s="3">
        <v>4</v>
      </c>
      <c r="F212" s="3">
        <v>573</v>
      </c>
      <c r="G212" s="4">
        <v>30530</v>
      </c>
      <c r="H212" s="1">
        <v>7</v>
      </c>
      <c r="I212" s="1" t="s">
        <v>15</v>
      </c>
      <c r="J212" s="1" t="s">
        <v>15</v>
      </c>
      <c r="K212" s="1" t="s">
        <v>15</v>
      </c>
    </row>
    <row r="213" spans="1:11" ht="15">
      <c r="A213" s="1">
        <v>4657</v>
      </c>
      <c r="B213" s="2" t="s">
        <v>31</v>
      </c>
      <c r="C213" s="2" t="s">
        <v>32</v>
      </c>
      <c r="D213" s="2" t="s">
        <v>33</v>
      </c>
      <c r="E213" s="3">
        <v>6</v>
      </c>
      <c r="F213" s="3">
        <v>846</v>
      </c>
      <c r="G213" s="4">
        <v>34226</v>
      </c>
      <c r="H213" s="1">
        <v>6</v>
      </c>
      <c r="I213" s="1" t="s">
        <v>15</v>
      </c>
      <c r="J213" s="1" t="s">
        <v>14</v>
      </c>
      <c r="K213" s="1" t="s">
        <v>15</v>
      </c>
    </row>
    <row r="214" spans="1:11" ht="15">
      <c r="A214" s="1">
        <v>4657</v>
      </c>
      <c r="B214" s="2" t="s">
        <v>83</v>
      </c>
      <c r="C214" s="2" t="s">
        <v>84</v>
      </c>
      <c r="D214" s="2" t="s">
        <v>21</v>
      </c>
      <c r="E214" s="3">
        <v>5</v>
      </c>
      <c r="F214" s="3">
        <v>95</v>
      </c>
      <c r="G214" s="4">
        <v>30572</v>
      </c>
      <c r="H214" s="1">
        <v>2</v>
      </c>
      <c r="I214" s="1" t="s">
        <v>15</v>
      </c>
      <c r="J214" s="1" t="s">
        <v>14</v>
      </c>
      <c r="K214" s="1" t="s">
        <v>14</v>
      </c>
    </row>
    <row r="215" spans="1:11" ht="15">
      <c r="A215" s="1">
        <v>4660</v>
      </c>
      <c r="B215" s="2" t="s">
        <v>245</v>
      </c>
      <c r="C215" s="2" t="s">
        <v>12</v>
      </c>
      <c r="D215" s="2" t="s">
        <v>13</v>
      </c>
      <c r="E215" s="3">
        <v>4</v>
      </c>
      <c r="F215" s="3">
        <v>705</v>
      </c>
      <c r="G215" s="5">
        <v>28812</v>
      </c>
      <c r="H215" s="1">
        <v>2</v>
      </c>
      <c r="I215" s="1" t="s">
        <v>14</v>
      </c>
      <c r="J215" s="1" t="s">
        <v>14</v>
      </c>
      <c r="K215" s="1" t="s">
        <v>15</v>
      </c>
    </row>
    <row r="216" spans="1:11" ht="15">
      <c r="A216" s="1">
        <v>4661</v>
      </c>
      <c r="B216" s="2" t="s">
        <v>94</v>
      </c>
      <c r="C216" s="2" t="s">
        <v>95</v>
      </c>
      <c r="D216" s="2" t="s">
        <v>18</v>
      </c>
      <c r="E216" s="3">
        <v>2</v>
      </c>
      <c r="F216" s="3">
        <v>655</v>
      </c>
      <c r="G216" s="4">
        <v>30731</v>
      </c>
      <c r="H216" s="1">
        <v>7</v>
      </c>
      <c r="I216" s="1" t="s">
        <v>15</v>
      </c>
      <c r="J216" s="1" t="s">
        <v>14</v>
      </c>
      <c r="K216" s="1" t="s">
        <v>14</v>
      </c>
    </row>
    <row r="217" spans="1:11" ht="15">
      <c r="A217" s="1">
        <v>4662</v>
      </c>
      <c r="B217" s="2" t="s">
        <v>47</v>
      </c>
      <c r="C217" s="2" t="s">
        <v>48</v>
      </c>
      <c r="D217" s="2" t="s">
        <v>27</v>
      </c>
      <c r="E217" s="3">
        <v>1</v>
      </c>
      <c r="F217" s="3">
        <v>417</v>
      </c>
      <c r="G217" s="4">
        <v>22115</v>
      </c>
      <c r="H217" s="1">
        <v>9</v>
      </c>
      <c r="I217" s="1" t="s">
        <v>14</v>
      </c>
      <c r="J217" s="1" t="s">
        <v>14</v>
      </c>
      <c r="K217" s="1" t="s">
        <v>14</v>
      </c>
    </row>
    <row r="218" spans="1:11" ht="15">
      <c r="A218" s="1">
        <v>4699</v>
      </c>
      <c r="B218" s="2" t="s">
        <v>284</v>
      </c>
      <c r="C218" s="2" t="s">
        <v>17</v>
      </c>
      <c r="D218" s="2" t="s">
        <v>18</v>
      </c>
      <c r="E218" s="3">
        <v>13</v>
      </c>
      <c r="F218" s="3">
        <v>487</v>
      </c>
      <c r="G218" s="4">
        <v>34854</v>
      </c>
      <c r="H218" s="1">
        <v>2</v>
      </c>
      <c r="I218" s="1" t="s">
        <v>15</v>
      </c>
      <c r="J218" s="1" t="s">
        <v>14</v>
      </c>
      <c r="K218" s="1" t="s">
        <v>14</v>
      </c>
    </row>
    <row r="219" spans="1:11" ht="15">
      <c r="A219" s="1">
        <v>4705</v>
      </c>
      <c r="B219" s="2" t="s">
        <v>261</v>
      </c>
      <c r="C219" s="2" t="s">
        <v>38</v>
      </c>
      <c r="D219" s="2" t="s">
        <v>39</v>
      </c>
      <c r="E219" s="3">
        <v>1</v>
      </c>
      <c r="F219" s="3">
        <v>718</v>
      </c>
      <c r="G219" s="4">
        <v>20732</v>
      </c>
      <c r="H219" s="1">
        <v>8</v>
      </c>
      <c r="I219" s="1" t="s">
        <v>14</v>
      </c>
      <c r="J219" s="1" t="s">
        <v>14</v>
      </c>
      <c r="K219" s="1" t="s">
        <v>14</v>
      </c>
    </row>
    <row r="220" spans="1:11" ht="15">
      <c r="A220" s="1">
        <v>4726</v>
      </c>
      <c r="B220" s="2" t="s">
        <v>19</v>
      </c>
      <c r="C220" s="2" t="s">
        <v>20</v>
      </c>
      <c r="D220" s="2" t="s">
        <v>21</v>
      </c>
      <c r="E220" s="3">
        <v>7</v>
      </c>
      <c r="F220" s="3">
        <v>502</v>
      </c>
      <c r="G220" s="4">
        <v>29847</v>
      </c>
      <c r="H220" s="1">
        <v>6</v>
      </c>
      <c r="I220" s="1" t="s">
        <v>14</v>
      </c>
      <c r="J220" s="1" t="s">
        <v>14</v>
      </c>
      <c r="K220" s="1" t="s">
        <v>14</v>
      </c>
    </row>
    <row r="221" spans="1:11" ht="15">
      <c r="A221" s="1">
        <v>4735</v>
      </c>
      <c r="B221" s="2" t="s">
        <v>253</v>
      </c>
      <c r="C221" s="2" t="s">
        <v>70</v>
      </c>
      <c r="D221" s="2" t="s">
        <v>71</v>
      </c>
      <c r="E221" s="3">
        <v>13</v>
      </c>
      <c r="F221" s="3">
        <v>294</v>
      </c>
      <c r="G221" s="4">
        <v>23949</v>
      </c>
      <c r="H221" s="1">
        <v>7</v>
      </c>
      <c r="I221" s="1" t="s">
        <v>14</v>
      </c>
      <c r="J221" s="1" t="s">
        <v>14</v>
      </c>
      <c r="K221" s="1" t="s">
        <v>15</v>
      </c>
    </row>
    <row r="222" spans="1:11" ht="15">
      <c r="A222" s="1">
        <v>4736</v>
      </c>
      <c r="B222" s="2" t="s">
        <v>79</v>
      </c>
      <c r="C222" s="2" t="s">
        <v>80</v>
      </c>
      <c r="D222" s="2" t="s">
        <v>39</v>
      </c>
      <c r="E222" s="3">
        <v>10</v>
      </c>
      <c r="F222" s="3">
        <v>387</v>
      </c>
      <c r="G222" s="4">
        <v>26011</v>
      </c>
      <c r="H222" s="1">
        <v>7</v>
      </c>
      <c r="I222" s="1" t="s">
        <v>14</v>
      </c>
      <c r="J222" s="1" t="s">
        <v>14</v>
      </c>
      <c r="K222" s="1" t="s">
        <v>15</v>
      </c>
    </row>
    <row r="223" spans="1:11" ht="15">
      <c r="A223" s="1">
        <v>4741</v>
      </c>
      <c r="B223" s="2" t="s">
        <v>19</v>
      </c>
      <c r="C223" s="2" t="s">
        <v>20</v>
      </c>
      <c r="D223" s="2" t="s">
        <v>21</v>
      </c>
      <c r="E223" s="3">
        <v>13</v>
      </c>
      <c r="F223" s="3">
        <v>55</v>
      </c>
      <c r="G223" s="5">
        <v>28058</v>
      </c>
      <c r="H223" s="1">
        <v>7</v>
      </c>
      <c r="I223" s="1" t="s">
        <v>15</v>
      </c>
      <c r="J223" s="1" t="s">
        <v>15</v>
      </c>
      <c r="K223" s="1" t="s">
        <v>15</v>
      </c>
    </row>
    <row r="224" spans="1:11" ht="15">
      <c r="A224" s="1">
        <v>4800</v>
      </c>
      <c r="B224" s="2" t="s">
        <v>228</v>
      </c>
      <c r="C224" s="2" t="s">
        <v>95</v>
      </c>
      <c r="D224" s="2" t="s">
        <v>18</v>
      </c>
      <c r="E224" s="3">
        <v>8</v>
      </c>
      <c r="F224" s="3">
        <v>991</v>
      </c>
      <c r="G224" s="4">
        <v>27784</v>
      </c>
      <c r="H224" s="1">
        <v>1</v>
      </c>
      <c r="I224" s="1" t="s">
        <v>14</v>
      </c>
      <c r="J224" s="1" t="s">
        <v>14</v>
      </c>
      <c r="K224" s="1" t="s">
        <v>14</v>
      </c>
    </row>
    <row r="225" spans="1:26" ht="15">
      <c r="A225" s="1">
        <v>4834</v>
      </c>
      <c r="B225" s="2" t="s">
        <v>280</v>
      </c>
      <c r="C225" s="2" t="s">
        <v>281</v>
      </c>
      <c r="D225" s="2" t="s">
        <v>44</v>
      </c>
      <c r="E225" s="3">
        <v>8</v>
      </c>
      <c r="F225" s="3">
        <v>274</v>
      </c>
      <c r="G225" s="4">
        <v>29561</v>
      </c>
      <c r="H225" s="1">
        <v>1</v>
      </c>
      <c r="I225" s="1" t="s">
        <v>15</v>
      </c>
      <c r="J225" s="1" t="s">
        <v>14</v>
      </c>
      <c r="K225" s="1" t="s">
        <v>14</v>
      </c>
    </row>
    <row r="226" spans="1:26" ht="15">
      <c r="A226" s="1">
        <v>4855</v>
      </c>
      <c r="B226" s="2" t="s">
        <v>206</v>
      </c>
      <c r="C226" s="2" t="s">
        <v>207</v>
      </c>
      <c r="D226" s="2" t="s">
        <v>24</v>
      </c>
      <c r="E226" s="3">
        <v>5</v>
      </c>
      <c r="F226" s="3">
        <v>575</v>
      </c>
      <c r="G226" s="4">
        <v>24256</v>
      </c>
      <c r="H226" s="1">
        <v>9</v>
      </c>
      <c r="I226" s="1" t="s">
        <v>14</v>
      </c>
      <c r="J226" s="1" t="s">
        <v>15</v>
      </c>
      <c r="K226" s="1" t="s">
        <v>15</v>
      </c>
    </row>
    <row r="227" spans="1:26" ht="15">
      <c r="A227" s="1">
        <v>4858</v>
      </c>
      <c r="B227" s="2" t="s">
        <v>296</v>
      </c>
      <c r="C227" s="2" t="s">
        <v>297</v>
      </c>
      <c r="D227" s="2" t="s">
        <v>53</v>
      </c>
      <c r="E227" s="3">
        <v>7</v>
      </c>
      <c r="F227" s="3">
        <v>149</v>
      </c>
      <c r="G227" s="4">
        <v>28021</v>
      </c>
      <c r="H227" s="1">
        <v>8</v>
      </c>
      <c r="I227" s="1" t="s">
        <v>15</v>
      </c>
      <c r="J227" s="1" t="s">
        <v>14</v>
      </c>
      <c r="K227" s="1" t="s">
        <v>15</v>
      </c>
    </row>
    <row r="228" spans="1:26" ht="15">
      <c r="A228" s="1">
        <v>4864</v>
      </c>
      <c r="B228" s="2" t="s">
        <v>217</v>
      </c>
      <c r="C228" s="2" t="s">
        <v>38</v>
      </c>
      <c r="D228" s="2" t="s">
        <v>39</v>
      </c>
      <c r="E228" s="3">
        <v>9</v>
      </c>
      <c r="F228" s="3">
        <v>682</v>
      </c>
      <c r="G228" s="4">
        <v>31551</v>
      </c>
      <c r="H228" s="1">
        <v>4</v>
      </c>
      <c r="I228" s="1" t="s">
        <v>14</v>
      </c>
      <c r="J228" s="1" t="s">
        <v>14</v>
      </c>
      <c r="K228" s="1" t="s">
        <v>14</v>
      </c>
    </row>
    <row r="229" spans="1:26" ht="15">
      <c r="A229" s="1">
        <v>4885</v>
      </c>
      <c r="B229" s="2" t="s">
        <v>179</v>
      </c>
      <c r="C229" s="2" t="s">
        <v>17</v>
      </c>
      <c r="D229" s="2" t="s">
        <v>18</v>
      </c>
      <c r="E229" s="3">
        <v>10</v>
      </c>
      <c r="F229" s="3">
        <v>832</v>
      </c>
      <c r="G229" s="5">
        <v>25520</v>
      </c>
      <c r="H229" s="1">
        <v>4</v>
      </c>
      <c r="I229" s="1" t="s">
        <v>14</v>
      </c>
      <c r="J229" s="1" t="s">
        <v>14</v>
      </c>
      <c r="K229" s="1" t="s">
        <v>15</v>
      </c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5">
      <c r="A230" s="1">
        <v>4886</v>
      </c>
      <c r="B230" s="2" t="s">
        <v>16</v>
      </c>
      <c r="C230" s="2" t="s">
        <v>17</v>
      </c>
      <c r="D230" s="2" t="s">
        <v>18</v>
      </c>
      <c r="E230" s="3">
        <v>15</v>
      </c>
      <c r="F230" s="3">
        <v>954</v>
      </c>
      <c r="G230" s="4">
        <v>21404</v>
      </c>
      <c r="H230" s="1">
        <v>8</v>
      </c>
      <c r="I230" s="1" t="s">
        <v>14</v>
      </c>
      <c r="J230" s="1" t="s">
        <v>14</v>
      </c>
      <c r="K230" s="1" t="s">
        <v>14</v>
      </c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">
      <c r="A231" s="1">
        <v>4894</v>
      </c>
      <c r="B231" s="2" t="s">
        <v>185</v>
      </c>
      <c r="C231" s="2" t="s">
        <v>23</v>
      </c>
      <c r="D231" s="2" t="s">
        <v>24</v>
      </c>
      <c r="E231" s="3">
        <v>6</v>
      </c>
      <c r="F231" s="3">
        <v>387</v>
      </c>
      <c r="G231" s="4">
        <v>27818</v>
      </c>
      <c r="H231" s="1">
        <v>7</v>
      </c>
      <c r="I231" s="1" t="s">
        <v>15</v>
      </c>
      <c r="J231" s="1" t="s">
        <v>15</v>
      </c>
      <c r="K231" s="1" t="s">
        <v>15</v>
      </c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5">
      <c r="A232" s="1">
        <v>4898</v>
      </c>
      <c r="B232" s="2" t="s">
        <v>16</v>
      </c>
      <c r="C232" s="2" t="s">
        <v>17</v>
      </c>
      <c r="D232" s="2" t="s">
        <v>18</v>
      </c>
      <c r="E232" s="3">
        <v>8</v>
      </c>
      <c r="F232" s="3">
        <v>851</v>
      </c>
      <c r="G232" s="4">
        <v>31524</v>
      </c>
      <c r="H232" s="1">
        <v>7</v>
      </c>
      <c r="I232" s="1" t="s">
        <v>15</v>
      </c>
      <c r="J232" s="1" t="s">
        <v>14</v>
      </c>
      <c r="K232" s="1" t="s">
        <v>15</v>
      </c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5">
      <c r="A233" s="1">
        <v>4918</v>
      </c>
      <c r="B233" s="2" t="s">
        <v>162</v>
      </c>
      <c r="C233" s="2" t="s">
        <v>163</v>
      </c>
      <c r="D233" s="2" t="s">
        <v>18</v>
      </c>
      <c r="E233" s="3">
        <v>1</v>
      </c>
      <c r="F233" s="3">
        <v>883</v>
      </c>
      <c r="G233" s="4">
        <v>20153</v>
      </c>
      <c r="H233" s="1">
        <v>8</v>
      </c>
      <c r="I233" s="1" t="s">
        <v>15</v>
      </c>
      <c r="J233" s="1" t="s">
        <v>15</v>
      </c>
      <c r="K233" s="1" t="s">
        <v>15</v>
      </c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5">
      <c r="A234" s="1">
        <v>4924</v>
      </c>
      <c r="B234" s="2" t="s">
        <v>54</v>
      </c>
      <c r="C234" s="2" t="s">
        <v>55</v>
      </c>
      <c r="D234" s="2" t="s">
        <v>18</v>
      </c>
      <c r="E234" s="3">
        <v>1</v>
      </c>
      <c r="F234" s="3">
        <v>432</v>
      </c>
      <c r="G234" s="4">
        <v>26551</v>
      </c>
      <c r="H234" s="1">
        <v>4</v>
      </c>
      <c r="I234" s="1" t="s">
        <v>15</v>
      </c>
      <c r="J234" s="1" t="s">
        <v>14</v>
      </c>
      <c r="K234" s="1" t="s">
        <v>15</v>
      </c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5">
      <c r="A235" s="1">
        <v>4932</v>
      </c>
      <c r="B235" s="2" t="s">
        <v>257</v>
      </c>
      <c r="C235" s="2" t="s">
        <v>20</v>
      </c>
      <c r="D235" s="2" t="s">
        <v>21</v>
      </c>
      <c r="E235" s="3">
        <v>13</v>
      </c>
      <c r="F235" s="3">
        <v>12</v>
      </c>
      <c r="G235" s="4">
        <v>27620</v>
      </c>
      <c r="H235" s="1">
        <v>6</v>
      </c>
      <c r="I235" s="1" t="s">
        <v>15</v>
      </c>
      <c r="J235" s="1" t="s">
        <v>14</v>
      </c>
      <c r="K235" s="1" t="s">
        <v>15</v>
      </c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5">
      <c r="A236" s="1">
        <v>4936</v>
      </c>
      <c r="B236" s="2" t="s">
        <v>180</v>
      </c>
      <c r="C236" s="2" t="s">
        <v>43</v>
      </c>
      <c r="D236" s="2" t="s">
        <v>44</v>
      </c>
      <c r="E236" s="3">
        <v>3</v>
      </c>
      <c r="F236" s="3">
        <v>570</v>
      </c>
      <c r="G236" s="4">
        <v>32326</v>
      </c>
      <c r="H236" s="1">
        <v>5</v>
      </c>
      <c r="I236" s="1" t="s">
        <v>15</v>
      </c>
      <c r="J236" s="1" t="s">
        <v>14</v>
      </c>
      <c r="K236" s="1" t="s">
        <v>14</v>
      </c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5">
      <c r="A237" s="1">
        <v>4938</v>
      </c>
      <c r="B237" s="2" t="s">
        <v>100</v>
      </c>
      <c r="C237" s="2" t="s">
        <v>101</v>
      </c>
      <c r="D237" s="2" t="s">
        <v>33</v>
      </c>
      <c r="E237" s="3">
        <v>13</v>
      </c>
      <c r="F237" s="3">
        <v>589</v>
      </c>
      <c r="G237" s="4">
        <v>34765</v>
      </c>
      <c r="H237" s="1">
        <v>7</v>
      </c>
      <c r="I237" s="1" t="s">
        <v>15</v>
      </c>
      <c r="J237" s="1" t="s">
        <v>15</v>
      </c>
      <c r="K237" s="1" t="s">
        <v>14</v>
      </c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5">
      <c r="A238" s="1">
        <v>4940</v>
      </c>
      <c r="B238" s="2" t="s">
        <v>11</v>
      </c>
      <c r="C238" s="2" t="s">
        <v>12</v>
      </c>
      <c r="D238" s="2" t="s">
        <v>13</v>
      </c>
      <c r="E238" s="3">
        <v>5</v>
      </c>
      <c r="F238" s="3">
        <v>95</v>
      </c>
      <c r="G238" s="4">
        <v>33418</v>
      </c>
      <c r="H238" s="1">
        <v>10</v>
      </c>
      <c r="I238" s="1" t="s">
        <v>14</v>
      </c>
      <c r="J238" s="1" t="s">
        <v>14</v>
      </c>
      <c r="K238" s="1" t="s">
        <v>15</v>
      </c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5">
      <c r="A239" s="1">
        <v>4941</v>
      </c>
      <c r="B239" s="2" t="s">
        <v>19</v>
      </c>
      <c r="C239" s="2" t="s">
        <v>20</v>
      </c>
      <c r="D239" s="2" t="s">
        <v>21</v>
      </c>
      <c r="E239" s="3">
        <v>1</v>
      </c>
      <c r="F239" s="3">
        <v>406</v>
      </c>
      <c r="G239" s="4">
        <v>27628</v>
      </c>
      <c r="H239" s="1">
        <v>2</v>
      </c>
      <c r="I239" s="1" t="s">
        <v>14</v>
      </c>
      <c r="J239" s="1" t="s">
        <v>14</v>
      </c>
      <c r="K239" s="1" t="s">
        <v>14</v>
      </c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5">
      <c r="A240" s="1">
        <v>4951</v>
      </c>
      <c r="B240" s="2" t="s">
        <v>56</v>
      </c>
      <c r="C240" s="2" t="s">
        <v>57</v>
      </c>
      <c r="D240" s="2" t="s">
        <v>39</v>
      </c>
      <c r="E240" s="3">
        <v>1</v>
      </c>
      <c r="F240" s="3">
        <v>614</v>
      </c>
      <c r="G240" s="4">
        <v>25276</v>
      </c>
      <c r="H240" s="1">
        <v>4</v>
      </c>
      <c r="I240" s="1" t="s">
        <v>14</v>
      </c>
      <c r="J240" s="1" t="s">
        <v>15</v>
      </c>
      <c r="K240" s="1" t="s">
        <v>15</v>
      </c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5">
      <c r="A241" s="1">
        <v>4951</v>
      </c>
      <c r="B241" s="2" t="s">
        <v>125</v>
      </c>
      <c r="C241" s="2" t="s">
        <v>101</v>
      </c>
      <c r="D241" s="2" t="s">
        <v>33</v>
      </c>
      <c r="E241" s="3">
        <v>8</v>
      </c>
      <c r="F241" s="3">
        <v>457</v>
      </c>
      <c r="G241" s="4">
        <v>22102</v>
      </c>
      <c r="H241" s="1">
        <v>3</v>
      </c>
      <c r="I241" s="1" t="s">
        <v>15</v>
      </c>
      <c r="J241" s="1" t="s">
        <v>15</v>
      </c>
      <c r="K241" s="1" t="s">
        <v>15</v>
      </c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5">
      <c r="A242" s="1">
        <v>4966</v>
      </c>
      <c r="B242" s="2" t="s">
        <v>182</v>
      </c>
      <c r="C242" s="2" t="s">
        <v>23</v>
      </c>
      <c r="D242" s="2" t="s">
        <v>24</v>
      </c>
      <c r="E242" s="3">
        <v>2</v>
      </c>
      <c r="F242" s="3">
        <v>921</v>
      </c>
      <c r="G242" s="4">
        <v>29222</v>
      </c>
      <c r="H242" s="1">
        <v>4</v>
      </c>
      <c r="I242" s="1" t="s">
        <v>15</v>
      </c>
      <c r="J242" s="1" t="s">
        <v>14</v>
      </c>
      <c r="K242" s="1" t="s">
        <v>15</v>
      </c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5">
      <c r="A243" s="1">
        <v>4981</v>
      </c>
      <c r="B243" s="2" t="s">
        <v>306</v>
      </c>
      <c r="C243" s="2" t="s">
        <v>236</v>
      </c>
      <c r="D243" s="2" t="s">
        <v>27</v>
      </c>
      <c r="E243" s="3">
        <v>15</v>
      </c>
      <c r="F243" s="3">
        <v>136</v>
      </c>
      <c r="G243" s="4">
        <v>24661</v>
      </c>
      <c r="H243" s="1">
        <v>8</v>
      </c>
      <c r="I243" s="1" t="s">
        <v>14</v>
      </c>
      <c r="J243" s="1" t="s">
        <v>15</v>
      </c>
      <c r="K243" s="1" t="s">
        <v>14</v>
      </c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">
      <c r="A244" s="1">
        <v>4992</v>
      </c>
      <c r="B244" s="2" t="s">
        <v>19</v>
      </c>
      <c r="C244" s="2" t="s">
        <v>20</v>
      </c>
      <c r="D244" s="2" t="s">
        <v>21</v>
      </c>
      <c r="E244" s="3">
        <v>10</v>
      </c>
      <c r="F244" s="3">
        <v>160</v>
      </c>
      <c r="G244" s="4">
        <v>25834</v>
      </c>
      <c r="H244" s="1">
        <v>4</v>
      </c>
      <c r="I244" s="1" t="s">
        <v>15</v>
      </c>
      <c r="J244" s="1" t="s">
        <v>15</v>
      </c>
      <c r="K244" s="1" t="s">
        <v>15</v>
      </c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">
      <c r="A245" s="1">
        <v>5013</v>
      </c>
      <c r="B245" s="2" t="s">
        <v>16</v>
      </c>
      <c r="C245" s="2" t="s">
        <v>17</v>
      </c>
      <c r="D245" s="2" t="s">
        <v>18</v>
      </c>
      <c r="E245" s="3">
        <v>10</v>
      </c>
      <c r="F245" s="3">
        <v>482</v>
      </c>
      <c r="G245" s="4">
        <v>20394</v>
      </c>
      <c r="H245" s="1">
        <v>1</v>
      </c>
      <c r="I245" s="1" t="s">
        <v>15</v>
      </c>
      <c r="J245" s="1" t="s">
        <v>14</v>
      </c>
      <c r="K245" s="1" t="s">
        <v>15</v>
      </c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5">
      <c r="A246" s="1">
        <v>5025</v>
      </c>
      <c r="B246" s="2" t="s">
        <v>166</v>
      </c>
      <c r="C246" s="2" t="s">
        <v>167</v>
      </c>
      <c r="D246" s="2" t="s">
        <v>21</v>
      </c>
      <c r="E246" s="3">
        <v>9</v>
      </c>
      <c r="F246" s="3">
        <v>287</v>
      </c>
      <c r="G246" s="5">
        <v>28839</v>
      </c>
      <c r="H246" s="1">
        <v>7</v>
      </c>
      <c r="I246" s="1" t="s">
        <v>14</v>
      </c>
      <c r="J246" s="1" t="s">
        <v>14</v>
      </c>
      <c r="K246" s="1" t="s">
        <v>15</v>
      </c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5">
      <c r="A247" s="1">
        <v>5031</v>
      </c>
      <c r="B247" s="2" t="s">
        <v>16</v>
      </c>
      <c r="C247" s="2" t="s">
        <v>17</v>
      </c>
      <c r="D247" s="2" t="s">
        <v>18</v>
      </c>
      <c r="E247" s="3">
        <v>12</v>
      </c>
      <c r="F247" s="3">
        <v>626</v>
      </c>
      <c r="G247" s="5">
        <v>32065</v>
      </c>
      <c r="H247" s="1">
        <v>10</v>
      </c>
      <c r="I247" s="1" t="s">
        <v>15</v>
      </c>
      <c r="J247" s="1" t="s">
        <v>15</v>
      </c>
      <c r="K247" s="1" t="s">
        <v>14</v>
      </c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">
      <c r="A248" s="1">
        <v>5049</v>
      </c>
      <c r="B248" s="2" t="s">
        <v>146</v>
      </c>
      <c r="C248" s="2" t="s">
        <v>147</v>
      </c>
      <c r="D248" s="2" t="s">
        <v>36</v>
      </c>
      <c r="E248" s="3">
        <v>4</v>
      </c>
      <c r="F248" s="3">
        <v>714</v>
      </c>
      <c r="G248" s="5">
        <v>33566</v>
      </c>
      <c r="H248" s="1">
        <v>8</v>
      </c>
      <c r="I248" s="1" t="s">
        <v>15</v>
      </c>
      <c r="J248" s="1" t="s">
        <v>14</v>
      </c>
      <c r="K248" s="1" t="s">
        <v>15</v>
      </c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">
      <c r="A249" s="1">
        <v>5052</v>
      </c>
      <c r="B249" s="2" t="s">
        <v>40</v>
      </c>
      <c r="C249" s="2" t="s">
        <v>41</v>
      </c>
      <c r="D249" s="2" t="s">
        <v>27</v>
      </c>
      <c r="E249" s="3">
        <v>2</v>
      </c>
      <c r="F249" s="3">
        <v>33</v>
      </c>
      <c r="G249" s="4">
        <v>26071</v>
      </c>
      <c r="H249" s="1">
        <v>10</v>
      </c>
      <c r="I249" s="1" t="s">
        <v>15</v>
      </c>
      <c r="J249" s="1" t="s">
        <v>15</v>
      </c>
      <c r="K249" s="1" t="s">
        <v>14</v>
      </c>
    </row>
    <row r="250" spans="1:26" ht="15">
      <c r="A250" s="1">
        <v>5054</v>
      </c>
      <c r="B250" s="2" t="s">
        <v>16</v>
      </c>
      <c r="C250" s="2" t="s">
        <v>17</v>
      </c>
      <c r="D250" s="2" t="s">
        <v>18</v>
      </c>
      <c r="E250" s="3">
        <v>4</v>
      </c>
      <c r="F250" s="3">
        <v>712</v>
      </c>
      <c r="G250" s="4">
        <v>23755</v>
      </c>
      <c r="H250" s="1">
        <v>6</v>
      </c>
      <c r="I250" s="1" t="s">
        <v>15</v>
      </c>
      <c r="J250" s="1" t="s">
        <v>14</v>
      </c>
      <c r="K250" s="1" t="s">
        <v>14</v>
      </c>
    </row>
    <row r="251" spans="1:26" ht="15">
      <c r="A251" s="1">
        <v>5057</v>
      </c>
      <c r="B251" s="2" t="s">
        <v>16</v>
      </c>
      <c r="C251" s="2" t="s">
        <v>17</v>
      </c>
      <c r="D251" s="2" t="s">
        <v>18</v>
      </c>
      <c r="E251" s="3">
        <v>6</v>
      </c>
      <c r="F251" s="3">
        <v>26</v>
      </c>
      <c r="G251" s="4">
        <v>31149</v>
      </c>
      <c r="H251" s="1">
        <v>7</v>
      </c>
      <c r="I251" s="1" t="s">
        <v>14</v>
      </c>
      <c r="J251" s="1" t="s">
        <v>14</v>
      </c>
      <c r="K251" s="1" t="s">
        <v>15</v>
      </c>
    </row>
    <row r="252" spans="1:26" ht="15">
      <c r="A252" s="1">
        <v>5059</v>
      </c>
      <c r="B252" s="2" t="s">
        <v>37</v>
      </c>
      <c r="C252" s="2" t="s">
        <v>38</v>
      </c>
      <c r="D252" s="2" t="s">
        <v>39</v>
      </c>
      <c r="E252" s="3">
        <v>15</v>
      </c>
      <c r="F252" s="3">
        <v>26</v>
      </c>
      <c r="G252" s="4">
        <v>34599</v>
      </c>
      <c r="H252" s="1">
        <v>7</v>
      </c>
      <c r="I252" s="1" t="s">
        <v>15</v>
      </c>
      <c r="J252" s="1" t="s">
        <v>14</v>
      </c>
      <c r="K252" s="1" t="s">
        <v>14</v>
      </c>
    </row>
    <row r="253" spans="1:26" ht="15">
      <c r="A253" s="1">
        <v>5063</v>
      </c>
      <c r="B253" s="2" t="s">
        <v>60</v>
      </c>
      <c r="C253" s="2" t="s">
        <v>61</v>
      </c>
      <c r="D253" s="2" t="s">
        <v>33</v>
      </c>
      <c r="E253" s="3">
        <v>13</v>
      </c>
      <c r="F253" s="3">
        <v>364</v>
      </c>
      <c r="G253" s="4">
        <v>21654</v>
      </c>
      <c r="H253" s="1">
        <v>4</v>
      </c>
      <c r="I253" s="1" t="s">
        <v>14</v>
      </c>
      <c r="J253" s="1" t="s">
        <v>15</v>
      </c>
      <c r="K253" s="1" t="s">
        <v>15</v>
      </c>
    </row>
    <row r="254" spans="1:26" ht="15">
      <c r="A254" s="1">
        <v>5070</v>
      </c>
      <c r="B254" s="2" t="s">
        <v>221</v>
      </c>
      <c r="C254" s="2" t="s">
        <v>107</v>
      </c>
      <c r="D254" s="2" t="s">
        <v>44</v>
      </c>
      <c r="E254" s="3">
        <v>4</v>
      </c>
      <c r="F254" s="3">
        <v>124</v>
      </c>
      <c r="G254" s="4">
        <v>23154</v>
      </c>
      <c r="H254" s="1">
        <v>1</v>
      </c>
      <c r="I254" s="1" t="s">
        <v>15</v>
      </c>
      <c r="J254" s="1" t="s">
        <v>15</v>
      </c>
      <c r="K254" s="1" t="s">
        <v>14</v>
      </c>
    </row>
    <row r="255" spans="1:26" ht="15">
      <c r="A255" s="1">
        <v>5079</v>
      </c>
      <c r="B255" s="2" t="s">
        <v>177</v>
      </c>
      <c r="C255" s="2" t="s">
        <v>84</v>
      </c>
      <c r="D255" s="2" t="s">
        <v>21</v>
      </c>
      <c r="E255" s="3">
        <v>5</v>
      </c>
      <c r="F255" s="3">
        <v>748</v>
      </c>
      <c r="G255" s="4">
        <v>22174</v>
      </c>
      <c r="H255" s="1">
        <v>8</v>
      </c>
      <c r="I255" s="1" t="s">
        <v>15</v>
      </c>
      <c r="J255" s="1" t="s">
        <v>15</v>
      </c>
      <c r="K255" s="1" t="s">
        <v>15</v>
      </c>
    </row>
    <row r="256" spans="1:26" ht="15">
      <c r="A256" s="1">
        <v>5112</v>
      </c>
      <c r="B256" s="2" t="s">
        <v>16</v>
      </c>
      <c r="C256" s="2" t="s">
        <v>17</v>
      </c>
      <c r="D256" s="2" t="s">
        <v>18</v>
      </c>
      <c r="E256" s="3">
        <v>9</v>
      </c>
      <c r="F256" s="3">
        <v>469</v>
      </c>
      <c r="G256" s="4">
        <v>21770</v>
      </c>
      <c r="H256" s="1">
        <v>3</v>
      </c>
      <c r="I256" s="1" t="s">
        <v>15</v>
      </c>
      <c r="J256" s="1" t="s">
        <v>15</v>
      </c>
      <c r="K256" s="1" t="s">
        <v>14</v>
      </c>
    </row>
    <row r="257" spans="1:11" ht="15">
      <c r="A257" s="1">
        <v>5122</v>
      </c>
      <c r="B257" s="2" t="s">
        <v>266</v>
      </c>
      <c r="C257" s="2" t="s">
        <v>244</v>
      </c>
      <c r="D257" s="2" t="s">
        <v>64</v>
      </c>
      <c r="E257" s="3">
        <v>9</v>
      </c>
      <c r="F257" s="3">
        <v>308</v>
      </c>
      <c r="G257" s="4">
        <v>28756</v>
      </c>
      <c r="H257" s="1">
        <v>1</v>
      </c>
      <c r="I257" s="1" t="s">
        <v>15</v>
      </c>
      <c r="J257" s="1" t="s">
        <v>14</v>
      </c>
      <c r="K257" s="1" t="s">
        <v>14</v>
      </c>
    </row>
    <row r="258" spans="1:11" ht="15">
      <c r="A258" s="1">
        <v>5131</v>
      </c>
      <c r="B258" s="2" t="s">
        <v>161</v>
      </c>
      <c r="C258" s="2" t="s">
        <v>12</v>
      </c>
      <c r="D258" s="2" t="s">
        <v>13</v>
      </c>
      <c r="E258" s="3">
        <v>12</v>
      </c>
      <c r="F258" s="3">
        <v>184</v>
      </c>
      <c r="G258" s="4">
        <v>20337</v>
      </c>
      <c r="H258" s="1">
        <v>2</v>
      </c>
      <c r="I258" s="1" t="s">
        <v>14</v>
      </c>
      <c r="J258" s="1" t="s">
        <v>14</v>
      </c>
      <c r="K258" s="1" t="s">
        <v>14</v>
      </c>
    </row>
    <row r="259" spans="1:11" ht="15">
      <c r="A259" s="1">
        <v>5136</v>
      </c>
      <c r="B259" s="2" t="s">
        <v>259</v>
      </c>
      <c r="C259" s="2" t="s">
        <v>236</v>
      </c>
      <c r="D259" s="2" t="s">
        <v>27</v>
      </c>
      <c r="E259" s="3">
        <v>7</v>
      </c>
      <c r="F259" s="3">
        <v>226</v>
      </c>
      <c r="G259" s="4">
        <v>23802</v>
      </c>
      <c r="H259" s="1">
        <v>7</v>
      </c>
      <c r="I259" s="1" t="s">
        <v>15</v>
      </c>
      <c r="J259" s="1" t="s">
        <v>14</v>
      </c>
      <c r="K259" s="1" t="s">
        <v>15</v>
      </c>
    </row>
    <row r="260" spans="1:11" ht="15">
      <c r="A260" s="1">
        <v>5160</v>
      </c>
      <c r="B260" s="2" t="s">
        <v>126</v>
      </c>
      <c r="C260" s="2" t="s">
        <v>127</v>
      </c>
      <c r="D260" s="2" t="s">
        <v>39</v>
      </c>
      <c r="E260" s="3">
        <v>5</v>
      </c>
      <c r="F260" s="3">
        <v>705</v>
      </c>
      <c r="G260" s="4">
        <v>34359</v>
      </c>
      <c r="H260" s="1">
        <v>4</v>
      </c>
      <c r="I260" s="1" t="s">
        <v>15</v>
      </c>
      <c r="J260" s="1" t="s">
        <v>15</v>
      </c>
      <c r="K260" s="1" t="s">
        <v>15</v>
      </c>
    </row>
    <row r="261" spans="1:11" ht="15">
      <c r="A261" s="1">
        <v>5180</v>
      </c>
      <c r="B261" s="2" t="s">
        <v>152</v>
      </c>
      <c r="C261" s="2" t="s">
        <v>20</v>
      </c>
      <c r="D261" s="2" t="s">
        <v>21</v>
      </c>
      <c r="E261" s="3">
        <v>7</v>
      </c>
      <c r="F261" s="3">
        <v>988</v>
      </c>
      <c r="G261" s="5">
        <v>32078</v>
      </c>
      <c r="H261" s="1">
        <v>8</v>
      </c>
      <c r="I261" s="1" t="s">
        <v>15</v>
      </c>
      <c r="J261" s="1" t="s">
        <v>15</v>
      </c>
      <c r="K261" s="1" t="s">
        <v>15</v>
      </c>
    </row>
    <row r="262" spans="1:11" ht="15">
      <c r="A262" s="1">
        <v>5196</v>
      </c>
      <c r="B262" s="2" t="s">
        <v>25</v>
      </c>
      <c r="C262" s="2" t="s">
        <v>26</v>
      </c>
      <c r="D262" s="2" t="s">
        <v>27</v>
      </c>
      <c r="E262" s="3">
        <v>10</v>
      </c>
      <c r="F262" s="3">
        <v>550</v>
      </c>
      <c r="G262" s="5">
        <v>21486</v>
      </c>
      <c r="H262" s="1">
        <v>4</v>
      </c>
      <c r="I262" s="1" t="s">
        <v>14</v>
      </c>
      <c r="J262" s="1" t="s">
        <v>14</v>
      </c>
      <c r="K262" s="1" t="s">
        <v>14</v>
      </c>
    </row>
    <row r="263" spans="1:11" ht="15">
      <c r="A263" s="1">
        <v>5222</v>
      </c>
      <c r="B263" s="2" t="s">
        <v>263</v>
      </c>
      <c r="C263" s="2" t="s">
        <v>140</v>
      </c>
      <c r="D263" s="2" t="s">
        <v>39</v>
      </c>
      <c r="E263" s="3">
        <v>7</v>
      </c>
      <c r="F263" s="3">
        <v>340</v>
      </c>
      <c r="G263" s="4">
        <v>20134</v>
      </c>
      <c r="H263" s="1">
        <v>3</v>
      </c>
      <c r="I263" s="1" t="s">
        <v>14</v>
      </c>
      <c r="J263" s="1" t="s">
        <v>15</v>
      </c>
      <c r="K263" s="1" t="s">
        <v>14</v>
      </c>
    </row>
    <row r="264" spans="1:11" ht="15">
      <c r="A264" s="1">
        <v>5233</v>
      </c>
      <c r="B264" s="2" t="s">
        <v>208</v>
      </c>
      <c r="C264" s="2" t="s">
        <v>147</v>
      </c>
      <c r="D264" s="2" t="s">
        <v>36</v>
      </c>
      <c r="E264" s="3">
        <v>13</v>
      </c>
      <c r="F264" s="3">
        <v>537</v>
      </c>
      <c r="G264" s="4">
        <v>21381</v>
      </c>
      <c r="H264" s="1">
        <v>3</v>
      </c>
      <c r="I264" s="1" t="s">
        <v>15</v>
      </c>
      <c r="J264" s="1" t="s">
        <v>15</v>
      </c>
      <c r="K264" s="1" t="s">
        <v>14</v>
      </c>
    </row>
    <row r="265" spans="1:11" ht="15">
      <c r="A265" s="1">
        <v>5243</v>
      </c>
      <c r="B265" s="2" t="s">
        <v>222</v>
      </c>
      <c r="C265" s="2" t="s">
        <v>95</v>
      </c>
      <c r="D265" s="2" t="s">
        <v>18</v>
      </c>
      <c r="E265" s="3">
        <v>9</v>
      </c>
      <c r="F265" s="3">
        <v>856</v>
      </c>
      <c r="G265" s="4">
        <v>24133</v>
      </c>
      <c r="H265" s="1">
        <v>1</v>
      </c>
      <c r="I265" s="1" t="s">
        <v>15</v>
      </c>
      <c r="J265" s="1" t="s">
        <v>15</v>
      </c>
      <c r="K265" s="1" t="s">
        <v>14</v>
      </c>
    </row>
    <row r="266" spans="1:11" ht="15">
      <c r="A266" s="1">
        <v>5255</v>
      </c>
      <c r="B266" s="2" t="s">
        <v>154</v>
      </c>
      <c r="C266" s="2" t="s">
        <v>155</v>
      </c>
      <c r="D266" s="2" t="s">
        <v>93</v>
      </c>
      <c r="E266" s="3">
        <v>4</v>
      </c>
      <c r="F266" s="3">
        <v>375</v>
      </c>
      <c r="G266" s="4">
        <v>25006</v>
      </c>
      <c r="H266" s="1">
        <v>1</v>
      </c>
      <c r="I266" s="1" t="s">
        <v>14</v>
      </c>
      <c r="J266" s="1" t="s">
        <v>15</v>
      </c>
      <c r="K266" s="1" t="s">
        <v>15</v>
      </c>
    </row>
    <row r="267" spans="1:11" ht="15">
      <c r="A267" s="1">
        <v>5256</v>
      </c>
      <c r="B267" s="2" t="s">
        <v>298</v>
      </c>
      <c r="C267" s="2" t="s">
        <v>32</v>
      </c>
      <c r="D267" s="2" t="s">
        <v>33</v>
      </c>
      <c r="E267" s="3">
        <v>14</v>
      </c>
      <c r="F267" s="3">
        <v>353</v>
      </c>
      <c r="G267" s="4">
        <v>23160</v>
      </c>
      <c r="H267" s="1">
        <v>9</v>
      </c>
      <c r="I267" s="1" t="s">
        <v>14</v>
      </c>
      <c r="J267" s="1" t="s">
        <v>14</v>
      </c>
      <c r="K267" s="1" t="s">
        <v>14</v>
      </c>
    </row>
    <row r="268" spans="1:11" ht="15">
      <c r="A268" s="1">
        <v>5272</v>
      </c>
      <c r="B268" s="2" t="s">
        <v>19</v>
      </c>
      <c r="C268" s="2" t="s">
        <v>20</v>
      </c>
      <c r="D268" s="2" t="s">
        <v>21</v>
      </c>
      <c r="E268" s="3">
        <v>13</v>
      </c>
      <c r="F268" s="3">
        <v>461</v>
      </c>
      <c r="G268" s="4">
        <v>28101</v>
      </c>
      <c r="H268" s="1">
        <v>9</v>
      </c>
      <c r="I268" s="1" t="s">
        <v>14</v>
      </c>
      <c r="J268" s="1" t="s">
        <v>14</v>
      </c>
      <c r="K268" s="1" t="s">
        <v>14</v>
      </c>
    </row>
    <row r="269" spans="1:11" ht="15">
      <c r="A269" s="1">
        <v>5282</v>
      </c>
      <c r="B269" s="2" t="s">
        <v>11</v>
      </c>
      <c r="C269" s="2" t="s">
        <v>12</v>
      </c>
      <c r="D269" s="2" t="s">
        <v>13</v>
      </c>
      <c r="E269" s="3">
        <v>5</v>
      </c>
      <c r="F269" s="3">
        <v>68</v>
      </c>
      <c r="G269" s="4">
        <v>31079</v>
      </c>
      <c r="H269" s="1">
        <v>3</v>
      </c>
      <c r="I269" s="1" t="s">
        <v>14</v>
      </c>
      <c r="J269" s="1" t="s">
        <v>14</v>
      </c>
      <c r="K269" s="1" t="s">
        <v>15</v>
      </c>
    </row>
    <row r="270" spans="1:11" ht="15">
      <c r="A270" s="1">
        <v>5291</v>
      </c>
      <c r="B270" s="2" t="s">
        <v>11</v>
      </c>
      <c r="C270" s="2" t="s">
        <v>12</v>
      </c>
      <c r="D270" s="2" t="s">
        <v>13</v>
      </c>
      <c r="E270" s="3">
        <v>12</v>
      </c>
      <c r="F270" s="3">
        <v>597</v>
      </c>
      <c r="G270" s="4">
        <v>28343</v>
      </c>
      <c r="H270" s="1">
        <v>9</v>
      </c>
      <c r="I270" s="1" t="s">
        <v>14</v>
      </c>
      <c r="J270" s="1" t="s">
        <v>14</v>
      </c>
      <c r="K270" s="1" t="s">
        <v>14</v>
      </c>
    </row>
    <row r="271" spans="1:11" ht="15">
      <c r="A271" s="1">
        <v>5296</v>
      </c>
      <c r="B271" s="2" t="s">
        <v>45</v>
      </c>
      <c r="C271" s="2" t="s">
        <v>46</v>
      </c>
      <c r="D271" s="2" t="s">
        <v>44</v>
      </c>
      <c r="E271" s="3">
        <v>15</v>
      </c>
      <c r="F271" s="3">
        <v>807</v>
      </c>
      <c r="G271" s="4">
        <v>29100</v>
      </c>
      <c r="H271" s="1">
        <v>9</v>
      </c>
      <c r="I271" s="1" t="s">
        <v>14</v>
      </c>
      <c r="J271" s="1" t="s">
        <v>15</v>
      </c>
      <c r="K271" s="1" t="s">
        <v>14</v>
      </c>
    </row>
    <row r="272" spans="1:11" ht="15">
      <c r="A272" s="1">
        <v>5307</v>
      </c>
      <c r="B272" s="2" t="s">
        <v>233</v>
      </c>
      <c r="C272" s="2" t="s">
        <v>17</v>
      </c>
      <c r="D272" s="2" t="s">
        <v>18</v>
      </c>
      <c r="E272" s="3">
        <v>9</v>
      </c>
      <c r="F272" s="3">
        <v>831</v>
      </c>
      <c r="G272" s="4">
        <v>22860</v>
      </c>
      <c r="H272" s="1">
        <v>4</v>
      </c>
      <c r="I272" s="1" t="s">
        <v>14</v>
      </c>
      <c r="J272" s="1" t="s">
        <v>15</v>
      </c>
      <c r="K272" s="1" t="s">
        <v>14</v>
      </c>
    </row>
    <row r="273" spans="1:11" ht="15">
      <c r="A273" s="1">
        <v>5325</v>
      </c>
      <c r="B273" s="2" t="s">
        <v>11</v>
      </c>
      <c r="C273" s="2" t="s">
        <v>12</v>
      </c>
      <c r="D273" s="2" t="s">
        <v>13</v>
      </c>
      <c r="E273" s="3">
        <v>15</v>
      </c>
      <c r="F273" s="3">
        <v>551</v>
      </c>
      <c r="G273" s="4">
        <v>32698</v>
      </c>
      <c r="H273" s="1">
        <v>9</v>
      </c>
      <c r="I273" s="1" t="s">
        <v>14</v>
      </c>
      <c r="J273" s="1" t="s">
        <v>14</v>
      </c>
      <c r="K273" s="1" t="s">
        <v>14</v>
      </c>
    </row>
    <row r="274" spans="1:11" ht="15">
      <c r="A274" s="1">
        <v>5325</v>
      </c>
      <c r="B274" s="2" t="s">
        <v>248</v>
      </c>
      <c r="C274" s="2" t="s">
        <v>20</v>
      </c>
      <c r="D274" s="2" t="s">
        <v>21</v>
      </c>
      <c r="E274" s="3">
        <v>15</v>
      </c>
      <c r="F274" s="3">
        <v>208</v>
      </c>
      <c r="G274" s="4">
        <v>21343</v>
      </c>
      <c r="H274" s="1">
        <v>6</v>
      </c>
      <c r="I274" s="1" t="s">
        <v>14</v>
      </c>
      <c r="J274" s="1" t="s">
        <v>14</v>
      </c>
      <c r="K274" s="1" t="s">
        <v>14</v>
      </c>
    </row>
    <row r="275" spans="1:11" ht="15">
      <c r="A275" s="1">
        <v>5328</v>
      </c>
      <c r="B275" s="2" t="s">
        <v>34</v>
      </c>
      <c r="C275" s="2" t="s">
        <v>35</v>
      </c>
      <c r="D275" s="2" t="s">
        <v>36</v>
      </c>
      <c r="E275" s="3">
        <v>8</v>
      </c>
      <c r="F275" s="3">
        <v>242</v>
      </c>
      <c r="G275" s="4">
        <v>31533</v>
      </c>
      <c r="H275" s="1">
        <v>5</v>
      </c>
      <c r="I275" s="1" t="s">
        <v>14</v>
      </c>
      <c r="J275" s="1" t="s">
        <v>14</v>
      </c>
      <c r="K275" s="1" t="s">
        <v>14</v>
      </c>
    </row>
    <row r="276" spans="1:11" ht="15">
      <c r="A276" s="1">
        <v>5343</v>
      </c>
      <c r="B276" s="2" t="s">
        <v>19</v>
      </c>
      <c r="C276" s="2" t="s">
        <v>20</v>
      </c>
      <c r="D276" s="2" t="s">
        <v>21</v>
      </c>
      <c r="E276" s="3">
        <v>11</v>
      </c>
      <c r="F276" s="3">
        <v>616</v>
      </c>
      <c r="G276" s="5">
        <v>30634</v>
      </c>
      <c r="H276" s="1">
        <v>7</v>
      </c>
      <c r="I276" s="1" t="s">
        <v>14</v>
      </c>
      <c r="J276" s="1" t="s">
        <v>14</v>
      </c>
      <c r="K276" s="1" t="s">
        <v>15</v>
      </c>
    </row>
    <row r="277" spans="1:11" ht="15">
      <c r="A277" s="1">
        <v>5356</v>
      </c>
      <c r="B277" s="2" t="s">
        <v>58</v>
      </c>
      <c r="C277" s="2" t="s">
        <v>59</v>
      </c>
      <c r="D277" s="2" t="s">
        <v>36</v>
      </c>
      <c r="E277" s="3">
        <v>15</v>
      </c>
      <c r="F277" s="3">
        <v>833</v>
      </c>
      <c r="G277" s="5">
        <v>26631</v>
      </c>
      <c r="H277" s="1">
        <v>10</v>
      </c>
      <c r="I277" s="1" t="s">
        <v>15</v>
      </c>
      <c r="J277" s="1" t="s">
        <v>15</v>
      </c>
      <c r="K277" s="1" t="s">
        <v>15</v>
      </c>
    </row>
    <row r="278" spans="1:11" ht="15">
      <c r="A278" s="1">
        <v>5378</v>
      </c>
      <c r="B278" s="2" t="s">
        <v>25</v>
      </c>
      <c r="C278" s="2" t="s">
        <v>26</v>
      </c>
      <c r="D278" s="2" t="s">
        <v>27</v>
      </c>
      <c r="E278" s="3">
        <v>10</v>
      </c>
      <c r="F278" s="3">
        <v>115</v>
      </c>
      <c r="G278" s="4">
        <v>20168</v>
      </c>
      <c r="H278" s="1">
        <v>10</v>
      </c>
      <c r="I278" s="1" t="s">
        <v>14</v>
      </c>
      <c r="J278" s="1" t="s">
        <v>14</v>
      </c>
      <c r="K278" s="1" t="s">
        <v>14</v>
      </c>
    </row>
    <row r="279" spans="1:11" ht="15">
      <c r="A279" s="1">
        <v>5379</v>
      </c>
      <c r="B279" s="2" t="s">
        <v>232</v>
      </c>
      <c r="C279" s="2" t="s">
        <v>43</v>
      </c>
      <c r="D279" s="2" t="s">
        <v>44</v>
      </c>
      <c r="E279" s="3">
        <v>13</v>
      </c>
      <c r="F279" s="3">
        <v>195</v>
      </c>
      <c r="G279" s="5">
        <v>27713</v>
      </c>
      <c r="H279" s="1">
        <v>5</v>
      </c>
      <c r="I279" s="1" t="s">
        <v>14</v>
      </c>
      <c r="J279" s="1" t="s">
        <v>15</v>
      </c>
      <c r="K279" s="1" t="s">
        <v>15</v>
      </c>
    </row>
    <row r="280" spans="1:11" ht="15">
      <c r="A280" s="1">
        <v>5381</v>
      </c>
      <c r="B280" s="2" t="s">
        <v>19</v>
      </c>
      <c r="C280" s="2" t="s">
        <v>20</v>
      </c>
      <c r="D280" s="2" t="s">
        <v>21</v>
      </c>
      <c r="E280" s="3">
        <v>7</v>
      </c>
      <c r="F280" s="3">
        <v>387</v>
      </c>
      <c r="G280" s="4">
        <v>20270</v>
      </c>
      <c r="H280" s="1">
        <v>4</v>
      </c>
      <c r="I280" s="1" t="s">
        <v>15</v>
      </c>
      <c r="J280" s="1" t="s">
        <v>14</v>
      </c>
      <c r="K280" s="1" t="s">
        <v>15</v>
      </c>
    </row>
    <row r="281" spans="1:11" ht="15">
      <c r="A281" s="1">
        <v>5400</v>
      </c>
      <c r="B281" s="2" t="s">
        <v>238</v>
      </c>
      <c r="C281" s="2" t="s">
        <v>88</v>
      </c>
      <c r="D281" s="2" t="s">
        <v>78</v>
      </c>
      <c r="E281" s="3">
        <v>14</v>
      </c>
      <c r="F281" s="3">
        <v>605</v>
      </c>
      <c r="G281" s="5">
        <v>33188</v>
      </c>
      <c r="H281" s="1">
        <v>1</v>
      </c>
      <c r="I281" s="1" t="s">
        <v>15</v>
      </c>
      <c r="J281" s="1" t="s">
        <v>14</v>
      </c>
      <c r="K281" s="1" t="s">
        <v>14</v>
      </c>
    </row>
    <row r="282" spans="1:11" ht="15">
      <c r="A282" s="1">
        <v>5411</v>
      </c>
      <c r="B282" s="2" t="s">
        <v>37</v>
      </c>
      <c r="C282" s="2" t="s">
        <v>38</v>
      </c>
      <c r="D282" s="2" t="s">
        <v>39</v>
      </c>
      <c r="E282" s="3">
        <v>14</v>
      </c>
      <c r="F282" s="3">
        <v>446</v>
      </c>
      <c r="G282" s="4">
        <v>20863</v>
      </c>
      <c r="H282" s="1">
        <v>7</v>
      </c>
      <c r="I282" s="1" t="s">
        <v>15</v>
      </c>
      <c r="J282" s="1" t="s">
        <v>14</v>
      </c>
      <c r="K282" s="1" t="s">
        <v>14</v>
      </c>
    </row>
    <row r="283" spans="1:11" ht="15">
      <c r="A283" s="1">
        <v>5413</v>
      </c>
      <c r="B283" s="2" t="s">
        <v>22</v>
      </c>
      <c r="C283" s="2" t="s">
        <v>23</v>
      </c>
      <c r="D283" s="2" t="s">
        <v>24</v>
      </c>
      <c r="E283" s="3">
        <v>5</v>
      </c>
      <c r="F283" s="3">
        <v>400</v>
      </c>
      <c r="G283" s="4">
        <v>21750</v>
      </c>
      <c r="H283" s="1">
        <v>6</v>
      </c>
      <c r="I283" s="1" t="s">
        <v>14</v>
      </c>
      <c r="J283" s="1" t="s">
        <v>14</v>
      </c>
      <c r="K283" s="1" t="s">
        <v>14</v>
      </c>
    </row>
    <row r="284" spans="1:11" ht="15">
      <c r="A284" s="1">
        <v>5429</v>
      </c>
      <c r="B284" s="2" t="s">
        <v>11</v>
      </c>
      <c r="C284" s="2" t="s">
        <v>12</v>
      </c>
      <c r="D284" s="2" t="s">
        <v>13</v>
      </c>
      <c r="E284" s="3">
        <v>8</v>
      </c>
      <c r="F284" s="3">
        <v>557</v>
      </c>
      <c r="G284" s="4">
        <v>21720</v>
      </c>
      <c r="H284" s="1">
        <v>2</v>
      </c>
      <c r="I284" s="1" t="s">
        <v>15</v>
      </c>
      <c r="J284" s="1" t="s">
        <v>15</v>
      </c>
      <c r="K284" s="1" t="s">
        <v>15</v>
      </c>
    </row>
    <row r="285" spans="1:11" ht="15">
      <c r="A285" s="1">
        <v>5443</v>
      </c>
      <c r="B285" s="2" t="s">
        <v>285</v>
      </c>
      <c r="C285" s="2" t="s">
        <v>286</v>
      </c>
      <c r="D285" s="2" t="s">
        <v>78</v>
      </c>
      <c r="E285" s="3">
        <v>9</v>
      </c>
      <c r="F285" s="3">
        <v>190</v>
      </c>
      <c r="G285" s="4">
        <v>29642</v>
      </c>
      <c r="H285" s="1">
        <v>3</v>
      </c>
      <c r="I285" s="1" t="s">
        <v>14</v>
      </c>
      <c r="J285" s="1" t="s">
        <v>15</v>
      </c>
      <c r="K285" s="1" t="s">
        <v>14</v>
      </c>
    </row>
    <row r="286" spans="1:11" ht="15">
      <c r="A286" s="1">
        <v>5459</v>
      </c>
      <c r="B286" s="2" t="s">
        <v>234</v>
      </c>
      <c r="C286" s="2" t="s">
        <v>66</v>
      </c>
      <c r="D286" s="2" t="s">
        <v>33</v>
      </c>
      <c r="E286" s="3">
        <v>3</v>
      </c>
      <c r="F286" s="3">
        <v>106</v>
      </c>
      <c r="G286" s="4">
        <v>24859</v>
      </c>
      <c r="H286" s="1">
        <v>8</v>
      </c>
      <c r="I286" s="1" t="s">
        <v>15</v>
      </c>
      <c r="J286" s="1" t="s">
        <v>15</v>
      </c>
      <c r="K286" s="1" t="s">
        <v>15</v>
      </c>
    </row>
    <row r="287" spans="1:11" ht="15">
      <c r="A287" s="1">
        <v>5473</v>
      </c>
      <c r="B287" s="2" t="s">
        <v>65</v>
      </c>
      <c r="C287" s="2" t="s">
        <v>66</v>
      </c>
      <c r="D287" s="2" t="s">
        <v>33</v>
      </c>
      <c r="E287" s="3">
        <v>1</v>
      </c>
      <c r="F287" s="3">
        <v>853</v>
      </c>
      <c r="G287" s="4">
        <v>22688</v>
      </c>
      <c r="H287" s="1">
        <v>1</v>
      </c>
      <c r="I287" s="1" t="s">
        <v>14</v>
      </c>
      <c r="J287" s="1" t="s">
        <v>14</v>
      </c>
      <c r="K287" s="1" t="s">
        <v>14</v>
      </c>
    </row>
    <row r="288" spans="1:11" ht="15">
      <c r="A288" s="1">
        <v>5477</v>
      </c>
      <c r="B288" s="2" t="s">
        <v>106</v>
      </c>
      <c r="C288" s="2" t="s">
        <v>107</v>
      </c>
      <c r="D288" s="2" t="s">
        <v>44</v>
      </c>
      <c r="E288" s="3">
        <v>4</v>
      </c>
      <c r="F288" s="3">
        <v>787</v>
      </c>
      <c r="G288" s="4">
        <v>21232</v>
      </c>
      <c r="H288" s="1">
        <v>8</v>
      </c>
      <c r="I288" s="1" t="s">
        <v>15</v>
      </c>
      <c r="J288" s="1" t="s">
        <v>14</v>
      </c>
      <c r="K288" s="1" t="s">
        <v>15</v>
      </c>
    </row>
    <row r="289" spans="1:11" ht="15">
      <c r="A289" s="1">
        <v>5485</v>
      </c>
      <c r="B289" s="2" t="s">
        <v>276</v>
      </c>
      <c r="C289" s="2" t="s">
        <v>95</v>
      </c>
      <c r="D289" s="2" t="s">
        <v>18</v>
      </c>
      <c r="E289" s="3">
        <v>10</v>
      </c>
      <c r="F289" s="3">
        <v>986</v>
      </c>
      <c r="G289" s="4">
        <v>34098</v>
      </c>
      <c r="H289" s="1">
        <v>5</v>
      </c>
      <c r="I289" s="1" t="s">
        <v>15</v>
      </c>
      <c r="J289" s="1" t="s">
        <v>14</v>
      </c>
      <c r="K289" s="1" t="s">
        <v>14</v>
      </c>
    </row>
    <row r="290" spans="1:11" ht="15">
      <c r="A290" s="1">
        <v>5491</v>
      </c>
      <c r="B290" s="2" t="s">
        <v>278</v>
      </c>
      <c r="C290" s="2" t="s">
        <v>17</v>
      </c>
      <c r="D290" s="2" t="s">
        <v>18</v>
      </c>
      <c r="E290" s="3">
        <v>6</v>
      </c>
      <c r="F290" s="3">
        <v>779</v>
      </c>
      <c r="G290" s="4">
        <v>28354</v>
      </c>
      <c r="H290" s="1">
        <v>9</v>
      </c>
      <c r="I290" s="1" t="s">
        <v>15</v>
      </c>
      <c r="J290" s="1" t="s">
        <v>15</v>
      </c>
      <c r="K290" s="1" t="s">
        <v>14</v>
      </c>
    </row>
    <row r="291" spans="1:11" ht="15">
      <c r="A291" s="1">
        <v>5514</v>
      </c>
      <c r="B291" s="2" t="s">
        <v>220</v>
      </c>
      <c r="C291" s="2" t="s">
        <v>20</v>
      </c>
      <c r="D291" s="2" t="s">
        <v>21</v>
      </c>
      <c r="E291" s="3">
        <v>10</v>
      </c>
      <c r="F291" s="3">
        <v>671</v>
      </c>
      <c r="G291" s="4">
        <v>21824</v>
      </c>
      <c r="H291" s="1">
        <v>2</v>
      </c>
      <c r="I291" s="1" t="s">
        <v>14</v>
      </c>
      <c r="J291" s="1" t="s">
        <v>15</v>
      </c>
      <c r="K291" s="1" t="s">
        <v>15</v>
      </c>
    </row>
    <row r="292" spans="1:11" ht="15">
      <c r="A292" s="1">
        <v>5516</v>
      </c>
      <c r="B292" s="2" t="s">
        <v>123</v>
      </c>
      <c r="C292" s="2" t="s">
        <v>124</v>
      </c>
      <c r="D292" s="2" t="s">
        <v>53</v>
      </c>
      <c r="E292" s="3">
        <v>14</v>
      </c>
      <c r="F292" s="3">
        <v>183</v>
      </c>
      <c r="G292" s="4">
        <v>21000</v>
      </c>
      <c r="H292" s="1">
        <v>3</v>
      </c>
      <c r="I292" s="1" t="s">
        <v>15</v>
      </c>
      <c r="J292" s="1" t="s">
        <v>15</v>
      </c>
      <c r="K292" s="1" t="s">
        <v>14</v>
      </c>
    </row>
    <row r="293" spans="1:11" ht="15">
      <c r="A293" s="1">
        <v>5523</v>
      </c>
      <c r="B293" s="2" t="s">
        <v>137</v>
      </c>
      <c r="C293" s="2" t="s">
        <v>138</v>
      </c>
      <c r="D293" s="2" t="s">
        <v>36</v>
      </c>
      <c r="E293" s="3">
        <v>15</v>
      </c>
      <c r="F293" s="3">
        <v>59</v>
      </c>
      <c r="G293" s="4">
        <v>22434</v>
      </c>
      <c r="H293" s="1">
        <v>7</v>
      </c>
      <c r="I293" s="1" t="s">
        <v>14</v>
      </c>
      <c r="J293" s="1" t="s">
        <v>15</v>
      </c>
      <c r="K293" s="1" t="s">
        <v>15</v>
      </c>
    </row>
    <row r="294" spans="1:11" ht="15">
      <c r="A294" s="1">
        <v>5529</v>
      </c>
      <c r="B294" s="2" t="s">
        <v>76</v>
      </c>
      <c r="C294" s="2" t="s">
        <v>77</v>
      </c>
      <c r="D294" s="2" t="s">
        <v>78</v>
      </c>
      <c r="E294" s="3">
        <v>13</v>
      </c>
      <c r="F294" s="3">
        <v>851</v>
      </c>
      <c r="G294" s="4">
        <v>34176</v>
      </c>
      <c r="H294" s="1">
        <v>5</v>
      </c>
      <c r="I294" s="1" t="s">
        <v>14</v>
      </c>
      <c r="J294" s="1" t="s">
        <v>14</v>
      </c>
      <c r="K294" s="1" t="s">
        <v>14</v>
      </c>
    </row>
    <row r="295" spans="1:11" ht="15">
      <c r="A295" s="1">
        <v>5531</v>
      </c>
      <c r="B295" s="2" t="s">
        <v>272</v>
      </c>
      <c r="C295" s="2" t="s">
        <v>273</v>
      </c>
      <c r="D295" s="2" t="s">
        <v>118</v>
      </c>
      <c r="E295" s="3">
        <v>1</v>
      </c>
      <c r="F295" s="3">
        <v>699</v>
      </c>
      <c r="G295" s="5">
        <v>27016</v>
      </c>
      <c r="H295" s="1">
        <v>6</v>
      </c>
      <c r="I295" s="1" t="s">
        <v>15</v>
      </c>
      <c r="J295" s="1" t="s">
        <v>14</v>
      </c>
      <c r="K295" s="1" t="s">
        <v>14</v>
      </c>
    </row>
    <row r="296" spans="1:11" ht="15">
      <c r="A296" s="1">
        <v>5533</v>
      </c>
      <c r="B296" s="2" t="s">
        <v>16</v>
      </c>
      <c r="C296" s="2" t="s">
        <v>17</v>
      </c>
      <c r="D296" s="2" t="s">
        <v>18</v>
      </c>
      <c r="E296" s="3">
        <v>5</v>
      </c>
      <c r="F296" s="3">
        <v>466</v>
      </c>
      <c r="G296" s="4">
        <v>20678</v>
      </c>
      <c r="H296" s="1">
        <v>2</v>
      </c>
      <c r="I296" s="1" t="s">
        <v>15</v>
      </c>
      <c r="J296" s="1" t="s">
        <v>15</v>
      </c>
      <c r="K296" s="1" t="s">
        <v>14</v>
      </c>
    </row>
    <row r="297" spans="1:11" ht="15">
      <c r="A297" s="1">
        <v>5553</v>
      </c>
      <c r="B297" s="2" t="s">
        <v>283</v>
      </c>
      <c r="C297" s="2" t="s">
        <v>17</v>
      </c>
      <c r="D297" s="2" t="s">
        <v>18</v>
      </c>
      <c r="E297" s="3">
        <v>10</v>
      </c>
      <c r="F297" s="3">
        <v>628</v>
      </c>
      <c r="G297" s="4">
        <v>31500</v>
      </c>
      <c r="H297" s="1">
        <v>10</v>
      </c>
      <c r="I297" s="1" t="s">
        <v>15</v>
      </c>
      <c r="J297" s="1" t="s">
        <v>14</v>
      </c>
      <c r="K297" s="1" t="s">
        <v>15</v>
      </c>
    </row>
    <row r="298" spans="1:11" ht="15">
      <c r="A298" s="1">
        <v>5563</v>
      </c>
      <c r="B298" s="2" t="s">
        <v>240</v>
      </c>
      <c r="C298" s="2" t="s">
        <v>95</v>
      </c>
      <c r="D298" s="2" t="s">
        <v>18</v>
      </c>
      <c r="E298" s="3">
        <v>15</v>
      </c>
      <c r="F298" s="3">
        <v>935</v>
      </c>
      <c r="G298" s="4">
        <v>33873</v>
      </c>
      <c r="H298" s="1">
        <v>4</v>
      </c>
      <c r="I298" s="1" t="s">
        <v>15</v>
      </c>
      <c r="J298" s="1" t="s">
        <v>15</v>
      </c>
      <c r="K298" s="1" t="s">
        <v>14</v>
      </c>
    </row>
    <row r="299" spans="1:11" ht="15">
      <c r="A299" s="1">
        <v>5563</v>
      </c>
      <c r="B299" s="2" t="s">
        <v>316</v>
      </c>
      <c r="C299" s="2" t="s">
        <v>17</v>
      </c>
      <c r="D299" s="2" t="s">
        <v>18</v>
      </c>
      <c r="E299" s="3">
        <v>6</v>
      </c>
      <c r="F299" s="3">
        <v>462</v>
      </c>
      <c r="G299" s="4">
        <v>22871</v>
      </c>
      <c r="H299" s="1">
        <v>6</v>
      </c>
      <c r="I299" s="1" t="s">
        <v>14</v>
      </c>
      <c r="J299" s="1" t="s">
        <v>14</v>
      </c>
      <c r="K299" s="1" t="s">
        <v>15</v>
      </c>
    </row>
    <row r="300" spans="1:11" ht="15">
      <c r="A300" s="1">
        <v>5592</v>
      </c>
      <c r="B300" s="2" t="s">
        <v>239</v>
      </c>
      <c r="C300" s="2" t="s">
        <v>224</v>
      </c>
      <c r="D300" s="2" t="s">
        <v>118</v>
      </c>
      <c r="E300" s="3">
        <v>6</v>
      </c>
      <c r="F300" s="3">
        <v>403</v>
      </c>
      <c r="G300" s="4">
        <v>23468</v>
      </c>
      <c r="H300" s="1">
        <v>5</v>
      </c>
      <c r="I300" s="1" t="s">
        <v>14</v>
      </c>
      <c r="J300" s="1" t="s">
        <v>15</v>
      </c>
      <c r="K300" s="1" t="s">
        <v>14</v>
      </c>
    </row>
    <row r="301" spans="1:11" ht="15">
      <c r="A301" s="1">
        <v>5592</v>
      </c>
      <c r="B301" s="2" t="s">
        <v>72</v>
      </c>
      <c r="C301" s="2" t="s">
        <v>73</v>
      </c>
      <c r="D301" s="2" t="s">
        <v>36</v>
      </c>
      <c r="E301" s="3">
        <v>3</v>
      </c>
      <c r="F301" s="3">
        <v>71</v>
      </c>
      <c r="G301" s="4">
        <v>33488</v>
      </c>
      <c r="H301" s="1">
        <v>3</v>
      </c>
      <c r="I301" s="1" t="s">
        <v>15</v>
      </c>
      <c r="J301" s="1" t="s">
        <v>14</v>
      </c>
      <c r="K301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4"/>
  <sheetViews>
    <sheetView workbookViewId="0">
      <selection sqref="A1:D1"/>
    </sheetView>
  </sheetViews>
  <sheetFormatPr defaultColWidth="12.5703125" defaultRowHeight="15.75" customHeight="1"/>
  <cols>
    <col min="1" max="1" width="106.85546875" customWidth="1"/>
    <col min="2" max="2" width="24.5703125" customWidth="1"/>
    <col min="3" max="3" width="26.28515625" style="24" customWidth="1"/>
    <col min="4" max="4" width="26.5703125" customWidth="1"/>
  </cols>
  <sheetData>
    <row r="1" spans="1:4" ht="15.75" customHeight="1">
      <c r="A1" s="50" t="s">
        <v>322</v>
      </c>
      <c r="B1" s="51"/>
      <c r="C1" s="51"/>
      <c r="D1" s="51"/>
    </row>
    <row r="2" spans="1:4" ht="15.75" customHeight="1">
      <c r="A2" s="6"/>
      <c r="B2" s="7"/>
      <c r="C2" s="7"/>
      <c r="D2" s="7"/>
    </row>
    <row r="3" spans="1:4" ht="15.75" customHeight="1">
      <c r="A3" s="8" t="s">
        <v>323</v>
      </c>
      <c r="B3" s="54" t="s">
        <v>324</v>
      </c>
      <c r="C3" s="55"/>
      <c r="D3" s="9" t="s">
        <v>325</v>
      </c>
    </row>
    <row r="4" spans="1:4" ht="15.75" customHeight="1">
      <c r="A4" s="43" t="s">
        <v>326</v>
      </c>
      <c r="B4" s="52">
        <f>COUNT(Operative_Sebastiano_Fabbri!A:A)</f>
        <v>300</v>
      </c>
      <c r="C4" s="53"/>
      <c r="D4" s="21" t="s">
        <v>343</v>
      </c>
    </row>
    <row r="5" spans="1:4" ht="15.75" customHeight="1">
      <c r="A5" s="43" t="s">
        <v>327</v>
      </c>
      <c r="B5" s="52">
        <f>COUNT(_xlfn.UNIQUE(Operative_Sebastiano_Fabbri!A:A))</f>
        <v>284</v>
      </c>
      <c r="C5" s="53"/>
      <c r="D5" s="21" t="s">
        <v>348</v>
      </c>
    </row>
    <row r="6" spans="1:4" ht="15.75" customHeight="1">
      <c r="A6" s="43" t="s">
        <v>328</v>
      </c>
      <c r="B6" s="52">
        <f>COUNTIF(Operative_Sebastiano_Fabbri!D:D,"=LOM")</f>
        <v>56</v>
      </c>
      <c r="C6" s="53"/>
      <c r="D6" s="21" t="s">
        <v>354</v>
      </c>
    </row>
    <row r="7" spans="1:4" ht="15.75" customHeight="1">
      <c r="A7" s="43" t="s">
        <v>329</v>
      </c>
      <c r="B7" s="56" t="s">
        <v>345</v>
      </c>
      <c r="C7" s="57"/>
      <c r="D7" s="21" t="s">
        <v>361</v>
      </c>
    </row>
    <row r="8" spans="1:4" ht="15.75" customHeight="1">
      <c r="A8" s="44" t="s">
        <v>330</v>
      </c>
      <c r="B8" s="52" t="s">
        <v>347</v>
      </c>
      <c r="C8" s="53"/>
      <c r="D8" s="10" t="s">
        <v>346</v>
      </c>
    </row>
    <row r="9" spans="1:4" ht="15.75" customHeight="1">
      <c r="A9" s="44" t="s">
        <v>331</v>
      </c>
      <c r="B9" s="52">
        <v>147</v>
      </c>
      <c r="C9" s="53"/>
      <c r="D9" s="21" t="s">
        <v>360</v>
      </c>
    </row>
    <row r="10" spans="1:4" ht="15.75" customHeight="1">
      <c r="A10" s="43" t="s">
        <v>332</v>
      </c>
      <c r="B10" s="52">
        <v>3028</v>
      </c>
      <c r="C10" s="53"/>
      <c r="D10" s="21" t="s">
        <v>362</v>
      </c>
    </row>
    <row r="11" spans="1:4" ht="15.75" customHeight="1">
      <c r="A11" s="43" t="s">
        <v>333</v>
      </c>
      <c r="B11" s="52">
        <f>COUNTIFS(Operative_Sebastiano_Fabbri!I:I,"Sì",Operative_Sebastiano_Fabbri!J:J,"Sì")</f>
        <v>73</v>
      </c>
      <c r="C11" s="53"/>
      <c r="D11" s="10" t="s">
        <v>349</v>
      </c>
    </row>
    <row r="12" spans="1:4" ht="15.75" customHeight="1">
      <c r="A12" s="44" t="s">
        <v>334</v>
      </c>
      <c r="B12" s="23">
        <f ca="1">COUNTIF(Operative_Sebastiano_Fabbri!G:G,"&gt;"&amp;$F$24)</f>
        <v>29</v>
      </c>
      <c r="C12" s="31">
        <f ca="1">B12/B4</f>
        <v>9.6666666666666665E-2</v>
      </c>
      <c r="D12" s="21" t="s">
        <v>352</v>
      </c>
    </row>
    <row r="13" spans="1:4" ht="15.75" customHeight="1">
      <c r="A13" s="43" t="s">
        <v>335</v>
      </c>
      <c r="B13" s="22">
        <f>COUNTIF(Operative_Sebastiano_Fabbri!H:H,"&gt;6")</f>
        <v>125</v>
      </c>
      <c r="C13" s="22">
        <f>COUNTIFS(Operative_Sebastiano_Fabbri!H:H,"&gt;6",Operative_Sebastiano_Fabbri!I:I,"Sì")</f>
        <v>63</v>
      </c>
      <c r="D13" s="21" t="s">
        <v>353</v>
      </c>
    </row>
    <row r="14" spans="1:4" ht="15.75" customHeight="1">
      <c r="A14" s="44" t="s">
        <v>336</v>
      </c>
      <c r="B14" s="22">
        <f>COUNTIF(Operative_Sebastiano_Fabbri!K:K,"Sì")</f>
        <v>143</v>
      </c>
      <c r="C14" s="22">
        <v>4</v>
      </c>
      <c r="D14" s="21" t="s">
        <v>355</v>
      </c>
    </row>
    <row r="15" spans="1:4" ht="15.75" customHeight="1">
      <c r="A15" s="44" t="s">
        <v>337</v>
      </c>
      <c r="B15" s="52">
        <v>3028</v>
      </c>
      <c r="C15" s="53"/>
      <c r="D15" s="21" t="s">
        <v>367</v>
      </c>
    </row>
    <row r="16" spans="1:4" ht="15.75" customHeight="1">
      <c r="A16" s="43" t="s">
        <v>338</v>
      </c>
      <c r="B16" s="23" t="s">
        <v>345</v>
      </c>
      <c r="C16" s="23" t="s">
        <v>356</v>
      </c>
      <c r="D16" s="21" t="s">
        <v>369</v>
      </c>
    </row>
    <row r="17" spans="1:9" ht="15.75" customHeight="1">
      <c r="A17" s="43" t="s">
        <v>339</v>
      </c>
      <c r="B17" s="34" t="s">
        <v>357</v>
      </c>
      <c r="C17" s="34" t="s">
        <v>358</v>
      </c>
      <c r="D17" s="21" t="s">
        <v>370</v>
      </c>
    </row>
    <row r="18" spans="1:9" ht="15.75" customHeight="1">
      <c r="A18" s="45" t="s">
        <v>340</v>
      </c>
      <c r="B18" s="32" t="s">
        <v>176</v>
      </c>
      <c r="C18" s="33">
        <v>13</v>
      </c>
      <c r="D18" s="21" t="s">
        <v>371</v>
      </c>
    </row>
    <row r="19" spans="1:9" ht="15.75" customHeight="1">
      <c r="B19" s="32" t="s">
        <v>310</v>
      </c>
      <c r="C19" s="33">
        <v>12</v>
      </c>
    </row>
    <row r="20" spans="1:9" ht="15.75" customHeight="1">
      <c r="B20" s="32" t="s">
        <v>78</v>
      </c>
      <c r="C20" s="33">
        <v>10.199999999999999</v>
      </c>
    </row>
    <row r="21" spans="1:9" ht="15.75" customHeight="1">
      <c r="B21" s="32" t="s">
        <v>71</v>
      </c>
      <c r="C21" s="33">
        <v>9.6</v>
      </c>
    </row>
    <row r="22" spans="1:9" ht="15.75" customHeight="1" thickBot="1">
      <c r="B22" s="32" t="s">
        <v>36</v>
      </c>
      <c r="C22" s="33">
        <v>9.2631578947368425</v>
      </c>
    </row>
    <row r="23" spans="1:9" ht="15.75" customHeight="1" thickTop="1">
      <c r="B23" s="32" t="s">
        <v>44</v>
      </c>
      <c r="C23" s="33">
        <v>9.2222222222222214</v>
      </c>
      <c r="E23" s="46" t="s">
        <v>342</v>
      </c>
      <c r="F23" s="47">
        <f ca="1">TODAY()</f>
        <v>44721</v>
      </c>
    </row>
    <row r="24" spans="1:9" ht="15.75" customHeight="1" thickBot="1">
      <c r="B24" s="32" t="s">
        <v>64</v>
      </c>
      <c r="C24" s="33">
        <v>8.8571428571428577</v>
      </c>
      <c r="E24" s="48" t="s">
        <v>351</v>
      </c>
      <c r="F24" s="49">
        <f ca="1">DATE(YEAR($F$23)-30,MONTH($F$23),DAY($F$23))</f>
        <v>33764</v>
      </c>
    </row>
    <row r="25" spans="1:9" ht="15.75" customHeight="1" thickTop="1">
      <c r="B25" s="32" t="s">
        <v>27</v>
      </c>
      <c r="C25" s="33">
        <v>8.7200000000000006</v>
      </c>
    </row>
    <row r="26" spans="1:9" ht="15.75" customHeight="1">
      <c r="B26" s="32" t="s">
        <v>30</v>
      </c>
      <c r="C26" s="33">
        <v>8.6</v>
      </c>
    </row>
    <row r="27" spans="1:9" ht="15.75" customHeight="1">
      <c r="B27" s="32" t="s">
        <v>118</v>
      </c>
      <c r="C27" s="33">
        <v>8</v>
      </c>
    </row>
    <row r="28" spans="1:9" ht="15.75" customHeight="1">
      <c r="B28" s="32" t="s">
        <v>13</v>
      </c>
      <c r="C28" s="33">
        <v>7.9428571428571431</v>
      </c>
      <c r="E28" s="14"/>
    </row>
    <row r="29" spans="1:9" ht="15.75" customHeight="1">
      <c r="B29" s="32" t="s">
        <v>18</v>
      </c>
      <c r="C29" s="33">
        <v>7.8035714285714288</v>
      </c>
    </row>
    <row r="30" spans="1:9" ht="15.75" customHeight="1">
      <c r="B30" s="32" t="s">
        <v>39</v>
      </c>
      <c r="C30" s="33">
        <v>7.65</v>
      </c>
    </row>
    <row r="31" spans="1:9" ht="15.75" customHeight="1">
      <c r="B31" s="32" t="s">
        <v>21</v>
      </c>
      <c r="C31" s="33">
        <v>7.617647058823529</v>
      </c>
    </row>
    <row r="32" spans="1:9" ht="15.75" customHeight="1">
      <c r="B32" s="32" t="s">
        <v>33</v>
      </c>
      <c r="C32" s="33">
        <v>7.5</v>
      </c>
      <c r="I32" s="14"/>
    </row>
    <row r="33" spans="2:10" ht="15.75" customHeight="1">
      <c r="B33" s="32" t="s">
        <v>24</v>
      </c>
      <c r="C33" s="33">
        <v>7.166666666666667</v>
      </c>
      <c r="I33" s="14"/>
    </row>
    <row r="34" spans="2:10" ht="15.75" customHeight="1">
      <c r="B34" s="32" t="s">
        <v>93</v>
      </c>
      <c r="C34" s="33">
        <v>6.666666666666667</v>
      </c>
      <c r="I34" s="14"/>
    </row>
    <row r="35" spans="2:10" ht="15.75" customHeight="1">
      <c r="B35" s="32" t="s">
        <v>53</v>
      </c>
      <c r="C35" s="33">
        <v>6</v>
      </c>
      <c r="I35" s="14"/>
    </row>
    <row r="36" spans="2:10" ht="15.75" customHeight="1">
      <c r="B36" s="32" t="s">
        <v>105</v>
      </c>
      <c r="C36" s="33">
        <v>5.25</v>
      </c>
      <c r="I36" s="14"/>
    </row>
    <row r="37" spans="2:10" ht="15.75" customHeight="1">
      <c r="I37" s="14"/>
      <c r="J37" s="28"/>
    </row>
    <row r="44" spans="2:10" ht="15.75" customHeight="1">
      <c r="E44" s="24"/>
    </row>
  </sheetData>
  <mergeCells count="11">
    <mergeCell ref="B15:C15"/>
    <mergeCell ref="B7:C7"/>
    <mergeCell ref="B8:C8"/>
    <mergeCell ref="B9:C9"/>
    <mergeCell ref="B10:C10"/>
    <mergeCell ref="B11:C11"/>
    <mergeCell ref="A1:D1"/>
    <mergeCell ref="B4:C4"/>
    <mergeCell ref="B5:C5"/>
    <mergeCell ref="B6:C6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L868"/>
  <sheetViews>
    <sheetView zoomScale="115" zoomScaleNormal="115" workbookViewId="0">
      <selection sqref="A1:D4"/>
    </sheetView>
  </sheetViews>
  <sheetFormatPr defaultColWidth="12.5703125" defaultRowHeight="15.75" customHeight="1"/>
  <cols>
    <col min="1" max="1" width="13.85546875" bestFit="1" customWidth="1"/>
    <col min="2" max="2" width="11.7109375" bestFit="1" customWidth="1"/>
    <col min="3" max="3" width="19.28515625" style="19" bestFit="1" customWidth="1"/>
    <col min="4" max="4" width="12.7109375" style="19" customWidth="1"/>
    <col min="5" max="5" width="24.7109375" style="19" bestFit="1" customWidth="1"/>
    <col min="6" max="6" width="17.5703125" style="19" customWidth="1"/>
    <col min="7" max="7" width="28.28515625" style="24" customWidth="1"/>
    <col min="8" max="8" width="29.42578125" style="24" customWidth="1"/>
    <col min="9" max="9" width="17" style="24" bestFit="1" customWidth="1"/>
    <col min="10" max="10" width="20.42578125" style="24" customWidth="1"/>
    <col min="11" max="11" width="28.28515625" style="24" customWidth="1"/>
    <col min="12" max="12" width="26.28515625" style="24" customWidth="1"/>
    <col min="13" max="13" width="24.7109375" style="24" bestFit="1" customWidth="1"/>
    <col min="14" max="14" width="20.85546875" style="25" customWidth="1"/>
    <col min="15" max="15" width="21.140625" style="24" customWidth="1"/>
    <col min="16" max="16" width="12.5703125" style="24" bestFit="1" customWidth="1"/>
    <col min="17" max="17" width="26.140625" style="24" bestFit="1" customWidth="1"/>
    <col min="18" max="18" width="19.140625" style="24" customWidth="1"/>
    <col min="19" max="19" width="14.42578125" style="24" customWidth="1"/>
    <col min="20" max="20" width="26.7109375" style="24" customWidth="1"/>
    <col min="21" max="21" width="30.42578125" style="19" customWidth="1"/>
    <col min="22" max="22" width="23.85546875" customWidth="1"/>
    <col min="23" max="23" width="19.28515625" customWidth="1"/>
    <col min="24" max="24" width="27" customWidth="1"/>
    <col min="25" max="25" width="28.28515625" bestFit="1" customWidth="1"/>
    <col min="26" max="26" width="24.28515625" customWidth="1"/>
    <col min="27" max="31" width="5" bestFit="1" customWidth="1"/>
    <col min="32" max="32" width="28.28515625" bestFit="1" customWidth="1"/>
    <col min="33" max="33" width="25.140625" customWidth="1"/>
    <col min="34" max="34" width="5" hidden="1" customWidth="1"/>
    <col min="35" max="35" width="13.85546875" bestFit="1" customWidth="1"/>
    <col min="36" max="36" width="17.28515625" bestFit="1" customWidth="1"/>
    <col min="37" max="37" width="13.7109375" customWidth="1"/>
    <col min="38" max="40" width="5" bestFit="1" customWidth="1"/>
    <col min="41" max="45" width="5" style="24" bestFit="1" customWidth="1"/>
    <col min="46" max="53" width="5" bestFit="1" customWidth="1"/>
    <col min="54" max="54" width="102.7109375" bestFit="1" customWidth="1"/>
    <col min="55" max="55" width="12" customWidth="1"/>
    <col min="56" max="57" width="5" bestFit="1" customWidth="1"/>
    <col min="58" max="58" width="11.7109375" bestFit="1" customWidth="1"/>
    <col min="59" max="59" width="46.7109375" bestFit="1" customWidth="1"/>
    <col min="60" max="60" width="24.7109375" bestFit="1" customWidth="1"/>
    <col min="61" max="61" width="46.7109375" bestFit="1" customWidth="1"/>
    <col min="62" max="62" width="30.140625" bestFit="1" customWidth="1"/>
    <col min="63" max="63" width="52" bestFit="1" customWidth="1"/>
    <col min="64" max="64" width="30.140625" bestFit="1" customWidth="1"/>
    <col min="65" max="65" width="24.140625" bestFit="1" customWidth="1"/>
    <col min="66" max="307" width="17" bestFit="1" customWidth="1"/>
    <col min="308" max="308" width="11.7109375" bestFit="1" customWidth="1"/>
    <col min="309" max="321" width="5.140625" bestFit="1" customWidth="1"/>
    <col min="322" max="322" width="11.7109375" bestFit="1" customWidth="1"/>
  </cols>
  <sheetData>
    <row r="1" spans="1:45" ht="15.75" customHeight="1">
      <c r="A1" s="67" t="s">
        <v>359</v>
      </c>
      <c r="B1" s="79"/>
      <c r="C1" s="79"/>
      <c r="D1" s="68"/>
      <c r="F1" s="58" t="s">
        <v>363</v>
      </c>
      <c r="G1" s="59"/>
      <c r="H1" s="60"/>
      <c r="I1"/>
      <c r="J1" s="58" t="s">
        <v>368</v>
      </c>
      <c r="K1" s="59"/>
      <c r="L1" s="59"/>
      <c r="M1" s="60"/>
      <c r="O1" s="58" t="s">
        <v>372</v>
      </c>
      <c r="P1" s="59"/>
      <c r="Q1" s="59"/>
      <c r="R1" s="60"/>
      <c r="S1"/>
      <c r="T1" s="67" t="s">
        <v>376</v>
      </c>
      <c r="U1" s="68"/>
      <c r="W1" s="73" t="s">
        <v>378</v>
      </c>
      <c r="X1" s="74"/>
    </row>
    <row r="2" spans="1:45" ht="15.75" customHeight="1">
      <c r="A2" s="69"/>
      <c r="B2" s="80"/>
      <c r="C2" s="80"/>
      <c r="D2" s="70"/>
      <c r="F2" s="61"/>
      <c r="G2" s="62"/>
      <c r="H2" s="63"/>
      <c r="J2" s="61"/>
      <c r="K2" s="62"/>
      <c r="L2" s="62"/>
      <c r="M2" s="63"/>
      <c r="O2" s="61"/>
      <c r="P2" s="62"/>
      <c r="Q2" s="62"/>
      <c r="R2" s="63"/>
      <c r="S2"/>
      <c r="T2" s="69"/>
      <c r="U2" s="70"/>
      <c r="W2" s="75"/>
      <c r="X2" s="76"/>
    </row>
    <row r="3" spans="1:45" ht="15.75" customHeight="1">
      <c r="A3" s="69"/>
      <c r="B3" s="80"/>
      <c r="C3" s="80"/>
      <c r="D3" s="70"/>
      <c r="F3" s="61"/>
      <c r="G3" s="62"/>
      <c r="H3" s="63"/>
      <c r="J3" s="61"/>
      <c r="K3" s="62"/>
      <c r="L3" s="62"/>
      <c r="M3" s="63"/>
      <c r="O3" s="61"/>
      <c r="P3" s="62"/>
      <c r="Q3" s="62"/>
      <c r="R3" s="63"/>
      <c r="S3"/>
      <c r="T3" s="69"/>
      <c r="U3" s="70"/>
      <c r="W3" s="75"/>
      <c r="X3" s="76"/>
    </row>
    <row r="4" spans="1:45" ht="15.75" customHeight="1" thickBot="1">
      <c r="A4" s="71"/>
      <c r="B4" s="81"/>
      <c r="C4" s="81"/>
      <c r="D4" s="72"/>
      <c r="E4" s="26"/>
      <c r="F4" s="64"/>
      <c r="G4" s="65"/>
      <c r="H4" s="66"/>
      <c r="J4" s="64"/>
      <c r="K4" s="65"/>
      <c r="L4" s="65"/>
      <c r="M4" s="66"/>
      <c r="O4" s="64"/>
      <c r="P4" s="65"/>
      <c r="Q4" s="65"/>
      <c r="R4" s="66"/>
      <c r="S4"/>
      <c r="T4" s="71"/>
      <c r="U4" s="72"/>
      <c r="W4" s="77"/>
      <c r="X4" s="78"/>
    </row>
    <row r="5" spans="1:45" ht="15.75" customHeight="1">
      <c r="B5" s="82" t="s">
        <v>344</v>
      </c>
      <c r="C5" s="82"/>
      <c r="D5" s="26"/>
      <c r="F5" s="83" t="s">
        <v>350</v>
      </c>
      <c r="G5" s="83"/>
      <c r="H5" s="83"/>
      <c r="K5" s="15" t="s">
        <v>9</v>
      </c>
      <c r="L5" t="s">
        <v>15</v>
      </c>
      <c r="P5" s="37" t="s">
        <v>373</v>
      </c>
      <c r="Q5" s="35" t="s">
        <v>365</v>
      </c>
      <c r="R5" s="17"/>
      <c r="S5"/>
      <c r="T5" s="37" t="s">
        <v>374</v>
      </c>
      <c r="U5" s="35" t="s">
        <v>375</v>
      </c>
      <c r="W5" s="37" t="s">
        <v>373</v>
      </c>
      <c r="X5" s="35" t="s">
        <v>377</v>
      </c>
    </row>
    <row r="6" spans="1:45" ht="15.75" customHeight="1">
      <c r="B6" s="15" t="s">
        <v>3</v>
      </c>
      <c r="C6" t="s">
        <v>364</v>
      </c>
      <c r="F6" s="27" t="s">
        <v>341</v>
      </c>
      <c r="G6" s="27"/>
      <c r="H6" s="42">
        <f>GETPIVOTDATA("[Measures].[Distinct Count of ID - Utente]",$F$7)</f>
        <v>147</v>
      </c>
      <c r="K6" s="15" t="s">
        <v>8</v>
      </c>
      <c r="L6" t="s">
        <v>15</v>
      </c>
      <c r="P6" s="38" t="s">
        <v>18</v>
      </c>
      <c r="Q6" s="36">
        <v>34561</v>
      </c>
      <c r="R6" s="17"/>
      <c r="S6"/>
      <c r="T6" s="35" t="s">
        <v>14</v>
      </c>
      <c r="U6" s="41">
        <v>500.86624203821657</v>
      </c>
      <c r="W6" s="35" t="s">
        <v>176</v>
      </c>
      <c r="X6" s="41">
        <v>13</v>
      </c>
    </row>
    <row r="7" spans="1:45" ht="15.75" customHeight="1">
      <c r="B7" s="38" t="s">
        <v>18</v>
      </c>
      <c r="C7" s="40">
        <v>56</v>
      </c>
      <c r="F7" s="37" t="s">
        <v>0</v>
      </c>
      <c r="G7" s="35" t="s">
        <v>365</v>
      </c>
      <c r="H7" s="35" t="s">
        <v>366</v>
      </c>
      <c r="K7"/>
      <c r="L7"/>
      <c r="P7" s="35" t="s">
        <v>13</v>
      </c>
      <c r="Q7" s="36">
        <v>19406</v>
      </c>
      <c r="R7" s="17"/>
      <c r="S7"/>
      <c r="T7" s="35" t="s">
        <v>15</v>
      </c>
      <c r="U7" s="41">
        <v>514.09090909090912</v>
      </c>
      <c r="W7" s="35" t="s">
        <v>310</v>
      </c>
      <c r="X7" s="41">
        <v>12</v>
      </c>
    </row>
    <row r="8" spans="1:45" ht="15.75" customHeight="1">
      <c r="B8" s="35" t="s">
        <v>13</v>
      </c>
      <c r="C8" s="36">
        <v>35</v>
      </c>
      <c r="F8" s="38">
        <v>3028</v>
      </c>
      <c r="G8" s="39">
        <v>1584</v>
      </c>
      <c r="H8" s="39">
        <v>1</v>
      </c>
      <c r="K8" s="37" t="s">
        <v>0</v>
      </c>
      <c r="L8" s="35" t="s">
        <v>365</v>
      </c>
      <c r="P8" s="35" t="s">
        <v>24</v>
      </c>
      <c r="Q8" s="36">
        <v>14897</v>
      </c>
      <c r="R8" s="17"/>
      <c r="S8"/>
      <c r="T8" s="35" t="s">
        <v>341</v>
      </c>
      <c r="U8" s="41">
        <v>507.17</v>
      </c>
      <c r="W8" s="35" t="s">
        <v>78</v>
      </c>
      <c r="X8" s="41">
        <v>10.199999999999999</v>
      </c>
      <c r="AO8" s="26"/>
      <c r="AP8" s="26"/>
      <c r="AQ8" s="26"/>
      <c r="AR8" s="26"/>
      <c r="AS8" s="26"/>
    </row>
    <row r="9" spans="1:45" ht="15.75" customHeight="1">
      <c r="B9" s="35" t="s">
        <v>21</v>
      </c>
      <c r="C9" s="36">
        <v>34</v>
      </c>
      <c r="F9" s="35">
        <v>2639</v>
      </c>
      <c r="G9" s="36">
        <v>1551</v>
      </c>
      <c r="H9" s="36">
        <v>1</v>
      </c>
      <c r="K9" s="38">
        <v>3028</v>
      </c>
      <c r="L9" s="36">
        <v>1584</v>
      </c>
      <c r="P9" s="35" t="s">
        <v>21</v>
      </c>
      <c r="Q9" s="36">
        <v>14372</v>
      </c>
      <c r="R9" s="17"/>
      <c r="S9"/>
      <c r="W9" s="35" t="s">
        <v>71</v>
      </c>
      <c r="X9" s="41">
        <v>9.6</v>
      </c>
      <c r="AO9" s="26"/>
      <c r="AP9" s="26"/>
      <c r="AQ9" s="26"/>
      <c r="AR9" s="26"/>
      <c r="AS9" s="26"/>
    </row>
    <row r="10" spans="1:45" ht="15.75" customHeight="1">
      <c r="B10" s="35" t="s">
        <v>27</v>
      </c>
      <c r="C10" s="36">
        <v>25</v>
      </c>
      <c r="F10" s="35">
        <v>3071</v>
      </c>
      <c r="G10" s="36">
        <v>1515</v>
      </c>
      <c r="H10" s="36">
        <v>1</v>
      </c>
      <c r="K10" s="35">
        <v>2639</v>
      </c>
      <c r="L10" s="36">
        <v>1551</v>
      </c>
      <c r="P10" s="35" t="s">
        <v>39</v>
      </c>
      <c r="Q10" s="36">
        <v>10399</v>
      </c>
      <c r="R10" s="17"/>
      <c r="S10"/>
      <c r="W10" s="35" t="s">
        <v>36</v>
      </c>
      <c r="X10" s="41">
        <v>9.2631578947368425</v>
      </c>
      <c r="AO10" s="26"/>
      <c r="AP10" s="26"/>
      <c r="AQ10" s="26"/>
      <c r="AR10" s="26"/>
      <c r="AS10" s="26"/>
    </row>
    <row r="11" spans="1:45" ht="15.75" customHeight="1">
      <c r="B11" s="35" t="s">
        <v>24</v>
      </c>
      <c r="C11" s="36">
        <v>24</v>
      </c>
      <c r="F11" s="35">
        <v>4468</v>
      </c>
      <c r="G11" s="36">
        <v>1436</v>
      </c>
      <c r="H11" s="36">
        <v>1</v>
      </c>
      <c r="K11" s="35">
        <v>3068</v>
      </c>
      <c r="L11" s="36">
        <v>997</v>
      </c>
      <c r="P11" s="35" t="s">
        <v>27</v>
      </c>
      <c r="Q11" s="36">
        <v>10394</v>
      </c>
      <c r="R11" s="17"/>
      <c r="S11"/>
      <c r="T11"/>
      <c r="U11" s="17"/>
      <c r="W11" s="35" t="s">
        <v>44</v>
      </c>
      <c r="X11" s="41">
        <v>9.2222222222222214</v>
      </c>
      <c r="AO11" s="26"/>
      <c r="AP11" s="26"/>
      <c r="AQ11" s="26"/>
      <c r="AR11" s="26"/>
      <c r="AS11" s="26"/>
    </row>
    <row r="12" spans="1:45" ht="15.75" customHeight="1">
      <c r="B12" s="35" t="s">
        <v>39</v>
      </c>
      <c r="C12" s="36">
        <v>20</v>
      </c>
      <c r="F12" s="35">
        <v>5563</v>
      </c>
      <c r="G12" s="36">
        <v>1397</v>
      </c>
      <c r="H12" s="36">
        <v>1</v>
      </c>
      <c r="K12" s="35">
        <v>5180</v>
      </c>
      <c r="L12" s="36">
        <v>988</v>
      </c>
      <c r="P12" s="35" t="s">
        <v>33</v>
      </c>
      <c r="Q12" s="36">
        <v>9306</v>
      </c>
      <c r="R12" s="17"/>
      <c r="S12"/>
      <c r="T12"/>
      <c r="U12" s="17"/>
      <c r="W12" s="35" t="s">
        <v>64</v>
      </c>
      <c r="X12" s="41">
        <v>8.8571428571428577</v>
      </c>
      <c r="AO12" s="26"/>
      <c r="AP12" s="26"/>
      <c r="AQ12" s="26"/>
      <c r="AR12" s="26"/>
      <c r="AS12" s="26"/>
    </row>
    <row r="13" spans="1:45" ht="15.75" customHeight="1">
      <c r="B13" s="35" t="s">
        <v>33</v>
      </c>
      <c r="C13" s="36">
        <v>20</v>
      </c>
      <c r="F13" s="35">
        <v>3700</v>
      </c>
      <c r="G13" s="36">
        <v>1386</v>
      </c>
      <c r="H13" s="36">
        <v>1</v>
      </c>
      <c r="K13" s="35">
        <v>4233</v>
      </c>
      <c r="L13" s="36">
        <v>973</v>
      </c>
      <c r="P13" s="35" t="s">
        <v>44</v>
      </c>
      <c r="Q13" s="36">
        <v>9272</v>
      </c>
      <c r="R13" s="17"/>
      <c r="S13"/>
      <c r="T13"/>
      <c r="U13" s="17"/>
      <c r="W13" s="35" t="s">
        <v>27</v>
      </c>
      <c r="X13" s="41">
        <v>8.7200000000000006</v>
      </c>
      <c r="AO13" s="26"/>
      <c r="AP13" s="26"/>
      <c r="AQ13" s="26"/>
      <c r="AR13" s="26"/>
      <c r="AS13" s="26"/>
    </row>
    <row r="14" spans="1:45" ht="15.75" customHeight="1">
      <c r="B14" s="35" t="s">
        <v>36</v>
      </c>
      <c r="C14" s="36">
        <v>19</v>
      </c>
      <c r="F14" s="35">
        <v>3022</v>
      </c>
      <c r="G14" s="36">
        <v>1319</v>
      </c>
      <c r="H14" s="36">
        <v>1</v>
      </c>
      <c r="K14" s="35">
        <v>3631</v>
      </c>
      <c r="L14" s="36">
        <v>960</v>
      </c>
      <c r="P14" s="35" t="s">
        <v>36</v>
      </c>
      <c r="Q14" s="36">
        <v>7664</v>
      </c>
      <c r="R14" s="17"/>
      <c r="S14"/>
      <c r="T14"/>
      <c r="U14" s="17"/>
      <c r="W14" s="35" t="s">
        <v>30</v>
      </c>
      <c r="X14" s="41">
        <v>8.6</v>
      </c>
      <c r="AO14" s="26"/>
      <c r="AP14" s="26"/>
      <c r="AQ14" s="26"/>
      <c r="AR14" s="26"/>
      <c r="AS14" s="26"/>
    </row>
    <row r="15" spans="1:45" ht="15.75" customHeight="1">
      <c r="B15" s="35" t="s">
        <v>44</v>
      </c>
      <c r="C15" s="36">
        <v>18</v>
      </c>
      <c r="F15" s="35">
        <v>2826</v>
      </c>
      <c r="G15" s="36">
        <v>1291</v>
      </c>
      <c r="H15" s="36">
        <v>1</v>
      </c>
      <c r="K15" s="35">
        <v>3912</v>
      </c>
      <c r="L15" s="36">
        <v>955</v>
      </c>
      <c r="P15" s="35" t="s">
        <v>118</v>
      </c>
      <c r="Q15" s="36">
        <v>3744</v>
      </c>
      <c r="R15" s="17"/>
      <c r="S15"/>
      <c r="T15"/>
      <c r="U15" s="17"/>
      <c r="W15" s="35" t="s">
        <v>118</v>
      </c>
      <c r="X15" s="41">
        <v>8</v>
      </c>
      <c r="AO15" s="26"/>
      <c r="AP15" s="26"/>
      <c r="AQ15" s="26"/>
      <c r="AR15" s="26"/>
      <c r="AS15" s="26"/>
    </row>
    <row r="16" spans="1:45" ht="15.75" customHeight="1">
      <c r="B16" s="35" t="s">
        <v>118</v>
      </c>
      <c r="C16" s="36">
        <v>9</v>
      </c>
      <c r="F16" s="35">
        <v>4951</v>
      </c>
      <c r="G16" s="36">
        <v>1071</v>
      </c>
      <c r="H16" s="36">
        <v>1</v>
      </c>
      <c r="K16" s="35">
        <v>4396</v>
      </c>
      <c r="L16" s="36">
        <v>953</v>
      </c>
      <c r="P16" s="35" t="s">
        <v>78</v>
      </c>
      <c r="Q16" s="36">
        <v>3381</v>
      </c>
      <c r="R16" s="17"/>
      <c r="S16"/>
      <c r="T16"/>
      <c r="U16" s="17"/>
      <c r="W16" s="35" t="s">
        <v>13</v>
      </c>
      <c r="X16" s="41">
        <v>7.9428571428571431</v>
      </c>
      <c r="AO16" s="26"/>
      <c r="AP16" s="26"/>
      <c r="AQ16" s="26"/>
      <c r="AR16" s="26"/>
      <c r="AS16" s="26"/>
    </row>
    <row r="17" spans="2:45" ht="15.75" customHeight="1">
      <c r="B17" s="35" t="s">
        <v>64</v>
      </c>
      <c r="C17" s="36">
        <v>7</v>
      </c>
      <c r="F17" s="35">
        <v>2495</v>
      </c>
      <c r="G17" s="36">
        <v>999</v>
      </c>
      <c r="H17" s="36">
        <v>1</v>
      </c>
      <c r="K17" s="35">
        <v>4173</v>
      </c>
      <c r="L17" s="36">
        <v>951</v>
      </c>
      <c r="P17" s="35" t="s">
        <v>53</v>
      </c>
      <c r="Q17" s="36">
        <v>3047</v>
      </c>
      <c r="R17" s="17"/>
      <c r="S17"/>
      <c r="T17"/>
      <c r="U17" s="17"/>
      <c r="W17" s="35" t="s">
        <v>18</v>
      </c>
      <c r="X17" s="41">
        <v>7.8035714285714288</v>
      </c>
      <c r="AO17" s="26"/>
      <c r="AP17" s="26"/>
      <c r="AQ17" s="26"/>
      <c r="AR17" s="26"/>
      <c r="AS17" s="26"/>
    </row>
    <row r="18" spans="2:45" ht="15.75" customHeight="1">
      <c r="B18" s="35" t="s">
        <v>53</v>
      </c>
      <c r="C18" s="36">
        <v>6</v>
      </c>
      <c r="F18" s="35">
        <v>3068</v>
      </c>
      <c r="G18" s="36">
        <v>997</v>
      </c>
      <c r="H18" s="36">
        <v>1</v>
      </c>
      <c r="K18" s="35">
        <v>5563</v>
      </c>
      <c r="L18" s="36">
        <v>935</v>
      </c>
      <c r="P18" s="35" t="s">
        <v>64</v>
      </c>
      <c r="Q18" s="36">
        <v>2697</v>
      </c>
      <c r="R18" s="17"/>
      <c r="S18"/>
      <c r="T18"/>
      <c r="U18" s="17"/>
      <c r="W18" s="35" t="s">
        <v>39</v>
      </c>
      <c r="X18" s="41">
        <v>7.65</v>
      </c>
      <c r="AO18" s="26"/>
      <c r="AP18" s="26"/>
      <c r="AQ18" s="26"/>
      <c r="AR18" s="26"/>
      <c r="AS18" s="26"/>
    </row>
    <row r="19" spans="2:45" ht="15.75" customHeight="1">
      <c r="B19" s="35" t="s">
        <v>93</v>
      </c>
      <c r="C19" s="36">
        <v>6</v>
      </c>
      <c r="F19" s="35">
        <v>3811</v>
      </c>
      <c r="G19" s="36">
        <v>992</v>
      </c>
      <c r="H19" s="36">
        <v>1</v>
      </c>
      <c r="K19" s="35">
        <v>4918</v>
      </c>
      <c r="L19" s="36">
        <v>883</v>
      </c>
      <c r="P19" s="35" t="s">
        <v>71</v>
      </c>
      <c r="Q19" s="36">
        <v>2516</v>
      </c>
      <c r="R19" s="17"/>
      <c r="S19"/>
      <c r="T19"/>
      <c r="U19" s="17"/>
      <c r="W19" s="35" t="s">
        <v>21</v>
      </c>
      <c r="X19" s="41">
        <v>7.617647058823529</v>
      </c>
      <c r="AO19" s="26"/>
      <c r="AP19" s="26"/>
      <c r="AQ19" s="26"/>
      <c r="AR19" s="26"/>
      <c r="AS19" s="26"/>
    </row>
    <row r="20" spans="2:45" ht="15.75" customHeight="1">
      <c r="B20" s="35" t="s">
        <v>71</v>
      </c>
      <c r="C20" s="36">
        <v>5</v>
      </c>
      <c r="F20" s="35">
        <v>4800</v>
      </c>
      <c r="G20" s="36">
        <v>991</v>
      </c>
      <c r="H20" s="36">
        <v>1</v>
      </c>
      <c r="K20" s="35">
        <v>5243</v>
      </c>
      <c r="L20" s="36">
        <v>856</v>
      </c>
      <c r="P20" s="35" t="s">
        <v>93</v>
      </c>
      <c r="Q20" s="36">
        <v>2228</v>
      </c>
      <c r="R20" s="17"/>
      <c r="S20"/>
      <c r="T20"/>
      <c r="U20" s="17"/>
      <c r="W20" s="35" t="s">
        <v>33</v>
      </c>
      <c r="X20" s="41">
        <v>7.5</v>
      </c>
      <c r="AO20" s="26"/>
      <c r="AP20" s="26"/>
      <c r="AQ20" s="26"/>
      <c r="AR20" s="26"/>
      <c r="AS20" s="26"/>
    </row>
    <row r="21" spans="2:45" ht="15.75" customHeight="1">
      <c r="B21" s="35" t="s">
        <v>78</v>
      </c>
      <c r="C21" s="36">
        <v>5</v>
      </c>
      <c r="F21" s="35">
        <v>4435</v>
      </c>
      <c r="G21" s="36">
        <v>990</v>
      </c>
      <c r="H21" s="36">
        <v>1</v>
      </c>
      <c r="K21" s="35">
        <v>5356</v>
      </c>
      <c r="L21" s="36">
        <v>833</v>
      </c>
      <c r="P21" s="35" t="s">
        <v>30</v>
      </c>
      <c r="Q21" s="36">
        <v>1846</v>
      </c>
      <c r="R21" s="17"/>
      <c r="S21"/>
      <c r="T21"/>
      <c r="U21" s="17"/>
      <c r="W21" s="35" t="s">
        <v>24</v>
      </c>
      <c r="X21" s="41">
        <v>7.166666666666667</v>
      </c>
      <c r="AO21" s="26"/>
      <c r="AP21" s="26"/>
      <c r="AQ21" s="26"/>
      <c r="AR21" s="26"/>
      <c r="AS21" s="26"/>
    </row>
    <row r="22" spans="2:45" ht="15.75" customHeight="1">
      <c r="B22" s="35" t="s">
        <v>30</v>
      </c>
      <c r="C22" s="36">
        <v>5</v>
      </c>
      <c r="F22" s="35">
        <v>4207</v>
      </c>
      <c r="G22" s="36">
        <v>989</v>
      </c>
      <c r="H22" s="36">
        <v>1</v>
      </c>
      <c r="K22" s="35">
        <v>3022</v>
      </c>
      <c r="L22" s="36">
        <v>827</v>
      </c>
      <c r="P22" s="35" t="s">
        <v>105</v>
      </c>
      <c r="Q22" s="36">
        <v>1238</v>
      </c>
      <c r="R22" s="17"/>
      <c r="S22"/>
      <c r="T22"/>
      <c r="U22" s="17"/>
      <c r="W22" s="35" t="s">
        <v>93</v>
      </c>
      <c r="X22" s="41">
        <v>6.666666666666667</v>
      </c>
      <c r="AO22" s="26"/>
      <c r="AP22" s="26"/>
      <c r="AQ22" s="26"/>
      <c r="AR22" s="26"/>
      <c r="AS22" s="26"/>
    </row>
    <row r="23" spans="2:45" ht="15.75" customHeight="1">
      <c r="B23" s="35" t="s">
        <v>105</v>
      </c>
      <c r="C23" s="36">
        <v>4</v>
      </c>
      <c r="F23" s="35">
        <v>5180</v>
      </c>
      <c r="G23" s="36">
        <v>988</v>
      </c>
      <c r="H23" s="36">
        <v>1</v>
      </c>
      <c r="I23"/>
      <c r="K23" s="35">
        <v>3071</v>
      </c>
      <c r="L23" s="36">
        <v>809</v>
      </c>
      <c r="P23" s="35" t="s">
        <v>310</v>
      </c>
      <c r="Q23" s="36">
        <v>951</v>
      </c>
      <c r="R23" s="17"/>
      <c r="S23"/>
      <c r="T23"/>
      <c r="W23" s="35" t="s">
        <v>53</v>
      </c>
      <c r="X23" s="41">
        <v>6</v>
      </c>
      <c r="AO23" s="26"/>
      <c r="AP23" s="26"/>
      <c r="AQ23" s="26"/>
      <c r="AR23" s="26"/>
      <c r="AS23" s="26"/>
    </row>
    <row r="24" spans="2:45" ht="15.75" customHeight="1">
      <c r="B24" s="35" t="s">
        <v>310</v>
      </c>
      <c r="C24" s="36">
        <v>1</v>
      </c>
      <c r="F24" s="35">
        <v>5485</v>
      </c>
      <c r="G24" s="36">
        <v>986</v>
      </c>
      <c r="H24" s="36">
        <v>1</v>
      </c>
      <c r="I24"/>
      <c r="K24" s="35">
        <v>4033</v>
      </c>
      <c r="L24" s="36">
        <v>797</v>
      </c>
      <c r="P24" s="38" t="s">
        <v>176</v>
      </c>
      <c r="Q24" s="36">
        <v>232</v>
      </c>
      <c r="R24" s="17"/>
      <c r="S24"/>
      <c r="T24"/>
      <c r="W24" s="35" t="s">
        <v>105</v>
      </c>
      <c r="X24" s="41">
        <v>5.25</v>
      </c>
      <c r="AO24" s="26"/>
      <c r="AP24" s="26"/>
      <c r="AQ24" s="26"/>
      <c r="AR24" s="26"/>
      <c r="AS24" s="26"/>
    </row>
    <row r="25" spans="2:45" ht="15.75" customHeight="1">
      <c r="B25" s="35" t="s">
        <v>176</v>
      </c>
      <c r="C25" s="36">
        <v>1</v>
      </c>
      <c r="F25" s="35">
        <v>2943</v>
      </c>
      <c r="G25" s="36">
        <v>983</v>
      </c>
      <c r="H25" s="36">
        <v>1</v>
      </c>
      <c r="I25"/>
      <c r="K25" s="35">
        <v>5491</v>
      </c>
      <c r="L25" s="36">
        <v>779</v>
      </c>
      <c r="P25" s="35" t="s">
        <v>341</v>
      </c>
      <c r="Q25" s="36">
        <v>152151</v>
      </c>
      <c r="R25" s="17"/>
      <c r="S25"/>
      <c r="T25"/>
      <c r="W25" s="35" t="s">
        <v>341</v>
      </c>
      <c r="X25" s="41">
        <v>8.0233333333333334</v>
      </c>
      <c r="AO25" s="26"/>
      <c r="AP25" s="26"/>
      <c r="AQ25" s="26"/>
      <c r="AR25" s="26"/>
      <c r="AS25" s="26"/>
    </row>
    <row r="26" spans="2:45" ht="15.75" customHeight="1">
      <c r="B26" s="16" t="s">
        <v>341</v>
      </c>
      <c r="C26" s="36">
        <v>300</v>
      </c>
      <c r="F26" s="35">
        <v>3392</v>
      </c>
      <c r="G26" s="36">
        <v>973</v>
      </c>
      <c r="H26" s="36">
        <v>1</v>
      </c>
      <c r="I26"/>
      <c r="K26" s="35">
        <v>2514</v>
      </c>
      <c r="L26" s="36">
        <v>776</v>
      </c>
      <c r="P26"/>
      <c r="Q26"/>
      <c r="R26" s="17"/>
      <c r="S26"/>
      <c r="T26"/>
    </row>
    <row r="27" spans="2:45" ht="15.75" customHeight="1">
      <c r="C27"/>
      <c r="F27" s="35">
        <v>4233</v>
      </c>
      <c r="G27" s="36">
        <v>973</v>
      </c>
      <c r="H27" s="36">
        <v>1</v>
      </c>
      <c r="I27"/>
      <c r="K27" s="35">
        <v>3372</v>
      </c>
      <c r="L27" s="36">
        <v>749</v>
      </c>
      <c r="R27" s="17"/>
      <c r="S27"/>
      <c r="T27"/>
    </row>
    <row r="28" spans="2:45" ht="15.75" customHeight="1">
      <c r="F28" s="35">
        <v>4646</v>
      </c>
      <c r="G28" s="36">
        <v>966</v>
      </c>
      <c r="H28" s="36">
        <v>1</v>
      </c>
      <c r="I28"/>
      <c r="K28" s="35">
        <v>5079</v>
      </c>
      <c r="L28" s="36">
        <v>748</v>
      </c>
      <c r="R28" s="17"/>
      <c r="S28"/>
      <c r="T28"/>
    </row>
    <row r="29" spans="2:45" ht="15.75" customHeight="1">
      <c r="F29" s="35">
        <v>2789</v>
      </c>
      <c r="G29" s="36">
        <v>961</v>
      </c>
      <c r="H29" s="36">
        <v>1</v>
      </c>
      <c r="I29"/>
      <c r="K29" s="35">
        <v>3552</v>
      </c>
      <c r="L29" s="36">
        <v>736</v>
      </c>
      <c r="R29" s="17"/>
      <c r="S29"/>
      <c r="T29"/>
    </row>
    <row r="30" spans="2:45" ht="15.75" customHeight="1">
      <c r="F30" s="35">
        <v>3631</v>
      </c>
      <c r="G30" s="36">
        <v>960</v>
      </c>
      <c r="H30" s="36">
        <v>1</v>
      </c>
      <c r="I30"/>
      <c r="K30" s="35">
        <v>2851</v>
      </c>
      <c r="L30" s="36">
        <v>735</v>
      </c>
      <c r="R30" s="17"/>
      <c r="S30"/>
      <c r="T30"/>
    </row>
    <row r="31" spans="2:45" ht="15.75" customHeight="1">
      <c r="F31" s="35">
        <v>2795</v>
      </c>
      <c r="G31" s="36">
        <v>955</v>
      </c>
      <c r="H31" s="36">
        <v>1</v>
      </c>
      <c r="I31"/>
      <c r="K31" s="35">
        <v>5160</v>
      </c>
      <c r="L31" s="36">
        <v>705</v>
      </c>
      <c r="R31" s="17"/>
      <c r="S31"/>
      <c r="T31"/>
    </row>
    <row r="32" spans="2:45" ht="15.75" customHeight="1">
      <c r="F32" s="35">
        <v>3912</v>
      </c>
      <c r="G32" s="36">
        <v>955</v>
      </c>
      <c r="H32" s="36">
        <v>1</v>
      </c>
      <c r="I32"/>
      <c r="K32" s="35">
        <v>3363</v>
      </c>
      <c r="L32" s="36">
        <v>670</v>
      </c>
      <c r="R32" s="17"/>
      <c r="S32"/>
      <c r="T32"/>
    </row>
    <row r="33" spans="6:64" ht="15.75" customHeight="1">
      <c r="F33" s="35">
        <v>4886</v>
      </c>
      <c r="G33" s="36">
        <v>954</v>
      </c>
      <c r="H33" s="36">
        <v>1</v>
      </c>
      <c r="I33"/>
      <c r="K33" s="35">
        <v>3579</v>
      </c>
      <c r="L33" s="36">
        <v>656</v>
      </c>
      <c r="R33" s="17"/>
      <c r="S33"/>
      <c r="T33"/>
    </row>
    <row r="34" spans="6:64" ht="15.75" customHeight="1">
      <c r="F34" s="35">
        <v>4396</v>
      </c>
      <c r="G34" s="36">
        <v>953</v>
      </c>
      <c r="H34" s="36">
        <v>1</v>
      </c>
      <c r="I34"/>
      <c r="K34" s="35">
        <v>3184</v>
      </c>
      <c r="L34" s="36">
        <v>655</v>
      </c>
      <c r="R34" s="17"/>
      <c r="S34"/>
      <c r="T34"/>
    </row>
    <row r="35" spans="6:64" ht="15.75" customHeight="1">
      <c r="F35" s="35">
        <v>4173</v>
      </c>
      <c r="G35" s="36">
        <v>951</v>
      </c>
      <c r="H35" s="36">
        <v>1</v>
      </c>
      <c r="I35"/>
      <c r="J35"/>
      <c r="K35" s="35">
        <v>4349</v>
      </c>
      <c r="L35" s="36">
        <v>653</v>
      </c>
      <c r="R35" s="17"/>
      <c r="S35"/>
      <c r="T35"/>
    </row>
    <row r="36" spans="6:64" ht="15.75" customHeight="1">
      <c r="F36" s="35">
        <v>4282</v>
      </c>
      <c r="G36" s="36">
        <v>944</v>
      </c>
      <c r="H36" s="36">
        <v>1</v>
      </c>
      <c r="I36"/>
      <c r="J36"/>
      <c r="K36" s="35">
        <v>2765</v>
      </c>
      <c r="L36" s="36">
        <v>645</v>
      </c>
      <c r="R36" s="17"/>
      <c r="S36"/>
      <c r="T36"/>
    </row>
    <row r="37" spans="6:64" ht="15.75" customHeight="1">
      <c r="F37" s="35">
        <v>4632</v>
      </c>
      <c r="G37" s="36">
        <v>943</v>
      </c>
      <c r="H37" s="36">
        <v>1</v>
      </c>
      <c r="I37"/>
      <c r="J37"/>
      <c r="K37" s="35">
        <v>5031</v>
      </c>
      <c r="L37" s="36">
        <v>626</v>
      </c>
      <c r="R37" s="17"/>
      <c r="S37"/>
      <c r="T37"/>
    </row>
    <row r="38" spans="6:64" ht="15.75" customHeight="1">
      <c r="F38" s="35">
        <v>4657</v>
      </c>
      <c r="G38" s="36">
        <v>941</v>
      </c>
      <c r="H38" s="36">
        <v>1</v>
      </c>
      <c r="I38"/>
      <c r="J38"/>
      <c r="K38" s="35">
        <v>2509</v>
      </c>
      <c r="L38" s="36">
        <v>606</v>
      </c>
      <c r="R38" s="17"/>
      <c r="S38"/>
      <c r="T38"/>
    </row>
    <row r="39" spans="6:64" ht="15.75" customHeight="1">
      <c r="F39" s="35">
        <v>4625</v>
      </c>
      <c r="G39" s="36">
        <v>940</v>
      </c>
      <c r="H39" s="36">
        <v>1</v>
      </c>
      <c r="I39"/>
      <c r="J39"/>
      <c r="K39" s="35">
        <v>4301</v>
      </c>
      <c r="L39" s="36">
        <v>592</v>
      </c>
      <c r="R39" s="17"/>
      <c r="S39"/>
      <c r="T39"/>
    </row>
    <row r="40" spans="6:64" ht="15.75" customHeight="1">
      <c r="F40" s="35">
        <v>3669</v>
      </c>
      <c r="G40" s="36">
        <v>939</v>
      </c>
      <c r="H40" s="36">
        <v>1</v>
      </c>
      <c r="I40"/>
      <c r="J40"/>
      <c r="K40" s="35">
        <v>4938</v>
      </c>
      <c r="L40" s="36">
        <v>589</v>
      </c>
      <c r="R40" s="17"/>
      <c r="S40"/>
      <c r="T40"/>
    </row>
    <row r="41" spans="6:64" ht="15.75" customHeight="1">
      <c r="F41" s="35">
        <v>3681</v>
      </c>
      <c r="G41" s="36">
        <v>933</v>
      </c>
      <c r="H41" s="36">
        <v>1</v>
      </c>
      <c r="I41"/>
      <c r="J41"/>
      <c r="K41" s="35">
        <v>2839</v>
      </c>
      <c r="L41" s="36">
        <v>586</v>
      </c>
      <c r="R41" s="17"/>
      <c r="S41"/>
      <c r="T41"/>
      <c r="BL41" s="11"/>
    </row>
    <row r="42" spans="6:64" ht="15.75" customHeight="1">
      <c r="F42" s="35">
        <v>4456</v>
      </c>
      <c r="G42" s="36">
        <v>926</v>
      </c>
      <c r="H42" s="36">
        <v>1</v>
      </c>
      <c r="I42"/>
      <c r="J42"/>
      <c r="K42" s="35">
        <v>3475</v>
      </c>
      <c r="L42" s="36">
        <v>582</v>
      </c>
      <c r="R42" s="17"/>
      <c r="S42"/>
      <c r="T42"/>
    </row>
    <row r="43" spans="6:64" ht="15.75" customHeight="1">
      <c r="F43" s="35">
        <v>4966</v>
      </c>
      <c r="G43" s="36">
        <v>921</v>
      </c>
      <c r="H43" s="36">
        <v>1</v>
      </c>
      <c r="I43"/>
      <c r="J43"/>
      <c r="K43" s="35">
        <v>4655</v>
      </c>
      <c r="L43" s="36">
        <v>573</v>
      </c>
      <c r="R43" s="17"/>
      <c r="S43"/>
      <c r="T43"/>
      <c r="AK43" s="14"/>
    </row>
    <row r="44" spans="6:64" ht="15.75" customHeight="1">
      <c r="F44" s="35">
        <v>4572</v>
      </c>
      <c r="G44" s="36">
        <v>921</v>
      </c>
      <c r="H44" s="36">
        <v>1</v>
      </c>
      <c r="I44"/>
      <c r="J44"/>
      <c r="K44" s="35">
        <v>3943</v>
      </c>
      <c r="L44" s="36">
        <v>571</v>
      </c>
      <c r="R44" s="17"/>
      <c r="S44"/>
      <c r="T44"/>
    </row>
    <row r="45" spans="6:64" ht="15.75" customHeight="1">
      <c r="F45" s="35">
        <v>4622</v>
      </c>
      <c r="G45" s="36">
        <v>909</v>
      </c>
      <c r="H45" s="36">
        <v>1</v>
      </c>
      <c r="I45"/>
      <c r="J45"/>
      <c r="K45" s="35">
        <v>5429</v>
      </c>
      <c r="L45" s="36">
        <v>557</v>
      </c>
      <c r="R45" s="17"/>
      <c r="S45"/>
      <c r="T45"/>
    </row>
    <row r="46" spans="6:64" ht="15.75" customHeight="1">
      <c r="F46" s="35">
        <v>4169</v>
      </c>
      <c r="G46" s="36">
        <v>896</v>
      </c>
      <c r="H46" s="36">
        <v>1</v>
      </c>
      <c r="I46"/>
      <c r="J46"/>
      <c r="K46" s="35">
        <v>3752</v>
      </c>
      <c r="L46" s="36">
        <v>538</v>
      </c>
      <c r="R46" s="17"/>
      <c r="S46"/>
      <c r="T46"/>
    </row>
    <row r="47" spans="6:64" ht="15.75" customHeight="1">
      <c r="F47" s="35">
        <v>3286</v>
      </c>
      <c r="G47" s="36">
        <v>890</v>
      </c>
      <c r="H47" s="36">
        <v>1</v>
      </c>
      <c r="I47"/>
      <c r="J47"/>
      <c r="K47" s="35">
        <v>5233</v>
      </c>
      <c r="L47" s="36">
        <v>537</v>
      </c>
      <c r="R47" s="17"/>
      <c r="S47"/>
      <c r="T47"/>
    </row>
    <row r="48" spans="6:64" ht="15.75" customHeight="1">
      <c r="F48" s="35">
        <v>4300</v>
      </c>
      <c r="G48" s="36">
        <v>886</v>
      </c>
      <c r="H48" s="36">
        <v>1</v>
      </c>
      <c r="I48"/>
      <c r="J48"/>
      <c r="K48" s="35">
        <v>4281</v>
      </c>
      <c r="L48" s="36">
        <v>531</v>
      </c>
      <c r="R48" s="17"/>
      <c r="S48"/>
      <c r="T48"/>
    </row>
    <row r="49" spans="6:20" ht="15.75" customHeight="1">
      <c r="F49" s="35">
        <v>4918</v>
      </c>
      <c r="G49" s="36">
        <v>883</v>
      </c>
      <c r="H49" s="36">
        <v>1</v>
      </c>
      <c r="I49"/>
      <c r="J49"/>
      <c r="K49" s="35">
        <v>3717</v>
      </c>
      <c r="L49" s="36">
        <v>518</v>
      </c>
      <c r="R49" s="17"/>
      <c r="S49"/>
      <c r="T49"/>
    </row>
    <row r="50" spans="6:20" ht="15.75" customHeight="1">
      <c r="F50" s="35">
        <v>3675</v>
      </c>
      <c r="G50" s="36">
        <v>882</v>
      </c>
      <c r="H50" s="36">
        <v>1</v>
      </c>
      <c r="I50"/>
      <c r="J50"/>
      <c r="K50" s="35">
        <v>2891</v>
      </c>
      <c r="L50" s="36">
        <v>517</v>
      </c>
      <c r="R50" s="17"/>
      <c r="S50"/>
      <c r="T50"/>
    </row>
    <row r="51" spans="6:20" ht="15.75" customHeight="1">
      <c r="F51" s="35">
        <v>3564</v>
      </c>
      <c r="G51" s="36">
        <v>870</v>
      </c>
      <c r="H51" s="36">
        <v>1</v>
      </c>
      <c r="I51"/>
      <c r="J51"/>
      <c r="K51" s="35">
        <v>2774</v>
      </c>
      <c r="L51" s="36">
        <v>475</v>
      </c>
      <c r="Q51"/>
      <c r="R51" s="17"/>
      <c r="S51"/>
      <c r="T51"/>
    </row>
    <row r="52" spans="6:20" ht="15.75" customHeight="1">
      <c r="F52" s="35">
        <v>4152</v>
      </c>
      <c r="G52" s="36">
        <v>869</v>
      </c>
      <c r="H52" s="36">
        <v>1</v>
      </c>
      <c r="I52"/>
      <c r="J52"/>
      <c r="K52" s="35">
        <v>3888</v>
      </c>
      <c r="L52" s="36">
        <v>471</v>
      </c>
      <c r="Q52"/>
      <c r="R52" s="17"/>
      <c r="S52"/>
      <c r="T52"/>
    </row>
    <row r="53" spans="6:20" ht="15.75" customHeight="1">
      <c r="F53" s="35">
        <v>3868</v>
      </c>
      <c r="G53" s="36">
        <v>867</v>
      </c>
      <c r="H53" s="36">
        <v>1</v>
      </c>
      <c r="I53"/>
      <c r="J53"/>
      <c r="K53" s="35">
        <v>5112</v>
      </c>
      <c r="L53" s="36">
        <v>469</v>
      </c>
      <c r="Q53"/>
      <c r="R53" s="17"/>
      <c r="S53"/>
      <c r="T53"/>
    </row>
    <row r="54" spans="6:20" ht="15.75" customHeight="1">
      <c r="F54" s="35">
        <v>2322</v>
      </c>
      <c r="G54" s="36">
        <v>867</v>
      </c>
      <c r="H54" s="36">
        <v>1</v>
      </c>
      <c r="I54"/>
      <c r="J54"/>
      <c r="K54" s="35">
        <v>5533</v>
      </c>
      <c r="L54" s="36">
        <v>466</v>
      </c>
      <c r="Q54"/>
      <c r="R54" s="17"/>
      <c r="S54"/>
      <c r="T54"/>
    </row>
    <row r="55" spans="6:20" ht="15.75" customHeight="1">
      <c r="F55" s="35">
        <v>5243</v>
      </c>
      <c r="G55" s="36">
        <v>856</v>
      </c>
      <c r="H55" s="36">
        <v>1</v>
      </c>
      <c r="I55"/>
      <c r="J55"/>
      <c r="K55" s="35">
        <v>4951</v>
      </c>
      <c r="L55" s="36">
        <v>457</v>
      </c>
      <c r="Q55"/>
      <c r="R55" s="17"/>
      <c r="S55"/>
      <c r="T55"/>
    </row>
    <row r="56" spans="6:20" ht="15.75" customHeight="1">
      <c r="F56" s="35">
        <v>3383</v>
      </c>
      <c r="G56" s="36">
        <v>854</v>
      </c>
      <c r="H56" s="36">
        <v>1</v>
      </c>
      <c r="I56"/>
      <c r="J56"/>
      <c r="K56" s="35">
        <v>4448</v>
      </c>
      <c r="L56" s="36">
        <v>427</v>
      </c>
      <c r="Q56"/>
      <c r="R56" s="17"/>
      <c r="S56"/>
      <c r="T56"/>
    </row>
    <row r="57" spans="6:20" ht="15.75" customHeight="1">
      <c r="F57" s="35">
        <v>5473</v>
      </c>
      <c r="G57" s="36">
        <v>853</v>
      </c>
      <c r="H57" s="36">
        <v>1</v>
      </c>
      <c r="I57"/>
      <c r="J57"/>
      <c r="K57" s="35">
        <v>4502</v>
      </c>
      <c r="L57" s="36">
        <v>397</v>
      </c>
      <c r="Q57"/>
      <c r="R57" s="17"/>
      <c r="S57"/>
      <c r="T57"/>
    </row>
    <row r="58" spans="6:20" ht="15.75" customHeight="1">
      <c r="F58" s="35">
        <v>5529</v>
      </c>
      <c r="G58" s="36">
        <v>851</v>
      </c>
      <c r="H58" s="36">
        <v>1</v>
      </c>
      <c r="I58"/>
      <c r="J58"/>
      <c r="K58" s="35">
        <v>4894</v>
      </c>
      <c r="L58" s="36">
        <v>387</v>
      </c>
      <c r="Q58"/>
      <c r="R58" s="17"/>
      <c r="S58"/>
      <c r="T58"/>
    </row>
    <row r="59" spans="6:20" ht="15.75" customHeight="1">
      <c r="F59" s="35">
        <v>4898</v>
      </c>
      <c r="G59" s="36">
        <v>851</v>
      </c>
      <c r="H59" s="36">
        <v>1</v>
      </c>
      <c r="I59"/>
      <c r="J59"/>
      <c r="K59" s="35">
        <v>2336</v>
      </c>
      <c r="L59" s="36">
        <v>379</v>
      </c>
      <c r="Q59"/>
      <c r="R59" s="17"/>
      <c r="S59"/>
      <c r="T59"/>
    </row>
    <row r="60" spans="6:20" ht="15.75" customHeight="1">
      <c r="F60" s="35">
        <v>3192</v>
      </c>
      <c r="G60" s="36">
        <v>845</v>
      </c>
      <c r="H60" s="36">
        <v>1</v>
      </c>
      <c r="I60"/>
      <c r="J60"/>
      <c r="K60" s="35">
        <v>4312</v>
      </c>
      <c r="L60" s="36">
        <v>374</v>
      </c>
      <c r="Q60"/>
      <c r="R60" s="17"/>
      <c r="S60"/>
      <c r="T60"/>
    </row>
    <row r="61" spans="6:20" ht="15.75" customHeight="1">
      <c r="F61" s="35">
        <v>5356</v>
      </c>
      <c r="G61" s="36">
        <v>833</v>
      </c>
      <c r="H61" s="36">
        <v>1</v>
      </c>
      <c r="I61"/>
      <c r="J61"/>
      <c r="K61" s="35">
        <v>4602</v>
      </c>
      <c r="L61" s="36">
        <v>362</v>
      </c>
      <c r="Q61"/>
      <c r="R61" s="17"/>
      <c r="S61"/>
      <c r="T61"/>
    </row>
    <row r="62" spans="6:20" ht="15.75" customHeight="1">
      <c r="F62" s="35">
        <v>4885</v>
      </c>
      <c r="G62" s="36">
        <v>832</v>
      </c>
      <c r="H62" s="36">
        <v>1</v>
      </c>
      <c r="I62"/>
      <c r="J62"/>
      <c r="K62" s="35">
        <v>3685</v>
      </c>
      <c r="L62" s="36">
        <v>317</v>
      </c>
      <c r="Q62"/>
      <c r="R62" s="17"/>
      <c r="S62"/>
      <c r="T62"/>
    </row>
    <row r="63" spans="6:20" ht="15.75" customHeight="1">
      <c r="F63" s="35">
        <v>5307</v>
      </c>
      <c r="G63" s="36">
        <v>831</v>
      </c>
      <c r="H63" s="36">
        <v>1</v>
      </c>
      <c r="I63"/>
      <c r="J63"/>
      <c r="K63" s="35">
        <v>2496</v>
      </c>
      <c r="L63" s="36">
        <v>314</v>
      </c>
      <c r="Q63"/>
      <c r="R63" s="17"/>
      <c r="S63"/>
      <c r="T63"/>
    </row>
    <row r="64" spans="6:20" ht="15.75" customHeight="1">
      <c r="F64" s="35">
        <v>2772</v>
      </c>
      <c r="G64" s="36">
        <v>830</v>
      </c>
      <c r="H64" s="36">
        <v>1</v>
      </c>
      <c r="I64"/>
      <c r="J64"/>
      <c r="K64" s="35">
        <v>2523</v>
      </c>
      <c r="L64" s="36">
        <v>260</v>
      </c>
      <c r="Q64"/>
      <c r="R64" s="17"/>
      <c r="S64"/>
      <c r="T64"/>
    </row>
    <row r="65" spans="6:20" ht="15.75" customHeight="1">
      <c r="F65" s="35">
        <v>2656</v>
      </c>
      <c r="G65" s="36">
        <v>829</v>
      </c>
      <c r="H65" s="36">
        <v>1</v>
      </c>
      <c r="I65"/>
      <c r="J65"/>
      <c r="K65" s="35">
        <v>5516</v>
      </c>
      <c r="L65" s="36">
        <v>183</v>
      </c>
      <c r="Q65"/>
      <c r="R65" s="17"/>
      <c r="S65"/>
      <c r="T65"/>
    </row>
    <row r="66" spans="6:20" ht="15.75" customHeight="1">
      <c r="F66" s="35">
        <v>5296</v>
      </c>
      <c r="G66" s="36">
        <v>807</v>
      </c>
      <c r="H66" s="36">
        <v>1</v>
      </c>
      <c r="I66"/>
      <c r="J66"/>
      <c r="K66" s="35">
        <v>4992</v>
      </c>
      <c r="L66" s="36">
        <v>160</v>
      </c>
      <c r="Q66"/>
      <c r="R66" s="17"/>
      <c r="S66"/>
      <c r="T66"/>
    </row>
    <row r="67" spans="6:20" ht="15.75" customHeight="1">
      <c r="F67" s="35">
        <v>2838</v>
      </c>
      <c r="G67" s="36">
        <v>804</v>
      </c>
      <c r="H67" s="36">
        <v>1</v>
      </c>
      <c r="I67"/>
      <c r="J67"/>
      <c r="K67" s="35">
        <v>2469</v>
      </c>
      <c r="L67" s="36">
        <v>152</v>
      </c>
      <c r="Q67"/>
      <c r="R67" s="17"/>
      <c r="S67"/>
      <c r="T67"/>
    </row>
    <row r="68" spans="6:20" ht="15.75" customHeight="1">
      <c r="F68" s="35">
        <v>3032</v>
      </c>
      <c r="G68" s="36">
        <v>803</v>
      </c>
      <c r="H68" s="36">
        <v>1</v>
      </c>
      <c r="I68"/>
      <c r="J68"/>
      <c r="K68" s="35">
        <v>3969</v>
      </c>
      <c r="L68" s="36">
        <v>149</v>
      </c>
      <c r="Q68"/>
      <c r="R68" s="17"/>
      <c r="S68"/>
      <c r="T68"/>
    </row>
    <row r="69" spans="6:20" ht="15.75" customHeight="1">
      <c r="F69" s="35">
        <v>2681</v>
      </c>
      <c r="G69" s="36">
        <v>802</v>
      </c>
      <c r="H69" s="36">
        <v>1</v>
      </c>
      <c r="I69"/>
      <c r="J69"/>
      <c r="K69" s="35">
        <v>4012</v>
      </c>
      <c r="L69" s="36">
        <v>130</v>
      </c>
      <c r="Q69"/>
      <c r="R69" s="17"/>
      <c r="S69"/>
      <c r="T69"/>
    </row>
    <row r="70" spans="6:20" ht="15.75" customHeight="1">
      <c r="F70" s="35">
        <v>4033</v>
      </c>
      <c r="G70" s="36">
        <v>797</v>
      </c>
      <c r="H70" s="36">
        <v>1</v>
      </c>
      <c r="I70"/>
      <c r="J70"/>
      <c r="K70" s="35">
        <v>5070</v>
      </c>
      <c r="L70" s="36">
        <v>124</v>
      </c>
      <c r="Q70"/>
      <c r="R70" s="17"/>
      <c r="S70"/>
      <c r="T70"/>
    </row>
    <row r="71" spans="6:20" ht="15.75" customHeight="1">
      <c r="F71" s="35">
        <v>4620</v>
      </c>
      <c r="G71" s="36">
        <v>794</v>
      </c>
      <c r="H71" s="36">
        <v>1</v>
      </c>
      <c r="I71"/>
      <c r="J71"/>
      <c r="K71" s="35">
        <v>3894</v>
      </c>
      <c r="L71" s="36">
        <v>121</v>
      </c>
      <c r="Q71"/>
      <c r="R71" s="17"/>
      <c r="S71"/>
      <c r="T71"/>
    </row>
    <row r="72" spans="6:20" ht="15.75" customHeight="1">
      <c r="F72" s="35">
        <v>5477</v>
      </c>
      <c r="G72" s="36">
        <v>787</v>
      </c>
      <c r="H72" s="36">
        <v>1</v>
      </c>
      <c r="I72"/>
      <c r="J72"/>
      <c r="K72" s="35">
        <v>3033</v>
      </c>
      <c r="L72" s="36">
        <v>121</v>
      </c>
      <c r="Q72"/>
      <c r="R72" s="17"/>
      <c r="S72"/>
      <c r="T72"/>
    </row>
    <row r="73" spans="6:20" ht="15.75" customHeight="1">
      <c r="F73" s="35">
        <v>4071</v>
      </c>
      <c r="G73" s="36">
        <v>784</v>
      </c>
      <c r="H73" s="36">
        <v>1</v>
      </c>
      <c r="I73"/>
      <c r="J73"/>
      <c r="K73" s="35">
        <v>3819</v>
      </c>
      <c r="L73" s="36">
        <v>118</v>
      </c>
      <c r="Q73"/>
      <c r="R73" s="17"/>
      <c r="S73"/>
      <c r="T73"/>
    </row>
    <row r="74" spans="6:20" ht="15.75" customHeight="1">
      <c r="F74" s="35">
        <v>2482</v>
      </c>
      <c r="G74" s="36">
        <v>780</v>
      </c>
      <c r="H74" s="36">
        <v>1</v>
      </c>
      <c r="I74"/>
      <c r="J74"/>
      <c r="K74" s="35">
        <v>5459</v>
      </c>
      <c r="L74" s="36">
        <v>106</v>
      </c>
      <c r="Q74"/>
      <c r="R74" s="17"/>
      <c r="S74"/>
      <c r="T74"/>
    </row>
    <row r="75" spans="6:20" ht="15.75" customHeight="1">
      <c r="F75" s="35">
        <v>3539</v>
      </c>
      <c r="G75" s="36">
        <v>780</v>
      </c>
      <c r="H75" s="36">
        <v>1</v>
      </c>
      <c r="I75"/>
      <c r="J75"/>
      <c r="K75" s="35">
        <v>4343</v>
      </c>
      <c r="L75" s="36">
        <v>80</v>
      </c>
      <c r="Q75"/>
      <c r="R75" s="17"/>
      <c r="S75"/>
      <c r="T75"/>
    </row>
    <row r="76" spans="6:20" ht="15.75" customHeight="1">
      <c r="F76" s="35">
        <v>5491</v>
      </c>
      <c r="G76" s="36">
        <v>779</v>
      </c>
      <c r="H76" s="36">
        <v>1</v>
      </c>
      <c r="I76"/>
      <c r="J76"/>
      <c r="K76" s="35">
        <v>4741</v>
      </c>
      <c r="L76" s="36">
        <v>55</v>
      </c>
      <c r="Q76"/>
      <c r="R76" s="17"/>
      <c r="S76"/>
      <c r="T76"/>
    </row>
    <row r="77" spans="6:20" ht="15.75" customHeight="1">
      <c r="F77" s="35">
        <v>4596</v>
      </c>
      <c r="G77" s="36">
        <v>779</v>
      </c>
      <c r="H77" s="36">
        <v>1</v>
      </c>
      <c r="I77"/>
      <c r="J77"/>
      <c r="K77" s="35">
        <v>5052</v>
      </c>
      <c r="L77" s="36">
        <v>33</v>
      </c>
      <c r="Q77"/>
      <c r="R77" s="17"/>
      <c r="S77"/>
      <c r="T77"/>
    </row>
    <row r="78" spans="6:20" ht="15.75" customHeight="1">
      <c r="F78" s="35">
        <v>2514</v>
      </c>
      <c r="G78" s="36">
        <v>776</v>
      </c>
      <c r="H78" s="36">
        <v>1</v>
      </c>
      <c r="I78"/>
      <c r="J78"/>
      <c r="K78" s="35">
        <v>3936</v>
      </c>
      <c r="L78" s="36">
        <v>27</v>
      </c>
      <c r="Q78"/>
      <c r="R78" s="17"/>
      <c r="S78"/>
      <c r="T78"/>
    </row>
    <row r="79" spans="6:20" ht="15.75" customHeight="1">
      <c r="F79" s="35">
        <v>3215</v>
      </c>
      <c r="G79" s="36">
        <v>771</v>
      </c>
      <c r="H79" s="36">
        <v>1</v>
      </c>
      <c r="I79"/>
      <c r="J79"/>
      <c r="K79" s="35">
        <v>2899</v>
      </c>
      <c r="L79" s="36">
        <v>23</v>
      </c>
      <c r="M79"/>
      <c r="O79"/>
      <c r="P79"/>
      <c r="Q79"/>
      <c r="R79" s="17"/>
      <c r="S79"/>
      <c r="T79"/>
    </row>
    <row r="80" spans="6:20" ht="15.75" customHeight="1">
      <c r="F80" s="35">
        <v>5325</v>
      </c>
      <c r="G80" s="36">
        <v>759</v>
      </c>
      <c r="H80" s="36">
        <v>1</v>
      </c>
      <c r="I80"/>
      <c r="J80"/>
      <c r="K80" s="35" t="s">
        <v>341</v>
      </c>
      <c r="L80" s="36">
        <v>39419</v>
      </c>
      <c r="M80"/>
      <c r="O80"/>
      <c r="P80"/>
      <c r="Q80"/>
      <c r="R80" s="17"/>
      <c r="S80"/>
      <c r="T80"/>
    </row>
    <row r="81" spans="6:20" ht="15.75" customHeight="1">
      <c r="F81" s="35">
        <v>4545</v>
      </c>
      <c r="G81" s="36">
        <v>758</v>
      </c>
      <c r="H81" s="36">
        <v>1</v>
      </c>
      <c r="I81"/>
      <c r="J81"/>
      <c r="M81"/>
      <c r="O81"/>
      <c r="P81"/>
      <c r="Q81"/>
      <c r="R81" s="17"/>
      <c r="S81"/>
      <c r="T81"/>
    </row>
    <row r="82" spans="6:20" ht="15.75" customHeight="1">
      <c r="F82" s="35">
        <v>3372</v>
      </c>
      <c r="G82" s="36">
        <v>749</v>
      </c>
      <c r="H82" s="36">
        <v>1</v>
      </c>
      <c r="I82"/>
      <c r="J82"/>
      <c r="M82"/>
      <c r="O82"/>
      <c r="P82"/>
      <c r="Q82"/>
      <c r="R82" s="17"/>
      <c r="S82"/>
      <c r="T82"/>
    </row>
    <row r="83" spans="6:20" ht="15.75" customHeight="1">
      <c r="F83" s="35">
        <v>5079</v>
      </c>
      <c r="G83" s="36">
        <v>748</v>
      </c>
      <c r="H83" s="36">
        <v>1</v>
      </c>
      <c r="I83"/>
      <c r="J83"/>
      <c r="M83"/>
      <c r="O83"/>
      <c r="P83"/>
      <c r="Q83"/>
      <c r="R83" s="17"/>
      <c r="S83"/>
      <c r="T83"/>
    </row>
    <row r="84" spans="6:20" ht="15.75" customHeight="1">
      <c r="F84" s="35">
        <v>3552</v>
      </c>
      <c r="G84" s="36">
        <v>736</v>
      </c>
      <c r="H84" s="36">
        <v>1</v>
      </c>
      <c r="I84"/>
      <c r="J84"/>
      <c r="M84"/>
      <c r="O84"/>
      <c r="P84"/>
      <c r="Q84"/>
      <c r="R84" s="17"/>
      <c r="S84"/>
      <c r="T84"/>
    </row>
    <row r="85" spans="6:20" ht="15.75" customHeight="1">
      <c r="F85" s="35">
        <v>2851</v>
      </c>
      <c r="G85" s="36">
        <v>735</v>
      </c>
      <c r="H85" s="36">
        <v>1</v>
      </c>
      <c r="I85"/>
      <c r="J85"/>
      <c r="M85"/>
      <c r="O85"/>
      <c r="P85"/>
      <c r="Q85"/>
      <c r="R85" s="17"/>
      <c r="S85"/>
      <c r="T85"/>
    </row>
    <row r="86" spans="6:20" ht="15.75" customHeight="1">
      <c r="F86" s="35">
        <v>3113</v>
      </c>
      <c r="G86" s="36">
        <v>732</v>
      </c>
      <c r="H86" s="36">
        <v>1</v>
      </c>
      <c r="I86"/>
      <c r="J86"/>
      <c r="K86"/>
      <c r="L86"/>
      <c r="M86"/>
      <c r="O86"/>
      <c r="P86"/>
      <c r="Q86"/>
      <c r="R86" s="17"/>
      <c r="S86"/>
      <c r="T86"/>
    </row>
    <row r="87" spans="6:20" ht="15.75" customHeight="1">
      <c r="F87" s="35">
        <v>3363</v>
      </c>
      <c r="G87" s="36">
        <v>728</v>
      </c>
      <c r="H87" s="36">
        <v>1</v>
      </c>
      <c r="I87"/>
      <c r="J87"/>
      <c r="K87"/>
      <c r="L87"/>
      <c r="M87"/>
      <c r="O87"/>
      <c r="P87"/>
      <c r="Q87"/>
      <c r="R87" s="17"/>
      <c r="S87"/>
      <c r="T87"/>
    </row>
    <row r="88" spans="6:20" ht="15.75" customHeight="1">
      <c r="F88" s="35">
        <v>4705</v>
      </c>
      <c r="G88" s="36">
        <v>718</v>
      </c>
      <c r="H88" s="36">
        <v>1</v>
      </c>
      <c r="I88"/>
      <c r="J88"/>
      <c r="K88"/>
      <c r="L88"/>
      <c r="M88"/>
      <c r="O88"/>
      <c r="P88"/>
      <c r="Q88"/>
      <c r="R88" s="17"/>
      <c r="S88"/>
      <c r="T88"/>
    </row>
    <row r="89" spans="6:20" ht="15.75" customHeight="1">
      <c r="F89" s="35">
        <v>5049</v>
      </c>
      <c r="G89" s="36">
        <v>714</v>
      </c>
      <c r="H89" s="36">
        <v>1</v>
      </c>
      <c r="I89"/>
      <c r="J89"/>
      <c r="K89"/>
      <c r="L89"/>
      <c r="M89"/>
      <c r="O89"/>
      <c r="P89"/>
      <c r="Q89"/>
      <c r="R89" s="17"/>
      <c r="S89"/>
      <c r="T89"/>
    </row>
    <row r="90" spans="6:20" ht="15.75" customHeight="1">
      <c r="F90" s="35">
        <v>2572</v>
      </c>
      <c r="G90" s="36">
        <v>713</v>
      </c>
      <c r="H90" s="36">
        <v>1</v>
      </c>
      <c r="I90"/>
      <c r="J90"/>
      <c r="K90"/>
      <c r="L90"/>
      <c r="M90"/>
      <c r="O90"/>
      <c r="P90"/>
      <c r="Q90"/>
      <c r="R90" s="17"/>
      <c r="S90"/>
      <c r="T90"/>
    </row>
    <row r="91" spans="6:20" ht="15.75" customHeight="1">
      <c r="F91" s="35">
        <v>3116</v>
      </c>
      <c r="G91" s="36">
        <v>713</v>
      </c>
      <c r="H91" s="36">
        <v>1</v>
      </c>
      <c r="I91"/>
      <c r="J91"/>
      <c r="K91"/>
      <c r="L91"/>
      <c r="M91"/>
      <c r="O91"/>
      <c r="P91"/>
      <c r="Q91"/>
      <c r="R91" s="17"/>
      <c r="S91"/>
      <c r="T91"/>
    </row>
    <row r="92" spans="6:20" ht="15.75" customHeight="1">
      <c r="F92" s="35">
        <v>4597</v>
      </c>
      <c r="G92" s="36">
        <v>713</v>
      </c>
      <c r="H92" s="36">
        <v>1</v>
      </c>
      <c r="I92"/>
      <c r="J92"/>
      <c r="K92"/>
      <c r="L92"/>
      <c r="M92"/>
      <c r="O92"/>
      <c r="P92"/>
      <c r="Q92"/>
      <c r="R92" s="17"/>
      <c r="S92"/>
      <c r="T92"/>
    </row>
    <row r="93" spans="6:20" ht="15.75" customHeight="1">
      <c r="F93" s="35">
        <v>5054</v>
      </c>
      <c r="G93" s="36">
        <v>712</v>
      </c>
      <c r="H93" s="36">
        <v>1</v>
      </c>
      <c r="I93"/>
      <c r="J93"/>
      <c r="K93"/>
      <c r="L93"/>
      <c r="M93"/>
      <c r="O93"/>
      <c r="P93"/>
      <c r="Q93"/>
      <c r="R93" s="17"/>
      <c r="S93"/>
      <c r="T93"/>
    </row>
    <row r="94" spans="6:20" ht="15.75" customHeight="1">
      <c r="F94" s="35">
        <v>2395</v>
      </c>
      <c r="G94" s="36">
        <v>709</v>
      </c>
      <c r="H94" s="36">
        <v>1</v>
      </c>
      <c r="I94"/>
      <c r="J94"/>
      <c r="K94"/>
      <c r="L94"/>
      <c r="M94"/>
      <c r="O94"/>
      <c r="P94"/>
      <c r="Q94"/>
      <c r="R94" s="17"/>
      <c r="S94"/>
      <c r="T94"/>
    </row>
    <row r="95" spans="6:20" ht="15.75" customHeight="1">
      <c r="F95" s="35">
        <v>5160</v>
      </c>
      <c r="G95" s="36">
        <v>705</v>
      </c>
      <c r="H95" s="36">
        <v>1</v>
      </c>
      <c r="I95"/>
      <c r="J95"/>
      <c r="K95"/>
      <c r="L95"/>
      <c r="M95"/>
      <c r="O95"/>
      <c r="P95"/>
      <c r="Q95"/>
      <c r="R95" s="17"/>
      <c r="S95"/>
      <c r="T95"/>
    </row>
    <row r="96" spans="6:20" ht="15.75" customHeight="1">
      <c r="F96" s="35">
        <v>4660</v>
      </c>
      <c r="G96" s="36">
        <v>705</v>
      </c>
      <c r="H96" s="36">
        <v>1</v>
      </c>
      <c r="I96"/>
      <c r="J96"/>
      <c r="K96"/>
      <c r="L96"/>
      <c r="M96"/>
      <c r="O96"/>
      <c r="P96"/>
      <c r="Q96"/>
      <c r="R96" s="17"/>
      <c r="S96"/>
      <c r="T96"/>
    </row>
    <row r="97" spans="6:20" ht="15.75" customHeight="1">
      <c r="F97" s="35">
        <v>2833</v>
      </c>
      <c r="G97" s="36">
        <v>701</v>
      </c>
      <c r="H97" s="36">
        <v>1</v>
      </c>
      <c r="I97"/>
      <c r="J97"/>
      <c r="K97"/>
      <c r="L97"/>
      <c r="M97"/>
      <c r="O97"/>
      <c r="P97"/>
      <c r="Q97"/>
      <c r="R97" s="17"/>
      <c r="S97"/>
      <c r="T97"/>
    </row>
    <row r="98" spans="6:20" ht="15.75" customHeight="1">
      <c r="F98" s="35">
        <v>5531</v>
      </c>
      <c r="G98" s="36">
        <v>699</v>
      </c>
      <c r="H98" s="36">
        <v>1</v>
      </c>
      <c r="I98"/>
      <c r="J98"/>
      <c r="K98"/>
      <c r="L98"/>
      <c r="M98"/>
      <c r="O98"/>
      <c r="P98"/>
      <c r="Q98"/>
      <c r="R98" s="17"/>
      <c r="S98"/>
      <c r="T98"/>
    </row>
    <row r="99" spans="6:20" ht="15.75" customHeight="1">
      <c r="F99" s="35">
        <v>3753</v>
      </c>
      <c r="G99" s="36">
        <v>696</v>
      </c>
      <c r="H99" s="36">
        <v>1</v>
      </c>
      <c r="I99"/>
      <c r="J99"/>
      <c r="K99"/>
      <c r="L99"/>
      <c r="M99"/>
      <c r="O99"/>
      <c r="P99"/>
      <c r="Q99"/>
      <c r="R99" s="17"/>
      <c r="S99"/>
      <c r="T99"/>
    </row>
    <row r="100" spans="6:20" ht="15.75" customHeight="1">
      <c r="F100" s="35">
        <v>3077</v>
      </c>
      <c r="G100" s="36">
        <v>692</v>
      </c>
      <c r="H100" s="36">
        <v>1</v>
      </c>
      <c r="I100"/>
      <c r="J100"/>
      <c r="K100"/>
      <c r="L100"/>
      <c r="M100"/>
      <c r="O100"/>
      <c r="P100"/>
      <c r="Q100"/>
      <c r="R100" s="17"/>
      <c r="S100"/>
      <c r="T100"/>
    </row>
    <row r="101" spans="6:20" ht="15.75" customHeight="1">
      <c r="F101" s="35">
        <v>2411</v>
      </c>
      <c r="G101" s="36">
        <v>689</v>
      </c>
      <c r="H101" s="36">
        <v>1</v>
      </c>
      <c r="I101"/>
      <c r="J101"/>
      <c r="K101"/>
      <c r="L101"/>
      <c r="M101"/>
      <c r="O101"/>
      <c r="P101"/>
      <c r="Q101"/>
      <c r="R101" s="17"/>
      <c r="S101"/>
      <c r="T101"/>
    </row>
    <row r="102" spans="6:20" ht="15.75" customHeight="1">
      <c r="F102" s="35">
        <v>3604</v>
      </c>
      <c r="G102" s="36">
        <v>684</v>
      </c>
      <c r="H102" s="36">
        <v>1</v>
      </c>
      <c r="I102"/>
      <c r="J102"/>
      <c r="K102"/>
      <c r="L102"/>
      <c r="M102"/>
      <c r="O102"/>
      <c r="P102"/>
      <c r="Q102"/>
      <c r="R102" s="17"/>
      <c r="S102"/>
      <c r="T102"/>
    </row>
    <row r="103" spans="6:20" ht="15.75" customHeight="1">
      <c r="F103" s="35">
        <v>4864</v>
      </c>
      <c r="G103" s="36">
        <v>682</v>
      </c>
      <c r="H103" s="36">
        <v>1</v>
      </c>
      <c r="I103"/>
      <c r="J103"/>
      <c r="K103"/>
      <c r="L103"/>
      <c r="M103"/>
      <c r="O103"/>
      <c r="P103"/>
      <c r="Q103"/>
      <c r="R103" s="17"/>
      <c r="S103"/>
      <c r="T103"/>
    </row>
    <row r="104" spans="6:20" ht="15.75" customHeight="1">
      <c r="F104" s="35">
        <v>4007</v>
      </c>
      <c r="G104" s="36">
        <v>680</v>
      </c>
      <c r="H104" s="36">
        <v>1</v>
      </c>
      <c r="I104"/>
      <c r="J104"/>
      <c r="K104"/>
      <c r="L104"/>
      <c r="M104"/>
      <c r="O104"/>
      <c r="P104"/>
      <c r="Q104"/>
      <c r="R104" s="17"/>
      <c r="S104"/>
      <c r="T104"/>
    </row>
    <row r="105" spans="6:20" ht="15.75" customHeight="1">
      <c r="F105" s="35">
        <v>3488</v>
      </c>
      <c r="G105" s="36">
        <v>677</v>
      </c>
      <c r="H105" s="36">
        <v>1</v>
      </c>
      <c r="I105"/>
      <c r="J105"/>
      <c r="K105"/>
      <c r="L105"/>
      <c r="M105"/>
      <c r="O105"/>
      <c r="P105"/>
      <c r="Q105"/>
      <c r="R105" s="17"/>
      <c r="S105"/>
      <c r="T105"/>
    </row>
    <row r="106" spans="6:20" ht="15.75" customHeight="1">
      <c r="F106" s="35">
        <v>5514</v>
      </c>
      <c r="G106" s="36">
        <v>671</v>
      </c>
      <c r="H106" s="36">
        <v>1</v>
      </c>
      <c r="I106"/>
      <c r="J106"/>
      <c r="K106"/>
      <c r="L106"/>
      <c r="M106"/>
      <c r="O106"/>
      <c r="P106"/>
      <c r="Q106"/>
      <c r="R106" s="17"/>
      <c r="S106"/>
      <c r="T106"/>
    </row>
    <row r="107" spans="6:20" ht="15.75" customHeight="1">
      <c r="F107" s="35">
        <v>3511</v>
      </c>
      <c r="G107" s="36">
        <v>670</v>
      </c>
      <c r="H107" s="36">
        <v>1</v>
      </c>
      <c r="I107"/>
      <c r="J107"/>
      <c r="K107"/>
      <c r="L107"/>
      <c r="M107"/>
      <c r="O107"/>
      <c r="P107"/>
      <c r="Q107"/>
      <c r="R107" s="17"/>
      <c r="S107"/>
      <c r="T107"/>
    </row>
    <row r="108" spans="6:20" ht="15.75" customHeight="1">
      <c r="F108" s="35">
        <v>2330</v>
      </c>
      <c r="G108" s="36">
        <v>669</v>
      </c>
      <c r="H108" s="36">
        <v>1</v>
      </c>
      <c r="I108"/>
      <c r="J108"/>
      <c r="K108"/>
      <c r="L108"/>
      <c r="M108"/>
      <c r="O108"/>
      <c r="P108"/>
      <c r="Q108"/>
      <c r="R108" s="17"/>
      <c r="S108"/>
      <c r="T108"/>
    </row>
    <row r="109" spans="6:20" ht="15.75" customHeight="1">
      <c r="F109" s="35">
        <v>3620</v>
      </c>
      <c r="G109" s="36">
        <v>665</v>
      </c>
      <c r="H109" s="36">
        <v>1</v>
      </c>
      <c r="I109"/>
      <c r="J109"/>
      <c r="K109"/>
      <c r="L109"/>
      <c r="M109"/>
      <c r="O109"/>
      <c r="P109"/>
      <c r="Q109"/>
      <c r="R109" s="17"/>
      <c r="S109"/>
      <c r="T109"/>
    </row>
    <row r="110" spans="6:20" ht="15.75" customHeight="1">
      <c r="F110" s="35">
        <v>3579</v>
      </c>
      <c r="G110" s="36">
        <v>656</v>
      </c>
      <c r="H110" s="36">
        <v>1</v>
      </c>
      <c r="I110"/>
      <c r="J110"/>
      <c r="K110"/>
      <c r="L110"/>
      <c r="M110"/>
      <c r="O110"/>
      <c r="P110"/>
      <c r="Q110"/>
      <c r="R110" s="17"/>
      <c r="S110"/>
      <c r="T110"/>
    </row>
    <row r="111" spans="6:20" ht="15.75" customHeight="1">
      <c r="F111" s="35">
        <v>4661</v>
      </c>
      <c r="G111" s="36">
        <v>655</v>
      </c>
      <c r="H111" s="36">
        <v>1</v>
      </c>
      <c r="I111"/>
      <c r="J111"/>
      <c r="K111"/>
      <c r="L111"/>
      <c r="M111"/>
      <c r="O111"/>
      <c r="P111"/>
      <c r="Q111"/>
      <c r="R111" s="17"/>
      <c r="S111"/>
      <c r="T111"/>
    </row>
    <row r="112" spans="6:20" ht="15.75" customHeight="1">
      <c r="F112" s="35">
        <v>3184</v>
      </c>
      <c r="G112" s="36">
        <v>655</v>
      </c>
      <c r="H112" s="36">
        <v>1</v>
      </c>
      <c r="I112"/>
      <c r="J112"/>
      <c r="K112"/>
      <c r="L112"/>
      <c r="M112"/>
      <c r="O112"/>
      <c r="P112"/>
      <c r="Q112"/>
      <c r="R112" s="17"/>
      <c r="S112"/>
      <c r="T112"/>
    </row>
    <row r="113" spans="6:20" ht="15.75" customHeight="1">
      <c r="F113" s="35">
        <v>2420</v>
      </c>
      <c r="G113" s="36">
        <v>655</v>
      </c>
      <c r="H113" s="36">
        <v>1</v>
      </c>
      <c r="I113"/>
      <c r="J113"/>
      <c r="K113"/>
      <c r="L113"/>
      <c r="M113"/>
      <c r="O113"/>
      <c r="P113"/>
      <c r="Q113"/>
      <c r="R113" s="17"/>
      <c r="S113"/>
      <c r="T113"/>
    </row>
    <row r="114" spans="6:20" ht="15.75" customHeight="1">
      <c r="F114" s="35">
        <v>4349</v>
      </c>
      <c r="G114" s="36">
        <v>653</v>
      </c>
      <c r="H114" s="36">
        <v>1</v>
      </c>
      <c r="I114"/>
      <c r="J114"/>
      <c r="K114"/>
      <c r="L114"/>
      <c r="M114"/>
      <c r="O114"/>
      <c r="P114"/>
      <c r="Q114"/>
      <c r="R114" s="17"/>
      <c r="S114"/>
      <c r="T114"/>
    </row>
    <row r="115" spans="6:20" ht="15.75" customHeight="1">
      <c r="F115" s="35">
        <v>2765</v>
      </c>
      <c r="G115" s="36">
        <v>645</v>
      </c>
      <c r="H115" s="36">
        <v>1</v>
      </c>
      <c r="I115"/>
      <c r="J115"/>
      <c r="K115"/>
      <c r="L115"/>
      <c r="M115"/>
      <c r="O115"/>
      <c r="P115"/>
      <c r="Q115"/>
      <c r="R115" s="17"/>
      <c r="S115"/>
      <c r="T115"/>
    </row>
    <row r="116" spans="6:20" ht="15.75" customHeight="1">
      <c r="F116" s="35">
        <v>2505</v>
      </c>
      <c r="G116" s="36">
        <v>642</v>
      </c>
      <c r="H116" s="36">
        <v>1</v>
      </c>
      <c r="I116"/>
      <c r="J116"/>
      <c r="K116"/>
      <c r="L116"/>
      <c r="M116"/>
      <c r="O116"/>
      <c r="P116"/>
      <c r="Q116"/>
      <c r="R116" s="17"/>
      <c r="S116"/>
      <c r="T116"/>
    </row>
    <row r="117" spans="6:20" ht="15.75" customHeight="1">
      <c r="F117" s="35">
        <v>5553</v>
      </c>
      <c r="G117" s="36">
        <v>628</v>
      </c>
      <c r="H117" s="36">
        <v>1</v>
      </c>
      <c r="I117"/>
      <c r="J117"/>
      <c r="K117"/>
      <c r="L117"/>
      <c r="M117"/>
      <c r="O117"/>
      <c r="P117"/>
      <c r="Q117"/>
      <c r="R117" s="17"/>
      <c r="S117"/>
      <c r="T117"/>
    </row>
    <row r="118" spans="6:20" ht="15.75" customHeight="1">
      <c r="F118" s="35">
        <v>5031</v>
      </c>
      <c r="G118" s="36">
        <v>626</v>
      </c>
      <c r="H118" s="36">
        <v>1</v>
      </c>
      <c r="I118"/>
      <c r="J118"/>
      <c r="K118"/>
      <c r="L118"/>
      <c r="M118"/>
      <c r="O118"/>
      <c r="P118"/>
      <c r="Q118"/>
      <c r="R118" s="17"/>
      <c r="S118"/>
      <c r="T118"/>
    </row>
    <row r="119" spans="6:20" ht="15.75" customHeight="1">
      <c r="F119" s="35">
        <v>2509</v>
      </c>
      <c r="G119" s="36">
        <v>625</v>
      </c>
      <c r="H119" s="36">
        <v>1</v>
      </c>
      <c r="I119"/>
      <c r="J119"/>
      <c r="K119"/>
      <c r="L119"/>
      <c r="M119"/>
      <c r="O119"/>
      <c r="P119"/>
      <c r="Q119"/>
      <c r="R119" s="17"/>
      <c r="S119"/>
      <c r="T119"/>
    </row>
    <row r="120" spans="6:20" ht="15.75" customHeight="1">
      <c r="F120" s="35">
        <v>3648</v>
      </c>
      <c r="G120" s="36">
        <v>620</v>
      </c>
      <c r="H120" s="36">
        <v>1</v>
      </c>
      <c r="I120"/>
      <c r="J120"/>
      <c r="K120"/>
      <c r="L120"/>
      <c r="M120"/>
      <c r="O120"/>
      <c r="P120"/>
      <c r="Q120"/>
      <c r="R120" s="17"/>
      <c r="S120"/>
      <c r="T120"/>
    </row>
    <row r="121" spans="6:20" ht="15.75" customHeight="1">
      <c r="F121" s="35">
        <v>2987</v>
      </c>
      <c r="G121" s="36">
        <v>619</v>
      </c>
      <c r="H121" s="36">
        <v>1</v>
      </c>
      <c r="I121"/>
      <c r="J121"/>
      <c r="K121"/>
      <c r="L121"/>
      <c r="M121"/>
      <c r="O121"/>
      <c r="P121"/>
      <c r="Q121"/>
      <c r="R121" s="17"/>
      <c r="S121"/>
      <c r="T121"/>
    </row>
    <row r="122" spans="6:20" ht="15.75" customHeight="1">
      <c r="F122" s="35">
        <v>5343</v>
      </c>
      <c r="G122" s="36">
        <v>616</v>
      </c>
      <c r="H122" s="36">
        <v>1</v>
      </c>
      <c r="I122"/>
      <c r="J122"/>
      <c r="K122"/>
      <c r="L122"/>
      <c r="M122"/>
      <c r="O122"/>
      <c r="P122"/>
      <c r="Q122"/>
      <c r="R122" s="17"/>
      <c r="S122"/>
      <c r="T122"/>
    </row>
    <row r="123" spans="6:20" ht="15.75" customHeight="1">
      <c r="F123" s="35">
        <v>2705</v>
      </c>
      <c r="G123" s="36">
        <v>616</v>
      </c>
      <c r="H123" s="36">
        <v>1</v>
      </c>
      <c r="I123"/>
      <c r="J123"/>
      <c r="K123"/>
      <c r="L123"/>
      <c r="M123"/>
      <c r="O123"/>
      <c r="P123"/>
      <c r="Q123"/>
      <c r="R123" s="17"/>
      <c r="S123"/>
      <c r="T123"/>
    </row>
    <row r="124" spans="6:20" ht="15.75" customHeight="1">
      <c r="F124" s="35">
        <v>3004</v>
      </c>
      <c r="G124" s="36">
        <v>614</v>
      </c>
      <c r="H124" s="36">
        <v>1</v>
      </c>
      <c r="I124"/>
      <c r="J124"/>
      <c r="K124"/>
      <c r="L124"/>
      <c r="M124"/>
      <c r="O124"/>
      <c r="P124"/>
      <c r="Q124"/>
      <c r="R124" s="17"/>
      <c r="S124"/>
      <c r="T124"/>
    </row>
    <row r="125" spans="6:20" ht="15.75" customHeight="1">
      <c r="F125" s="35">
        <v>4431</v>
      </c>
      <c r="G125" s="36">
        <v>607</v>
      </c>
      <c r="H125" s="36">
        <v>1</v>
      </c>
      <c r="I125"/>
      <c r="J125"/>
      <c r="K125"/>
      <c r="L125"/>
      <c r="M125"/>
      <c r="O125"/>
      <c r="P125"/>
      <c r="Q125"/>
      <c r="R125" s="17"/>
      <c r="S125"/>
      <c r="T125"/>
    </row>
    <row r="126" spans="6:20" ht="15.75" customHeight="1">
      <c r="F126" s="35">
        <v>5400</v>
      </c>
      <c r="G126" s="36">
        <v>605</v>
      </c>
      <c r="H126" s="36">
        <v>1</v>
      </c>
      <c r="I126"/>
      <c r="J126"/>
      <c r="K126"/>
      <c r="L126"/>
      <c r="M126"/>
      <c r="O126"/>
      <c r="P126"/>
      <c r="Q126"/>
      <c r="R126" s="17"/>
      <c r="S126"/>
      <c r="T126"/>
    </row>
    <row r="127" spans="6:20" ht="15.75" customHeight="1">
      <c r="F127" s="35">
        <v>4635</v>
      </c>
      <c r="G127" s="36">
        <v>604</v>
      </c>
      <c r="H127" s="36">
        <v>1</v>
      </c>
      <c r="I127"/>
      <c r="J127"/>
      <c r="K127"/>
      <c r="L127"/>
      <c r="M127"/>
      <c r="O127"/>
      <c r="P127"/>
      <c r="Q127"/>
      <c r="R127" s="17"/>
      <c r="S127"/>
      <c r="T127"/>
    </row>
    <row r="128" spans="6:20" ht="15.75" customHeight="1">
      <c r="F128" s="35">
        <v>3341</v>
      </c>
      <c r="G128" s="36">
        <v>600</v>
      </c>
      <c r="H128" s="36">
        <v>1</v>
      </c>
      <c r="I128"/>
      <c r="J128"/>
      <c r="K128"/>
      <c r="L128"/>
      <c r="M128"/>
      <c r="O128"/>
      <c r="P128"/>
      <c r="Q128"/>
      <c r="R128" s="17"/>
      <c r="S128"/>
      <c r="T128"/>
    </row>
    <row r="129" spans="6:20" ht="15.75" customHeight="1">
      <c r="F129" s="35">
        <v>3316</v>
      </c>
      <c r="G129" s="36">
        <v>598</v>
      </c>
      <c r="H129" s="36">
        <v>1</v>
      </c>
      <c r="I129"/>
      <c r="J129"/>
      <c r="K129"/>
      <c r="L129"/>
      <c r="M129"/>
      <c r="O129"/>
      <c r="P129"/>
      <c r="Q129"/>
      <c r="R129" s="17"/>
      <c r="S129"/>
      <c r="T129"/>
    </row>
    <row r="130" spans="6:20" ht="15.75" customHeight="1">
      <c r="F130" s="35">
        <v>5291</v>
      </c>
      <c r="G130" s="36">
        <v>597</v>
      </c>
      <c r="H130" s="36">
        <v>1</v>
      </c>
      <c r="I130"/>
      <c r="J130"/>
      <c r="K130"/>
      <c r="L130"/>
      <c r="M130"/>
      <c r="O130"/>
      <c r="P130"/>
      <c r="Q130"/>
      <c r="R130" s="17"/>
      <c r="S130"/>
      <c r="T130"/>
    </row>
    <row r="131" spans="6:20" ht="15.75" customHeight="1">
      <c r="F131" s="35">
        <v>4301</v>
      </c>
      <c r="G131" s="36">
        <v>592</v>
      </c>
      <c r="H131" s="36">
        <v>1</v>
      </c>
      <c r="I131"/>
      <c r="J131"/>
      <c r="K131"/>
      <c r="L131"/>
      <c r="M131"/>
      <c r="O131"/>
      <c r="P131"/>
      <c r="Q131"/>
      <c r="R131" s="17"/>
      <c r="S131"/>
      <c r="T131"/>
    </row>
    <row r="132" spans="6:20" ht="15.75" customHeight="1">
      <c r="F132" s="35">
        <v>4938</v>
      </c>
      <c r="G132" s="36">
        <v>589</v>
      </c>
      <c r="H132" s="36">
        <v>1</v>
      </c>
      <c r="I132"/>
      <c r="J132"/>
      <c r="K132"/>
      <c r="L132"/>
      <c r="M132"/>
      <c r="O132"/>
      <c r="P132"/>
      <c r="Q132"/>
      <c r="R132" s="17"/>
      <c r="S132"/>
      <c r="T132"/>
    </row>
    <row r="133" spans="6:20" ht="15.75" customHeight="1">
      <c r="F133" s="35">
        <v>2839</v>
      </c>
      <c r="G133" s="36">
        <v>586</v>
      </c>
      <c r="H133" s="36">
        <v>1</v>
      </c>
      <c r="I133"/>
      <c r="J133"/>
      <c r="K133"/>
      <c r="L133"/>
      <c r="M133"/>
      <c r="O133"/>
      <c r="P133"/>
      <c r="Q133"/>
      <c r="R133" s="17"/>
      <c r="S133"/>
      <c r="T133"/>
    </row>
    <row r="134" spans="6:20" ht="15.75" customHeight="1">
      <c r="F134" s="35">
        <v>4511</v>
      </c>
      <c r="G134" s="36">
        <v>585</v>
      </c>
      <c r="H134" s="36">
        <v>1</v>
      </c>
      <c r="I134"/>
      <c r="J134"/>
      <c r="K134"/>
      <c r="L134"/>
      <c r="M134"/>
      <c r="O134"/>
      <c r="P134"/>
      <c r="Q134"/>
      <c r="R134" s="17"/>
      <c r="S134"/>
      <c r="T134"/>
    </row>
    <row r="135" spans="6:20" ht="15.75" customHeight="1">
      <c r="F135" s="35">
        <v>4433</v>
      </c>
      <c r="G135" s="36">
        <v>584</v>
      </c>
      <c r="H135" s="36">
        <v>1</v>
      </c>
      <c r="I135"/>
      <c r="J135"/>
      <c r="K135"/>
      <c r="L135"/>
      <c r="M135"/>
      <c r="O135"/>
      <c r="P135"/>
      <c r="Q135"/>
      <c r="R135" s="17"/>
      <c r="S135"/>
      <c r="T135"/>
    </row>
    <row r="136" spans="6:20" ht="15.75" customHeight="1">
      <c r="F136" s="35">
        <v>3475</v>
      </c>
      <c r="G136" s="36">
        <v>582</v>
      </c>
      <c r="H136" s="36">
        <v>1</v>
      </c>
      <c r="I136"/>
      <c r="J136"/>
      <c r="K136"/>
      <c r="L136"/>
      <c r="M136"/>
      <c r="O136"/>
      <c r="P136"/>
      <c r="Q136"/>
      <c r="R136" s="17"/>
      <c r="S136"/>
      <c r="T136"/>
    </row>
    <row r="137" spans="6:20" ht="15.75" customHeight="1">
      <c r="F137" s="35">
        <v>3571</v>
      </c>
      <c r="G137" s="36">
        <v>580</v>
      </c>
      <c r="H137" s="36">
        <v>1</v>
      </c>
      <c r="I137"/>
      <c r="J137"/>
      <c r="K137"/>
      <c r="L137"/>
      <c r="M137"/>
      <c r="O137"/>
      <c r="P137"/>
      <c r="Q137"/>
      <c r="R137" s="17"/>
      <c r="S137"/>
      <c r="T137"/>
    </row>
    <row r="138" spans="6:20" ht="15.75" customHeight="1">
      <c r="F138" s="35">
        <v>2623</v>
      </c>
      <c r="G138" s="36">
        <v>578</v>
      </c>
      <c r="H138" s="36">
        <v>1</v>
      </c>
      <c r="I138"/>
      <c r="J138"/>
      <c r="K138"/>
      <c r="L138"/>
      <c r="M138"/>
      <c r="O138"/>
      <c r="P138"/>
      <c r="Q138"/>
      <c r="R138" s="17"/>
      <c r="S138"/>
      <c r="T138"/>
    </row>
    <row r="139" spans="6:20" ht="15.75" customHeight="1">
      <c r="F139" s="35">
        <v>4855</v>
      </c>
      <c r="G139" s="36">
        <v>575</v>
      </c>
      <c r="H139" s="36">
        <v>1</v>
      </c>
      <c r="I139"/>
      <c r="J139"/>
      <c r="K139"/>
      <c r="L139"/>
      <c r="M139"/>
      <c r="O139"/>
      <c r="P139"/>
      <c r="Q139"/>
      <c r="R139" s="17"/>
      <c r="S139"/>
      <c r="T139"/>
    </row>
    <row r="140" spans="6:20" ht="15.75" customHeight="1">
      <c r="F140" s="35">
        <v>4655</v>
      </c>
      <c r="G140" s="36">
        <v>573</v>
      </c>
      <c r="H140" s="36">
        <v>1</v>
      </c>
      <c r="I140"/>
      <c r="J140"/>
      <c r="K140"/>
      <c r="L140"/>
      <c r="M140"/>
      <c r="O140"/>
      <c r="P140"/>
      <c r="Q140"/>
      <c r="R140" s="17"/>
      <c r="S140"/>
      <c r="T140"/>
    </row>
    <row r="141" spans="6:20" ht="15.75" customHeight="1">
      <c r="F141" s="35">
        <v>3943</v>
      </c>
      <c r="G141" s="36">
        <v>571</v>
      </c>
      <c r="H141" s="36">
        <v>1</v>
      </c>
      <c r="I141"/>
      <c r="J141"/>
      <c r="K141"/>
      <c r="L141"/>
      <c r="M141"/>
      <c r="O141"/>
      <c r="P141"/>
      <c r="Q141"/>
      <c r="R141" s="17"/>
      <c r="S141"/>
      <c r="T141"/>
    </row>
    <row r="142" spans="6:20" ht="15.75" customHeight="1">
      <c r="F142" s="35">
        <v>4936</v>
      </c>
      <c r="G142" s="36">
        <v>570</v>
      </c>
      <c r="H142" s="36">
        <v>1</v>
      </c>
      <c r="I142"/>
      <c r="J142"/>
      <c r="K142"/>
      <c r="L142"/>
      <c r="M142"/>
      <c r="O142"/>
      <c r="P142"/>
      <c r="Q142"/>
      <c r="R142" s="17"/>
      <c r="S142"/>
      <c r="T142"/>
    </row>
    <row r="143" spans="6:20" ht="15.75" customHeight="1">
      <c r="F143" s="35">
        <v>5429</v>
      </c>
      <c r="G143" s="36">
        <v>557</v>
      </c>
      <c r="H143" s="36">
        <v>1</v>
      </c>
      <c r="I143"/>
      <c r="J143"/>
      <c r="K143"/>
      <c r="L143"/>
      <c r="M143"/>
      <c r="O143"/>
      <c r="P143"/>
      <c r="Q143"/>
      <c r="R143" s="17"/>
      <c r="S143"/>
      <c r="T143"/>
    </row>
    <row r="144" spans="6:20" ht="15.75" customHeight="1">
      <c r="F144" s="35">
        <v>5196</v>
      </c>
      <c r="G144" s="36">
        <v>550</v>
      </c>
      <c r="H144" s="36">
        <v>1</v>
      </c>
      <c r="I144"/>
      <c r="J144"/>
      <c r="K144"/>
      <c r="L144"/>
      <c r="M144"/>
      <c r="O144"/>
      <c r="P144"/>
      <c r="Q144"/>
      <c r="R144" s="17"/>
      <c r="S144"/>
      <c r="T144"/>
    </row>
    <row r="145" spans="4:20" ht="15.75" customHeight="1">
      <c r="F145" s="35">
        <v>3414</v>
      </c>
      <c r="G145" s="36">
        <v>541</v>
      </c>
      <c r="H145" s="36">
        <v>1</v>
      </c>
      <c r="I145"/>
      <c r="J145"/>
      <c r="K145"/>
      <c r="L145"/>
      <c r="M145"/>
      <c r="O145"/>
      <c r="P145"/>
      <c r="Q145"/>
      <c r="R145" s="17"/>
      <c r="S145"/>
      <c r="T145"/>
    </row>
    <row r="146" spans="4:20" ht="15.75" customHeight="1">
      <c r="F146" s="35">
        <v>3752</v>
      </c>
      <c r="G146" s="36">
        <v>538</v>
      </c>
      <c r="H146" s="36">
        <v>1</v>
      </c>
      <c r="I146"/>
      <c r="J146"/>
      <c r="K146"/>
      <c r="L146"/>
      <c r="M146"/>
      <c r="O146"/>
      <c r="P146"/>
      <c r="Q146"/>
      <c r="R146" s="17"/>
      <c r="S146"/>
      <c r="T146"/>
    </row>
    <row r="147" spans="4:20" ht="15.75" customHeight="1">
      <c r="F147" s="35">
        <v>5233</v>
      </c>
      <c r="G147" s="36">
        <v>537</v>
      </c>
      <c r="H147" s="36">
        <v>1</v>
      </c>
      <c r="I147"/>
      <c r="J147"/>
      <c r="K147"/>
      <c r="L147"/>
      <c r="M147"/>
      <c r="O147"/>
      <c r="P147"/>
      <c r="Q147"/>
      <c r="R147" s="17"/>
      <c r="S147"/>
      <c r="T147"/>
    </row>
    <row r="148" spans="4:20" ht="15.75" customHeight="1">
      <c r="F148" s="35">
        <v>4281</v>
      </c>
      <c r="G148" s="36">
        <v>531</v>
      </c>
      <c r="H148" s="36">
        <v>1</v>
      </c>
      <c r="I148"/>
      <c r="J148"/>
      <c r="K148"/>
      <c r="L148"/>
      <c r="M148"/>
      <c r="O148"/>
      <c r="P148"/>
      <c r="Q148"/>
      <c r="R148" s="17"/>
      <c r="S148"/>
      <c r="T148"/>
    </row>
    <row r="149" spans="4:20" ht="15.75" customHeight="1">
      <c r="F149" s="35">
        <v>3418</v>
      </c>
      <c r="G149" s="36">
        <v>523</v>
      </c>
      <c r="H149" s="36">
        <v>1</v>
      </c>
      <c r="I149"/>
      <c r="J149"/>
      <c r="K149"/>
      <c r="L149"/>
      <c r="M149"/>
      <c r="O149"/>
      <c r="P149"/>
      <c r="Q149"/>
      <c r="R149" s="17"/>
      <c r="S149"/>
      <c r="T149"/>
    </row>
    <row r="150" spans="4:20" ht="15.75" customHeight="1">
      <c r="F150" s="35">
        <v>4105</v>
      </c>
      <c r="G150" s="36">
        <v>518</v>
      </c>
      <c r="H150" s="36">
        <v>1</v>
      </c>
      <c r="I150"/>
      <c r="J150"/>
      <c r="K150"/>
      <c r="L150"/>
      <c r="M150"/>
      <c r="O150"/>
      <c r="P150"/>
      <c r="Q150"/>
      <c r="S150"/>
      <c r="T150"/>
    </row>
    <row r="151" spans="4:20" ht="15.75" customHeight="1">
      <c r="F151" s="35">
        <v>3717</v>
      </c>
      <c r="G151" s="36">
        <v>518</v>
      </c>
      <c r="H151" s="36">
        <v>1</v>
      </c>
      <c r="I151"/>
      <c r="J151"/>
      <c r="K151"/>
      <c r="L151"/>
      <c r="M151"/>
      <c r="O151"/>
      <c r="P151"/>
      <c r="Q151"/>
      <c r="S151"/>
      <c r="T151"/>
    </row>
    <row r="152" spans="4:20" ht="15.75" customHeight="1">
      <c r="D152"/>
      <c r="F152" s="35">
        <v>2891</v>
      </c>
      <c r="G152" s="36">
        <v>517</v>
      </c>
      <c r="H152" s="36">
        <v>1</v>
      </c>
      <c r="I152"/>
      <c r="J152"/>
      <c r="K152"/>
      <c r="L152"/>
      <c r="M152"/>
      <c r="O152"/>
      <c r="P152"/>
      <c r="Q152"/>
      <c r="S152"/>
      <c r="T152"/>
    </row>
    <row r="153" spans="4:20" ht="15.75" customHeight="1">
      <c r="D153"/>
      <c r="F153" s="35">
        <v>4726</v>
      </c>
      <c r="G153" s="36">
        <v>502</v>
      </c>
      <c r="H153" s="36">
        <v>1</v>
      </c>
      <c r="I153"/>
      <c r="J153"/>
      <c r="K153"/>
      <c r="L153"/>
      <c r="M153"/>
      <c r="O153"/>
      <c r="P153"/>
      <c r="Q153"/>
      <c r="S153"/>
      <c r="T153"/>
    </row>
    <row r="154" spans="4:20" ht="15.75" customHeight="1">
      <c r="D154"/>
      <c r="F154" s="35">
        <v>3939</v>
      </c>
      <c r="G154" s="36">
        <v>501</v>
      </c>
      <c r="H154" s="36">
        <v>1</v>
      </c>
      <c r="I154"/>
      <c r="J154"/>
      <c r="K154"/>
      <c r="L154"/>
      <c r="M154"/>
      <c r="O154"/>
      <c r="P154"/>
      <c r="Q154"/>
      <c r="S154"/>
      <c r="T154"/>
    </row>
    <row r="155" spans="4:20" ht="15.75" customHeight="1">
      <c r="D155"/>
      <c r="F155" s="35" t="s">
        <v>341</v>
      </c>
      <c r="G155" s="36">
        <v>116257</v>
      </c>
      <c r="H155" s="36">
        <v>147</v>
      </c>
      <c r="I155"/>
      <c r="J155"/>
      <c r="K155"/>
      <c r="L155"/>
      <c r="M155"/>
      <c r="O155"/>
      <c r="P155"/>
      <c r="Q155"/>
      <c r="S155"/>
      <c r="T155"/>
    </row>
    <row r="156" spans="4:20" ht="15.75" customHeight="1">
      <c r="D156"/>
      <c r="H156"/>
      <c r="I156"/>
      <c r="J156"/>
      <c r="K156"/>
      <c r="L156"/>
      <c r="M156"/>
      <c r="O156"/>
      <c r="P156"/>
      <c r="Q156"/>
      <c r="S156"/>
      <c r="T156"/>
    </row>
    <row r="157" spans="4:20" ht="15.75" customHeight="1">
      <c r="D157"/>
      <c r="H157"/>
      <c r="I157"/>
      <c r="J157"/>
      <c r="K157"/>
      <c r="L157"/>
      <c r="M157"/>
      <c r="O157"/>
      <c r="P157"/>
      <c r="Q157"/>
      <c r="S157"/>
      <c r="T157"/>
    </row>
    <row r="158" spans="4:20" ht="15.75" customHeight="1">
      <c r="D158"/>
      <c r="H158"/>
      <c r="I158"/>
      <c r="J158"/>
      <c r="K158"/>
      <c r="L158"/>
      <c r="M158"/>
      <c r="O158"/>
      <c r="P158"/>
      <c r="Q158"/>
      <c r="S158"/>
      <c r="T158"/>
    </row>
    <row r="159" spans="4:20" ht="15.75" customHeight="1">
      <c r="D159"/>
      <c r="H159"/>
      <c r="I159"/>
      <c r="J159"/>
      <c r="K159"/>
      <c r="L159"/>
      <c r="M159"/>
      <c r="O159"/>
      <c r="P159"/>
      <c r="Q159"/>
      <c r="S159"/>
      <c r="T159"/>
    </row>
    <row r="160" spans="4:20" ht="15.75" customHeight="1">
      <c r="D160"/>
      <c r="H160"/>
      <c r="I160"/>
      <c r="J160"/>
      <c r="K160"/>
      <c r="L160"/>
      <c r="M160"/>
      <c r="O160"/>
      <c r="P160"/>
      <c r="Q160"/>
      <c r="S160"/>
      <c r="T160"/>
    </row>
    <row r="161" spans="4:20" ht="15.75" customHeight="1">
      <c r="D161"/>
      <c r="H161"/>
      <c r="I161"/>
      <c r="J161"/>
      <c r="K161"/>
      <c r="L161"/>
      <c r="M161"/>
      <c r="O161"/>
      <c r="P161"/>
      <c r="Q161"/>
      <c r="S161"/>
      <c r="T161"/>
    </row>
    <row r="162" spans="4:20" ht="15.75" customHeight="1">
      <c r="D162"/>
      <c r="H162"/>
      <c r="I162"/>
      <c r="J162"/>
      <c r="K162"/>
      <c r="L162"/>
      <c r="M162"/>
      <c r="O162"/>
      <c r="P162"/>
      <c r="Q162"/>
      <c r="S162"/>
      <c r="T162"/>
    </row>
    <row r="163" spans="4:20" ht="15.75" customHeight="1">
      <c r="D163"/>
      <c r="H163"/>
      <c r="I163"/>
      <c r="J163"/>
      <c r="K163"/>
      <c r="L163"/>
      <c r="M163"/>
      <c r="O163"/>
      <c r="P163"/>
      <c r="Q163"/>
      <c r="S163"/>
      <c r="T163"/>
    </row>
    <row r="164" spans="4:20" ht="15.75" customHeight="1">
      <c r="D164"/>
      <c r="H164"/>
      <c r="I164"/>
      <c r="J164"/>
      <c r="K164"/>
      <c r="L164"/>
      <c r="M164"/>
      <c r="O164"/>
      <c r="P164"/>
      <c r="Q164"/>
      <c r="S164"/>
      <c r="T164"/>
    </row>
    <row r="165" spans="4:20" ht="15.75" customHeight="1">
      <c r="D165"/>
      <c r="H165"/>
      <c r="I165"/>
      <c r="J165"/>
      <c r="K165"/>
      <c r="L165"/>
      <c r="M165"/>
      <c r="O165"/>
      <c r="P165"/>
      <c r="Q165"/>
      <c r="S165"/>
      <c r="T165"/>
    </row>
    <row r="166" spans="4:20" ht="15.75" customHeight="1">
      <c r="D166"/>
      <c r="H166"/>
      <c r="I166"/>
      <c r="J166"/>
      <c r="K166"/>
      <c r="L166"/>
      <c r="M166"/>
      <c r="O166"/>
      <c r="P166"/>
      <c r="Q166"/>
      <c r="S166"/>
      <c r="T166"/>
    </row>
    <row r="167" spans="4:20" ht="15.75" customHeight="1">
      <c r="D167"/>
      <c r="H167"/>
      <c r="I167"/>
      <c r="J167"/>
      <c r="K167"/>
      <c r="L167"/>
      <c r="M167"/>
      <c r="O167"/>
      <c r="P167"/>
      <c r="Q167"/>
      <c r="S167"/>
      <c r="T167"/>
    </row>
    <row r="168" spans="4:20" ht="15.75" customHeight="1">
      <c r="D168"/>
      <c r="H168"/>
      <c r="I168"/>
      <c r="J168"/>
      <c r="K168"/>
      <c r="L168"/>
      <c r="M168"/>
      <c r="O168"/>
      <c r="P168"/>
      <c r="Q168"/>
      <c r="S168"/>
      <c r="T168"/>
    </row>
    <row r="169" spans="4:20" ht="15.75" customHeight="1">
      <c r="D169"/>
      <c r="H169"/>
      <c r="I169"/>
      <c r="J169"/>
      <c r="K169"/>
      <c r="L169"/>
      <c r="M169"/>
      <c r="O169"/>
      <c r="P169"/>
      <c r="Q169"/>
      <c r="S169"/>
      <c r="T169"/>
    </row>
    <row r="170" spans="4:20" ht="15.75" customHeight="1">
      <c r="D170"/>
      <c r="H170"/>
      <c r="I170"/>
      <c r="J170"/>
      <c r="K170"/>
      <c r="L170"/>
      <c r="M170"/>
      <c r="O170"/>
      <c r="P170"/>
      <c r="Q170"/>
      <c r="S170"/>
      <c r="T170"/>
    </row>
    <row r="171" spans="4:20" ht="15.75" customHeight="1">
      <c r="D171"/>
      <c r="H171"/>
      <c r="I171"/>
      <c r="J171"/>
      <c r="K171"/>
      <c r="L171"/>
      <c r="M171"/>
      <c r="O171"/>
      <c r="P171"/>
      <c r="Q171"/>
      <c r="S171"/>
      <c r="T171"/>
    </row>
    <row r="172" spans="4:20" ht="15.75" customHeight="1">
      <c r="D172"/>
      <c r="H172"/>
      <c r="I172"/>
      <c r="J172"/>
      <c r="K172"/>
      <c r="L172"/>
      <c r="M172"/>
      <c r="O172"/>
      <c r="P172"/>
      <c r="Q172"/>
      <c r="S172"/>
      <c r="T172"/>
    </row>
    <row r="173" spans="4:20" ht="15.75" customHeight="1">
      <c r="D173"/>
      <c r="E173"/>
      <c r="F173"/>
      <c r="H173"/>
      <c r="I173"/>
      <c r="J173"/>
      <c r="K173"/>
      <c r="L173"/>
      <c r="M173"/>
      <c r="O173"/>
      <c r="P173"/>
      <c r="Q173"/>
      <c r="S173"/>
      <c r="T173"/>
    </row>
    <row r="174" spans="4:20" ht="15.75" customHeight="1">
      <c r="D174"/>
      <c r="E174"/>
      <c r="F174"/>
      <c r="H174"/>
      <c r="I174"/>
      <c r="J174"/>
      <c r="K174"/>
      <c r="L174"/>
      <c r="M174"/>
      <c r="O174"/>
      <c r="P174"/>
      <c r="Q174"/>
      <c r="S174"/>
      <c r="T174"/>
    </row>
    <row r="175" spans="4:20" ht="15.75" customHeight="1">
      <c r="D175"/>
      <c r="E175"/>
      <c r="F175"/>
      <c r="H175"/>
      <c r="I175"/>
      <c r="J175"/>
      <c r="K175"/>
      <c r="L175"/>
      <c r="M175"/>
      <c r="O175"/>
      <c r="P175"/>
      <c r="Q175"/>
      <c r="S175"/>
      <c r="T175"/>
    </row>
    <row r="176" spans="4:20" ht="15.75" customHeight="1">
      <c r="D176"/>
      <c r="E176"/>
      <c r="F176"/>
      <c r="H176"/>
      <c r="I176"/>
      <c r="J176"/>
      <c r="K176"/>
      <c r="L176"/>
      <c r="M176"/>
      <c r="O176"/>
      <c r="P176"/>
      <c r="Q176"/>
      <c r="S176"/>
      <c r="T176"/>
    </row>
    <row r="177" spans="4:20" ht="15.75" customHeight="1">
      <c r="D177"/>
      <c r="E177"/>
      <c r="F177"/>
      <c r="H177"/>
      <c r="I177"/>
      <c r="J177"/>
      <c r="K177"/>
      <c r="L177"/>
      <c r="M177"/>
      <c r="O177"/>
      <c r="P177"/>
      <c r="Q177"/>
      <c r="S177"/>
      <c r="T177"/>
    </row>
    <row r="178" spans="4:20" ht="15.75" customHeight="1">
      <c r="D178"/>
      <c r="E178"/>
      <c r="F178"/>
      <c r="H178"/>
      <c r="I178"/>
      <c r="J178"/>
      <c r="K178"/>
      <c r="L178"/>
      <c r="M178"/>
      <c r="O178"/>
      <c r="P178"/>
      <c r="Q178"/>
      <c r="S178"/>
      <c r="T178"/>
    </row>
    <row r="179" spans="4:20" ht="15.75" customHeight="1">
      <c r="D179"/>
      <c r="E179"/>
      <c r="F179"/>
      <c r="H179"/>
      <c r="I179"/>
      <c r="J179"/>
      <c r="K179"/>
      <c r="L179"/>
      <c r="M179"/>
      <c r="O179"/>
      <c r="P179"/>
      <c r="Q179"/>
      <c r="S179"/>
      <c r="T179"/>
    </row>
    <row r="180" spans="4:20" ht="15.75" customHeight="1">
      <c r="D180"/>
      <c r="E180"/>
      <c r="F180"/>
      <c r="H180"/>
      <c r="I180"/>
      <c r="J180"/>
      <c r="K180"/>
      <c r="L180"/>
      <c r="M180"/>
      <c r="O180"/>
      <c r="P180"/>
      <c r="Q180"/>
      <c r="S180"/>
      <c r="T180"/>
    </row>
    <row r="181" spans="4:20" ht="15.75" customHeight="1">
      <c r="D181"/>
      <c r="E181"/>
      <c r="F181"/>
      <c r="H181"/>
      <c r="I181"/>
      <c r="J181"/>
      <c r="K181"/>
      <c r="L181"/>
      <c r="M181"/>
      <c r="O181"/>
      <c r="P181"/>
      <c r="Q181"/>
      <c r="S181"/>
      <c r="T181"/>
    </row>
    <row r="182" spans="4:20" ht="15.75" customHeight="1">
      <c r="D182"/>
      <c r="E182"/>
      <c r="F182"/>
      <c r="H182"/>
      <c r="I182"/>
      <c r="J182"/>
      <c r="K182"/>
      <c r="L182"/>
      <c r="M182"/>
      <c r="O182"/>
      <c r="P182"/>
      <c r="Q182"/>
      <c r="S182"/>
      <c r="T182"/>
    </row>
    <row r="183" spans="4:20" ht="15.75" customHeight="1">
      <c r="D183"/>
      <c r="E183"/>
      <c r="F183"/>
      <c r="H183"/>
      <c r="I183"/>
      <c r="J183"/>
      <c r="K183"/>
      <c r="L183"/>
      <c r="M183"/>
      <c r="O183"/>
      <c r="P183"/>
      <c r="Q183"/>
      <c r="S183"/>
      <c r="T183"/>
    </row>
    <row r="184" spans="4:20" ht="15.75" customHeight="1">
      <c r="D184"/>
      <c r="E184"/>
      <c r="F184"/>
      <c r="H184"/>
      <c r="I184"/>
      <c r="J184"/>
      <c r="K184"/>
      <c r="L184"/>
      <c r="M184"/>
      <c r="O184"/>
      <c r="P184"/>
      <c r="Q184"/>
      <c r="S184"/>
      <c r="T184"/>
    </row>
    <row r="185" spans="4:20" ht="15.75" customHeight="1">
      <c r="D185"/>
      <c r="E185"/>
      <c r="F185"/>
      <c r="H185"/>
      <c r="I185"/>
      <c r="J185"/>
      <c r="K185"/>
      <c r="L185"/>
      <c r="M185"/>
      <c r="O185"/>
      <c r="P185"/>
      <c r="Q185"/>
      <c r="S185"/>
      <c r="T185"/>
    </row>
    <row r="186" spans="4:20" ht="15.75" customHeight="1">
      <c r="D186"/>
      <c r="E186"/>
      <c r="F186"/>
      <c r="H186"/>
      <c r="I186"/>
      <c r="J186"/>
      <c r="K186"/>
      <c r="L186"/>
      <c r="M186"/>
      <c r="O186"/>
      <c r="P186"/>
      <c r="Q186"/>
      <c r="S186"/>
      <c r="T186"/>
    </row>
    <row r="187" spans="4:20" ht="15.75" customHeight="1">
      <c r="D187"/>
      <c r="E187"/>
      <c r="F187"/>
      <c r="H187"/>
      <c r="I187"/>
      <c r="J187"/>
      <c r="K187"/>
      <c r="L187"/>
      <c r="M187"/>
      <c r="O187"/>
      <c r="P187"/>
      <c r="Q187"/>
      <c r="S187"/>
      <c r="T187"/>
    </row>
    <row r="188" spans="4:20" ht="15.75" customHeight="1">
      <c r="D188"/>
      <c r="E188"/>
      <c r="F188"/>
      <c r="H188"/>
      <c r="I188"/>
      <c r="J188"/>
      <c r="K188"/>
      <c r="L188"/>
      <c r="M188"/>
      <c r="O188"/>
      <c r="P188"/>
      <c r="Q188"/>
      <c r="S188"/>
      <c r="T188"/>
    </row>
    <row r="189" spans="4:20" ht="15.75" customHeight="1">
      <c r="D189"/>
      <c r="E189"/>
      <c r="F189"/>
      <c r="H189"/>
      <c r="I189"/>
      <c r="J189"/>
      <c r="K189"/>
      <c r="L189"/>
      <c r="M189"/>
      <c r="O189"/>
      <c r="P189"/>
      <c r="Q189"/>
      <c r="S189"/>
      <c r="T189"/>
    </row>
    <row r="190" spans="4:20" ht="15.75" customHeight="1">
      <c r="D190"/>
      <c r="E190"/>
      <c r="F190"/>
      <c r="H190"/>
      <c r="I190"/>
      <c r="J190"/>
      <c r="K190"/>
      <c r="L190"/>
      <c r="M190"/>
      <c r="O190"/>
      <c r="P190"/>
      <c r="Q190"/>
      <c r="S190"/>
      <c r="T190"/>
    </row>
    <row r="191" spans="4:20" ht="15.75" customHeight="1">
      <c r="D191"/>
      <c r="E191"/>
      <c r="F191"/>
      <c r="H191"/>
      <c r="I191"/>
      <c r="J191"/>
      <c r="K191"/>
      <c r="L191"/>
      <c r="M191"/>
      <c r="O191"/>
      <c r="P191"/>
      <c r="Q191"/>
      <c r="S191"/>
      <c r="T191"/>
    </row>
    <row r="192" spans="4:20" ht="15.75" customHeight="1">
      <c r="D192"/>
      <c r="E192"/>
      <c r="F192"/>
      <c r="H192"/>
      <c r="I192"/>
      <c r="J192"/>
      <c r="K192"/>
      <c r="L192"/>
      <c r="M192"/>
      <c r="O192"/>
      <c r="P192"/>
      <c r="Q192"/>
      <c r="S192"/>
      <c r="T192"/>
    </row>
    <row r="193" spans="4:43" ht="15.75" customHeight="1">
      <c r="D193"/>
      <c r="E193"/>
      <c r="F193"/>
      <c r="H193"/>
      <c r="I193"/>
      <c r="J193"/>
      <c r="K193"/>
      <c r="L193"/>
      <c r="M193"/>
      <c r="O193"/>
      <c r="P193"/>
      <c r="Q193"/>
      <c r="S193"/>
      <c r="T193"/>
      <c r="AO193"/>
      <c r="AP193"/>
      <c r="AQ193"/>
    </row>
    <row r="194" spans="4:43" ht="15.75" customHeight="1">
      <c r="D194"/>
      <c r="E194"/>
      <c r="F194"/>
      <c r="H194"/>
      <c r="I194"/>
      <c r="J194"/>
      <c r="K194"/>
      <c r="L194"/>
      <c r="M194"/>
      <c r="O194"/>
      <c r="P194"/>
      <c r="Q194"/>
      <c r="S194"/>
      <c r="T194"/>
      <c r="AO194"/>
      <c r="AP194"/>
      <c r="AQ194"/>
    </row>
    <row r="195" spans="4:43" ht="15.75" customHeight="1">
      <c r="D195"/>
      <c r="E195"/>
      <c r="F195"/>
      <c r="H195"/>
      <c r="I195"/>
      <c r="J195"/>
      <c r="K195"/>
      <c r="L195"/>
      <c r="M195"/>
      <c r="O195"/>
      <c r="P195"/>
      <c r="Q195"/>
      <c r="S195"/>
      <c r="T195"/>
      <c r="AO195"/>
      <c r="AP195"/>
      <c r="AQ195"/>
    </row>
    <row r="196" spans="4:43" ht="15.75" customHeight="1">
      <c r="D196"/>
      <c r="E196"/>
      <c r="F196"/>
      <c r="H196"/>
      <c r="I196"/>
      <c r="J196"/>
      <c r="K196"/>
      <c r="L196"/>
      <c r="M196"/>
      <c r="O196"/>
      <c r="P196"/>
      <c r="Q196"/>
      <c r="S196"/>
      <c r="T196"/>
      <c r="AO196"/>
      <c r="AP196"/>
      <c r="AQ196"/>
    </row>
    <row r="197" spans="4:43" ht="15.75" customHeight="1">
      <c r="D197"/>
      <c r="E197"/>
      <c r="F197"/>
      <c r="H197"/>
      <c r="I197"/>
      <c r="J197"/>
      <c r="K197"/>
      <c r="L197"/>
      <c r="M197"/>
      <c r="O197"/>
      <c r="P197"/>
      <c r="Q197"/>
      <c r="S197"/>
      <c r="T197"/>
      <c r="AO197"/>
      <c r="AP197"/>
      <c r="AQ197"/>
    </row>
    <row r="198" spans="4:43" ht="15.75" customHeight="1">
      <c r="D198"/>
      <c r="E198"/>
      <c r="F198"/>
      <c r="H198"/>
      <c r="I198"/>
      <c r="J198"/>
      <c r="K198"/>
      <c r="L198"/>
      <c r="M198"/>
      <c r="O198"/>
      <c r="P198"/>
      <c r="Q198"/>
      <c r="S198"/>
      <c r="T198"/>
      <c r="AO198"/>
      <c r="AP198"/>
      <c r="AQ198"/>
    </row>
    <row r="199" spans="4:43" ht="15.75" customHeight="1">
      <c r="D199"/>
      <c r="E199"/>
      <c r="F199"/>
      <c r="H199"/>
      <c r="I199"/>
      <c r="J199"/>
      <c r="K199"/>
      <c r="L199"/>
      <c r="M199"/>
      <c r="O199"/>
      <c r="P199"/>
      <c r="Q199"/>
      <c r="S199"/>
      <c r="T199"/>
      <c r="AO199"/>
      <c r="AP199"/>
      <c r="AQ199"/>
    </row>
    <row r="200" spans="4:43" ht="15.75" customHeight="1">
      <c r="D200"/>
      <c r="E200"/>
      <c r="F200"/>
      <c r="H200"/>
      <c r="I200"/>
      <c r="J200"/>
      <c r="K200"/>
      <c r="L200"/>
      <c r="M200"/>
      <c r="O200"/>
      <c r="P200"/>
      <c r="Q200"/>
      <c r="S200"/>
      <c r="T200"/>
      <c r="AO200"/>
      <c r="AP200"/>
      <c r="AQ200"/>
    </row>
    <row r="201" spans="4:43" ht="15.75" customHeight="1">
      <c r="D201"/>
      <c r="E201"/>
      <c r="F201"/>
      <c r="H201"/>
      <c r="I201"/>
      <c r="J201"/>
      <c r="K201"/>
      <c r="L201"/>
      <c r="M201"/>
      <c r="O201"/>
      <c r="P201"/>
      <c r="Q201"/>
      <c r="S201"/>
      <c r="T201"/>
      <c r="AO201"/>
      <c r="AP201"/>
      <c r="AQ201"/>
    </row>
    <row r="202" spans="4:43" ht="15.75" customHeight="1">
      <c r="D202"/>
      <c r="E202"/>
      <c r="F202"/>
      <c r="H202"/>
      <c r="I202"/>
      <c r="J202"/>
      <c r="K202"/>
      <c r="L202"/>
      <c r="M202"/>
      <c r="O202"/>
      <c r="P202"/>
      <c r="Q202"/>
      <c r="S202"/>
      <c r="T202"/>
      <c r="AO202"/>
      <c r="AP202"/>
      <c r="AQ202"/>
    </row>
    <row r="203" spans="4:43" ht="15.75" customHeight="1">
      <c r="D203"/>
      <c r="E203"/>
      <c r="F203"/>
      <c r="H203"/>
      <c r="I203"/>
      <c r="J203"/>
      <c r="K203"/>
      <c r="L203"/>
      <c r="M203"/>
      <c r="O203"/>
      <c r="P203"/>
      <c r="Q203"/>
      <c r="S203"/>
      <c r="T203"/>
      <c r="AO203"/>
      <c r="AP203"/>
      <c r="AQ203"/>
    </row>
    <row r="204" spans="4:43" ht="15.75" customHeight="1">
      <c r="D204"/>
      <c r="E204"/>
      <c r="F204"/>
      <c r="H204"/>
      <c r="I204"/>
      <c r="J204"/>
      <c r="K204"/>
      <c r="L204"/>
      <c r="M204"/>
      <c r="O204"/>
      <c r="P204"/>
      <c r="Q204"/>
      <c r="S204"/>
      <c r="T204"/>
      <c r="AO204"/>
      <c r="AP204"/>
      <c r="AQ204"/>
    </row>
    <row r="205" spans="4:43" ht="15.75" customHeight="1">
      <c r="D205"/>
      <c r="E205"/>
      <c r="F205"/>
      <c r="H205"/>
      <c r="I205"/>
      <c r="J205"/>
      <c r="K205"/>
      <c r="L205"/>
      <c r="M205"/>
      <c r="O205"/>
      <c r="P205"/>
      <c r="Q205"/>
      <c r="S205"/>
      <c r="T205"/>
      <c r="AO205"/>
      <c r="AP205"/>
      <c r="AQ205"/>
    </row>
    <row r="206" spans="4:43" ht="15.75" customHeight="1">
      <c r="D206"/>
      <c r="E206"/>
      <c r="F206"/>
      <c r="H206"/>
      <c r="I206"/>
      <c r="J206"/>
      <c r="K206"/>
      <c r="L206"/>
      <c r="M206"/>
      <c r="O206"/>
      <c r="P206"/>
      <c r="Q206"/>
      <c r="S206"/>
      <c r="T206"/>
      <c r="AO206"/>
      <c r="AP206"/>
      <c r="AQ206"/>
    </row>
    <row r="207" spans="4:43" ht="15.75" customHeight="1">
      <c r="D207"/>
      <c r="E207"/>
      <c r="F207"/>
      <c r="H207"/>
      <c r="I207"/>
      <c r="J207"/>
      <c r="K207"/>
      <c r="L207"/>
      <c r="M207"/>
      <c r="O207"/>
      <c r="P207"/>
      <c r="Q207"/>
      <c r="S207"/>
      <c r="T207"/>
      <c r="AO207"/>
      <c r="AP207"/>
      <c r="AQ207"/>
    </row>
    <row r="208" spans="4:43" ht="15.75" customHeight="1">
      <c r="D208"/>
      <c r="E208"/>
      <c r="F208"/>
      <c r="H208"/>
      <c r="I208"/>
      <c r="J208"/>
      <c r="K208"/>
      <c r="L208"/>
      <c r="M208"/>
      <c r="O208"/>
      <c r="P208"/>
      <c r="Q208"/>
      <c r="S208"/>
      <c r="T208"/>
      <c r="AO208"/>
      <c r="AP208"/>
      <c r="AQ208"/>
    </row>
    <row r="209" spans="4:43" ht="15.75" customHeight="1">
      <c r="D209"/>
      <c r="E209"/>
      <c r="F209"/>
      <c r="H209"/>
      <c r="I209"/>
      <c r="J209"/>
      <c r="K209"/>
      <c r="L209"/>
      <c r="M209"/>
      <c r="O209"/>
      <c r="P209"/>
      <c r="Q209"/>
      <c r="S209"/>
      <c r="T209"/>
      <c r="AO209"/>
      <c r="AP209"/>
      <c r="AQ209"/>
    </row>
    <row r="210" spans="4:43" ht="15.75" customHeight="1">
      <c r="D210"/>
      <c r="E210"/>
      <c r="F210"/>
      <c r="H210"/>
      <c r="I210"/>
      <c r="J210"/>
      <c r="K210"/>
      <c r="L210"/>
      <c r="M210"/>
      <c r="O210"/>
      <c r="P210"/>
      <c r="Q210"/>
      <c r="S210"/>
      <c r="T210"/>
      <c r="AO210"/>
      <c r="AP210"/>
      <c r="AQ210"/>
    </row>
    <row r="211" spans="4:43" ht="15.75" customHeight="1">
      <c r="D211"/>
      <c r="E211"/>
      <c r="F211"/>
      <c r="H211"/>
      <c r="I211"/>
      <c r="J211"/>
      <c r="K211"/>
      <c r="L211"/>
      <c r="M211"/>
      <c r="O211"/>
      <c r="P211"/>
      <c r="Q211"/>
      <c r="S211"/>
      <c r="T211"/>
      <c r="AO211"/>
      <c r="AP211"/>
      <c r="AQ211"/>
    </row>
    <row r="212" spans="4:43" ht="15.75" customHeight="1">
      <c r="D212"/>
      <c r="E212"/>
      <c r="F212"/>
      <c r="H212"/>
      <c r="I212"/>
      <c r="J212"/>
      <c r="K212"/>
      <c r="L212"/>
      <c r="M212"/>
      <c r="O212"/>
      <c r="P212"/>
      <c r="Q212"/>
      <c r="S212"/>
      <c r="T212"/>
      <c r="AO212"/>
      <c r="AP212"/>
      <c r="AQ212"/>
    </row>
    <row r="213" spans="4:43" ht="15.75" customHeight="1">
      <c r="D213"/>
      <c r="E213"/>
      <c r="F213"/>
      <c r="H213"/>
      <c r="I213"/>
      <c r="J213"/>
      <c r="K213"/>
      <c r="L213"/>
      <c r="M213"/>
      <c r="O213"/>
      <c r="P213"/>
      <c r="Q213"/>
      <c r="S213"/>
      <c r="T213"/>
      <c r="AO213"/>
      <c r="AP213"/>
      <c r="AQ213"/>
    </row>
    <row r="214" spans="4:43" ht="15.75" customHeight="1">
      <c r="D214"/>
      <c r="E214"/>
      <c r="F214"/>
      <c r="H214"/>
      <c r="I214"/>
      <c r="J214"/>
      <c r="K214"/>
      <c r="L214"/>
      <c r="M214"/>
      <c r="O214"/>
      <c r="P214"/>
      <c r="Q214"/>
      <c r="S214"/>
      <c r="T214"/>
      <c r="AO214"/>
      <c r="AP214"/>
      <c r="AQ214"/>
    </row>
    <row r="215" spans="4:43" ht="15.75" customHeight="1">
      <c r="D215"/>
      <c r="E215"/>
      <c r="F215"/>
      <c r="H215"/>
      <c r="I215"/>
      <c r="J215"/>
      <c r="K215"/>
      <c r="L215"/>
      <c r="M215"/>
      <c r="O215"/>
      <c r="P215"/>
      <c r="Q215"/>
      <c r="S215"/>
      <c r="T215"/>
      <c r="AO215"/>
      <c r="AP215"/>
      <c r="AQ215"/>
    </row>
    <row r="216" spans="4:43" ht="15.75" customHeight="1">
      <c r="D216"/>
      <c r="E216"/>
      <c r="F216"/>
      <c r="H216"/>
      <c r="I216"/>
      <c r="J216"/>
      <c r="K216"/>
      <c r="L216"/>
      <c r="M216"/>
      <c r="O216"/>
      <c r="P216"/>
      <c r="Q216"/>
      <c r="S216"/>
      <c r="T216"/>
      <c r="AO216"/>
      <c r="AP216"/>
      <c r="AQ216"/>
    </row>
    <row r="217" spans="4:43" ht="15.75" customHeight="1">
      <c r="D217"/>
      <c r="E217"/>
      <c r="F217"/>
      <c r="H217"/>
      <c r="I217"/>
      <c r="J217"/>
      <c r="K217"/>
      <c r="L217"/>
      <c r="M217"/>
      <c r="O217"/>
      <c r="P217"/>
      <c r="Q217"/>
      <c r="S217"/>
      <c r="T217"/>
      <c r="AO217"/>
      <c r="AP217"/>
      <c r="AQ217"/>
    </row>
    <row r="218" spans="4:43" ht="15.75" customHeight="1">
      <c r="D218"/>
      <c r="E218"/>
      <c r="F218"/>
      <c r="H218"/>
      <c r="I218"/>
      <c r="J218"/>
      <c r="K218"/>
      <c r="L218"/>
      <c r="M218"/>
      <c r="O218"/>
      <c r="P218"/>
      <c r="Q218"/>
      <c r="S218"/>
      <c r="T218"/>
      <c r="AO218"/>
      <c r="AP218"/>
      <c r="AQ218"/>
    </row>
    <row r="219" spans="4:43" ht="15.75" customHeight="1">
      <c r="D219"/>
      <c r="E219"/>
      <c r="F219"/>
      <c r="H219"/>
      <c r="I219"/>
      <c r="J219"/>
      <c r="K219"/>
      <c r="L219"/>
      <c r="M219"/>
      <c r="O219"/>
      <c r="P219"/>
      <c r="Q219"/>
      <c r="S219"/>
      <c r="T219"/>
      <c r="AO219"/>
      <c r="AP219"/>
      <c r="AQ219"/>
    </row>
    <row r="220" spans="4:43" ht="15.75" customHeight="1">
      <c r="D220"/>
      <c r="E220"/>
      <c r="F220"/>
      <c r="H220"/>
      <c r="I220"/>
      <c r="J220"/>
      <c r="K220"/>
      <c r="L220"/>
      <c r="M220"/>
      <c r="O220"/>
      <c r="P220"/>
      <c r="Q220"/>
      <c r="S220"/>
      <c r="T220"/>
      <c r="AO220"/>
      <c r="AP220"/>
      <c r="AQ220"/>
    </row>
    <row r="221" spans="4:43" ht="15.75" customHeight="1">
      <c r="D221"/>
      <c r="E221"/>
      <c r="F221"/>
      <c r="H221"/>
      <c r="I221"/>
      <c r="J221"/>
      <c r="K221"/>
      <c r="L221"/>
      <c r="M221"/>
      <c r="O221"/>
      <c r="P221"/>
      <c r="Q221"/>
      <c r="S221"/>
      <c r="T221"/>
      <c r="AO221"/>
      <c r="AP221"/>
      <c r="AQ221"/>
    </row>
    <row r="222" spans="4:43" ht="15.75" customHeight="1">
      <c r="D222"/>
      <c r="E222"/>
      <c r="F222"/>
      <c r="H222"/>
      <c r="I222"/>
      <c r="J222"/>
      <c r="K222"/>
      <c r="L222"/>
      <c r="M222"/>
      <c r="O222"/>
      <c r="P222"/>
      <c r="Q222"/>
      <c r="S222"/>
      <c r="T222"/>
      <c r="AO222"/>
      <c r="AP222"/>
      <c r="AQ222"/>
    </row>
    <row r="223" spans="4:43" ht="15.75" customHeight="1">
      <c r="D223"/>
      <c r="E223"/>
      <c r="F223"/>
      <c r="H223"/>
      <c r="I223"/>
      <c r="J223"/>
      <c r="K223"/>
      <c r="L223"/>
      <c r="M223"/>
      <c r="O223"/>
      <c r="P223"/>
      <c r="Q223"/>
      <c r="S223"/>
      <c r="T223"/>
      <c r="AO223"/>
      <c r="AP223"/>
      <c r="AQ223"/>
    </row>
    <row r="224" spans="4:43" ht="15.75" customHeight="1">
      <c r="D224"/>
      <c r="E224"/>
      <c r="F224"/>
      <c r="H224"/>
      <c r="I224"/>
      <c r="J224"/>
      <c r="K224"/>
      <c r="L224"/>
      <c r="M224"/>
      <c r="O224"/>
      <c r="P224"/>
      <c r="Q224"/>
      <c r="S224"/>
      <c r="T224"/>
      <c r="AO224"/>
      <c r="AP224"/>
      <c r="AQ224"/>
    </row>
    <row r="225" spans="4:43" ht="15.75" customHeight="1">
      <c r="D225"/>
      <c r="E225"/>
      <c r="F225"/>
      <c r="H225"/>
      <c r="I225"/>
      <c r="J225"/>
      <c r="K225"/>
      <c r="L225"/>
      <c r="M225"/>
      <c r="O225"/>
      <c r="P225"/>
      <c r="Q225"/>
      <c r="S225"/>
      <c r="T225"/>
      <c r="AO225"/>
      <c r="AP225"/>
      <c r="AQ225"/>
    </row>
    <row r="226" spans="4:43" ht="15.75" customHeight="1">
      <c r="D226"/>
      <c r="E226"/>
      <c r="F226"/>
      <c r="H226"/>
      <c r="I226"/>
      <c r="J226"/>
      <c r="K226"/>
      <c r="L226"/>
      <c r="M226"/>
      <c r="O226"/>
      <c r="P226"/>
      <c r="Q226"/>
      <c r="S226"/>
      <c r="T226"/>
      <c r="AO226"/>
      <c r="AP226"/>
      <c r="AQ226"/>
    </row>
    <row r="227" spans="4:43" ht="15.75" customHeight="1">
      <c r="D227"/>
      <c r="E227"/>
      <c r="F227"/>
      <c r="H227"/>
      <c r="I227"/>
      <c r="J227"/>
      <c r="K227"/>
      <c r="L227"/>
      <c r="M227"/>
      <c r="O227"/>
      <c r="P227"/>
      <c r="Q227"/>
      <c r="S227"/>
      <c r="T227"/>
      <c r="AO227"/>
      <c r="AP227"/>
      <c r="AQ227"/>
    </row>
    <row r="228" spans="4:43" ht="15.75" customHeight="1">
      <c r="D228"/>
      <c r="E228"/>
      <c r="F228"/>
      <c r="H228"/>
      <c r="I228"/>
      <c r="J228"/>
      <c r="K228"/>
      <c r="L228"/>
      <c r="M228"/>
      <c r="O228"/>
      <c r="P228"/>
      <c r="Q228"/>
      <c r="S228"/>
      <c r="T228"/>
      <c r="AO228"/>
      <c r="AP228"/>
      <c r="AQ228"/>
    </row>
    <row r="229" spans="4:43" ht="15.75" customHeight="1">
      <c r="D229"/>
      <c r="E229"/>
      <c r="F229"/>
      <c r="H229"/>
      <c r="I229"/>
      <c r="J229"/>
      <c r="K229"/>
      <c r="L229"/>
      <c r="M229"/>
      <c r="O229"/>
      <c r="P229"/>
      <c r="Q229"/>
      <c r="S229"/>
      <c r="T229"/>
      <c r="AO229"/>
      <c r="AP229"/>
      <c r="AQ229"/>
    </row>
    <row r="230" spans="4:43" ht="15.75" customHeight="1">
      <c r="D230"/>
      <c r="E230"/>
      <c r="F230"/>
      <c r="H230"/>
      <c r="I230"/>
      <c r="J230"/>
      <c r="K230"/>
      <c r="L230"/>
      <c r="M230"/>
      <c r="O230"/>
      <c r="P230"/>
      <c r="Q230"/>
      <c r="S230"/>
      <c r="T230"/>
      <c r="AO230"/>
      <c r="AP230"/>
      <c r="AQ230"/>
    </row>
    <row r="231" spans="4:43" ht="15.75" customHeight="1">
      <c r="D231"/>
      <c r="E231"/>
      <c r="F231"/>
      <c r="H231"/>
      <c r="I231"/>
      <c r="J231"/>
      <c r="K231"/>
      <c r="L231"/>
      <c r="M231"/>
      <c r="O231"/>
      <c r="P231"/>
      <c r="Q231"/>
      <c r="S231"/>
      <c r="T231"/>
      <c r="AO231"/>
      <c r="AP231"/>
      <c r="AQ231"/>
    </row>
    <row r="232" spans="4:43" ht="15.75" customHeight="1">
      <c r="D232"/>
      <c r="E232"/>
      <c r="F232"/>
      <c r="H232"/>
      <c r="I232"/>
      <c r="J232"/>
      <c r="K232"/>
      <c r="L232"/>
      <c r="M232"/>
      <c r="O232"/>
      <c r="P232"/>
      <c r="Q232"/>
      <c r="S232"/>
      <c r="T232"/>
      <c r="AO232"/>
      <c r="AP232"/>
      <c r="AQ232"/>
    </row>
    <row r="233" spans="4:43" ht="15.75" customHeight="1">
      <c r="D233"/>
      <c r="E233"/>
      <c r="F233"/>
      <c r="H233"/>
      <c r="I233"/>
      <c r="J233"/>
      <c r="K233"/>
      <c r="L233"/>
      <c r="M233"/>
      <c r="O233"/>
      <c r="P233"/>
      <c r="Q233"/>
      <c r="S233"/>
      <c r="T233"/>
      <c r="AO233"/>
      <c r="AP233"/>
      <c r="AQ233"/>
    </row>
    <row r="234" spans="4:43" ht="15.75" customHeight="1">
      <c r="D234"/>
      <c r="E234"/>
      <c r="F234"/>
      <c r="H234"/>
      <c r="I234"/>
      <c r="J234"/>
      <c r="K234"/>
      <c r="L234"/>
      <c r="M234"/>
      <c r="O234"/>
      <c r="P234"/>
      <c r="Q234"/>
      <c r="S234"/>
      <c r="T234"/>
      <c r="AO234"/>
      <c r="AP234"/>
      <c r="AQ234"/>
    </row>
    <row r="235" spans="4:43" ht="15.75" customHeight="1">
      <c r="D235"/>
      <c r="E235"/>
      <c r="F235"/>
      <c r="H235"/>
      <c r="I235"/>
      <c r="J235"/>
      <c r="K235"/>
      <c r="L235"/>
      <c r="M235"/>
      <c r="O235"/>
      <c r="P235"/>
      <c r="Q235"/>
      <c r="S235"/>
      <c r="T235"/>
      <c r="AO235"/>
      <c r="AP235"/>
      <c r="AQ235"/>
    </row>
    <row r="236" spans="4:43" ht="15.75" customHeight="1">
      <c r="D236"/>
      <c r="E236"/>
      <c r="F236"/>
      <c r="H236"/>
      <c r="I236"/>
      <c r="J236"/>
      <c r="K236"/>
      <c r="L236"/>
      <c r="M236"/>
      <c r="O236"/>
      <c r="P236"/>
      <c r="Q236"/>
      <c r="S236"/>
      <c r="T236"/>
      <c r="AO236"/>
      <c r="AP236"/>
      <c r="AQ236"/>
    </row>
    <row r="237" spans="4:43" ht="15.75" customHeight="1">
      <c r="D237"/>
      <c r="E237"/>
      <c r="F237"/>
      <c r="H237"/>
      <c r="I237"/>
      <c r="J237"/>
      <c r="K237"/>
      <c r="L237"/>
      <c r="M237"/>
      <c r="O237"/>
      <c r="P237"/>
      <c r="Q237"/>
      <c r="S237"/>
      <c r="T237"/>
      <c r="AO237"/>
      <c r="AP237"/>
      <c r="AQ237"/>
    </row>
    <row r="238" spans="4:43" ht="15.75" customHeight="1">
      <c r="D238"/>
      <c r="E238"/>
      <c r="F238"/>
      <c r="H238"/>
      <c r="I238"/>
      <c r="J238"/>
      <c r="K238"/>
      <c r="L238"/>
      <c r="M238"/>
      <c r="O238"/>
      <c r="P238"/>
      <c r="Q238"/>
      <c r="S238"/>
      <c r="T238"/>
      <c r="AO238"/>
      <c r="AP238"/>
      <c r="AQ238"/>
    </row>
    <row r="239" spans="4:43" ht="15.75" customHeight="1">
      <c r="D239"/>
      <c r="E239"/>
      <c r="F239"/>
      <c r="H239"/>
      <c r="I239"/>
      <c r="J239"/>
      <c r="K239"/>
      <c r="L239"/>
      <c r="M239"/>
      <c r="O239"/>
      <c r="P239"/>
      <c r="Q239"/>
      <c r="S239"/>
      <c r="T239"/>
      <c r="AO239"/>
      <c r="AP239"/>
      <c r="AQ239"/>
    </row>
    <row r="240" spans="4:43" ht="15.75" customHeight="1">
      <c r="D240"/>
      <c r="E240"/>
      <c r="F240"/>
      <c r="H240"/>
      <c r="I240"/>
      <c r="J240"/>
      <c r="K240"/>
      <c r="L240"/>
      <c r="M240"/>
      <c r="O240"/>
      <c r="P240"/>
      <c r="Q240"/>
      <c r="S240"/>
      <c r="T240"/>
      <c r="AO240"/>
      <c r="AP240"/>
      <c r="AQ240"/>
    </row>
    <row r="241" spans="4:43" ht="15.75" customHeight="1">
      <c r="D241"/>
      <c r="E241"/>
      <c r="F241"/>
      <c r="H241"/>
      <c r="I241"/>
      <c r="J241"/>
      <c r="K241"/>
      <c r="L241"/>
      <c r="M241"/>
      <c r="O241"/>
      <c r="P241"/>
      <c r="Q241"/>
      <c r="S241"/>
      <c r="T241"/>
      <c r="AO241"/>
      <c r="AP241"/>
      <c r="AQ241"/>
    </row>
    <row r="242" spans="4:43" ht="15.75" customHeight="1">
      <c r="D242"/>
      <c r="E242"/>
      <c r="F242"/>
      <c r="H242"/>
      <c r="I242"/>
      <c r="J242"/>
      <c r="K242"/>
      <c r="L242"/>
      <c r="M242"/>
      <c r="O242"/>
      <c r="P242"/>
      <c r="Q242"/>
      <c r="S242"/>
      <c r="T242"/>
      <c r="AO242"/>
      <c r="AP242"/>
      <c r="AQ242"/>
    </row>
    <row r="243" spans="4:43" ht="15.75" customHeight="1">
      <c r="D243"/>
      <c r="E243"/>
      <c r="F243"/>
      <c r="H243"/>
      <c r="I243"/>
      <c r="J243"/>
      <c r="K243"/>
      <c r="L243"/>
      <c r="M243"/>
      <c r="O243"/>
      <c r="P243"/>
      <c r="Q243"/>
      <c r="S243"/>
      <c r="T243"/>
      <c r="AO243"/>
      <c r="AP243"/>
      <c r="AQ243"/>
    </row>
    <row r="244" spans="4:43" ht="15.75" customHeight="1">
      <c r="D244"/>
      <c r="E244"/>
      <c r="F244"/>
      <c r="H244"/>
      <c r="I244"/>
      <c r="J244"/>
      <c r="K244"/>
      <c r="L244"/>
      <c r="M244"/>
      <c r="O244"/>
      <c r="P244"/>
      <c r="Q244"/>
      <c r="S244"/>
      <c r="T244"/>
      <c r="AO244"/>
      <c r="AP244"/>
      <c r="AQ244"/>
    </row>
    <row r="245" spans="4:43" ht="15.75" customHeight="1">
      <c r="D245"/>
      <c r="E245"/>
      <c r="F245"/>
      <c r="H245"/>
      <c r="I245"/>
      <c r="J245"/>
      <c r="K245"/>
      <c r="L245"/>
      <c r="M245"/>
      <c r="O245"/>
      <c r="P245"/>
      <c r="Q245"/>
      <c r="S245"/>
      <c r="T245"/>
      <c r="AO245"/>
      <c r="AP245"/>
      <c r="AQ245"/>
    </row>
    <row r="246" spans="4:43" ht="15.75" customHeight="1">
      <c r="D246"/>
      <c r="E246"/>
      <c r="F246"/>
      <c r="H246"/>
      <c r="I246"/>
      <c r="J246"/>
      <c r="K246"/>
      <c r="L246"/>
      <c r="M246"/>
      <c r="O246"/>
      <c r="P246"/>
      <c r="Q246"/>
      <c r="S246"/>
      <c r="T246"/>
      <c r="AO246"/>
      <c r="AP246"/>
      <c r="AQ246"/>
    </row>
    <row r="247" spans="4:43" ht="15.75" customHeight="1">
      <c r="D247"/>
      <c r="E247"/>
      <c r="F247"/>
      <c r="H247"/>
      <c r="I247"/>
      <c r="J247"/>
      <c r="K247"/>
      <c r="L247"/>
      <c r="M247"/>
      <c r="O247"/>
      <c r="P247"/>
      <c r="Q247"/>
      <c r="S247"/>
      <c r="T247"/>
      <c r="AO247"/>
      <c r="AP247"/>
      <c r="AQ247"/>
    </row>
    <row r="248" spans="4:43" ht="15.75" customHeight="1">
      <c r="D248"/>
      <c r="E248"/>
      <c r="F248"/>
      <c r="H248"/>
      <c r="I248"/>
      <c r="J248"/>
      <c r="K248"/>
      <c r="L248"/>
      <c r="M248"/>
      <c r="O248"/>
      <c r="P248"/>
      <c r="Q248"/>
      <c r="S248"/>
      <c r="T248"/>
      <c r="AO248"/>
      <c r="AP248"/>
      <c r="AQ248"/>
    </row>
    <row r="249" spans="4:43" ht="15.75" customHeight="1">
      <c r="D249"/>
      <c r="E249"/>
      <c r="F249"/>
      <c r="H249"/>
      <c r="I249"/>
      <c r="J249"/>
      <c r="K249"/>
      <c r="L249"/>
      <c r="M249"/>
      <c r="O249"/>
      <c r="P249"/>
      <c r="Q249"/>
      <c r="S249"/>
      <c r="T249"/>
      <c r="AO249"/>
      <c r="AP249"/>
      <c r="AQ249"/>
    </row>
    <row r="250" spans="4:43" ht="15.75" customHeight="1">
      <c r="D250"/>
      <c r="E250"/>
      <c r="F250"/>
      <c r="H250"/>
      <c r="I250"/>
      <c r="J250"/>
      <c r="K250"/>
      <c r="L250"/>
      <c r="M250"/>
      <c r="O250"/>
      <c r="P250"/>
      <c r="Q250"/>
      <c r="S250"/>
      <c r="T250"/>
      <c r="AO250"/>
      <c r="AP250"/>
      <c r="AQ250"/>
    </row>
    <row r="251" spans="4:43" ht="15.75" customHeight="1">
      <c r="D251"/>
      <c r="E251"/>
      <c r="F251"/>
      <c r="H251"/>
      <c r="I251"/>
      <c r="J251"/>
      <c r="K251"/>
      <c r="L251"/>
      <c r="M251"/>
      <c r="O251"/>
      <c r="P251"/>
      <c r="Q251"/>
      <c r="S251"/>
      <c r="T251"/>
      <c r="AO251"/>
      <c r="AP251"/>
      <c r="AQ251"/>
    </row>
    <row r="252" spans="4:43" ht="15.75" customHeight="1">
      <c r="D252"/>
      <c r="E252"/>
      <c r="F252"/>
      <c r="H252"/>
      <c r="I252"/>
      <c r="J252"/>
      <c r="K252"/>
      <c r="L252"/>
      <c r="M252"/>
      <c r="O252"/>
      <c r="P252"/>
      <c r="Q252"/>
      <c r="S252"/>
      <c r="T252"/>
      <c r="AO252"/>
      <c r="AP252"/>
      <c r="AQ252"/>
    </row>
    <row r="253" spans="4:43" ht="15.75" customHeight="1">
      <c r="D253"/>
      <c r="E253"/>
      <c r="F253"/>
      <c r="H253"/>
      <c r="I253"/>
      <c r="J253"/>
      <c r="K253"/>
      <c r="L253"/>
      <c r="M253"/>
      <c r="O253"/>
      <c r="P253"/>
      <c r="Q253"/>
      <c r="S253"/>
      <c r="T253"/>
      <c r="AO253"/>
      <c r="AP253"/>
      <c r="AQ253"/>
    </row>
    <row r="254" spans="4:43" ht="15.75" customHeight="1">
      <c r="D254"/>
      <c r="E254"/>
      <c r="F254"/>
      <c r="H254"/>
      <c r="I254"/>
      <c r="J254"/>
      <c r="K254"/>
      <c r="L254"/>
      <c r="M254"/>
      <c r="O254"/>
      <c r="P254"/>
      <c r="Q254"/>
      <c r="S254"/>
      <c r="T254"/>
      <c r="AO254"/>
      <c r="AP254"/>
      <c r="AQ254"/>
    </row>
    <row r="255" spans="4:43" ht="15.75" customHeight="1">
      <c r="D255"/>
      <c r="E255"/>
      <c r="F255"/>
      <c r="H255"/>
      <c r="I255"/>
      <c r="J255"/>
      <c r="K255"/>
      <c r="L255"/>
      <c r="M255"/>
      <c r="O255"/>
      <c r="P255"/>
      <c r="Q255"/>
      <c r="S255"/>
      <c r="T255"/>
      <c r="AO255"/>
      <c r="AP255"/>
      <c r="AQ255"/>
    </row>
    <row r="256" spans="4:43" ht="15.75" customHeight="1">
      <c r="D256"/>
      <c r="E256"/>
      <c r="F256"/>
      <c r="H256"/>
      <c r="I256"/>
      <c r="J256"/>
      <c r="K256"/>
      <c r="L256"/>
      <c r="M256"/>
      <c r="O256"/>
      <c r="P256"/>
      <c r="Q256"/>
      <c r="S256"/>
      <c r="T256"/>
      <c r="AO256"/>
      <c r="AP256"/>
      <c r="AQ256"/>
    </row>
    <row r="257" spans="4:43" ht="15.75" customHeight="1">
      <c r="D257"/>
      <c r="E257"/>
      <c r="F257"/>
      <c r="H257"/>
      <c r="I257"/>
      <c r="J257"/>
      <c r="K257"/>
      <c r="L257"/>
      <c r="M257"/>
      <c r="O257"/>
      <c r="P257"/>
      <c r="Q257"/>
      <c r="S257"/>
      <c r="T257"/>
      <c r="AO257"/>
      <c r="AP257"/>
      <c r="AQ257"/>
    </row>
    <row r="258" spans="4:43" ht="15.75" customHeight="1">
      <c r="D258"/>
      <c r="E258"/>
      <c r="F258"/>
      <c r="H258"/>
      <c r="I258"/>
      <c r="J258"/>
      <c r="K258"/>
      <c r="L258"/>
      <c r="M258"/>
      <c r="O258"/>
      <c r="P258"/>
      <c r="Q258"/>
      <c r="S258"/>
      <c r="T258"/>
      <c r="AO258"/>
      <c r="AP258"/>
      <c r="AQ258"/>
    </row>
    <row r="259" spans="4:43" ht="15.75" customHeight="1">
      <c r="D259"/>
      <c r="E259"/>
      <c r="F259"/>
      <c r="H259"/>
      <c r="I259"/>
      <c r="J259"/>
      <c r="K259"/>
      <c r="L259"/>
      <c r="M259"/>
      <c r="O259"/>
      <c r="P259"/>
      <c r="Q259"/>
      <c r="S259"/>
      <c r="T259"/>
      <c r="AO259"/>
      <c r="AP259"/>
      <c r="AQ259"/>
    </row>
    <row r="260" spans="4:43" ht="15.75" customHeight="1">
      <c r="D260"/>
      <c r="E260"/>
      <c r="F260"/>
      <c r="H260"/>
      <c r="I260"/>
      <c r="J260"/>
      <c r="K260"/>
      <c r="L260"/>
      <c r="M260"/>
      <c r="O260"/>
      <c r="P260"/>
      <c r="Q260"/>
      <c r="S260"/>
      <c r="T260"/>
      <c r="AO260"/>
      <c r="AP260"/>
      <c r="AQ260"/>
    </row>
    <row r="261" spans="4:43" ht="15.75" customHeight="1">
      <c r="D261"/>
      <c r="E261"/>
      <c r="F261"/>
      <c r="H261"/>
      <c r="I261"/>
      <c r="J261"/>
      <c r="K261"/>
      <c r="L261"/>
      <c r="M261"/>
      <c r="O261"/>
      <c r="P261"/>
      <c r="Q261"/>
      <c r="S261"/>
      <c r="T261"/>
      <c r="AO261"/>
      <c r="AP261"/>
      <c r="AQ261"/>
    </row>
    <row r="262" spans="4:43" ht="15.75" customHeight="1">
      <c r="D262"/>
      <c r="E262"/>
      <c r="F262"/>
      <c r="H262"/>
      <c r="I262"/>
      <c r="J262"/>
      <c r="K262"/>
      <c r="L262"/>
      <c r="M262"/>
      <c r="O262"/>
      <c r="P262"/>
      <c r="Q262"/>
      <c r="S262"/>
      <c r="T262"/>
      <c r="AO262"/>
      <c r="AP262"/>
      <c r="AQ262"/>
    </row>
    <row r="263" spans="4:43" ht="15.75" customHeight="1">
      <c r="D263"/>
      <c r="E263"/>
      <c r="F263"/>
      <c r="H263"/>
      <c r="I263"/>
      <c r="J263"/>
      <c r="K263"/>
      <c r="L263"/>
      <c r="M263"/>
      <c r="O263"/>
      <c r="P263"/>
      <c r="Q263"/>
      <c r="S263"/>
      <c r="T263"/>
      <c r="AO263"/>
      <c r="AP263"/>
      <c r="AQ263"/>
    </row>
    <row r="264" spans="4:43" ht="15.75" customHeight="1">
      <c r="D264"/>
      <c r="E264"/>
      <c r="F264"/>
      <c r="H264"/>
      <c r="I264"/>
      <c r="J264"/>
      <c r="K264"/>
      <c r="L264"/>
      <c r="M264"/>
      <c r="O264"/>
      <c r="P264"/>
      <c r="Q264"/>
      <c r="S264"/>
      <c r="T264"/>
      <c r="AO264"/>
      <c r="AP264"/>
      <c r="AQ264"/>
    </row>
    <row r="265" spans="4:43" ht="15.75" customHeight="1">
      <c r="D265"/>
      <c r="E265"/>
      <c r="F265"/>
      <c r="H265"/>
      <c r="I265"/>
      <c r="J265"/>
      <c r="K265"/>
      <c r="L265"/>
      <c r="M265"/>
      <c r="O265"/>
      <c r="P265"/>
      <c r="Q265"/>
      <c r="S265"/>
      <c r="T265"/>
      <c r="AO265"/>
      <c r="AP265"/>
      <c r="AQ265"/>
    </row>
    <row r="266" spans="4:43" ht="15.75" customHeight="1">
      <c r="D266"/>
      <c r="E266"/>
      <c r="F266"/>
      <c r="H266"/>
      <c r="I266"/>
      <c r="J266"/>
      <c r="K266"/>
      <c r="L266"/>
      <c r="M266"/>
      <c r="O266"/>
      <c r="P266"/>
      <c r="Q266"/>
      <c r="S266"/>
      <c r="T266"/>
      <c r="AO266"/>
      <c r="AP266"/>
      <c r="AQ266"/>
    </row>
    <row r="267" spans="4:43" ht="15.75" customHeight="1">
      <c r="D267"/>
      <c r="E267"/>
      <c r="F267"/>
      <c r="H267"/>
      <c r="I267"/>
      <c r="J267"/>
      <c r="K267"/>
      <c r="L267"/>
      <c r="M267"/>
      <c r="O267"/>
      <c r="P267"/>
      <c r="Q267"/>
      <c r="S267"/>
      <c r="T267"/>
      <c r="AO267"/>
      <c r="AP267"/>
      <c r="AQ267"/>
    </row>
    <row r="268" spans="4:43" ht="15.75" customHeight="1">
      <c r="D268"/>
      <c r="E268"/>
      <c r="F268"/>
      <c r="H268"/>
      <c r="I268"/>
      <c r="J268"/>
      <c r="K268"/>
      <c r="L268"/>
      <c r="M268"/>
      <c r="O268"/>
      <c r="P268"/>
      <c r="Q268"/>
      <c r="S268"/>
      <c r="T268"/>
      <c r="AO268"/>
      <c r="AP268"/>
      <c r="AQ268"/>
    </row>
    <row r="269" spans="4:43" ht="15.75" customHeight="1">
      <c r="D269"/>
      <c r="E269"/>
      <c r="F269"/>
      <c r="H269"/>
      <c r="I269"/>
      <c r="J269"/>
      <c r="K269"/>
      <c r="L269"/>
      <c r="M269"/>
      <c r="O269"/>
      <c r="P269"/>
      <c r="Q269"/>
      <c r="S269"/>
      <c r="T269"/>
      <c r="AO269"/>
      <c r="AP269"/>
      <c r="AQ269"/>
    </row>
    <row r="270" spans="4:43" ht="15.75" customHeight="1">
      <c r="D270"/>
      <c r="E270"/>
      <c r="F270"/>
      <c r="H270"/>
      <c r="I270"/>
      <c r="J270"/>
      <c r="K270"/>
      <c r="L270"/>
      <c r="M270"/>
      <c r="O270"/>
      <c r="P270"/>
      <c r="Q270"/>
      <c r="S270"/>
      <c r="T270"/>
      <c r="AO270"/>
      <c r="AP270"/>
      <c r="AQ270"/>
    </row>
    <row r="271" spans="4:43" ht="15.75" customHeight="1">
      <c r="D271"/>
      <c r="E271"/>
      <c r="F271"/>
      <c r="H271"/>
      <c r="I271"/>
      <c r="J271"/>
      <c r="K271"/>
      <c r="L271"/>
      <c r="M271"/>
      <c r="O271"/>
      <c r="P271"/>
      <c r="Q271"/>
      <c r="S271"/>
      <c r="T271"/>
      <c r="AO271"/>
      <c r="AP271"/>
      <c r="AQ271"/>
    </row>
    <row r="272" spans="4:43" ht="15.75" customHeight="1">
      <c r="D272"/>
      <c r="E272"/>
      <c r="F272"/>
      <c r="H272"/>
      <c r="I272"/>
      <c r="J272"/>
      <c r="K272"/>
      <c r="L272"/>
      <c r="M272"/>
      <c r="O272"/>
      <c r="P272"/>
      <c r="Q272"/>
      <c r="S272"/>
      <c r="T272"/>
      <c r="AO272"/>
      <c r="AP272"/>
      <c r="AQ272"/>
    </row>
    <row r="273" spans="4:43" ht="15.75" customHeight="1">
      <c r="D273"/>
      <c r="E273"/>
      <c r="F273"/>
      <c r="H273"/>
      <c r="I273"/>
      <c r="J273"/>
      <c r="K273"/>
      <c r="L273"/>
      <c r="M273"/>
      <c r="O273"/>
      <c r="P273"/>
      <c r="Q273"/>
      <c r="S273"/>
      <c r="T273"/>
      <c r="AO273"/>
      <c r="AP273"/>
      <c r="AQ273"/>
    </row>
    <row r="274" spans="4:43" ht="15.75" customHeight="1">
      <c r="D274"/>
      <c r="E274"/>
      <c r="F274"/>
      <c r="H274"/>
      <c r="I274"/>
      <c r="J274"/>
      <c r="K274"/>
      <c r="L274"/>
      <c r="M274"/>
      <c r="O274"/>
      <c r="P274"/>
      <c r="Q274"/>
      <c r="S274"/>
      <c r="T274"/>
      <c r="AO274"/>
      <c r="AP274"/>
      <c r="AQ274"/>
    </row>
    <row r="275" spans="4:43" ht="15.75" customHeight="1">
      <c r="D275"/>
      <c r="E275"/>
      <c r="F275"/>
      <c r="H275"/>
      <c r="I275"/>
      <c r="J275"/>
      <c r="K275"/>
      <c r="L275"/>
      <c r="M275"/>
      <c r="O275"/>
      <c r="P275"/>
      <c r="Q275"/>
      <c r="S275"/>
      <c r="T275"/>
      <c r="AO275"/>
      <c r="AP275"/>
      <c r="AQ275"/>
    </row>
    <row r="276" spans="4:43" ht="15.75" customHeight="1">
      <c r="D276"/>
      <c r="E276"/>
      <c r="F276"/>
      <c r="H276"/>
      <c r="I276"/>
      <c r="J276"/>
      <c r="K276"/>
      <c r="L276"/>
      <c r="M276"/>
      <c r="O276"/>
      <c r="P276"/>
      <c r="Q276"/>
      <c r="S276"/>
      <c r="T276"/>
      <c r="AO276"/>
      <c r="AP276"/>
      <c r="AQ276"/>
    </row>
    <row r="277" spans="4:43" ht="15.75" customHeight="1">
      <c r="D277"/>
      <c r="E277"/>
      <c r="F277"/>
      <c r="H277"/>
      <c r="I277"/>
      <c r="J277"/>
      <c r="K277"/>
      <c r="L277"/>
      <c r="M277"/>
      <c r="O277"/>
      <c r="P277"/>
      <c r="Q277"/>
      <c r="S277"/>
      <c r="T277"/>
      <c r="AO277"/>
      <c r="AP277"/>
      <c r="AQ277"/>
    </row>
    <row r="278" spans="4:43" ht="15.75" customHeight="1">
      <c r="D278"/>
      <c r="E278"/>
      <c r="F278"/>
      <c r="H278"/>
      <c r="I278"/>
      <c r="J278"/>
      <c r="K278"/>
      <c r="L278"/>
      <c r="M278"/>
      <c r="O278"/>
      <c r="P278"/>
      <c r="Q278"/>
      <c r="S278"/>
      <c r="T278"/>
      <c r="AO278"/>
      <c r="AP278"/>
      <c r="AQ278"/>
    </row>
    <row r="279" spans="4:43" ht="15.75" customHeight="1">
      <c r="D279"/>
      <c r="E279"/>
      <c r="F279"/>
      <c r="H279"/>
      <c r="I279"/>
      <c r="J279"/>
      <c r="K279"/>
      <c r="L279"/>
      <c r="M279"/>
      <c r="O279"/>
      <c r="P279"/>
      <c r="Q279"/>
      <c r="S279"/>
      <c r="T279"/>
      <c r="AO279"/>
      <c r="AP279"/>
      <c r="AQ279"/>
    </row>
    <row r="280" spans="4:43" ht="15.75" customHeight="1">
      <c r="D280"/>
      <c r="E280"/>
      <c r="F280"/>
      <c r="H280"/>
      <c r="I280"/>
      <c r="J280"/>
      <c r="K280"/>
      <c r="L280"/>
      <c r="M280"/>
      <c r="O280"/>
      <c r="P280"/>
      <c r="Q280"/>
      <c r="S280"/>
      <c r="T280"/>
      <c r="AO280"/>
      <c r="AP280"/>
      <c r="AQ280"/>
    </row>
    <row r="281" spans="4:43" ht="15.75" customHeight="1">
      <c r="D281"/>
      <c r="E281"/>
      <c r="F281"/>
      <c r="H281"/>
      <c r="I281"/>
      <c r="J281"/>
      <c r="K281"/>
      <c r="L281"/>
      <c r="M281"/>
      <c r="O281"/>
      <c r="P281"/>
      <c r="Q281"/>
      <c r="S281"/>
      <c r="T281"/>
      <c r="AO281"/>
      <c r="AP281"/>
      <c r="AQ281"/>
    </row>
    <row r="282" spans="4:43" ht="15.75" customHeight="1">
      <c r="D282"/>
      <c r="E282"/>
      <c r="F282"/>
      <c r="H282"/>
      <c r="I282"/>
      <c r="J282"/>
      <c r="K282"/>
      <c r="L282"/>
      <c r="M282"/>
      <c r="O282"/>
      <c r="P282"/>
      <c r="Q282"/>
      <c r="S282"/>
      <c r="T282"/>
      <c r="AO282"/>
      <c r="AP282"/>
      <c r="AQ282"/>
    </row>
    <row r="283" spans="4:43" ht="15.75" customHeight="1">
      <c r="D283"/>
      <c r="E283"/>
      <c r="F283"/>
      <c r="H283"/>
      <c r="I283"/>
      <c r="J283"/>
      <c r="K283"/>
      <c r="L283"/>
      <c r="M283"/>
      <c r="O283"/>
      <c r="P283"/>
      <c r="Q283"/>
      <c r="S283"/>
      <c r="T283"/>
      <c r="AO283"/>
      <c r="AP283"/>
      <c r="AQ283"/>
    </row>
    <row r="284" spans="4:43" ht="15.75" customHeight="1">
      <c r="D284"/>
      <c r="E284"/>
      <c r="F284"/>
      <c r="H284"/>
      <c r="I284"/>
      <c r="J284"/>
      <c r="K284"/>
      <c r="L284"/>
      <c r="M284"/>
      <c r="O284"/>
      <c r="P284"/>
      <c r="Q284"/>
      <c r="S284"/>
      <c r="T284"/>
      <c r="AO284"/>
      <c r="AP284"/>
      <c r="AQ284"/>
    </row>
    <row r="285" spans="4:43" ht="15.75" customHeight="1">
      <c r="D285"/>
      <c r="E285"/>
      <c r="F285"/>
      <c r="H285"/>
      <c r="I285"/>
      <c r="J285"/>
      <c r="K285"/>
      <c r="L285"/>
      <c r="M285"/>
      <c r="O285"/>
      <c r="P285"/>
      <c r="Q285"/>
      <c r="S285"/>
      <c r="T285"/>
      <c r="AO285"/>
      <c r="AP285"/>
      <c r="AQ285"/>
    </row>
    <row r="286" spans="4:43" ht="15.75" customHeight="1">
      <c r="D286"/>
      <c r="E286"/>
      <c r="F286"/>
      <c r="H286"/>
      <c r="I286"/>
      <c r="J286"/>
      <c r="K286"/>
      <c r="L286"/>
      <c r="M286"/>
      <c r="O286"/>
      <c r="P286"/>
      <c r="Q286"/>
      <c r="S286"/>
      <c r="T286"/>
      <c r="AO286"/>
      <c r="AP286"/>
      <c r="AQ286"/>
    </row>
    <row r="287" spans="4:43" ht="15.75" customHeight="1">
      <c r="D287"/>
      <c r="E287"/>
      <c r="F287"/>
      <c r="H287"/>
      <c r="I287"/>
      <c r="J287"/>
      <c r="K287"/>
      <c r="L287"/>
      <c r="M287"/>
      <c r="O287"/>
      <c r="P287"/>
      <c r="Q287"/>
      <c r="S287"/>
      <c r="T287"/>
      <c r="AO287"/>
      <c r="AP287"/>
      <c r="AQ287"/>
    </row>
    <row r="288" spans="4:43" ht="15.75" customHeight="1">
      <c r="D288"/>
      <c r="E288"/>
      <c r="F288"/>
      <c r="H288"/>
      <c r="I288"/>
      <c r="J288"/>
      <c r="K288"/>
      <c r="L288"/>
      <c r="M288"/>
      <c r="O288"/>
      <c r="P288"/>
      <c r="Q288"/>
      <c r="AO288"/>
      <c r="AP288"/>
      <c r="AQ288"/>
    </row>
    <row r="289" spans="4:43" ht="15.75" customHeight="1">
      <c r="D289"/>
      <c r="E289"/>
      <c r="F289"/>
      <c r="H289"/>
      <c r="I289"/>
      <c r="J289"/>
      <c r="K289"/>
      <c r="L289"/>
      <c r="M289"/>
      <c r="O289"/>
      <c r="P289"/>
      <c r="Q289"/>
      <c r="AO289"/>
      <c r="AP289"/>
      <c r="AQ289"/>
    </row>
    <row r="290" spans="4:43" ht="15.75" customHeight="1">
      <c r="D290"/>
      <c r="E290"/>
      <c r="F290"/>
      <c r="H290"/>
      <c r="I290"/>
      <c r="J290"/>
      <c r="K290"/>
      <c r="L290"/>
      <c r="M290"/>
      <c r="O290"/>
      <c r="P290"/>
      <c r="Q290"/>
      <c r="AO290"/>
      <c r="AP290"/>
      <c r="AQ290"/>
    </row>
    <row r="291" spans="4:43" ht="15.75" customHeight="1">
      <c r="D291"/>
      <c r="E291"/>
      <c r="F291"/>
      <c r="H291"/>
      <c r="I291"/>
      <c r="J291"/>
      <c r="K291"/>
      <c r="L291"/>
      <c r="M291"/>
      <c r="AO291"/>
      <c r="AP291"/>
      <c r="AQ291"/>
    </row>
    <row r="292" spans="4:43" ht="15.75" customHeight="1">
      <c r="D292"/>
      <c r="E292"/>
      <c r="F292"/>
      <c r="H292"/>
      <c r="I292"/>
      <c r="J292"/>
      <c r="K292"/>
      <c r="L292"/>
      <c r="M292"/>
      <c r="AO292"/>
      <c r="AP292"/>
      <c r="AQ292"/>
    </row>
    <row r="293" spans="4:43" ht="15.75" customHeight="1">
      <c r="D293"/>
      <c r="E293"/>
      <c r="F293"/>
      <c r="H293"/>
      <c r="I293"/>
      <c r="J293"/>
      <c r="K293"/>
      <c r="L293"/>
      <c r="M293"/>
      <c r="AO293"/>
      <c r="AP293"/>
      <c r="AQ293"/>
    </row>
    <row r="294" spans="4:43" ht="15.75" customHeight="1">
      <c r="D294"/>
      <c r="E294"/>
      <c r="F294"/>
      <c r="H294"/>
      <c r="I294"/>
      <c r="J294"/>
      <c r="K294"/>
      <c r="L294"/>
      <c r="M294"/>
      <c r="AO294"/>
      <c r="AP294"/>
      <c r="AQ294"/>
    </row>
    <row r="295" spans="4:43" ht="15.75" customHeight="1">
      <c r="D295"/>
      <c r="E295"/>
      <c r="F295"/>
      <c r="H295"/>
      <c r="I295"/>
      <c r="J295"/>
      <c r="K295"/>
      <c r="L295"/>
      <c r="M295"/>
      <c r="AO295"/>
      <c r="AP295"/>
      <c r="AQ295"/>
    </row>
    <row r="296" spans="4:43" ht="15.75" customHeight="1">
      <c r="D296"/>
      <c r="E296"/>
      <c r="F296"/>
      <c r="H296"/>
      <c r="I296"/>
      <c r="J296"/>
      <c r="K296"/>
      <c r="L296"/>
      <c r="M296"/>
      <c r="AO296"/>
      <c r="AP296"/>
      <c r="AQ296"/>
    </row>
    <row r="297" spans="4:43" ht="15.75" customHeight="1">
      <c r="D297"/>
      <c r="E297"/>
      <c r="F297"/>
      <c r="H297"/>
      <c r="I297"/>
      <c r="J297"/>
      <c r="K297"/>
      <c r="L297"/>
      <c r="M297"/>
      <c r="AO297"/>
      <c r="AP297"/>
      <c r="AQ297"/>
    </row>
    <row r="298" spans="4:43" ht="15.75" customHeight="1">
      <c r="D298"/>
      <c r="E298"/>
      <c r="F298"/>
      <c r="H298"/>
      <c r="I298"/>
      <c r="J298"/>
      <c r="K298"/>
      <c r="L298"/>
      <c r="M298"/>
      <c r="AO298"/>
      <c r="AP298"/>
      <c r="AQ298"/>
    </row>
    <row r="299" spans="4:43" ht="15.75" customHeight="1">
      <c r="D299"/>
      <c r="E299"/>
      <c r="F299"/>
      <c r="H299"/>
      <c r="I299"/>
      <c r="J299"/>
      <c r="K299"/>
      <c r="L299"/>
      <c r="M299"/>
      <c r="AO299"/>
      <c r="AP299"/>
      <c r="AQ299"/>
    </row>
    <row r="300" spans="4:43" ht="15.75" customHeight="1">
      <c r="D300"/>
      <c r="E300"/>
      <c r="F300"/>
      <c r="H300"/>
      <c r="I300"/>
      <c r="J300"/>
      <c r="K300"/>
      <c r="L300"/>
      <c r="M300"/>
      <c r="AO300"/>
      <c r="AP300"/>
      <c r="AQ300"/>
    </row>
    <row r="301" spans="4:43" ht="15.75" customHeight="1">
      <c r="H301"/>
      <c r="I301"/>
      <c r="J301"/>
      <c r="K301"/>
      <c r="L301"/>
      <c r="M301"/>
      <c r="AO301"/>
      <c r="AP301"/>
      <c r="AQ301"/>
    </row>
    <row r="302" spans="4:43" ht="15.75" customHeight="1">
      <c r="H302"/>
      <c r="I302"/>
      <c r="J302"/>
      <c r="K302"/>
      <c r="L302"/>
      <c r="M302"/>
      <c r="AO302"/>
      <c r="AP302"/>
      <c r="AQ302"/>
    </row>
    <row r="303" spans="4:43" ht="15.75" customHeight="1">
      <c r="H303"/>
      <c r="I303"/>
      <c r="J303"/>
      <c r="K303"/>
      <c r="L303"/>
      <c r="M303"/>
      <c r="AO303"/>
      <c r="AP303"/>
      <c r="AQ303"/>
    </row>
    <row r="304" spans="4:43" ht="15.75" customHeight="1">
      <c r="H304"/>
      <c r="I304"/>
      <c r="J304"/>
      <c r="K304"/>
      <c r="L304"/>
      <c r="M304"/>
      <c r="AO304"/>
      <c r="AP304"/>
      <c r="AQ304"/>
    </row>
    <row r="305" spans="8:43" ht="15.75" customHeight="1">
      <c r="H305"/>
      <c r="I305"/>
      <c r="J305"/>
      <c r="K305"/>
      <c r="L305"/>
      <c r="M305"/>
      <c r="AO305"/>
      <c r="AP305"/>
      <c r="AQ305"/>
    </row>
    <row r="306" spans="8:43" ht="15.75" customHeight="1">
      <c r="H306"/>
      <c r="I306"/>
      <c r="J306"/>
      <c r="K306"/>
      <c r="L306"/>
      <c r="M306"/>
      <c r="AO306"/>
      <c r="AP306"/>
      <c r="AQ306"/>
    </row>
    <row r="307" spans="8:43" ht="15.75" customHeight="1">
      <c r="H307"/>
      <c r="I307"/>
      <c r="J307"/>
      <c r="K307"/>
      <c r="L307"/>
      <c r="M307"/>
      <c r="AO307"/>
      <c r="AP307"/>
      <c r="AQ307"/>
    </row>
    <row r="308" spans="8:43" ht="15.75" customHeight="1">
      <c r="H308"/>
      <c r="I308"/>
      <c r="J308"/>
      <c r="K308"/>
      <c r="L308"/>
      <c r="M308"/>
      <c r="AO308"/>
      <c r="AP308"/>
      <c r="AQ308"/>
    </row>
    <row r="309" spans="8:43" ht="15.75" customHeight="1">
      <c r="H309"/>
      <c r="I309"/>
      <c r="J309"/>
      <c r="K309"/>
      <c r="L309"/>
      <c r="M309"/>
      <c r="AO309"/>
      <c r="AP309"/>
      <c r="AQ309"/>
    </row>
    <row r="310" spans="8:43" ht="15.75" customHeight="1">
      <c r="H310"/>
      <c r="I310"/>
      <c r="J310"/>
      <c r="K310"/>
      <c r="L310"/>
      <c r="M310"/>
      <c r="AO310"/>
      <c r="AP310"/>
      <c r="AQ310"/>
    </row>
    <row r="311" spans="8:43" ht="15.75" customHeight="1">
      <c r="H311"/>
      <c r="I311"/>
      <c r="J311"/>
      <c r="K311"/>
      <c r="L311"/>
      <c r="M311"/>
      <c r="AO311"/>
      <c r="AP311"/>
      <c r="AQ311"/>
    </row>
    <row r="312" spans="8:43" ht="15.75" customHeight="1">
      <c r="H312"/>
      <c r="I312"/>
      <c r="J312"/>
      <c r="K312"/>
      <c r="L312"/>
      <c r="M312"/>
      <c r="AO312"/>
      <c r="AP312"/>
      <c r="AQ312"/>
    </row>
    <row r="313" spans="8:43" ht="15.75" customHeight="1">
      <c r="H313"/>
      <c r="I313"/>
      <c r="J313"/>
      <c r="K313"/>
      <c r="L313"/>
      <c r="M313"/>
      <c r="AO313"/>
      <c r="AP313"/>
      <c r="AQ313"/>
    </row>
    <row r="314" spans="8:43" ht="15.75" customHeight="1">
      <c r="H314"/>
      <c r="I314"/>
      <c r="J314"/>
      <c r="K314"/>
      <c r="L314"/>
      <c r="M314"/>
      <c r="AO314"/>
      <c r="AP314"/>
      <c r="AQ314"/>
    </row>
    <row r="315" spans="8:43" ht="15.75" customHeight="1">
      <c r="H315"/>
      <c r="I315"/>
      <c r="J315"/>
      <c r="K315"/>
      <c r="L315"/>
      <c r="M315"/>
      <c r="AO315"/>
      <c r="AP315"/>
      <c r="AQ315"/>
    </row>
    <row r="316" spans="8:43" ht="15.75" customHeight="1">
      <c r="H316"/>
      <c r="I316"/>
      <c r="J316"/>
      <c r="K316"/>
      <c r="L316"/>
      <c r="M316"/>
      <c r="AO316"/>
      <c r="AP316"/>
      <c r="AQ316"/>
    </row>
    <row r="317" spans="8:43" ht="15.75" customHeight="1">
      <c r="H317"/>
      <c r="I317"/>
      <c r="J317"/>
      <c r="K317"/>
      <c r="L317"/>
      <c r="M317"/>
      <c r="AO317"/>
      <c r="AP317"/>
      <c r="AQ317"/>
    </row>
    <row r="318" spans="8:43" ht="15.75" customHeight="1">
      <c r="H318"/>
      <c r="I318"/>
      <c r="J318"/>
      <c r="K318"/>
      <c r="L318"/>
      <c r="M318"/>
      <c r="AO318"/>
      <c r="AP318"/>
      <c r="AQ318"/>
    </row>
    <row r="319" spans="8:43" ht="15.75" customHeight="1">
      <c r="H319"/>
      <c r="I319"/>
      <c r="J319"/>
      <c r="K319"/>
      <c r="L319"/>
      <c r="M319"/>
      <c r="AO319"/>
      <c r="AP319"/>
      <c r="AQ319"/>
    </row>
    <row r="320" spans="8:43" ht="15.75" customHeight="1">
      <c r="H320"/>
      <c r="I320"/>
      <c r="J320"/>
      <c r="K320"/>
      <c r="L320"/>
      <c r="M320"/>
      <c r="AO320"/>
      <c r="AP320"/>
      <c r="AQ320"/>
    </row>
    <row r="321" spans="8:43" ht="15.75" customHeight="1">
      <c r="H321"/>
      <c r="I321"/>
      <c r="J321"/>
      <c r="K321"/>
      <c r="L321"/>
      <c r="M321"/>
      <c r="AO321"/>
      <c r="AP321"/>
      <c r="AQ321"/>
    </row>
    <row r="322" spans="8:43" ht="15.75" customHeight="1">
      <c r="H322"/>
      <c r="I322"/>
      <c r="J322"/>
      <c r="K322"/>
      <c r="L322"/>
      <c r="M322"/>
      <c r="AO322"/>
      <c r="AP322"/>
      <c r="AQ322"/>
    </row>
    <row r="323" spans="8:43" ht="15.75" customHeight="1">
      <c r="H323"/>
      <c r="I323"/>
      <c r="J323"/>
      <c r="K323"/>
      <c r="L323"/>
      <c r="M323"/>
      <c r="AO323"/>
      <c r="AP323"/>
      <c r="AQ323"/>
    </row>
    <row r="324" spans="8:43" ht="15.75" customHeight="1">
      <c r="H324"/>
      <c r="I324"/>
      <c r="J324"/>
      <c r="K324"/>
      <c r="L324"/>
      <c r="M324"/>
      <c r="AO324"/>
      <c r="AP324"/>
      <c r="AQ324"/>
    </row>
    <row r="325" spans="8:43" ht="15.75" customHeight="1">
      <c r="H325"/>
      <c r="I325"/>
      <c r="J325"/>
      <c r="K325"/>
      <c r="L325"/>
      <c r="M325"/>
      <c r="AO325"/>
      <c r="AP325"/>
      <c r="AQ325"/>
    </row>
    <row r="326" spans="8:43" ht="15.75" customHeight="1">
      <c r="H326"/>
      <c r="I326"/>
      <c r="J326"/>
      <c r="K326"/>
      <c r="L326"/>
      <c r="M326"/>
      <c r="AO326"/>
      <c r="AP326"/>
      <c r="AQ326"/>
    </row>
    <row r="327" spans="8:43" ht="15.75" customHeight="1">
      <c r="H327"/>
      <c r="I327"/>
      <c r="J327"/>
      <c r="K327"/>
      <c r="L327"/>
      <c r="M327"/>
      <c r="AO327"/>
      <c r="AP327"/>
      <c r="AQ327"/>
    </row>
    <row r="328" spans="8:43" ht="15.75" customHeight="1">
      <c r="H328"/>
      <c r="I328"/>
      <c r="J328"/>
      <c r="K328"/>
      <c r="L328"/>
      <c r="M328"/>
      <c r="AO328"/>
      <c r="AP328"/>
      <c r="AQ328"/>
    </row>
    <row r="329" spans="8:43" ht="15.75" customHeight="1">
      <c r="H329"/>
      <c r="I329"/>
      <c r="J329"/>
      <c r="K329"/>
      <c r="L329"/>
      <c r="M329"/>
      <c r="AO329"/>
      <c r="AP329"/>
      <c r="AQ329"/>
    </row>
    <row r="330" spans="8:43" ht="15.75" customHeight="1">
      <c r="H330"/>
      <c r="I330"/>
      <c r="J330"/>
      <c r="K330"/>
      <c r="L330"/>
      <c r="M330"/>
      <c r="AO330"/>
      <c r="AP330"/>
      <c r="AQ330"/>
    </row>
    <row r="331" spans="8:43" ht="15.75" customHeight="1">
      <c r="H331"/>
      <c r="I331"/>
      <c r="J331"/>
      <c r="K331"/>
      <c r="L331"/>
      <c r="M331"/>
      <c r="AO331"/>
      <c r="AP331"/>
    </row>
    <row r="332" spans="8:43" ht="15.75" customHeight="1">
      <c r="H332"/>
      <c r="I332"/>
      <c r="J332"/>
      <c r="K332"/>
      <c r="L332"/>
      <c r="M332"/>
      <c r="AO332"/>
    </row>
    <row r="333" spans="8:43" ht="15.75" customHeight="1">
      <c r="H333"/>
      <c r="I333"/>
      <c r="J333"/>
      <c r="K333"/>
      <c r="L333"/>
      <c r="M333"/>
      <c r="AO333"/>
    </row>
    <row r="334" spans="8:43" ht="15.75" customHeight="1">
      <c r="H334"/>
      <c r="I334"/>
      <c r="J334"/>
      <c r="K334"/>
      <c r="L334"/>
      <c r="M334"/>
      <c r="AO334"/>
    </row>
    <row r="335" spans="8:43" ht="15.75" customHeight="1">
      <c r="H335"/>
      <c r="I335"/>
      <c r="J335"/>
      <c r="K335"/>
      <c r="L335"/>
      <c r="M335"/>
      <c r="AO335"/>
    </row>
    <row r="336" spans="8:43" ht="15.75" customHeight="1">
      <c r="H336"/>
      <c r="I336"/>
      <c r="J336"/>
      <c r="K336"/>
      <c r="L336"/>
      <c r="M336"/>
      <c r="AO336"/>
    </row>
    <row r="337" spans="8:41" ht="15.75" customHeight="1">
      <c r="H337"/>
      <c r="I337"/>
      <c r="J337"/>
      <c r="K337"/>
      <c r="L337"/>
      <c r="M337"/>
      <c r="AO337"/>
    </row>
    <row r="338" spans="8:41" ht="15.75" customHeight="1">
      <c r="H338"/>
      <c r="I338"/>
      <c r="J338"/>
      <c r="K338"/>
      <c r="L338"/>
      <c r="M338"/>
      <c r="AO338"/>
    </row>
    <row r="339" spans="8:41" ht="15.75" customHeight="1">
      <c r="H339"/>
      <c r="I339"/>
      <c r="J339"/>
      <c r="K339"/>
      <c r="L339"/>
      <c r="M339"/>
      <c r="AO339"/>
    </row>
    <row r="340" spans="8:41" ht="15.75" customHeight="1">
      <c r="H340"/>
      <c r="I340"/>
      <c r="J340"/>
      <c r="K340"/>
      <c r="L340"/>
      <c r="M340"/>
      <c r="AO340"/>
    </row>
    <row r="341" spans="8:41" ht="15.75" customHeight="1">
      <c r="H341"/>
      <c r="I341"/>
      <c r="J341"/>
      <c r="K341"/>
      <c r="L341"/>
      <c r="M341"/>
      <c r="AO341"/>
    </row>
    <row r="342" spans="8:41" ht="15.75" customHeight="1">
      <c r="H342"/>
      <c r="I342"/>
      <c r="J342"/>
      <c r="K342"/>
      <c r="L342"/>
      <c r="M342"/>
      <c r="AO342"/>
    </row>
    <row r="343" spans="8:41" ht="15.75" customHeight="1">
      <c r="H343"/>
      <c r="I343"/>
      <c r="J343"/>
      <c r="K343"/>
      <c r="L343"/>
      <c r="M343"/>
      <c r="AO343"/>
    </row>
    <row r="344" spans="8:41" ht="15.75" customHeight="1">
      <c r="H344"/>
      <c r="I344"/>
      <c r="J344"/>
      <c r="K344"/>
      <c r="L344"/>
      <c r="M344"/>
      <c r="AO344"/>
    </row>
    <row r="345" spans="8:41" ht="15.75" customHeight="1">
      <c r="H345"/>
      <c r="I345"/>
      <c r="J345"/>
      <c r="K345"/>
      <c r="L345"/>
      <c r="M345"/>
      <c r="AO345"/>
    </row>
    <row r="346" spans="8:41" ht="15.75" customHeight="1">
      <c r="H346"/>
      <c r="I346"/>
      <c r="J346"/>
      <c r="K346"/>
      <c r="L346"/>
      <c r="M346"/>
      <c r="AO346"/>
    </row>
    <row r="347" spans="8:41" ht="15.75" customHeight="1">
      <c r="H347"/>
      <c r="I347"/>
      <c r="J347"/>
      <c r="K347"/>
      <c r="L347"/>
      <c r="M347"/>
      <c r="AO347"/>
    </row>
    <row r="348" spans="8:41" ht="15.75" customHeight="1">
      <c r="H348"/>
      <c r="I348"/>
      <c r="J348"/>
      <c r="K348"/>
      <c r="L348"/>
      <c r="M348"/>
      <c r="AO348"/>
    </row>
    <row r="349" spans="8:41" ht="15.75" customHeight="1">
      <c r="H349"/>
      <c r="I349"/>
      <c r="J349"/>
      <c r="K349"/>
      <c r="L349"/>
      <c r="M349"/>
      <c r="AO349"/>
    </row>
    <row r="350" spans="8:41" ht="15.75" customHeight="1">
      <c r="H350"/>
      <c r="I350"/>
      <c r="J350"/>
      <c r="K350"/>
      <c r="L350"/>
      <c r="M350"/>
      <c r="AO350"/>
    </row>
    <row r="351" spans="8:41" ht="15.75" customHeight="1">
      <c r="H351"/>
      <c r="I351"/>
      <c r="J351"/>
      <c r="K351"/>
      <c r="L351"/>
      <c r="M351"/>
      <c r="AO351"/>
    </row>
    <row r="352" spans="8:41" ht="15.75" customHeight="1">
      <c r="H352"/>
      <c r="I352"/>
      <c r="J352"/>
      <c r="K352"/>
      <c r="L352"/>
      <c r="M352"/>
      <c r="AO352"/>
    </row>
    <row r="353" spans="8:41" ht="15.75" customHeight="1">
      <c r="H353"/>
      <c r="I353"/>
      <c r="J353"/>
      <c r="K353"/>
      <c r="L353"/>
      <c r="M353"/>
      <c r="AO353"/>
    </row>
    <row r="354" spans="8:41" ht="15.75" customHeight="1">
      <c r="H354"/>
      <c r="I354"/>
      <c r="J354"/>
      <c r="K354"/>
      <c r="L354"/>
      <c r="M354"/>
      <c r="AO354"/>
    </row>
    <row r="355" spans="8:41" ht="15.75" customHeight="1">
      <c r="H355"/>
      <c r="I355"/>
      <c r="J355"/>
      <c r="K355"/>
      <c r="L355"/>
      <c r="M355"/>
      <c r="AO355"/>
    </row>
    <row r="356" spans="8:41" ht="15.75" customHeight="1">
      <c r="H356"/>
      <c r="I356"/>
      <c r="J356"/>
      <c r="K356"/>
      <c r="L356"/>
      <c r="M356"/>
      <c r="AO356"/>
    </row>
    <row r="357" spans="8:41" ht="15.75" customHeight="1">
      <c r="H357"/>
      <c r="I357"/>
      <c r="J357"/>
      <c r="K357"/>
      <c r="L357"/>
      <c r="M357"/>
      <c r="AO357"/>
    </row>
    <row r="358" spans="8:41" ht="15.75" customHeight="1">
      <c r="H358"/>
      <c r="I358"/>
      <c r="J358"/>
      <c r="K358"/>
      <c r="L358"/>
      <c r="M358"/>
      <c r="AO358"/>
    </row>
    <row r="359" spans="8:41" ht="15.75" customHeight="1">
      <c r="H359"/>
      <c r="I359"/>
      <c r="J359"/>
      <c r="K359"/>
      <c r="L359"/>
      <c r="M359"/>
      <c r="AO359"/>
    </row>
    <row r="360" spans="8:41" ht="15.75" customHeight="1">
      <c r="H360"/>
      <c r="I360"/>
      <c r="J360"/>
      <c r="K360"/>
      <c r="L360"/>
      <c r="M360"/>
      <c r="AO360"/>
    </row>
    <row r="361" spans="8:41" ht="15.75" customHeight="1">
      <c r="H361"/>
      <c r="I361"/>
      <c r="J361"/>
      <c r="K361"/>
      <c r="L361"/>
      <c r="M361"/>
      <c r="AO361"/>
    </row>
    <row r="362" spans="8:41" ht="15.75" customHeight="1">
      <c r="H362"/>
      <c r="I362"/>
      <c r="J362"/>
      <c r="K362"/>
      <c r="L362"/>
      <c r="M362"/>
      <c r="AO362"/>
    </row>
    <row r="363" spans="8:41" ht="15.75" customHeight="1">
      <c r="H363"/>
      <c r="I363"/>
      <c r="J363"/>
      <c r="K363"/>
      <c r="L363"/>
      <c r="M363"/>
      <c r="AO363"/>
    </row>
    <row r="364" spans="8:41" ht="15.75" customHeight="1">
      <c r="H364"/>
      <c r="I364"/>
      <c r="J364"/>
      <c r="K364"/>
      <c r="L364"/>
      <c r="M364"/>
      <c r="AO364"/>
    </row>
    <row r="365" spans="8:41" ht="15.75" customHeight="1">
      <c r="H365"/>
      <c r="I365"/>
      <c r="J365"/>
      <c r="K365"/>
      <c r="L365"/>
      <c r="M365"/>
      <c r="AO365"/>
    </row>
    <row r="366" spans="8:41" ht="15.75" customHeight="1">
      <c r="H366"/>
      <c r="I366"/>
      <c r="J366"/>
      <c r="K366"/>
      <c r="L366"/>
      <c r="M366"/>
      <c r="AO366"/>
    </row>
    <row r="367" spans="8:41" ht="15.75" customHeight="1">
      <c r="H367"/>
      <c r="I367"/>
      <c r="J367"/>
      <c r="K367"/>
      <c r="L367"/>
      <c r="M367"/>
      <c r="AO367"/>
    </row>
    <row r="368" spans="8:41" ht="15.75" customHeight="1">
      <c r="H368"/>
      <c r="I368"/>
      <c r="J368"/>
      <c r="K368"/>
      <c r="L368"/>
      <c r="M368"/>
      <c r="AO368"/>
    </row>
    <row r="369" spans="8:45" ht="15.75" customHeight="1">
      <c r="H369"/>
      <c r="I369"/>
      <c r="J369"/>
      <c r="K369"/>
      <c r="L369"/>
      <c r="M369"/>
      <c r="AO369"/>
    </row>
    <row r="370" spans="8:45" ht="15.75" customHeight="1">
      <c r="H370"/>
      <c r="I370"/>
      <c r="J370"/>
      <c r="K370"/>
      <c r="L370"/>
      <c r="M370"/>
      <c r="AO370"/>
    </row>
    <row r="371" spans="8:45" ht="15.75" customHeight="1">
      <c r="H371"/>
      <c r="I371"/>
      <c r="J371"/>
      <c r="K371"/>
      <c r="L371"/>
      <c r="M371"/>
      <c r="AO371"/>
    </row>
    <row r="372" spans="8:45" ht="15.75" customHeight="1">
      <c r="H372"/>
      <c r="I372"/>
      <c r="J372"/>
      <c r="K372"/>
      <c r="L372"/>
      <c r="M372"/>
      <c r="AO372"/>
    </row>
    <row r="373" spans="8:45" ht="15.75" customHeight="1">
      <c r="H373"/>
      <c r="I373"/>
      <c r="J373"/>
      <c r="K373"/>
      <c r="L373"/>
      <c r="M373"/>
      <c r="AO373"/>
    </row>
    <row r="374" spans="8:45" ht="15.75" customHeight="1">
      <c r="H374"/>
      <c r="I374"/>
      <c r="J374"/>
      <c r="K374"/>
      <c r="L374"/>
      <c r="M374"/>
      <c r="AO374"/>
    </row>
    <row r="375" spans="8:45" ht="15.75" customHeight="1">
      <c r="H375"/>
      <c r="I375"/>
      <c r="J375"/>
      <c r="K375"/>
      <c r="L375"/>
      <c r="M375"/>
      <c r="AO375"/>
    </row>
    <row r="376" spans="8:45" ht="15.75" customHeight="1">
      <c r="H376"/>
      <c r="I376"/>
      <c r="J376"/>
      <c r="K376"/>
      <c r="L376"/>
      <c r="M376"/>
      <c r="AO376"/>
    </row>
    <row r="377" spans="8:45" ht="15.75" customHeight="1">
      <c r="H377"/>
      <c r="I377"/>
      <c r="J377"/>
      <c r="K377"/>
      <c r="L377"/>
      <c r="M377"/>
      <c r="AO377"/>
    </row>
    <row r="378" spans="8:45" ht="15.75" customHeight="1">
      <c r="H378"/>
      <c r="I378"/>
      <c r="J378"/>
      <c r="K378"/>
      <c r="L378"/>
      <c r="M378"/>
      <c r="AO378"/>
    </row>
    <row r="379" spans="8:45" ht="15.75" customHeight="1">
      <c r="H379"/>
      <c r="I379"/>
      <c r="J379"/>
      <c r="K379"/>
      <c r="L379"/>
      <c r="M379"/>
      <c r="AO379"/>
    </row>
    <row r="380" spans="8:45" ht="15.75" customHeight="1">
      <c r="H380"/>
      <c r="I380"/>
      <c r="J380"/>
      <c r="K380"/>
      <c r="L380"/>
      <c r="M380"/>
      <c r="AO380"/>
    </row>
    <row r="381" spans="8:45" ht="15.75" customHeight="1">
      <c r="H381"/>
      <c r="I381"/>
      <c r="J381"/>
      <c r="K381"/>
      <c r="L381"/>
      <c r="M381"/>
      <c r="AO381"/>
    </row>
    <row r="382" spans="8:45" ht="15.75" customHeight="1">
      <c r="H382"/>
      <c r="I382"/>
      <c r="J382"/>
      <c r="K382"/>
      <c r="L382"/>
      <c r="M382"/>
      <c r="AO382"/>
    </row>
    <row r="383" spans="8:45" ht="15.75" customHeight="1">
      <c r="H383"/>
      <c r="I383"/>
      <c r="J383"/>
      <c r="K383"/>
      <c r="L383"/>
      <c r="M383"/>
      <c r="AO383"/>
    </row>
    <row r="384" spans="8:45" ht="15.75" customHeight="1">
      <c r="H384"/>
      <c r="I384"/>
      <c r="J384"/>
      <c r="K384"/>
      <c r="L384"/>
      <c r="M384"/>
      <c r="R384"/>
      <c r="S384"/>
      <c r="T384"/>
      <c r="U384"/>
      <c r="AO384"/>
      <c r="AP384"/>
      <c r="AQ384"/>
      <c r="AR384"/>
      <c r="AS384"/>
    </row>
    <row r="385" spans="8:45" ht="15.75" customHeight="1">
      <c r="H385"/>
      <c r="I385"/>
      <c r="J385"/>
      <c r="K385"/>
      <c r="L385"/>
      <c r="M385"/>
      <c r="R385"/>
      <c r="S385"/>
      <c r="T385"/>
      <c r="U385"/>
      <c r="AO385"/>
      <c r="AP385"/>
      <c r="AQ385"/>
      <c r="AR385"/>
      <c r="AS385"/>
    </row>
    <row r="386" spans="8:45" ht="15.75" customHeight="1">
      <c r="H386"/>
      <c r="I386"/>
      <c r="J386"/>
      <c r="K386"/>
      <c r="L386"/>
      <c r="M386"/>
      <c r="R386"/>
      <c r="S386"/>
      <c r="T386"/>
      <c r="U386"/>
      <c r="AO386"/>
      <c r="AP386"/>
      <c r="AQ386"/>
      <c r="AR386"/>
      <c r="AS386"/>
    </row>
    <row r="387" spans="8:45" ht="15.75" customHeight="1">
      <c r="H387"/>
      <c r="I387"/>
      <c r="J387"/>
      <c r="K387"/>
      <c r="L387"/>
      <c r="M387"/>
      <c r="R387"/>
      <c r="S387"/>
      <c r="T387"/>
      <c r="U387"/>
      <c r="AO387"/>
      <c r="AP387"/>
      <c r="AQ387"/>
      <c r="AR387"/>
      <c r="AS387"/>
    </row>
    <row r="388" spans="8:45" ht="15.75" customHeight="1">
      <c r="H388"/>
      <c r="I388"/>
      <c r="J388"/>
      <c r="K388"/>
      <c r="L388"/>
      <c r="M388"/>
      <c r="R388"/>
      <c r="S388"/>
      <c r="T388"/>
      <c r="U388"/>
      <c r="AO388"/>
      <c r="AP388"/>
      <c r="AQ388"/>
      <c r="AR388"/>
      <c r="AS388"/>
    </row>
    <row r="389" spans="8:45" ht="15.75" customHeight="1">
      <c r="H389"/>
      <c r="I389"/>
      <c r="J389"/>
      <c r="K389"/>
      <c r="L389"/>
      <c r="M389"/>
      <c r="R389"/>
      <c r="S389"/>
      <c r="T389"/>
      <c r="U389"/>
      <c r="AO389"/>
      <c r="AP389"/>
      <c r="AQ389"/>
      <c r="AR389"/>
      <c r="AS389"/>
    </row>
    <row r="390" spans="8:45" ht="15.75" customHeight="1">
      <c r="H390"/>
      <c r="I390"/>
      <c r="J390"/>
      <c r="K390"/>
      <c r="L390"/>
      <c r="M390"/>
      <c r="R390"/>
      <c r="S390"/>
      <c r="T390"/>
      <c r="U390"/>
      <c r="AO390"/>
      <c r="AP390"/>
      <c r="AQ390"/>
      <c r="AR390"/>
      <c r="AS390"/>
    </row>
    <row r="391" spans="8:45" ht="15.75" customHeight="1">
      <c r="H391"/>
      <c r="I391"/>
      <c r="J391"/>
      <c r="K391"/>
      <c r="L391"/>
      <c r="M391"/>
      <c r="R391"/>
      <c r="S391"/>
      <c r="T391"/>
      <c r="U391"/>
      <c r="AO391"/>
      <c r="AP391"/>
      <c r="AQ391"/>
      <c r="AR391"/>
      <c r="AS391"/>
    </row>
    <row r="392" spans="8:45" ht="15.75" customHeight="1">
      <c r="H392"/>
      <c r="I392"/>
      <c r="J392"/>
      <c r="K392"/>
      <c r="L392"/>
      <c r="M392"/>
      <c r="R392"/>
      <c r="S392"/>
      <c r="T392"/>
      <c r="U392"/>
      <c r="AO392"/>
      <c r="AP392"/>
      <c r="AQ392"/>
      <c r="AR392"/>
      <c r="AS392"/>
    </row>
    <row r="393" spans="8:45" ht="15.75" customHeight="1">
      <c r="H393"/>
      <c r="I393"/>
      <c r="J393"/>
      <c r="K393"/>
      <c r="L393"/>
      <c r="M393"/>
      <c r="R393"/>
      <c r="S393"/>
      <c r="T393"/>
      <c r="U393"/>
      <c r="AO393"/>
      <c r="AP393"/>
      <c r="AQ393"/>
      <c r="AR393"/>
      <c r="AS393"/>
    </row>
    <row r="394" spans="8:45" ht="15.75" customHeight="1">
      <c r="H394"/>
      <c r="I394"/>
      <c r="J394"/>
      <c r="K394"/>
      <c r="L394"/>
      <c r="M394"/>
      <c r="R394"/>
      <c r="S394"/>
      <c r="T394"/>
      <c r="U394"/>
      <c r="AO394"/>
      <c r="AP394"/>
      <c r="AQ394"/>
      <c r="AR394"/>
      <c r="AS394"/>
    </row>
    <row r="395" spans="8:45" ht="15.75" customHeight="1">
      <c r="H395"/>
      <c r="I395"/>
      <c r="J395"/>
      <c r="K395"/>
      <c r="L395"/>
      <c r="M395"/>
      <c r="R395"/>
      <c r="S395"/>
      <c r="T395"/>
      <c r="U395"/>
      <c r="AO395"/>
      <c r="AP395"/>
      <c r="AQ395"/>
      <c r="AR395"/>
      <c r="AS395"/>
    </row>
    <row r="396" spans="8:45" ht="15.75" customHeight="1">
      <c r="H396"/>
      <c r="I396"/>
      <c r="J396"/>
      <c r="K396"/>
      <c r="L396"/>
      <c r="M396"/>
      <c r="R396"/>
      <c r="S396"/>
      <c r="T396"/>
      <c r="U396"/>
      <c r="AO396"/>
      <c r="AP396"/>
      <c r="AQ396"/>
      <c r="AR396"/>
      <c r="AS396"/>
    </row>
    <row r="397" spans="8:45" ht="15.75" customHeight="1">
      <c r="H397"/>
      <c r="I397"/>
      <c r="J397"/>
      <c r="K397"/>
      <c r="L397"/>
      <c r="M397"/>
      <c r="R397"/>
      <c r="S397"/>
      <c r="T397"/>
      <c r="U397"/>
      <c r="AO397"/>
      <c r="AP397"/>
      <c r="AQ397"/>
      <c r="AR397"/>
      <c r="AS397"/>
    </row>
    <row r="398" spans="8:45" ht="15.75" customHeight="1">
      <c r="H398"/>
      <c r="I398"/>
      <c r="J398"/>
      <c r="K398"/>
      <c r="L398"/>
      <c r="M398"/>
      <c r="R398"/>
      <c r="S398"/>
      <c r="T398"/>
      <c r="U398"/>
      <c r="AO398"/>
      <c r="AP398"/>
      <c r="AQ398"/>
      <c r="AR398"/>
      <c r="AS398"/>
    </row>
    <row r="399" spans="8:45" ht="15.75" customHeight="1">
      <c r="H399"/>
      <c r="I399"/>
      <c r="J399"/>
      <c r="K399"/>
      <c r="L399"/>
      <c r="M399"/>
      <c r="R399"/>
      <c r="S399"/>
      <c r="T399"/>
      <c r="U399"/>
      <c r="AO399"/>
      <c r="AP399"/>
      <c r="AQ399"/>
      <c r="AR399"/>
      <c r="AS399"/>
    </row>
    <row r="400" spans="8:45" ht="15.75" customHeight="1">
      <c r="H400"/>
      <c r="I400"/>
      <c r="J400"/>
      <c r="K400"/>
      <c r="L400"/>
      <c r="M400"/>
      <c r="AO400"/>
    </row>
    <row r="401" spans="8:41" ht="15.75" customHeight="1">
      <c r="H401"/>
      <c r="I401"/>
      <c r="J401"/>
      <c r="K401"/>
      <c r="L401"/>
      <c r="M401"/>
      <c r="AO401"/>
    </row>
    <row r="402" spans="8:41" ht="15.75" customHeight="1">
      <c r="H402"/>
      <c r="I402"/>
      <c r="J402"/>
      <c r="K402"/>
      <c r="L402"/>
      <c r="M402"/>
      <c r="AO402"/>
    </row>
    <row r="403" spans="8:41" ht="15.75" customHeight="1">
      <c r="H403"/>
      <c r="I403"/>
      <c r="J403"/>
      <c r="K403"/>
      <c r="L403"/>
      <c r="M403"/>
      <c r="AO403"/>
    </row>
    <row r="404" spans="8:41" ht="15.75" customHeight="1">
      <c r="H404"/>
      <c r="I404"/>
      <c r="J404"/>
      <c r="K404"/>
      <c r="L404"/>
      <c r="M404"/>
      <c r="AO404"/>
    </row>
    <row r="405" spans="8:41" ht="15.75" customHeight="1">
      <c r="H405"/>
      <c r="I405"/>
      <c r="J405"/>
      <c r="K405"/>
      <c r="L405"/>
      <c r="M405"/>
      <c r="AO405"/>
    </row>
    <row r="406" spans="8:41" ht="15.75" customHeight="1">
      <c r="H406"/>
      <c r="I406"/>
      <c r="J406"/>
      <c r="K406"/>
      <c r="L406"/>
      <c r="M406"/>
      <c r="AO406"/>
    </row>
    <row r="407" spans="8:41" ht="15.75" customHeight="1">
      <c r="H407"/>
      <c r="I407"/>
      <c r="J407"/>
      <c r="K407"/>
      <c r="L407"/>
      <c r="M407"/>
      <c r="AO407"/>
    </row>
    <row r="408" spans="8:41" ht="15.75" customHeight="1">
      <c r="H408"/>
      <c r="I408"/>
      <c r="J408"/>
      <c r="K408"/>
      <c r="L408"/>
      <c r="M408"/>
      <c r="AO408"/>
    </row>
    <row r="409" spans="8:41" ht="15.75" customHeight="1">
      <c r="H409"/>
      <c r="I409"/>
      <c r="J409"/>
      <c r="K409"/>
      <c r="L409"/>
      <c r="M409"/>
      <c r="AO409"/>
    </row>
    <row r="410" spans="8:41" ht="15.75" customHeight="1">
      <c r="H410"/>
      <c r="I410"/>
      <c r="J410"/>
      <c r="K410"/>
      <c r="L410"/>
      <c r="M410"/>
      <c r="AO410"/>
    </row>
    <row r="411" spans="8:41" ht="15.75" customHeight="1">
      <c r="H411"/>
      <c r="I411"/>
      <c r="J411"/>
      <c r="K411"/>
      <c r="L411"/>
      <c r="M411"/>
      <c r="AO411"/>
    </row>
    <row r="412" spans="8:41" ht="15.75" customHeight="1">
      <c r="H412"/>
      <c r="I412"/>
      <c r="J412"/>
      <c r="K412"/>
      <c r="L412"/>
      <c r="M412"/>
      <c r="AO412"/>
    </row>
    <row r="413" spans="8:41" ht="15.75" customHeight="1">
      <c r="H413"/>
      <c r="I413"/>
      <c r="J413"/>
      <c r="K413"/>
      <c r="L413"/>
      <c r="M413"/>
      <c r="AO413"/>
    </row>
    <row r="414" spans="8:41" ht="15.75" customHeight="1">
      <c r="H414"/>
      <c r="I414"/>
      <c r="J414"/>
      <c r="K414"/>
      <c r="L414"/>
      <c r="M414"/>
      <c r="AO414"/>
    </row>
    <row r="415" spans="8:41" ht="15.75" customHeight="1">
      <c r="H415"/>
      <c r="I415"/>
      <c r="J415"/>
      <c r="K415"/>
      <c r="L415"/>
      <c r="M415"/>
      <c r="AO415"/>
    </row>
    <row r="416" spans="8:41" ht="15.75" customHeight="1">
      <c r="H416"/>
      <c r="I416"/>
      <c r="J416"/>
      <c r="K416"/>
      <c r="L416"/>
      <c r="M416"/>
      <c r="AO416"/>
    </row>
    <row r="417" spans="8:41" ht="15.75" customHeight="1">
      <c r="H417"/>
      <c r="I417"/>
      <c r="J417"/>
      <c r="K417"/>
      <c r="L417"/>
      <c r="M417"/>
      <c r="AO417"/>
    </row>
    <row r="418" spans="8:41" ht="15.75" customHeight="1">
      <c r="H418"/>
      <c r="I418"/>
      <c r="J418"/>
      <c r="K418"/>
      <c r="L418"/>
      <c r="M418"/>
      <c r="AO418"/>
    </row>
    <row r="419" spans="8:41" ht="15.75" customHeight="1">
      <c r="H419"/>
      <c r="I419"/>
      <c r="J419"/>
      <c r="K419"/>
      <c r="L419"/>
      <c r="M419"/>
      <c r="AO419"/>
    </row>
    <row r="420" spans="8:41" ht="15.75" customHeight="1">
      <c r="H420"/>
      <c r="I420"/>
      <c r="J420"/>
      <c r="K420"/>
      <c r="L420"/>
      <c r="M420"/>
      <c r="AO420"/>
    </row>
    <row r="421" spans="8:41" ht="15.75" customHeight="1">
      <c r="H421"/>
      <c r="I421"/>
      <c r="J421"/>
      <c r="K421"/>
      <c r="L421"/>
      <c r="M421"/>
      <c r="AO421"/>
    </row>
    <row r="422" spans="8:41" ht="15.75" customHeight="1">
      <c r="H422"/>
      <c r="I422"/>
      <c r="J422"/>
      <c r="K422"/>
      <c r="L422"/>
      <c r="M422"/>
      <c r="AO422"/>
    </row>
    <row r="423" spans="8:41" ht="15.75" customHeight="1">
      <c r="H423"/>
      <c r="I423"/>
      <c r="J423"/>
      <c r="K423"/>
      <c r="L423"/>
      <c r="M423"/>
      <c r="AO423"/>
    </row>
    <row r="424" spans="8:41" ht="15.75" customHeight="1">
      <c r="H424"/>
      <c r="I424"/>
      <c r="J424"/>
      <c r="K424"/>
      <c r="L424"/>
      <c r="M424"/>
      <c r="AO424"/>
    </row>
    <row r="425" spans="8:41" ht="15.75" customHeight="1">
      <c r="H425"/>
      <c r="I425"/>
      <c r="J425"/>
      <c r="K425"/>
      <c r="L425"/>
      <c r="M425"/>
      <c r="AO425"/>
    </row>
    <row r="426" spans="8:41" ht="15.75" customHeight="1">
      <c r="H426"/>
      <c r="I426"/>
      <c r="J426"/>
      <c r="K426"/>
      <c r="L426"/>
      <c r="M426"/>
      <c r="AO426"/>
    </row>
    <row r="427" spans="8:41" ht="15.75" customHeight="1">
      <c r="H427"/>
      <c r="I427"/>
      <c r="J427"/>
      <c r="K427"/>
      <c r="L427"/>
      <c r="M427"/>
      <c r="O427"/>
      <c r="P427"/>
      <c r="Q427"/>
      <c r="AO427"/>
    </row>
    <row r="428" spans="8:41" ht="15.75" customHeight="1">
      <c r="H428"/>
      <c r="I428"/>
      <c r="J428"/>
      <c r="K428"/>
      <c r="L428"/>
      <c r="M428"/>
      <c r="O428"/>
      <c r="P428"/>
      <c r="Q428"/>
      <c r="AO428"/>
    </row>
    <row r="429" spans="8:41" ht="15.75" customHeight="1">
      <c r="H429"/>
      <c r="I429"/>
      <c r="J429"/>
      <c r="K429"/>
      <c r="L429"/>
      <c r="M429"/>
      <c r="O429"/>
      <c r="P429"/>
      <c r="Q429"/>
      <c r="AO429"/>
    </row>
    <row r="430" spans="8:41" ht="15.75" customHeight="1">
      <c r="H430"/>
      <c r="I430"/>
      <c r="J430"/>
      <c r="K430"/>
      <c r="L430"/>
      <c r="M430"/>
      <c r="O430"/>
      <c r="P430"/>
      <c r="Q430"/>
      <c r="AO430"/>
    </row>
    <row r="431" spans="8:41" ht="15.75" customHeight="1">
      <c r="H431"/>
      <c r="I431"/>
      <c r="J431"/>
      <c r="K431"/>
      <c r="L431"/>
      <c r="M431"/>
      <c r="O431"/>
      <c r="P431"/>
      <c r="Q431"/>
      <c r="AO431"/>
    </row>
    <row r="432" spans="8:41" ht="15.75" customHeight="1">
      <c r="H432"/>
      <c r="I432"/>
      <c r="J432"/>
      <c r="K432"/>
      <c r="L432"/>
      <c r="M432"/>
      <c r="O432"/>
      <c r="P432"/>
      <c r="Q432"/>
      <c r="AO432"/>
    </row>
    <row r="433" spans="8:41" ht="15.75" customHeight="1">
      <c r="H433"/>
      <c r="I433"/>
      <c r="J433"/>
      <c r="K433"/>
      <c r="L433"/>
      <c r="M433"/>
      <c r="O433"/>
      <c r="P433"/>
      <c r="Q433"/>
      <c r="AO433"/>
    </row>
    <row r="434" spans="8:41" ht="15.75" customHeight="1">
      <c r="H434"/>
      <c r="I434"/>
      <c r="J434"/>
      <c r="K434"/>
      <c r="L434"/>
      <c r="M434"/>
      <c r="O434"/>
      <c r="P434"/>
      <c r="Q434"/>
      <c r="AO434"/>
    </row>
    <row r="435" spans="8:41" ht="15.75" customHeight="1">
      <c r="H435"/>
      <c r="I435"/>
      <c r="J435"/>
      <c r="K435"/>
      <c r="L435"/>
      <c r="M435"/>
      <c r="O435"/>
      <c r="P435"/>
      <c r="Q435"/>
      <c r="AO435"/>
    </row>
    <row r="436" spans="8:41" ht="15.75" customHeight="1">
      <c r="H436"/>
      <c r="I436"/>
      <c r="J436"/>
      <c r="K436"/>
      <c r="L436"/>
      <c r="M436"/>
      <c r="O436"/>
      <c r="P436"/>
      <c r="Q436"/>
      <c r="AO436"/>
    </row>
    <row r="437" spans="8:41" ht="15.75" customHeight="1">
      <c r="H437"/>
      <c r="I437"/>
      <c r="J437"/>
      <c r="K437"/>
      <c r="L437"/>
      <c r="M437"/>
      <c r="O437"/>
      <c r="P437"/>
      <c r="Q437"/>
      <c r="AO437"/>
    </row>
    <row r="438" spans="8:41" ht="15.75" customHeight="1">
      <c r="H438"/>
      <c r="I438"/>
      <c r="J438"/>
      <c r="K438"/>
      <c r="L438"/>
      <c r="M438"/>
      <c r="O438"/>
      <c r="P438"/>
      <c r="Q438"/>
      <c r="AO438"/>
    </row>
    <row r="439" spans="8:41" ht="15.75" customHeight="1">
      <c r="H439"/>
      <c r="I439"/>
      <c r="J439"/>
      <c r="K439"/>
      <c r="L439"/>
      <c r="M439"/>
      <c r="O439"/>
      <c r="P439"/>
      <c r="Q439"/>
      <c r="AO439"/>
    </row>
    <row r="440" spans="8:41" ht="15.75" customHeight="1">
      <c r="H440"/>
      <c r="I440"/>
      <c r="J440"/>
      <c r="K440"/>
      <c r="L440"/>
      <c r="M440"/>
      <c r="O440"/>
      <c r="P440"/>
      <c r="Q440"/>
      <c r="AO440"/>
    </row>
    <row r="441" spans="8:41" ht="15.75" customHeight="1">
      <c r="H441"/>
      <c r="I441"/>
      <c r="J441"/>
      <c r="K441"/>
      <c r="L441"/>
      <c r="M441"/>
      <c r="O441"/>
      <c r="P441"/>
      <c r="Q441"/>
      <c r="AO441"/>
    </row>
    <row r="442" spans="8:41" ht="15.75" customHeight="1">
      <c r="H442"/>
      <c r="I442"/>
      <c r="J442"/>
      <c r="K442"/>
      <c r="L442"/>
      <c r="M442"/>
      <c r="O442"/>
      <c r="P442"/>
      <c r="Q442"/>
      <c r="AO442"/>
    </row>
    <row r="443" spans="8:41" ht="15.75" customHeight="1">
      <c r="H443"/>
      <c r="I443"/>
      <c r="J443"/>
      <c r="K443"/>
      <c r="L443"/>
      <c r="M443"/>
      <c r="O443"/>
      <c r="P443"/>
      <c r="Q443"/>
      <c r="AO443"/>
    </row>
    <row r="444" spans="8:41" ht="15.75" customHeight="1">
      <c r="H444"/>
      <c r="I444"/>
      <c r="J444"/>
      <c r="K444"/>
      <c r="L444"/>
      <c r="M444"/>
      <c r="O444"/>
      <c r="P444"/>
      <c r="Q444"/>
      <c r="AO444"/>
    </row>
    <row r="445" spans="8:41" ht="15.75" customHeight="1">
      <c r="H445"/>
      <c r="I445"/>
      <c r="J445"/>
      <c r="K445"/>
      <c r="L445"/>
      <c r="M445"/>
      <c r="O445"/>
      <c r="P445"/>
      <c r="Q445"/>
      <c r="AO445"/>
    </row>
    <row r="446" spans="8:41" ht="15.75" customHeight="1">
      <c r="H446"/>
      <c r="I446"/>
      <c r="J446"/>
      <c r="K446"/>
      <c r="L446"/>
      <c r="M446"/>
      <c r="O446"/>
      <c r="P446"/>
      <c r="Q446"/>
      <c r="AO446"/>
    </row>
    <row r="447" spans="8:41" ht="15.75" customHeight="1">
      <c r="H447"/>
      <c r="I447"/>
      <c r="J447"/>
      <c r="K447"/>
      <c r="L447"/>
      <c r="M447"/>
      <c r="O447"/>
      <c r="P447"/>
      <c r="Q447"/>
      <c r="AO447"/>
    </row>
    <row r="448" spans="8:41" ht="15.75" customHeight="1">
      <c r="H448"/>
      <c r="I448"/>
      <c r="J448"/>
      <c r="K448"/>
      <c r="L448"/>
      <c r="M448"/>
      <c r="O448"/>
      <c r="P448"/>
      <c r="Q448"/>
      <c r="AO448"/>
    </row>
    <row r="449" spans="8:41" ht="15.75" customHeight="1">
      <c r="H449"/>
      <c r="I449"/>
      <c r="J449"/>
      <c r="K449"/>
      <c r="L449"/>
      <c r="M449"/>
      <c r="O449"/>
      <c r="P449"/>
      <c r="Q449"/>
      <c r="AO449"/>
    </row>
    <row r="450" spans="8:41" ht="15.75" customHeight="1">
      <c r="H450"/>
      <c r="I450"/>
      <c r="J450"/>
      <c r="K450"/>
      <c r="L450"/>
      <c r="M450"/>
      <c r="O450"/>
      <c r="P450"/>
      <c r="Q450"/>
      <c r="AO450"/>
    </row>
    <row r="451" spans="8:41" ht="15.75" customHeight="1">
      <c r="H451"/>
      <c r="I451"/>
      <c r="J451"/>
      <c r="K451"/>
      <c r="L451"/>
      <c r="M451"/>
      <c r="O451"/>
      <c r="P451"/>
      <c r="Q451"/>
      <c r="AO451"/>
    </row>
    <row r="452" spans="8:41" ht="15.75" customHeight="1">
      <c r="H452"/>
      <c r="I452"/>
      <c r="J452"/>
      <c r="K452"/>
      <c r="L452"/>
      <c r="M452"/>
      <c r="O452"/>
      <c r="P452"/>
      <c r="Q452"/>
      <c r="AO452"/>
    </row>
    <row r="453" spans="8:41" ht="15.75" customHeight="1">
      <c r="H453"/>
      <c r="I453"/>
      <c r="J453"/>
      <c r="K453"/>
      <c r="L453"/>
      <c r="M453"/>
      <c r="O453"/>
      <c r="P453"/>
      <c r="Q453"/>
      <c r="AO453"/>
    </row>
    <row r="454" spans="8:41" ht="15.75" customHeight="1">
      <c r="H454"/>
      <c r="I454"/>
      <c r="J454"/>
      <c r="K454"/>
      <c r="L454"/>
      <c r="M454"/>
      <c r="O454"/>
      <c r="P454"/>
      <c r="Q454"/>
      <c r="AO454"/>
    </row>
    <row r="455" spans="8:41" ht="15.75" customHeight="1">
      <c r="H455"/>
      <c r="I455"/>
      <c r="J455"/>
      <c r="K455"/>
      <c r="L455"/>
      <c r="M455"/>
      <c r="O455"/>
      <c r="P455"/>
      <c r="Q455"/>
      <c r="AO455"/>
    </row>
    <row r="456" spans="8:41" ht="15.75" customHeight="1">
      <c r="H456"/>
      <c r="I456"/>
      <c r="J456"/>
      <c r="K456"/>
      <c r="L456"/>
      <c r="M456"/>
      <c r="O456"/>
      <c r="P456"/>
      <c r="Q456"/>
      <c r="AO456"/>
    </row>
    <row r="457" spans="8:41" ht="15.75" customHeight="1">
      <c r="H457"/>
      <c r="I457"/>
      <c r="J457"/>
      <c r="K457"/>
      <c r="L457"/>
      <c r="M457"/>
      <c r="O457"/>
      <c r="P457"/>
      <c r="Q457"/>
      <c r="AO457"/>
    </row>
    <row r="458" spans="8:41" ht="15.75" customHeight="1">
      <c r="H458"/>
      <c r="I458"/>
      <c r="J458"/>
      <c r="K458"/>
      <c r="L458"/>
      <c r="M458"/>
      <c r="O458"/>
      <c r="P458"/>
      <c r="Q458"/>
      <c r="AO458"/>
    </row>
    <row r="459" spans="8:41" ht="15.75" customHeight="1">
      <c r="H459"/>
      <c r="I459"/>
      <c r="J459"/>
      <c r="K459"/>
      <c r="L459"/>
      <c r="M459"/>
      <c r="O459"/>
      <c r="P459"/>
      <c r="Q459"/>
      <c r="AO459"/>
    </row>
    <row r="460" spans="8:41" ht="15.75" customHeight="1">
      <c r="H460"/>
      <c r="I460"/>
      <c r="J460"/>
      <c r="K460"/>
      <c r="L460"/>
      <c r="M460"/>
      <c r="O460"/>
      <c r="P460"/>
      <c r="Q460"/>
      <c r="AO460"/>
    </row>
    <row r="461" spans="8:41" ht="15.75" customHeight="1">
      <c r="H461"/>
      <c r="I461"/>
      <c r="J461"/>
      <c r="K461"/>
      <c r="L461"/>
      <c r="M461"/>
      <c r="O461"/>
      <c r="P461"/>
      <c r="Q461"/>
      <c r="AO461"/>
    </row>
    <row r="462" spans="8:41" ht="15.75" customHeight="1">
      <c r="H462"/>
      <c r="I462"/>
      <c r="J462"/>
      <c r="K462"/>
      <c r="L462"/>
      <c r="M462"/>
      <c r="O462"/>
      <c r="P462"/>
      <c r="Q462"/>
      <c r="AO462"/>
    </row>
    <row r="463" spans="8:41" ht="15.75" customHeight="1">
      <c r="H463"/>
      <c r="I463"/>
      <c r="J463"/>
      <c r="K463"/>
      <c r="L463"/>
      <c r="M463"/>
      <c r="O463"/>
      <c r="P463"/>
      <c r="Q463"/>
      <c r="AO463"/>
    </row>
    <row r="464" spans="8:41" ht="15.75" customHeight="1">
      <c r="H464"/>
      <c r="I464"/>
      <c r="J464"/>
      <c r="K464"/>
      <c r="L464"/>
      <c r="M464"/>
      <c r="O464"/>
      <c r="P464"/>
      <c r="Q464"/>
      <c r="AO464"/>
    </row>
    <row r="465" spans="8:41" ht="15.75" customHeight="1">
      <c r="H465"/>
      <c r="I465"/>
      <c r="J465"/>
      <c r="K465"/>
      <c r="L465"/>
      <c r="M465"/>
      <c r="O465"/>
      <c r="P465"/>
      <c r="Q465"/>
      <c r="AO465"/>
    </row>
    <row r="466" spans="8:41" ht="15.75" customHeight="1">
      <c r="H466"/>
      <c r="I466"/>
      <c r="J466"/>
      <c r="K466"/>
      <c r="L466"/>
      <c r="M466"/>
      <c r="O466"/>
      <c r="P466"/>
      <c r="Q466"/>
      <c r="AO466"/>
    </row>
    <row r="467" spans="8:41" ht="15.75" customHeight="1">
      <c r="H467"/>
      <c r="I467"/>
      <c r="J467"/>
      <c r="K467"/>
      <c r="L467"/>
      <c r="M467"/>
      <c r="O467"/>
      <c r="P467"/>
      <c r="Q467"/>
      <c r="AO467"/>
    </row>
    <row r="468" spans="8:41" ht="15.75" customHeight="1">
      <c r="H468"/>
      <c r="I468"/>
      <c r="J468"/>
      <c r="K468"/>
      <c r="L468"/>
      <c r="M468"/>
      <c r="O468"/>
      <c r="P468"/>
      <c r="Q468"/>
      <c r="AO468"/>
    </row>
    <row r="469" spans="8:41" ht="15.75" customHeight="1">
      <c r="H469"/>
      <c r="I469"/>
      <c r="J469"/>
      <c r="K469"/>
      <c r="L469"/>
      <c r="M469"/>
      <c r="O469"/>
      <c r="P469"/>
      <c r="Q469"/>
      <c r="AO469"/>
    </row>
    <row r="470" spans="8:41" ht="15.75" customHeight="1">
      <c r="H470"/>
      <c r="I470"/>
      <c r="J470"/>
      <c r="K470"/>
      <c r="L470"/>
      <c r="M470"/>
      <c r="O470"/>
      <c r="P470"/>
      <c r="Q470"/>
      <c r="AO470"/>
    </row>
    <row r="471" spans="8:41" ht="15.75" customHeight="1">
      <c r="H471"/>
      <c r="I471"/>
      <c r="J471"/>
      <c r="K471"/>
      <c r="L471"/>
      <c r="M471"/>
      <c r="O471"/>
      <c r="P471"/>
      <c r="Q471"/>
      <c r="AO471"/>
    </row>
    <row r="472" spans="8:41" ht="15.75" customHeight="1">
      <c r="H472"/>
      <c r="I472"/>
      <c r="J472"/>
      <c r="K472"/>
      <c r="L472"/>
      <c r="M472"/>
      <c r="O472"/>
      <c r="P472"/>
      <c r="Q472"/>
      <c r="AO472"/>
    </row>
    <row r="473" spans="8:41" ht="15.75" customHeight="1">
      <c r="H473"/>
      <c r="I473"/>
      <c r="J473"/>
      <c r="K473"/>
      <c r="L473"/>
      <c r="M473"/>
      <c r="O473"/>
      <c r="P473"/>
      <c r="Q473"/>
      <c r="AO473"/>
    </row>
    <row r="474" spans="8:41" ht="15.75" customHeight="1">
      <c r="H474"/>
      <c r="I474"/>
      <c r="J474"/>
      <c r="K474"/>
      <c r="L474"/>
      <c r="M474"/>
      <c r="O474"/>
      <c r="P474"/>
      <c r="Q474"/>
      <c r="AO474"/>
    </row>
    <row r="475" spans="8:41" ht="15.75" customHeight="1">
      <c r="H475"/>
      <c r="I475"/>
      <c r="J475"/>
      <c r="K475"/>
      <c r="L475"/>
      <c r="M475"/>
      <c r="O475"/>
      <c r="P475"/>
      <c r="Q475"/>
      <c r="AO475"/>
    </row>
    <row r="476" spans="8:41" ht="15.75" customHeight="1">
      <c r="H476"/>
      <c r="I476"/>
      <c r="J476"/>
      <c r="K476"/>
      <c r="L476"/>
      <c r="M476"/>
      <c r="O476"/>
      <c r="P476"/>
      <c r="Q476"/>
      <c r="AO476"/>
    </row>
    <row r="477" spans="8:41" ht="15.75" customHeight="1">
      <c r="H477"/>
      <c r="I477"/>
      <c r="J477"/>
      <c r="K477"/>
      <c r="L477"/>
      <c r="M477"/>
      <c r="O477"/>
      <c r="P477"/>
      <c r="Q477"/>
      <c r="AO477"/>
    </row>
    <row r="478" spans="8:41" ht="15.75" customHeight="1">
      <c r="H478"/>
      <c r="I478"/>
      <c r="J478"/>
      <c r="K478"/>
      <c r="L478"/>
      <c r="M478"/>
      <c r="O478"/>
      <c r="P478"/>
      <c r="Q478"/>
      <c r="AO478"/>
    </row>
    <row r="479" spans="8:41" ht="15.75" customHeight="1">
      <c r="H479"/>
      <c r="I479"/>
      <c r="J479"/>
      <c r="K479"/>
      <c r="L479"/>
      <c r="M479"/>
      <c r="O479"/>
      <c r="P479"/>
      <c r="Q479"/>
      <c r="AO479"/>
    </row>
    <row r="480" spans="8:41" ht="15.75" customHeight="1">
      <c r="H480"/>
      <c r="I480"/>
      <c r="J480"/>
      <c r="K480"/>
      <c r="L480"/>
      <c r="M480"/>
      <c r="O480"/>
      <c r="P480"/>
      <c r="Q480"/>
      <c r="AO480"/>
    </row>
    <row r="481" spans="8:41" ht="15.75" customHeight="1">
      <c r="H481"/>
      <c r="I481"/>
      <c r="J481"/>
      <c r="K481"/>
      <c r="L481"/>
      <c r="M481"/>
      <c r="O481"/>
      <c r="P481"/>
      <c r="Q481"/>
      <c r="AO481"/>
    </row>
    <row r="482" spans="8:41" ht="15.75" customHeight="1">
      <c r="H482"/>
      <c r="I482"/>
      <c r="J482"/>
      <c r="K482"/>
      <c r="L482"/>
      <c r="M482"/>
      <c r="O482"/>
      <c r="P482"/>
      <c r="Q482"/>
      <c r="AO482"/>
    </row>
    <row r="483" spans="8:41" ht="15.75" customHeight="1">
      <c r="H483"/>
      <c r="I483"/>
      <c r="J483"/>
      <c r="K483"/>
      <c r="L483"/>
      <c r="M483"/>
      <c r="O483"/>
      <c r="P483"/>
      <c r="Q483"/>
      <c r="AO483"/>
    </row>
    <row r="484" spans="8:41" ht="15.75" customHeight="1">
      <c r="H484"/>
      <c r="I484"/>
      <c r="J484"/>
      <c r="K484"/>
      <c r="L484"/>
      <c r="M484"/>
      <c r="O484"/>
      <c r="P484"/>
      <c r="Q484"/>
      <c r="AO484"/>
    </row>
    <row r="485" spans="8:41" ht="15.75" customHeight="1">
      <c r="H485"/>
      <c r="I485"/>
      <c r="J485"/>
      <c r="K485"/>
      <c r="L485"/>
      <c r="M485"/>
      <c r="O485"/>
      <c r="P485"/>
      <c r="Q485"/>
      <c r="AO485"/>
    </row>
    <row r="486" spans="8:41" ht="15.75" customHeight="1">
      <c r="H486"/>
      <c r="I486"/>
      <c r="J486"/>
      <c r="K486"/>
      <c r="L486"/>
      <c r="M486"/>
      <c r="O486"/>
      <c r="P486"/>
      <c r="Q486"/>
      <c r="AO486"/>
    </row>
    <row r="487" spans="8:41" ht="15.75" customHeight="1">
      <c r="H487"/>
      <c r="I487"/>
      <c r="J487"/>
      <c r="K487"/>
      <c r="L487"/>
      <c r="M487"/>
      <c r="O487"/>
      <c r="P487"/>
      <c r="Q487"/>
      <c r="AO487"/>
    </row>
    <row r="488" spans="8:41" ht="15.75" customHeight="1">
      <c r="H488"/>
      <c r="I488"/>
      <c r="J488"/>
      <c r="K488"/>
      <c r="L488"/>
      <c r="M488"/>
      <c r="O488"/>
      <c r="P488"/>
      <c r="Q488"/>
      <c r="AO488"/>
    </row>
    <row r="489" spans="8:41" ht="15.75" customHeight="1">
      <c r="H489"/>
      <c r="I489"/>
      <c r="J489"/>
      <c r="K489"/>
      <c r="L489"/>
      <c r="M489"/>
      <c r="O489"/>
      <c r="P489"/>
      <c r="Q489"/>
      <c r="AO489"/>
    </row>
    <row r="490" spans="8:41" ht="15.75" customHeight="1">
      <c r="H490"/>
      <c r="I490"/>
      <c r="J490"/>
      <c r="K490"/>
      <c r="L490"/>
      <c r="M490"/>
      <c r="O490"/>
      <c r="P490"/>
      <c r="Q490"/>
      <c r="AO490"/>
    </row>
    <row r="491" spans="8:41" ht="15.75" customHeight="1">
      <c r="H491"/>
      <c r="I491"/>
      <c r="J491"/>
      <c r="K491"/>
      <c r="L491"/>
      <c r="M491"/>
      <c r="O491"/>
      <c r="P491"/>
      <c r="Q491"/>
      <c r="AO491"/>
    </row>
    <row r="492" spans="8:41" ht="15.75" customHeight="1">
      <c r="H492"/>
      <c r="I492"/>
      <c r="J492"/>
      <c r="K492"/>
      <c r="L492"/>
      <c r="M492"/>
      <c r="O492"/>
      <c r="P492"/>
      <c r="Q492"/>
      <c r="AO492"/>
    </row>
    <row r="493" spans="8:41" ht="15.75" customHeight="1">
      <c r="H493"/>
      <c r="I493"/>
      <c r="J493"/>
      <c r="K493"/>
      <c r="L493"/>
      <c r="M493"/>
      <c r="O493"/>
      <c r="P493"/>
      <c r="Q493"/>
      <c r="AO493"/>
    </row>
    <row r="494" spans="8:41" ht="15.75" customHeight="1">
      <c r="H494"/>
      <c r="I494"/>
      <c r="J494"/>
      <c r="K494"/>
      <c r="L494"/>
      <c r="M494"/>
      <c r="O494"/>
      <c r="P494"/>
      <c r="Q494"/>
      <c r="AO494"/>
    </row>
    <row r="495" spans="8:41" ht="15.75" customHeight="1">
      <c r="H495"/>
      <c r="I495"/>
      <c r="J495"/>
      <c r="K495"/>
      <c r="L495"/>
      <c r="M495"/>
      <c r="O495"/>
      <c r="P495"/>
      <c r="Q495"/>
      <c r="AO495"/>
    </row>
    <row r="496" spans="8:41" ht="15.75" customHeight="1">
      <c r="H496"/>
      <c r="I496"/>
      <c r="J496"/>
      <c r="K496"/>
      <c r="L496"/>
      <c r="M496"/>
      <c r="O496"/>
      <c r="P496"/>
      <c r="Q496"/>
      <c r="AO496"/>
    </row>
    <row r="497" spans="8:41" ht="15.75" customHeight="1">
      <c r="H497"/>
      <c r="I497"/>
      <c r="J497"/>
      <c r="K497"/>
      <c r="L497"/>
      <c r="M497"/>
      <c r="O497"/>
      <c r="P497"/>
      <c r="Q497"/>
      <c r="AO497"/>
    </row>
    <row r="498" spans="8:41" ht="15.75" customHeight="1">
      <c r="H498"/>
      <c r="I498"/>
      <c r="J498"/>
      <c r="K498"/>
      <c r="L498"/>
      <c r="M498"/>
      <c r="O498"/>
      <c r="P498"/>
      <c r="Q498"/>
      <c r="AO498"/>
    </row>
    <row r="499" spans="8:41" ht="15.75" customHeight="1">
      <c r="H499"/>
      <c r="I499"/>
      <c r="J499"/>
      <c r="K499"/>
      <c r="L499"/>
      <c r="M499"/>
      <c r="O499"/>
      <c r="P499"/>
      <c r="Q499"/>
      <c r="AO499"/>
    </row>
    <row r="500" spans="8:41" ht="15.75" customHeight="1">
      <c r="H500"/>
      <c r="I500"/>
      <c r="J500"/>
      <c r="K500"/>
      <c r="L500"/>
      <c r="M500"/>
      <c r="O500"/>
      <c r="P500"/>
      <c r="Q500"/>
      <c r="AO500"/>
    </row>
    <row r="501" spans="8:41" ht="15.75" customHeight="1">
      <c r="H501"/>
      <c r="I501"/>
      <c r="J501"/>
      <c r="K501"/>
      <c r="L501"/>
      <c r="M501"/>
      <c r="O501"/>
      <c r="P501"/>
      <c r="Q501"/>
      <c r="AO501"/>
    </row>
    <row r="502" spans="8:41" ht="15.75" customHeight="1">
      <c r="H502"/>
      <c r="I502"/>
      <c r="J502"/>
      <c r="K502"/>
      <c r="L502"/>
      <c r="M502"/>
      <c r="O502"/>
      <c r="P502"/>
      <c r="Q502"/>
      <c r="AO502"/>
    </row>
    <row r="503" spans="8:41" ht="15.75" customHeight="1">
      <c r="H503"/>
      <c r="I503"/>
      <c r="J503"/>
      <c r="K503"/>
      <c r="L503"/>
      <c r="M503"/>
      <c r="O503"/>
      <c r="P503"/>
      <c r="Q503"/>
      <c r="AO503"/>
    </row>
    <row r="504" spans="8:41" ht="15.75" customHeight="1">
      <c r="H504"/>
      <c r="I504"/>
      <c r="J504"/>
      <c r="K504"/>
      <c r="L504"/>
      <c r="M504"/>
      <c r="O504"/>
      <c r="P504"/>
      <c r="Q504"/>
      <c r="AO504"/>
    </row>
    <row r="505" spans="8:41" ht="15.75" customHeight="1">
      <c r="H505"/>
      <c r="I505"/>
      <c r="J505"/>
      <c r="K505"/>
      <c r="L505"/>
      <c r="M505"/>
      <c r="O505"/>
      <c r="P505"/>
      <c r="Q505"/>
      <c r="AO505"/>
    </row>
    <row r="506" spans="8:41" ht="15.75" customHeight="1">
      <c r="H506"/>
      <c r="I506"/>
      <c r="J506"/>
      <c r="K506"/>
      <c r="L506"/>
      <c r="M506"/>
      <c r="O506"/>
      <c r="P506"/>
      <c r="Q506"/>
      <c r="AO506"/>
    </row>
    <row r="507" spans="8:41" ht="15.75" customHeight="1">
      <c r="H507"/>
      <c r="I507"/>
      <c r="J507"/>
      <c r="K507"/>
      <c r="L507"/>
      <c r="M507"/>
      <c r="O507"/>
      <c r="P507"/>
      <c r="Q507"/>
      <c r="AO507"/>
    </row>
    <row r="508" spans="8:41" ht="15.75" customHeight="1">
      <c r="H508"/>
      <c r="I508"/>
      <c r="J508"/>
      <c r="K508"/>
      <c r="L508"/>
      <c r="M508"/>
      <c r="O508"/>
      <c r="P508"/>
      <c r="Q508"/>
      <c r="AO508"/>
    </row>
    <row r="509" spans="8:41" ht="15.75" customHeight="1">
      <c r="H509"/>
      <c r="I509"/>
      <c r="J509"/>
      <c r="K509"/>
      <c r="L509"/>
      <c r="M509"/>
      <c r="O509"/>
      <c r="P509"/>
      <c r="Q509"/>
      <c r="AO509"/>
    </row>
    <row r="510" spans="8:41" ht="15.75" customHeight="1">
      <c r="H510"/>
      <c r="I510"/>
      <c r="J510"/>
      <c r="K510"/>
      <c r="L510"/>
      <c r="M510"/>
      <c r="O510"/>
      <c r="P510"/>
      <c r="Q510"/>
      <c r="AO510"/>
    </row>
    <row r="511" spans="8:41" ht="15.75" customHeight="1">
      <c r="H511"/>
      <c r="I511"/>
      <c r="J511"/>
      <c r="K511"/>
      <c r="L511"/>
      <c r="M511"/>
      <c r="O511"/>
      <c r="P511"/>
      <c r="Q511"/>
      <c r="AO511"/>
    </row>
    <row r="512" spans="8:41" ht="15.75" customHeight="1">
      <c r="H512"/>
      <c r="I512"/>
      <c r="J512"/>
      <c r="K512"/>
      <c r="L512"/>
      <c r="M512"/>
      <c r="O512"/>
      <c r="P512"/>
      <c r="Q512"/>
      <c r="AO512"/>
    </row>
    <row r="513" spans="8:41" ht="15.75" customHeight="1">
      <c r="H513"/>
      <c r="I513"/>
      <c r="J513"/>
      <c r="K513"/>
      <c r="L513"/>
      <c r="M513"/>
      <c r="O513"/>
      <c r="P513"/>
      <c r="Q513"/>
      <c r="AO513"/>
    </row>
    <row r="514" spans="8:41" ht="15.75" customHeight="1">
      <c r="H514"/>
      <c r="I514"/>
      <c r="J514"/>
      <c r="K514"/>
      <c r="L514"/>
      <c r="M514"/>
      <c r="O514"/>
      <c r="P514"/>
      <c r="Q514"/>
      <c r="AO514"/>
    </row>
    <row r="515" spans="8:41" ht="15.75" customHeight="1">
      <c r="H515"/>
      <c r="I515"/>
      <c r="J515"/>
      <c r="K515"/>
      <c r="L515"/>
      <c r="M515"/>
      <c r="O515"/>
      <c r="P515"/>
      <c r="Q515"/>
      <c r="AO515"/>
    </row>
    <row r="516" spans="8:41" ht="15.75" customHeight="1">
      <c r="H516"/>
      <c r="I516"/>
      <c r="J516"/>
      <c r="K516"/>
      <c r="L516"/>
      <c r="M516"/>
      <c r="O516"/>
      <c r="P516"/>
      <c r="Q516"/>
      <c r="AO516"/>
    </row>
    <row r="517" spans="8:41" ht="15.75" customHeight="1">
      <c r="H517"/>
      <c r="I517"/>
      <c r="J517"/>
      <c r="K517"/>
      <c r="L517"/>
      <c r="M517"/>
      <c r="O517"/>
      <c r="P517"/>
      <c r="Q517"/>
      <c r="AO517"/>
    </row>
    <row r="518" spans="8:41" ht="15.75" customHeight="1">
      <c r="H518"/>
      <c r="I518"/>
      <c r="J518"/>
      <c r="K518"/>
      <c r="L518"/>
      <c r="M518"/>
      <c r="O518"/>
      <c r="P518"/>
      <c r="Q518"/>
      <c r="AO518"/>
    </row>
    <row r="519" spans="8:41" ht="15.75" customHeight="1">
      <c r="H519"/>
      <c r="I519"/>
      <c r="J519"/>
      <c r="K519"/>
      <c r="L519"/>
      <c r="M519"/>
      <c r="O519"/>
      <c r="P519"/>
      <c r="Q519"/>
      <c r="AO519"/>
    </row>
    <row r="520" spans="8:41" ht="15.75" customHeight="1">
      <c r="H520"/>
      <c r="I520"/>
      <c r="J520"/>
      <c r="K520"/>
      <c r="L520"/>
      <c r="M520"/>
      <c r="O520"/>
      <c r="P520"/>
      <c r="Q520"/>
      <c r="AO520"/>
    </row>
    <row r="521" spans="8:41" ht="15.75" customHeight="1">
      <c r="H521"/>
      <c r="I521"/>
      <c r="J521"/>
      <c r="K521"/>
      <c r="L521"/>
      <c r="M521"/>
      <c r="O521"/>
      <c r="P521"/>
      <c r="Q521"/>
      <c r="AO521"/>
    </row>
    <row r="522" spans="8:41" ht="15.75" customHeight="1">
      <c r="H522"/>
      <c r="I522"/>
      <c r="J522"/>
      <c r="K522"/>
      <c r="L522"/>
      <c r="M522"/>
      <c r="O522"/>
      <c r="P522"/>
      <c r="Q522"/>
      <c r="AO522"/>
    </row>
    <row r="523" spans="8:41" ht="15.75" customHeight="1">
      <c r="H523"/>
      <c r="I523"/>
      <c r="J523"/>
      <c r="K523"/>
      <c r="L523"/>
      <c r="M523"/>
      <c r="O523"/>
      <c r="P523"/>
      <c r="Q523"/>
      <c r="AO523"/>
    </row>
    <row r="524" spans="8:41" ht="15.75" customHeight="1">
      <c r="H524"/>
      <c r="I524"/>
      <c r="J524"/>
      <c r="K524"/>
      <c r="L524"/>
      <c r="M524"/>
      <c r="O524"/>
      <c r="P524"/>
      <c r="Q524"/>
      <c r="AO524"/>
    </row>
    <row r="525" spans="8:41" ht="15.75" customHeight="1">
      <c r="H525"/>
      <c r="I525"/>
      <c r="J525"/>
      <c r="K525"/>
      <c r="L525"/>
      <c r="M525"/>
      <c r="O525"/>
      <c r="P525"/>
      <c r="Q525"/>
      <c r="AO525"/>
    </row>
    <row r="526" spans="8:41" ht="15.75" customHeight="1">
      <c r="H526"/>
      <c r="I526"/>
      <c r="J526"/>
      <c r="K526"/>
      <c r="L526"/>
      <c r="M526"/>
      <c r="O526"/>
      <c r="P526"/>
      <c r="Q526"/>
      <c r="AO526"/>
    </row>
    <row r="527" spans="8:41" ht="15.75" customHeight="1">
      <c r="H527"/>
      <c r="I527"/>
      <c r="J527"/>
      <c r="K527"/>
      <c r="L527"/>
      <c r="M527"/>
      <c r="O527"/>
      <c r="P527"/>
      <c r="Q527"/>
      <c r="AO527"/>
    </row>
    <row r="528" spans="8:41" ht="15.75" customHeight="1">
      <c r="H528"/>
      <c r="I528"/>
      <c r="J528"/>
      <c r="K528"/>
      <c r="L528"/>
      <c r="M528"/>
      <c r="O528"/>
      <c r="P528"/>
      <c r="Q528"/>
      <c r="AO528"/>
    </row>
    <row r="529" spans="8:41" ht="15.75" customHeight="1">
      <c r="H529"/>
      <c r="I529"/>
      <c r="J529"/>
      <c r="K529"/>
      <c r="L529"/>
      <c r="M529"/>
      <c r="O529"/>
      <c r="P529"/>
      <c r="Q529"/>
      <c r="AO529"/>
    </row>
    <row r="530" spans="8:41" ht="15.75" customHeight="1">
      <c r="H530"/>
      <c r="I530"/>
      <c r="J530"/>
      <c r="K530"/>
      <c r="L530"/>
      <c r="M530"/>
      <c r="O530"/>
      <c r="P530"/>
      <c r="Q530"/>
      <c r="AO530"/>
    </row>
    <row r="531" spans="8:41" ht="15.75" customHeight="1">
      <c r="H531"/>
      <c r="I531"/>
      <c r="J531"/>
      <c r="K531"/>
      <c r="L531"/>
      <c r="M531"/>
      <c r="O531"/>
      <c r="P531"/>
      <c r="Q531"/>
      <c r="AO531"/>
    </row>
    <row r="532" spans="8:41" ht="15.75" customHeight="1">
      <c r="H532"/>
      <c r="I532"/>
      <c r="J532"/>
      <c r="K532"/>
      <c r="L532"/>
      <c r="M532"/>
      <c r="O532"/>
      <c r="P532"/>
      <c r="Q532"/>
      <c r="AO532"/>
    </row>
    <row r="533" spans="8:41" ht="15.75" customHeight="1">
      <c r="H533"/>
      <c r="I533"/>
      <c r="J533"/>
      <c r="K533"/>
      <c r="L533"/>
      <c r="M533"/>
      <c r="O533"/>
      <c r="P533"/>
      <c r="Q533"/>
      <c r="AO533"/>
    </row>
    <row r="534" spans="8:41" ht="15.75" customHeight="1">
      <c r="H534"/>
      <c r="I534"/>
      <c r="J534"/>
      <c r="K534"/>
      <c r="L534"/>
      <c r="M534"/>
      <c r="O534"/>
      <c r="P534"/>
      <c r="Q534"/>
      <c r="AO534"/>
    </row>
    <row r="535" spans="8:41" ht="15.75" customHeight="1">
      <c r="H535"/>
      <c r="I535"/>
      <c r="J535"/>
      <c r="K535"/>
      <c r="L535"/>
      <c r="M535"/>
      <c r="O535"/>
      <c r="P535"/>
      <c r="Q535"/>
      <c r="AO535"/>
    </row>
    <row r="536" spans="8:41" ht="15.75" customHeight="1">
      <c r="H536"/>
      <c r="I536"/>
      <c r="J536"/>
      <c r="K536"/>
      <c r="L536"/>
      <c r="M536"/>
      <c r="O536"/>
      <c r="P536"/>
      <c r="Q536"/>
      <c r="AO536"/>
    </row>
    <row r="537" spans="8:41" ht="15.75" customHeight="1">
      <c r="H537"/>
      <c r="I537"/>
      <c r="J537"/>
      <c r="K537"/>
      <c r="L537"/>
      <c r="M537"/>
      <c r="O537"/>
      <c r="P537"/>
      <c r="Q537"/>
      <c r="AO537"/>
    </row>
    <row r="538" spans="8:41" ht="15.75" customHeight="1">
      <c r="H538"/>
      <c r="I538"/>
      <c r="J538"/>
      <c r="K538"/>
      <c r="L538"/>
      <c r="M538"/>
      <c r="O538"/>
      <c r="P538"/>
      <c r="Q538"/>
      <c r="AO538"/>
    </row>
    <row r="539" spans="8:41" ht="15.75" customHeight="1">
      <c r="H539"/>
      <c r="I539"/>
      <c r="J539"/>
      <c r="K539"/>
      <c r="L539"/>
      <c r="M539"/>
      <c r="O539"/>
      <c r="P539"/>
      <c r="Q539"/>
      <c r="AO539"/>
    </row>
    <row r="540" spans="8:41" ht="15.75" customHeight="1">
      <c r="H540"/>
      <c r="I540"/>
      <c r="J540"/>
      <c r="K540"/>
      <c r="L540"/>
      <c r="M540"/>
      <c r="O540"/>
      <c r="P540"/>
      <c r="Q540"/>
      <c r="AO540"/>
    </row>
    <row r="541" spans="8:41" ht="15.75" customHeight="1">
      <c r="H541"/>
      <c r="I541"/>
      <c r="J541"/>
      <c r="K541"/>
      <c r="L541"/>
      <c r="M541"/>
      <c r="O541"/>
      <c r="P541"/>
      <c r="Q541"/>
      <c r="AO541"/>
    </row>
    <row r="542" spans="8:41" ht="15.75" customHeight="1">
      <c r="H542"/>
      <c r="I542"/>
      <c r="J542"/>
      <c r="K542"/>
      <c r="L542"/>
      <c r="M542"/>
      <c r="O542"/>
      <c r="P542"/>
      <c r="Q542"/>
      <c r="AO542"/>
    </row>
    <row r="543" spans="8:41" ht="15.75" customHeight="1">
      <c r="H543"/>
      <c r="I543"/>
      <c r="J543"/>
      <c r="K543"/>
      <c r="L543"/>
      <c r="M543"/>
      <c r="O543"/>
      <c r="P543"/>
      <c r="Q543"/>
      <c r="AO543"/>
    </row>
    <row r="544" spans="8:41" ht="15.75" customHeight="1">
      <c r="H544"/>
      <c r="I544"/>
      <c r="J544"/>
      <c r="K544"/>
      <c r="L544"/>
      <c r="M544"/>
      <c r="O544"/>
      <c r="P544"/>
      <c r="Q544"/>
      <c r="AO544"/>
    </row>
    <row r="545" spans="8:41" ht="15.75" customHeight="1">
      <c r="H545"/>
      <c r="I545"/>
      <c r="J545"/>
      <c r="K545"/>
      <c r="L545"/>
      <c r="M545"/>
      <c r="O545"/>
      <c r="P545"/>
      <c r="Q545"/>
      <c r="AO545"/>
    </row>
    <row r="546" spans="8:41" ht="15.75" customHeight="1">
      <c r="H546"/>
      <c r="I546"/>
      <c r="J546"/>
      <c r="K546"/>
      <c r="L546"/>
      <c r="M546"/>
      <c r="O546"/>
      <c r="P546"/>
      <c r="Q546"/>
      <c r="AO546"/>
    </row>
    <row r="547" spans="8:41" ht="15.75" customHeight="1">
      <c r="H547"/>
      <c r="I547"/>
      <c r="J547"/>
      <c r="K547"/>
      <c r="L547"/>
      <c r="M547"/>
      <c r="O547"/>
      <c r="P547"/>
      <c r="Q547"/>
      <c r="AO547"/>
    </row>
    <row r="548" spans="8:41" ht="15.75" customHeight="1">
      <c r="H548"/>
      <c r="I548"/>
      <c r="J548"/>
      <c r="K548"/>
      <c r="L548"/>
      <c r="M548"/>
      <c r="O548"/>
      <c r="P548"/>
      <c r="Q548"/>
      <c r="AO548"/>
    </row>
    <row r="549" spans="8:41" ht="15.75" customHeight="1">
      <c r="H549"/>
      <c r="I549"/>
      <c r="J549"/>
      <c r="K549"/>
      <c r="L549"/>
      <c r="M549"/>
      <c r="O549"/>
      <c r="P549"/>
      <c r="Q549"/>
      <c r="AO549"/>
    </row>
    <row r="550" spans="8:41" ht="15.75" customHeight="1">
      <c r="H550"/>
      <c r="I550"/>
      <c r="J550"/>
      <c r="K550"/>
      <c r="L550"/>
      <c r="M550"/>
      <c r="O550"/>
      <c r="P550"/>
      <c r="Q550"/>
      <c r="AO550"/>
    </row>
    <row r="551" spans="8:41" ht="15.75" customHeight="1">
      <c r="H551"/>
      <c r="I551"/>
      <c r="J551"/>
      <c r="K551"/>
      <c r="L551"/>
      <c r="M551"/>
      <c r="O551"/>
      <c r="P551"/>
      <c r="Q551"/>
      <c r="AO551"/>
    </row>
    <row r="552" spans="8:41" ht="15.75" customHeight="1">
      <c r="H552"/>
      <c r="I552"/>
      <c r="J552"/>
      <c r="K552"/>
      <c r="L552"/>
      <c r="M552"/>
      <c r="O552"/>
      <c r="P552"/>
      <c r="Q552"/>
      <c r="AO552"/>
    </row>
    <row r="553" spans="8:41" ht="15.75" customHeight="1">
      <c r="H553"/>
      <c r="I553"/>
      <c r="J553"/>
      <c r="K553"/>
      <c r="L553"/>
      <c r="M553"/>
      <c r="O553"/>
      <c r="P553"/>
      <c r="Q553"/>
      <c r="AO553"/>
    </row>
    <row r="554" spans="8:41" ht="15.75" customHeight="1">
      <c r="H554"/>
      <c r="I554"/>
      <c r="J554"/>
      <c r="K554"/>
      <c r="L554"/>
      <c r="M554"/>
      <c r="O554"/>
      <c r="P554"/>
      <c r="Q554"/>
      <c r="AO554"/>
    </row>
    <row r="555" spans="8:41" ht="15.75" customHeight="1">
      <c r="H555"/>
      <c r="I555"/>
      <c r="J555"/>
      <c r="K555"/>
      <c r="L555"/>
      <c r="M555"/>
      <c r="O555"/>
      <c r="P555"/>
      <c r="Q555"/>
      <c r="AO555"/>
    </row>
    <row r="556" spans="8:41" ht="15.75" customHeight="1">
      <c r="H556"/>
      <c r="I556"/>
      <c r="J556"/>
      <c r="K556"/>
      <c r="L556"/>
      <c r="M556"/>
      <c r="O556"/>
      <c r="P556"/>
      <c r="Q556"/>
      <c r="AO556"/>
    </row>
    <row r="557" spans="8:41" ht="15.75" customHeight="1">
      <c r="H557"/>
      <c r="I557"/>
      <c r="J557"/>
      <c r="K557"/>
      <c r="L557"/>
      <c r="M557"/>
      <c r="O557"/>
      <c r="P557"/>
      <c r="Q557"/>
      <c r="AO557"/>
    </row>
    <row r="558" spans="8:41" ht="15.75" customHeight="1">
      <c r="H558"/>
      <c r="I558"/>
      <c r="J558"/>
      <c r="K558"/>
      <c r="L558"/>
      <c r="M558"/>
      <c r="O558"/>
      <c r="P558"/>
      <c r="Q558"/>
      <c r="AO558"/>
    </row>
    <row r="559" spans="8:41" ht="15.75" customHeight="1">
      <c r="H559"/>
      <c r="I559"/>
      <c r="J559"/>
      <c r="K559"/>
      <c r="L559"/>
      <c r="M559"/>
      <c r="O559"/>
      <c r="P559"/>
      <c r="Q559"/>
      <c r="AO559"/>
    </row>
    <row r="560" spans="8:41" ht="15.75" customHeight="1">
      <c r="H560"/>
      <c r="I560"/>
      <c r="J560"/>
      <c r="K560"/>
      <c r="L560"/>
      <c r="M560"/>
      <c r="O560"/>
      <c r="P560"/>
      <c r="Q560"/>
      <c r="AO560"/>
    </row>
    <row r="561" spans="8:41" ht="15.75" customHeight="1">
      <c r="H561"/>
      <c r="I561"/>
      <c r="J561"/>
      <c r="K561"/>
      <c r="L561"/>
      <c r="M561"/>
      <c r="O561"/>
      <c r="P561"/>
      <c r="Q561"/>
      <c r="AO561"/>
    </row>
    <row r="562" spans="8:41" ht="15.75" customHeight="1">
      <c r="H562"/>
      <c r="I562"/>
      <c r="J562"/>
      <c r="K562"/>
      <c r="L562"/>
      <c r="M562"/>
      <c r="O562"/>
      <c r="P562"/>
      <c r="Q562"/>
      <c r="AO562"/>
    </row>
    <row r="563" spans="8:41" ht="15.75" customHeight="1">
      <c r="H563"/>
      <c r="I563"/>
      <c r="J563"/>
      <c r="K563"/>
      <c r="L563"/>
      <c r="M563"/>
      <c r="O563"/>
      <c r="P563"/>
      <c r="Q563"/>
      <c r="AO563"/>
    </row>
    <row r="564" spans="8:41" ht="15.75" customHeight="1">
      <c r="H564"/>
      <c r="I564"/>
      <c r="J564"/>
      <c r="K564"/>
      <c r="L564"/>
      <c r="M564"/>
      <c r="O564"/>
      <c r="P564"/>
      <c r="Q564"/>
      <c r="AO564"/>
    </row>
    <row r="565" spans="8:41" ht="15.75" customHeight="1">
      <c r="H565"/>
      <c r="I565"/>
      <c r="J565"/>
      <c r="K565"/>
      <c r="L565"/>
      <c r="M565"/>
      <c r="O565"/>
      <c r="P565"/>
      <c r="Q565"/>
      <c r="AO565"/>
    </row>
    <row r="566" spans="8:41" ht="15.75" customHeight="1">
      <c r="H566"/>
      <c r="I566"/>
      <c r="J566"/>
      <c r="K566"/>
      <c r="L566"/>
      <c r="M566"/>
      <c r="O566"/>
      <c r="P566"/>
      <c r="Q566"/>
      <c r="AO566"/>
    </row>
    <row r="567" spans="8:41" ht="15.75" customHeight="1">
      <c r="H567"/>
      <c r="I567"/>
      <c r="J567"/>
      <c r="K567"/>
      <c r="L567"/>
      <c r="M567"/>
      <c r="O567"/>
      <c r="P567"/>
      <c r="Q567"/>
      <c r="AO567"/>
    </row>
    <row r="568" spans="8:41" ht="15.75" customHeight="1">
      <c r="H568"/>
      <c r="I568"/>
      <c r="J568"/>
      <c r="K568"/>
      <c r="L568"/>
      <c r="M568"/>
      <c r="O568"/>
      <c r="P568"/>
      <c r="Q568"/>
      <c r="AO568"/>
    </row>
    <row r="569" spans="8:41" ht="15.75" customHeight="1">
      <c r="H569"/>
      <c r="I569"/>
      <c r="J569"/>
      <c r="K569"/>
      <c r="L569"/>
      <c r="M569"/>
      <c r="O569"/>
      <c r="P569"/>
      <c r="Q569"/>
      <c r="AO569"/>
    </row>
    <row r="570" spans="8:41" ht="15.75" customHeight="1">
      <c r="H570"/>
      <c r="I570"/>
      <c r="J570"/>
      <c r="K570"/>
      <c r="L570"/>
      <c r="M570"/>
      <c r="O570"/>
      <c r="P570"/>
      <c r="Q570"/>
      <c r="AO570"/>
    </row>
    <row r="571" spans="8:41" ht="15.75" customHeight="1">
      <c r="H571"/>
      <c r="I571"/>
      <c r="J571"/>
      <c r="K571"/>
      <c r="L571"/>
      <c r="M571"/>
      <c r="O571"/>
      <c r="P571"/>
      <c r="Q571"/>
      <c r="AO571"/>
    </row>
    <row r="572" spans="8:41" ht="15.75" customHeight="1">
      <c r="H572"/>
      <c r="I572"/>
      <c r="J572"/>
      <c r="K572"/>
      <c r="L572"/>
      <c r="M572"/>
      <c r="O572"/>
      <c r="P572"/>
      <c r="Q572"/>
      <c r="AO572"/>
    </row>
    <row r="573" spans="8:41" ht="15.75" customHeight="1">
      <c r="H573"/>
      <c r="I573"/>
      <c r="J573"/>
      <c r="K573"/>
      <c r="L573"/>
      <c r="M573"/>
      <c r="O573"/>
      <c r="P573"/>
      <c r="Q573"/>
      <c r="AO573"/>
    </row>
    <row r="574" spans="8:41" ht="15.75" customHeight="1">
      <c r="H574"/>
      <c r="I574"/>
      <c r="J574"/>
      <c r="K574"/>
      <c r="L574"/>
      <c r="M574"/>
      <c r="O574"/>
      <c r="P574"/>
      <c r="Q574"/>
      <c r="AO574"/>
    </row>
    <row r="575" spans="8:41" ht="15.75" customHeight="1">
      <c r="H575"/>
      <c r="I575"/>
      <c r="J575"/>
      <c r="K575"/>
      <c r="L575"/>
      <c r="M575"/>
      <c r="O575"/>
      <c r="P575"/>
      <c r="Q575"/>
      <c r="AO575"/>
    </row>
    <row r="576" spans="8:41" ht="15.75" customHeight="1">
      <c r="H576"/>
      <c r="I576"/>
      <c r="J576"/>
      <c r="K576"/>
      <c r="L576"/>
      <c r="M576"/>
      <c r="O576"/>
      <c r="P576"/>
      <c r="Q576"/>
      <c r="AO576"/>
    </row>
    <row r="577" spans="8:41" ht="15.75" customHeight="1">
      <c r="H577"/>
      <c r="I577"/>
      <c r="J577"/>
      <c r="K577"/>
      <c r="L577"/>
      <c r="M577"/>
      <c r="O577"/>
      <c r="P577"/>
      <c r="Q577"/>
      <c r="AO577"/>
    </row>
    <row r="578" spans="8:41" ht="15.75" customHeight="1">
      <c r="H578"/>
      <c r="I578"/>
      <c r="J578"/>
      <c r="K578"/>
      <c r="L578"/>
      <c r="M578"/>
      <c r="O578"/>
      <c r="P578"/>
      <c r="Q578"/>
      <c r="AO578"/>
    </row>
    <row r="579" spans="8:41" ht="15.75" customHeight="1">
      <c r="H579"/>
      <c r="I579"/>
      <c r="J579"/>
      <c r="K579"/>
      <c r="L579"/>
      <c r="M579"/>
      <c r="O579"/>
      <c r="P579"/>
      <c r="Q579"/>
      <c r="AO579"/>
    </row>
    <row r="580" spans="8:41" ht="15.75" customHeight="1">
      <c r="H580"/>
      <c r="I580"/>
      <c r="J580"/>
      <c r="K580"/>
      <c r="L580"/>
      <c r="M580"/>
      <c r="O580"/>
      <c r="P580"/>
      <c r="Q580"/>
      <c r="AO580"/>
    </row>
    <row r="581" spans="8:41" ht="15.75" customHeight="1">
      <c r="H581"/>
      <c r="I581"/>
      <c r="J581"/>
      <c r="K581"/>
      <c r="L581"/>
      <c r="M581"/>
      <c r="O581"/>
      <c r="P581"/>
      <c r="Q581"/>
      <c r="AO581"/>
    </row>
    <row r="582" spans="8:41" ht="15.75" customHeight="1">
      <c r="H582"/>
      <c r="I582"/>
      <c r="J582"/>
      <c r="K582"/>
      <c r="L582"/>
      <c r="M582"/>
      <c r="O582"/>
      <c r="P582"/>
      <c r="Q582"/>
      <c r="AO582"/>
    </row>
    <row r="583" spans="8:41" ht="15.75" customHeight="1">
      <c r="H583"/>
      <c r="I583"/>
      <c r="J583"/>
      <c r="K583"/>
      <c r="L583"/>
      <c r="M583"/>
      <c r="O583"/>
      <c r="P583"/>
      <c r="Q583"/>
      <c r="AO583"/>
    </row>
    <row r="584" spans="8:41" ht="15.75" customHeight="1">
      <c r="H584"/>
      <c r="I584"/>
      <c r="J584"/>
      <c r="K584"/>
      <c r="L584"/>
      <c r="M584"/>
      <c r="O584"/>
      <c r="P584"/>
      <c r="Q584"/>
      <c r="AO584"/>
    </row>
    <row r="585" spans="8:41" ht="15.75" customHeight="1">
      <c r="H585"/>
      <c r="I585"/>
      <c r="J585"/>
      <c r="K585"/>
      <c r="L585"/>
      <c r="M585"/>
      <c r="O585"/>
      <c r="P585"/>
      <c r="Q585"/>
      <c r="AO585"/>
    </row>
    <row r="586" spans="8:41" ht="15.75" customHeight="1">
      <c r="H586"/>
      <c r="I586"/>
      <c r="J586"/>
      <c r="K586"/>
      <c r="L586"/>
      <c r="M586"/>
      <c r="O586"/>
      <c r="P586"/>
      <c r="Q586"/>
      <c r="AO586"/>
    </row>
    <row r="587" spans="8:41" ht="15.75" customHeight="1">
      <c r="H587"/>
      <c r="I587"/>
      <c r="J587"/>
      <c r="K587"/>
      <c r="L587"/>
      <c r="M587"/>
      <c r="O587"/>
      <c r="P587"/>
      <c r="Q587"/>
      <c r="AO587"/>
    </row>
    <row r="588" spans="8:41" ht="15.75" customHeight="1">
      <c r="H588"/>
      <c r="I588"/>
      <c r="J588"/>
      <c r="K588"/>
      <c r="L588"/>
      <c r="M588"/>
      <c r="O588"/>
      <c r="P588"/>
      <c r="Q588"/>
      <c r="AO588"/>
    </row>
    <row r="589" spans="8:41" ht="15.75" customHeight="1">
      <c r="I589"/>
      <c r="J589"/>
      <c r="K589"/>
      <c r="L589"/>
      <c r="M589"/>
      <c r="O589"/>
      <c r="P589"/>
      <c r="Q589"/>
      <c r="AO589"/>
    </row>
    <row r="590" spans="8:41" ht="15.75" customHeight="1">
      <c r="I590"/>
      <c r="J590"/>
      <c r="K590"/>
      <c r="L590"/>
      <c r="M590"/>
      <c r="O590"/>
      <c r="P590"/>
      <c r="Q590"/>
      <c r="AO590"/>
    </row>
    <row r="591" spans="8:41" ht="15.75" customHeight="1">
      <c r="O591"/>
      <c r="P591"/>
      <c r="Q591"/>
      <c r="AO591"/>
    </row>
    <row r="592" spans="8:41" ht="15.75" customHeight="1">
      <c r="O592"/>
      <c r="P592"/>
      <c r="Q592"/>
      <c r="AO592"/>
    </row>
    <row r="593" spans="15:41" ht="15.75" customHeight="1">
      <c r="O593"/>
      <c r="P593"/>
      <c r="Q593"/>
      <c r="AO593"/>
    </row>
    <row r="594" spans="15:41" ht="15.75" customHeight="1">
      <c r="O594"/>
      <c r="P594"/>
      <c r="Q594"/>
      <c r="AO594"/>
    </row>
    <row r="595" spans="15:41" ht="15.75" customHeight="1">
      <c r="O595"/>
      <c r="P595"/>
      <c r="Q595"/>
      <c r="AO595"/>
    </row>
    <row r="596" spans="15:41" ht="15.75" customHeight="1">
      <c r="O596"/>
      <c r="P596"/>
      <c r="Q596"/>
      <c r="AO596"/>
    </row>
    <row r="597" spans="15:41" ht="15.75" customHeight="1">
      <c r="O597"/>
      <c r="P597"/>
      <c r="Q597"/>
      <c r="AO597"/>
    </row>
    <row r="598" spans="15:41" ht="15.75" customHeight="1">
      <c r="O598"/>
      <c r="P598"/>
      <c r="Q598"/>
      <c r="AO598"/>
    </row>
    <row r="599" spans="15:41" ht="15.75" customHeight="1">
      <c r="O599"/>
      <c r="P599"/>
      <c r="Q599"/>
      <c r="AO599"/>
    </row>
    <row r="600" spans="15:41" ht="15.75" customHeight="1">
      <c r="O600"/>
      <c r="P600"/>
      <c r="Q600"/>
      <c r="AO600"/>
    </row>
    <row r="601" spans="15:41" ht="15.75" customHeight="1">
      <c r="O601"/>
      <c r="P601"/>
      <c r="Q601"/>
      <c r="AO601"/>
    </row>
    <row r="602" spans="15:41" ht="15.75" customHeight="1">
      <c r="O602"/>
      <c r="P602"/>
      <c r="Q602"/>
      <c r="AO602"/>
    </row>
    <row r="603" spans="15:41" ht="15.75" customHeight="1">
      <c r="O603"/>
      <c r="P603"/>
      <c r="Q603"/>
      <c r="AO603"/>
    </row>
    <row r="604" spans="15:41" ht="15.75" customHeight="1">
      <c r="O604"/>
      <c r="P604"/>
      <c r="Q604"/>
      <c r="AO604"/>
    </row>
    <row r="605" spans="15:41" ht="15.75" customHeight="1">
      <c r="O605"/>
      <c r="P605"/>
      <c r="Q605"/>
      <c r="AO605"/>
    </row>
    <row r="606" spans="15:41" ht="15.75" customHeight="1">
      <c r="O606"/>
      <c r="P606"/>
      <c r="Q606"/>
      <c r="AO606"/>
    </row>
    <row r="607" spans="15:41" ht="15.75" customHeight="1">
      <c r="O607"/>
      <c r="P607"/>
      <c r="Q607"/>
      <c r="AO607"/>
    </row>
    <row r="608" spans="15:41" ht="15.75" customHeight="1">
      <c r="O608"/>
      <c r="P608"/>
      <c r="Q608"/>
      <c r="AO608"/>
    </row>
    <row r="609" spans="15:41" ht="15.75" customHeight="1">
      <c r="O609"/>
      <c r="P609"/>
      <c r="Q609"/>
      <c r="AO609"/>
    </row>
    <row r="610" spans="15:41" ht="15.75" customHeight="1">
      <c r="O610"/>
      <c r="P610"/>
      <c r="Q610"/>
      <c r="AO610"/>
    </row>
    <row r="611" spans="15:41" ht="15.75" customHeight="1">
      <c r="O611"/>
      <c r="P611"/>
      <c r="Q611"/>
      <c r="AO611"/>
    </row>
    <row r="612" spans="15:41" ht="15.75" customHeight="1">
      <c r="O612"/>
      <c r="P612"/>
      <c r="Q612"/>
      <c r="AO612"/>
    </row>
    <row r="613" spans="15:41" ht="15.75" customHeight="1">
      <c r="O613"/>
      <c r="P613"/>
      <c r="Q613"/>
    </row>
    <row r="614" spans="15:41" ht="15.75" customHeight="1">
      <c r="O614"/>
      <c r="P614"/>
      <c r="Q614"/>
    </row>
    <row r="615" spans="15:41" ht="15.75" customHeight="1">
      <c r="O615"/>
      <c r="P615"/>
      <c r="Q615"/>
    </row>
    <row r="616" spans="15:41" ht="15.75" customHeight="1">
      <c r="O616"/>
      <c r="P616"/>
      <c r="Q616"/>
    </row>
    <row r="617" spans="15:41" ht="15.75" customHeight="1">
      <c r="O617"/>
      <c r="P617"/>
      <c r="Q617"/>
    </row>
    <row r="618" spans="15:41" ht="15.75" customHeight="1">
      <c r="O618"/>
      <c r="P618"/>
      <c r="Q618"/>
    </row>
    <row r="619" spans="15:41" ht="15.75" customHeight="1">
      <c r="O619"/>
      <c r="P619"/>
      <c r="Q619"/>
    </row>
    <row r="620" spans="15:41" ht="15.75" customHeight="1">
      <c r="O620"/>
      <c r="P620"/>
      <c r="Q620"/>
    </row>
    <row r="621" spans="15:41" ht="15.75" customHeight="1">
      <c r="O621"/>
      <c r="P621"/>
      <c r="Q621"/>
    </row>
    <row r="622" spans="15:41" ht="15.75" customHeight="1">
      <c r="O622"/>
      <c r="P622"/>
      <c r="Q622"/>
    </row>
    <row r="623" spans="15:41" ht="15.75" customHeight="1">
      <c r="O623"/>
      <c r="P623"/>
      <c r="Q623"/>
    </row>
    <row r="624" spans="15:41" ht="15.75" customHeight="1">
      <c r="O624"/>
      <c r="P624"/>
      <c r="Q624"/>
    </row>
    <row r="625" spans="15:17" ht="15.75" customHeight="1">
      <c r="O625"/>
      <c r="P625"/>
      <c r="Q625"/>
    </row>
    <row r="626" spans="15:17" ht="15.75" customHeight="1">
      <c r="O626"/>
      <c r="P626"/>
      <c r="Q626"/>
    </row>
    <row r="627" spans="15:17" ht="15.75" customHeight="1">
      <c r="O627"/>
      <c r="P627"/>
      <c r="Q627"/>
    </row>
    <row r="628" spans="15:17" ht="15.75" customHeight="1">
      <c r="O628"/>
      <c r="P628"/>
      <c r="Q628"/>
    </row>
    <row r="629" spans="15:17" ht="15.75" customHeight="1">
      <c r="O629"/>
      <c r="P629"/>
      <c r="Q629"/>
    </row>
    <row r="630" spans="15:17" ht="15.75" customHeight="1">
      <c r="O630"/>
      <c r="P630"/>
      <c r="Q630"/>
    </row>
    <row r="631" spans="15:17" ht="15.75" customHeight="1">
      <c r="O631"/>
      <c r="P631"/>
      <c r="Q631"/>
    </row>
    <row r="632" spans="15:17" ht="15.75" customHeight="1">
      <c r="O632"/>
      <c r="P632"/>
      <c r="Q632"/>
    </row>
    <row r="633" spans="15:17" ht="15.75" customHeight="1">
      <c r="O633"/>
      <c r="P633"/>
      <c r="Q633"/>
    </row>
    <row r="634" spans="15:17" ht="15.75" customHeight="1">
      <c r="O634"/>
      <c r="P634"/>
      <c r="Q634"/>
    </row>
    <row r="635" spans="15:17" ht="15.75" customHeight="1">
      <c r="O635"/>
      <c r="P635"/>
      <c r="Q635"/>
    </row>
    <row r="636" spans="15:17" ht="15.75" customHeight="1">
      <c r="O636"/>
      <c r="P636"/>
      <c r="Q636"/>
    </row>
    <row r="637" spans="15:17" ht="15.75" customHeight="1">
      <c r="O637"/>
      <c r="P637"/>
      <c r="Q637"/>
    </row>
    <row r="638" spans="15:17" ht="15.75" customHeight="1">
      <c r="O638"/>
      <c r="P638"/>
      <c r="Q638"/>
    </row>
    <row r="639" spans="15:17" ht="15.75" customHeight="1">
      <c r="O639"/>
      <c r="P639"/>
      <c r="Q639"/>
    </row>
    <row r="640" spans="15:17" ht="15.75" customHeight="1">
      <c r="O640"/>
      <c r="P640"/>
      <c r="Q640"/>
    </row>
    <row r="641" spans="15:17" ht="15.75" customHeight="1">
      <c r="O641"/>
      <c r="P641"/>
      <c r="Q641"/>
    </row>
    <row r="642" spans="15:17" ht="15.75" customHeight="1">
      <c r="O642"/>
      <c r="P642"/>
      <c r="Q642"/>
    </row>
    <row r="643" spans="15:17" ht="15.75" customHeight="1">
      <c r="O643"/>
      <c r="P643"/>
      <c r="Q643"/>
    </row>
    <row r="644" spans="15:17" ht="15.75" customHeight="1">
      <c r="O644"/>
      <c r="P644"/>
      <c r="Q644"/>
    </row>
    <row r="645" spans="15:17" ht="15.75" customHeight="1">
      <c r="O645"/>
      <c r="P645"/>
      <c r="Q645"/>
    </row>
    <row r="646" spans="15:17" ht="15.75" customHeight="1">
      <c r="O646"/>
      <c r="P646"/>
      <c r="Q646"/>
    </row>
    <row r="647" spans="15:17" ht="15.75" customHeight="1">
      <c r="O647"/>
      <c r="P647"/>
      <c r="Q647"/>
    </row>
    <row r="648" spans="15:17" ht="15.75" customHeight="1">
      <c r="O648"/>
      <c r="P648"/>
      <c r="Q648"/>
    </row>
    <row r="649" spans="15:17" ht="15.75" customHeight="1">
      <c r="O649"/>
      <c r="P649"/>
      <c r="Q649"/>
    </row>
    <row r="650" spans="15:17" ht="15.75" customHeight="1">
      <c r="O650"/>
      <c r="P650"/>
      <c r="Q650"/>
    </row>
    <row r="651" spans="15:17" ht="15.75" customHeight="1">
      <c r="O651"/>
      <c r="P651"/>
      <c r="Q651"/>
    </row>
    <row r="652" spans="15:17" ht="15.75" customHeight="1">
      <c r="O652"/>
      <c r="P652"/>
      <c r="Q652"/>
    </row>
    <row r="653" spans="15:17" ht="15.75" customHeight="1">
      <c r="O653"/>
      <c r="P653"/>
      <c r="Q653"/>
    </row>
    <row r="654" spans="15:17" ht="15.75" customHeight="1">
      <c r="O654"/>
      <c r="P654"/>
      <c r="Q654"/>
    </row>
    <row r="655" spans="15:17" ht="15.75" customHeight="1">
      <c r="O655"/>
      <c r="P655"/>
      <c r="Q655"/>
    </row>
    <row r="656" spans="15:17" ht="15.75" customHeight="1">
      <c r="O656"/>
      <c r="P656"/>
      <c r="Q656"/>
    </row>
    <row r="657" spans="15:17" ht="15.75" customHeight="1">
      <c r="O657"/>
      <c r="P657"/>
      <c r="Q657"/>
    </row>
    <row r="658" spans="15:17" ht="15.75" customHeight="1">
      <c r="O658"/>
      <c r="P658"/>
      <c r="Q658"/>
    </row>
    <row r="659" spans="15:17" ht="15.75" customHeight="1">
      <c r="O659"/>
      <c r="P659"/>
      <c r="Q659"/>
    </row>
    <row r="660" spans="15:17" ht="15.75" customHeight="1">
      <c r="O660"/>
      <c r="P660"/>
      <c r="Q660"/>
    </row>
    <row r="661" spans="15:17" ht="15.75" customHeight="1">
      <c r="O661"/>
      <c r="P661"/>
      <c r="Q661"/>
    </row>
    <row r="662" spans="15:17" ht="15.75" customHeight="1">
      <c r="O662"/>
      <c r="P662"/>
      <c r="Q662"/>
    </row>
    <row r="663" spans="15:17" ht="15.75" customHeight="1">
      <c r="O663"/>
      <c r="P663"/>
      <c r="Q663"/>
    </row>
    <row r="664" spans="15:17" ht="15.75" customHeight="1">
      <c r="O664"/>
      <c r="P664"/>
      <c r="Q664"/>
    </row>
    <row r="665" spans="15:17" ht="15.75" customHeight="1">
      <c r="O665"/>
      <c r="P665"/>
      <c r="Q665"/>
    </row>
    <row r="666" spans="15:17" ht="15.75" customHeight="1">
      <c r="O666"/>
      <c r="P666"/>
      <c r="Q666"/>
    </row>
    <row r="667" spans="15:17" ht="15.75" customHeight="1">
      <c r="O667"/>
      <c r="P667"/>
      <c r="Q667"/>
    </row>
    <row r="668" spans="15:17" ht="15.75" customHeight="1">
      <c r="O668"/>
      <c r="P668"/>
      <c r="Q668"/>
    </row>
    <row r="669" spans="15:17" ht="15.75" customHeight="1">
      <c r="O669"/>
      <c r="P669"/>
      <c r="Q669"/>
    </row>
    <row r="670" spans="15:17" ht="15.75" customHeight="1">
      <c r="O670"/>
      <c r="P670"/>
      <c r="Q670"/>
    </row>
    <row r="671" spans="15:17" ht="15.75" customHeight="1">
      <c r="O671"/>
      <c r="P671"/>
      <c r="Q671"/>
    </row>
    <row r="672" spans="15:17" ht="15.75" customHeight="1">
      <c r="O672"/>
      <c r="P672"/>
      <c r="Q672"/>
    </row>
    <row r="673" spans="15:17" ht="15.75" customHeight="1">
      <c r="O673"/>
      <c r="P673"/>
      <c r="Q673"/>
    </row>
    <row r="674" spans="15:17" ht="15.75" customHeight="1">
      <c r="O674"/>
      <c r="P674"/>
      <c r="Q674"/>
    </row>
    <row r="675" spans="15:17" ht="15.75" customHeight="1">
      <c r="O675"/>
      <c r="P675"/>
      <c r="Q675"/>
    </row>
    <row r="676" spans="15:17" ht="15.75" customHeight="1">
      <c r="O676"/>
      <c r="P676"/>
      <c r="Q676"/>
    </row>
    <row r="677" spans="15:17" ht="15.75" customHeight="1">
      <c r="O677"/>
      <c r="P677"/>
      <c r="Q677"/>
    </row>
    <row r="678" spans="15:17" ht="15.75" customHeight="1">
      <c r="O678"/>
      <c r="P678"/>
      <c r="Q678"/>
    </row>
    <row r="679" spans="15:17" ht="15.75" customHeight="1">
      <c r="O679"/>
      <c r="P679"/>
      <c r="Q679"/>
    </row>
    <row r="680" spans="15:17" ht="15.75" customHeight="1">
      <c r="O680"/>
      <c r="P680"/>
      <c r="Q680"/>
    </row>
    <row r="681" spans="15:17" ht="15.75" customHeight="1">
      <c r="O681"/>
      <c r="P681"/>
      <c r="Q681"/>
    </row>
    <row r="682" spans="15:17" ht="15.75" customHeight="1">
      <c r="O682"/>
      <c r="P682"/>
      <c r="Q682"/>
    </row>
    <row r="683" spans="15:17" ht="15.75" customHeight="1">
      <c r="O683"/>
      <c r="P683"/>
      <c r="Q683"/>
    </row>
    <row r="684" spans="15:17" ht="15.75" customHeight="1">
      <c r="O684"/>
      <c r="P684"/>
    </row>
    <row r="685" spans="15:17" ht="15.75" customHeight="1">
      <c r="O685"/>
      <c r="P685"/>
    </row>
    <row r="686" spans="15:17" ht="15.75" customHeight="1">
      <c r="O686"/>
      <c r="P686"/>
    </row>
    <row r="687" spans="15:17" ht="15.75" customHeight="1">
      <c r="O687"/>
      <c r="P687"/>
    </row>
    <row r="688" spans="15:17" ht="15.75" customHeight="1">
      <c r="O688"/>
      <c r="P688"/>
    </row>
    <row r="689" spans="15:16" ht="15.75" customHeight="1">
      <c r="O689"/>
      <c r="P689"/>
    </row>
    <row r="690" spans="15:16" ht="15.75" customHeight="1">
      <c r="O690"/>
      <c r="P690"/>
    </row>
    <row r="691" spans="15:16" ht="15.75" customHeight="1">
      <c r="O691"/>
      <c r="P691"/>
    </row>
    <row r="692" spans="15:16" ht="15.75" customHeight="1">
      <c r="O692"/>
      <c r="P692"/>
    </row>
    <row r="693" spans="15:16" ht="15.75" customHeight="1">
      <c r="O693"/>
      <c r="P693"/>
    </row>
    <row r="694" spans="15:16" ht="15.75" customHeight="1">
      <c r="O694"/>
      <c r="P694"/>
    </row>
    <row r="695" spans="15:16" ht="15.75" customHeight="1">
      <c r="O695"/>
      <c r="P695"/>
    </row>
    <row r="696" spans="15:16" ht="15.75" customHeight="1">
      <c r="O696"/>
      <c r="P696"/>
    </row>
    <row r="697" spans="15:16" ht="15.75" customHeight="1">
      <c r="O697"/>
      <c r="P697"/>
    </row>
    <row r="698" spans="15:16" ht="15.75" customHeight="1">
      <c r="O698"/>
      <c r="P698"/>
    </row>
    <row r="699" spans="15:16" ht="15.75" customHeight="1">
      <c r="O699"/>
      <c r="P699"/>
    </row>
    <row r="700" spans="15:16" ht="15.75" customHeight="1">
      <c r="O700"/>
      <c r="P700"/>
    </row>
    <row r="701" spans="15:16" ht="15.75" customHeight="1">
      <c r="O701"/>
      <c r="P701"/>
    </row>
    <row r="702" spans="15:16" ht="15.75" customHeight="1">
      <c r="O702"/>
      <c r="P702"/>
    </row>
    <row r="703" spans="15:16" ht="15.75" customHeight="1">
      <c r="O703"/>
      <c r="P703"/>
    </row>
    <row r="704" spans="15:16" ht="15.75" customHeight="1">
      <c r="O704"/>
      <c r="P704"/>
    </row>
    <row r="705" spans="15:16" ht="15.75" customHeight="1">
      <c r="O705"/>
      <c r="P705"/>
    </row>
    <row r="706" spans="15:16" ht="15.75" customHeight="1">
      <c r="O706"/>
      <c r="P706"/>
    </row>
    <row r="707" spans="15:16" ht="15.75" customHeight="1">
      <c r="O707"/>
      <c r="P707"/>
    </row>
    <row r="708" spans="15:16" ht="15.75" customHeight="1">
      <c r="O708"/>
      <c r="P708"/>
    </row>
    <row r="709" spans="15:16" ht="15.75" customHeight="1">
      <c r="O709"/>
      <c r="P709"/>
    </row>
    <row r="710" spans="15:16" ht="15.75" customHeight="1">
      <c r="O710"/>
      <c r="P710"/>
    </row>
    <row r="711" spans="15:16" ht="15.75" customHeight="1">
      <c r="O711"/>
      <c r="P711"/>
    </row>
    <row r="712" spans="15:16" ht="15.75" customHeight="1">
      <c r="O712"/>
      <c r="P712"/>
    </row>
    <row r="713" spans="15:16" ht="15.75" customHeight="1">
      <c r="O713"/>
      <c r="P713"/>
    </row>
    <row r="714" spans="15:16" ht="15.75" customHeight="1">
      <c r="O714"/>
      <c r="P714"/>
    </row>
    <row r="715" spans="15:16" ht="15.75" customHeight="1">
      <c r="O715"/>
      <c r="P715"/>
    </row>
    <row r="716" spans="15:16" ht="15.75" customHeight="1">
      <c r="O716"/>
      <c r="P716"/>
    </row>
    <row r="717" spans="15:16" ht="15.75" customHeight="1">
      <c r="O717"/>
      <c r="P717"/>
    </row>
    <row r="718" spans="15:16" ht="15.75" customHeight="1">
      <c r="O718"/>
      <c r="P718"/>
    </row>
    <row r="719" spans="15:16" ht="15.75" customHeight="1">
      <c r="O719"/>
      <c r="P719"/>
    </row>
    <row r="720" spans="15:16" ht="15.75" customHeight="1">
      <c r="O720"/>
      <c r="P720"/>
    </row>
    <row r="721" spans="15:16" ht="15.75" customHeight="1">
      <c r="O721"/>
      <c r="P721"/>
    </row>
    <row r="722" spans="15:16" ht="15.75" customHeight="1">
      <c r="O722"/>
      <c r="P722"/>
    </row>
    <row r="723" spans="15:16" ht="15.75" customHeight="1">
      <c r="O723"/>
      <c r="P723"/>
    </row>
    <row r="724" spans="15:16" ht="15.75" customHeight="1">
      <c r="O724"/>
      <c r="P724"/>
    </row>
    <row r="725" spans="15:16" ht="15.75" customHeight="1">
      <c r="O725"/>
      <c r="P725"/>
    </row>
    <row r="726" spans="15:16" ht="15.75" customHeight="1">
      <c r="O726"/>
      <c r="P726"/>
    </row>
    <row r="727" spans="15:16" ht="15.75" customHeight="1">
      <c r="O727"/>
      <c r="P727"/>
    </row>
    <row r="728" spans="15:16" ht="15.75" customHeight="1">
      <c r="O728"/>
      <c r="P728"/>
    </row>
    <row r="729" spans="15:16" ht="15.75" customHeight="1">
      <c r="O729"/>
      <c r="P729"/>
    </row>
    <row r="730" spans="15:16" ht="15.75" customHeight="1">
      <c r="O730"/>
      <c r="P730"/>
    </row>
    <row r="731" spans="15:16" ht="15.75" customHeight="1">
      <c r="O731"/>
      <c r="P731"/>
    </row>
    <row r="732" spans="15:16" ht="15.75" customHeight="1">
      <c r="O732"/>
      <c r="P732"/>
    </row>
    <row r="733" spans="15:16" ht="15.75" customHeight="1">
      <c r="O733"/>
      <c r="P733"/>
    </row>
    <row r="734" spans="15:16" ht="15.75" customHeight="1">
      <c r="O734"/>
      <c r="P734"/>
    </row>
    <row r="735" spans="15:16" ht="15.75" customHeight="1">
      <c r="O735"/>
      <c r="P735"/>
    </row>
    <row r="736" spans="15:16" ht="15.75" customHeight="1">
      <c r="O736"/>
      <c r="P736"/>
    </row>
    <row r="737" spans="15:16" ht="15.75" customHeight="1">
      <c r="O737"/>
      <c r="P737"/>
    </row>
    <row r="738" spans="15:16" ht="15.75" customHeight="1">
      <c r="O738"/>
      <c r="P738"/>
    </row>
    <row r="739" spans="15:16" ht="15.75" customHeight="1">
      <c r="O739"/>
      <c r="P739"/>
    </row>
    <row r="740" spans="15:16" ht="15.75" customHeight="1">
      <c r="O740"/>
      <c r="P740"/>
    </row>
    <row r="741" spans="15:16" ht="15.75" customHeight="1">
      <c r="O741"/>
      <c r="P741"/>
    </row>
    <row r="742" spans="15:16" ht="15.75" customHeight="1">
      <c r="O742"/>
      <c r="P742"/>
    </row>
    <row r="743" spans="15:16" ht="15.75" customHeight="1">
      <c r="O743"/>
      <c r="P743"/>
    </row>
    <row r="744" spans="15:16" ht="15.75" customHeight="1">
      <c r="O744"/>
      <c r="P744"/>
    </row>
    <row r="745" spans="15:16" ht="15.75" customHeight="1">
      <c r="O745"/>
      <c r="P745"/>
    </row>
    <row r="746" spans="15:16" ht="15.75" customHeight="1">
      <c r="O746"/>
      <c r="P746"/>
    </row>
    <row r="747" spans="15:16" ht="15.75" customHeight="1">
      <c r="O747"/>
      <c r="P747"/>
    </row>
    <row r="748" spans="15:16" ht="15.75" customHeight="1">
      <c r="O748"/>
      <c r="P748"/>
    </row>
    <row r="749" spans="15:16" ht="15.75" customHeight="1">
      <c r="O749"/>
      <c r="P749"/>
    </row>
    <row r="750" spans="15:16" ht="15.75" customHeight="1">
      <c r="O750"/>
      <c r="P750"/>
    </row>
    <row r="751" spans="15:16" ht="15.75" customHeight="1">
      <c r="O751"/>
      <c r="P751"/>
    </row>
    <row r="752" spans="15:16" ht="15.75" customHeight="1">
      <c r="O752"/>
      <c r="P752"/>
    </row>
    <row r="753" spans="15:16" ht="15.75" customHeight="1">
      <c r="O753"/>
      <c r="P753"/>
    </row>
    <row r="754" spans="15:16" ht="15.75" customHeight="1">
      <c r="O754"/>
      <c r="P754"/>
    </row>
    <row r="755" spans="15:16" ht="15.75" customHeight="1">
      <c r="O755"/>
      <c r="P755"/>
    </row>
    <row r="756" spans="15:16" ht="15.75" customHeight="1">
      <c r="O756"/>
      <c r="P756"/>
    </row>
    <row r="757" spans="15:16" ht="15.75" customHeight="1">
      <c r="O757"/>
      <c r="P757"/>
    </row>
    <row r="758" spans="15:16" ht="15.75" customHeight="1">
      <c r="O758"/>
      <c r="P758"/>
    </row>
    <row r="759" spans="15:16" ht="15.75" customHeight="1">
      <c r="O759"/>
      <c r="P759"/>
    </row>
    <row r="760" spans="15:16" ht="15.75" customHeight="1">
      <c r="O760"/>
      <c r="P760"/>
    </row>
    <row r="761" spans="15:16" ht="15.75" customHeight="1">
      <c r="O761"/>
      <c r="P761"/>
    </row>
    <row r="762" spans="15:16" ht="15.75" customHeight="1">
      <c r="O762"/>
      <c r="P762"/>
    </row>
    <row r="763" spans="15:16" ht="15.75" customHeight="1">
      <c r="O763"/>
      <c r="P763"/>
    </row>
    <row r="764" spans="15:16" ht="15.75" customHeight="1">
      <c r="O764"/>
      <c r="P764"/>
    </row>
    <row r="765" spans="15:16" ht="15.75" customHeight="1">
      <c r="O765"/>
      <c r="P765"/>
    </row>
    <row r="766" spans="15:16" ht="15.75" customHeight="1">
      <c r="O766"/>
      <c r="P766"/>
    </row>
    <row r="767" spans="15:16" ht="15.75" customHeight="1">
      <c r="O767"/>
      <c r="P767"/>
    </row>
    <row r="768" spans="15:16" ht="15.75" customHeight="1">
      <c r="O768"/>
      <c r="P768"/>
    </row>
    <row r="769" spans="15:16" ht="15.75" customHeight="1">
      <c r="O769"/>
      <c r="P769"/>
    </row>
    <row r="770" spans="15:16" ht="15.75" customHeight="1">
      <c r="O770"/>
      <c r="P770"/>
    </row>
    <row r="771" spans="15:16" ht="15.75" customHeight="1">
      <c r="O771"/>
      <c r="P771"/>
    </row>
    <row r="772" spans="15:16" ht="15.75" customHeight="1">
      <c r="O772"/>
      <c r="P772"/>
    </row>
    <row r="773" spans="15:16" ht="15.75" customHeight="1">
      <c r="O773"/>
      <c r="P773"/>
    </row>
    <row r="774" spans="15:16" ht="15.75" customHeight="1">
      <c r="O774"/>
      <c r="P774"/>
    </row>
    <row r="775" spans="15:16" ht="15.75" customHeight="1">
      <c r="O775"/>
      <c r="P775"/>
    </row>
    <row r="776" spans="15:16" ht="15.75" customHeight="1">
      <c r="O776"/>
      <c r="P776"/>
    </row>
    <row r="777" spans="15:16" ht="15.75" customHeight="1">
      <c r="O777"/>
      <c r="P777"/>
    </row>
    <row r="778" spans="15:16" ht="15.75" customHeight="1">
      <c r="O778"/>
      <c r="P778"/>
    </row>
    <row r="779" spans="15:16" ht="15.75" customHeight="1">
      <c r="O779"/>
      <c r="P779"/>
    </row>
    <row r="780" spans="15:16" ht="15.75" customHeight="1">
      <c r="O780"/>
      <c r="P780"/>
    </row>
    <row r="781" spans="15:16" ht="15.75" customHeight="1">
      <c r="O781"/>
      <c r="P781"/>
    </row>
    <row r="782" spans="15:16" ht="15.75" customHeight="1">
      <c r="O782"/>
      <c r="P782"/>
    </row>
    <row r="783" spans="15:16" ht="15.75" customHeight="1">
      <c r="O783"/>
      <c r="P783"/>
    </row>
    <row r="784" spans="15:16" ht="15.75" customHeight="1">
      <c r="O784"/>
      <c r="P784"/>
    </row>
    <row r="785" spans="15:16" ht="15.75" customHeight="1">
      <c r="O785"/>
      <c r="P785"/>
    </row>
    <row r="786" spans="15:16" ht="15.75" customHeight="1">
      <c r="O786"/>
      <c r="P786"/>
    </row>
    <row r="787" spans="15:16" ht="15.75" customHeight="1">
      <c r="O787"/>
      <c r="P787"/>
    </row>
    <row r="788" spans="15:16" ht="15.75" customHeight="1">
      <c r="O788"/>
      <c r="P788"/>
    </row>
    <row r="789" spans="15:16" ht="15.75" customHeight="1">
      <c r="O789"/>
      <c r="P789"/>
    </row>
    <row r="790" spans="15:16" ht="15.75" customHeight="1">
      <c r="O790"/>
      <c r="P790"/>
    </row>
    <row r="791" spans="15:16" ht="15.75" customHeight="1">
      <c r="O791"/>
      <c r="P791"/>
    </row>
    <row r="792" spans="15:16" ht="15.75" customHeight="1">
      <c r="O792"/>
      <c r="P792"/>
    </row>
    <row r="793" spans="15:16" ht="15.75" customHeight="1">
      <c r="O793"/>
      <c r="P793"/>
    </row>
    <row r="794" spans="15:16" ht="15.75" customHeight="1">
      <c r="O794"/>
      <c r="P794"/>
    </row>
    <row r="795" spans="15:16" ht="15.75" customHeight="1">
      <c r="O795"/>
      <c r="P795"/>
    </row>
    <row r="796" spans="15:16" ht="15.75" customHeight="1">
      <c r="O796"/>
      <c r="P796"/>
    </row>
    <row r="797" spans="15:16" ht="15.75" customHeight="1">
      <c r="O797"/>
      <c r="P797"/>
    </row>
    <row r="798" spans="15:16" ht="15.75" customHeight="1">
      <c r="O798"/>
      <c r="P798"/>
    </row>
    <row r="799" spans="15:16" ht="15.75" customHeight="1">
      <c r="O799"/>
      <c r="P799"/>
    </row>
    <row r="800" spans="15:16" ht="15.75" customHeight="1">
      <c r="O800"/>
      <c r="P800"/>
    </row>
    <row r="801" spans="15:16" ht="15.75" customHeight="1">
      <c r="O801"/>
      <c r="P801"/>
    </row>
    <row r="802" spans="15:16" ht="15.75" customHeight="1">
      <c r="O802"/>
      <c r="P802"/>
    </row>
    <row r="803" spans="15:16" ht="15.75" customHeight="1">
      <c r="O803"/>
      <c r="P803"/>
    </row>
    <row r="804" spans="15:16" ht="15.75" customHeight="1">
      <c r="O804"/>
      <c r="P804"/>
    </row>
    <row r="805" spans="15:16" ht="15.75" customHeight="1">
      <c r="O805"/>
      <c r="P805"/>
    </row>
    <row r="806" spans="15:16" ht="15.75" customHeight="1">
      <c r="O806"/>
      <c r="P806"/>
    </row>
    <row r="807" spans="15:16" ht="15.75" customHeight="1">
      <c r="O807"/>
      <c r="P807"/>
    </row>
    <row r="808" spans="15:16" ht="15.75" customHeight="1">
      <c r="O808"/>
      <c r="P808"/>
    </row>
    <row r="809" spans="15:16" ht="15.75" customHeight="1">
      <c r="O809"/>
      <c r="P809"/>
    </row>
    <row r="810" spans="15:16" ht="15.75" customHeight="1">
      <c r="O810"/>
      <c r="P810"/>
    </row>
    <row r="811" spans="15:16" ht="15.75" customHeight="1">
      <c r="O811"/>
      <c r="P811"/>
    </row>
    <row r="812" spans="15:16" ht="15.75" customHeight="1">
      <c r="O812"/>
      <c r="P812"/>
    </row>
    <row r="813" spans="15:16" ht="15.75" customHeight="1">
      <c r="O813"/>
      <c r="P813"/>
    </row>
    <row r="814" spans="15:16" ht="15.75" customHeight="1">
      <c r="O814"/>
      <c r="P814"/>
    </row>
    <row r="815" spans="15:16" ht="15.75" customHeight="1">
      <c r="O815"/>
      <c r="P815"/>
    </row>
    <row r="816" spans="15:16" ht="15.75" customHeight="1">
      <c r="O816"/>
      <c r="P816"/>
    </row>
    <row r="817" spans="15:16" ht="15.75" customHeight="1">
      <c r="O817"/>
      <c r="P817"/>
    </row>
    <row r="818" spans="15:16" ht="15.75" customHeight="1">
      <c r="O818"/>
      <c r="P818"/>
    </row>
    <row r="819" spans="15:16" ht="15.75" customHeight="1">
      <c r="O819"/>
      <c r="P819"/>
    </row>
    <row r="820" spans="15:16" ht="15.75" customHeight="1">
      <c r="O820"/>
      <c r="P820"/>
    </row>
    <row r="821" spans="15:16" ht="15.75" customHeight="1">
      <c r="O821"/>
      <c r="P821"/>
    </row>
    <row r="822" spans="15:16" ht="15.75" customHeight="1">
      <c r="O822"/>
      <c r="P822"/>
    </row>
    <row r="823" spans="15:16" ht="15.75" customHeight="1">
      <c r="O823"/>
      <c r="P823"/>
    </row>
    <row r="824" spans="15:16" ht="15.75" customHeight="1">
      <c r="O824"/>
      <c r="P824"/>
    </row>
    <row r="825" spans="15:16" ht="15.75" customHeight="1">
      <c r="O825"/>
      <c r="P825"/>
    </row>
    <row r="826" spans="15:16" ht="15.75" customHeight="1">
      <c r="O826"/>
      <c r="P826"/>
    </row>
    <row r="827" spans="15:16" ht="15.75" customHeight="1">
      <c r="O827"/>
      <c r="P827"/>
    </row>
    <row r="828" spans="15:16" ht="15.75" customHeight="1">
      <c r="O828"/>
      <c r="P828"/>
    </row>
    <row r="829" spans="15:16" ht="15.75" customHeight="1">
      <c r="O829"/>
      <c r="P829"/>
    </row>
    <row r="830" spans="15:16" ht="15.75" customHeight="1">
      <c r="O830"/>
      <c r="P830"/>
    </row>
    <row r="831" spans="15:16" ht="15.75" customHeight="1">
      <c r="O831"/>
      <c r="P831"/>
    </row>
    <row r="832" spans="15:16" ht="15.75" customHeight="1">
      <c r="O832"/>
      <c r="P832"/>
    </row>
    <row r="833" spans="15:16" ht="15.75" customHeight="1">
      <c r="O833"/>
      <c r="P833"/>
    </row>
    <row r="834" spans="15:16" ht="15.75" customHeight="1">
      <c r="O834"/>
      <c r="P834"/>
    </row>
    <row r="835" spans="15:16" ht="15.75" customHeight="1">
      <c r="O835"/>
      <c r="P835"/>
    </row>
    <row r="836" spans="15:16" ht="15.75" customHeight="1">
      <c r="O836"/>
      <c r="P836"/>
    </row>
    <row r="837" spans="15:16" ht="15.75" customHeight="1">
      <c r="O837"/>
      <c r="P837"/>
    </row>
    <row r="838" spans="15:16" ht="15.75" customHeight="1">
      <c r="O838"/>
      <c r="P838"/>
    </row>
    <row r="839" spans="15:16" ht="15.75" customHeight="1">
      <c r="O839"/>
      <c r="P839"/>
    </row>
    <row r="840" spans="15:16" ht="15.75" customHeight="1">
      <c r="O840"/>
      <c r="P840"/>
    </row>
    <row r="841" spans="15:16" ht="15.75" customHeight="1">
      <c r="O841"/>
      <c r="P841"/>
    </row>
    <row r="842" spans="15:16" ht="15.75" customHeight="1">
      <c r="O842"/>
      <c r="P842"/>
    </row>
    <row r="843" spans="15:16" ht="15.75" customHeight="1">
      <c r="O843"/>
      <c r="P843"/>
    </row>
    <row r="844" spans="15:16" ht="15.75" customHeight="1">
      <c r="O844"/>
      <c r="P844"/>
    </row>
    <row r="845" spans="15:16" ht="15.75" customHeight="1">
      <c r="O845"/>
      <c r="P845"/>
    </row>
    <row r="846" spans="15:16" ht="15.75" customHeight="1">
      <c r="O846"/>
      <c r="P846"/>
    </row>
    <row r="847" spans="15:16" ht="15.75" customHeight="1">
      <c r="O847"/>
      <c r="P847"/>
    </row>
    <row r="848" spans="15:16" ht="15.75" customHeight="1">
      <c r="O848"/>
      <c r="P848"/>
    </row>
    <row r="849" spans="15:16" ht="15.75" customHeight="1">
      <c r="O849"/>
      <c r="P849"/>
    </row>
    <row r="850" spans="15:16" ht="15.75" customHeight="1">
      <c r="O850"/>
      <c r="P850"/>
    </row>
    <row r="851" spans="15:16" ht="15.75" customHeight="1">
      <c r="O851"/>
      <c r="P851"/>
    </row>
    <row r="852" spans="15:16" ht="15.75" customHeight="1">
      <c r="O852"/>
      <c r="P852"/>
    </row>
    <row r="853" spans="15:16" ht="15.75" customHeight="1">
      <c r="O853"/>
      <c r="P853"/>
    </row>
    <row r="854" spans="15:16" ht="15.75" customHeight="1">
      <c r="O854"/>
      <c r="P854"/>
    </row>
    <row r="855" spans="15:16" ht="15.75" customHeight="1">
      <c r="O855"/>
      <c r="P855"/>
    </row>
    <row r="856" spans="15:16" ht="15.75" customHeight="1">
      <c r="O856"/>
      <c r="P856"/>
    </row>
    <row r="857" spans="15:16" ht="15.75" customHeight="1">
      <c r="O857"/>
      <c r="P857"/>
    </row>
    <row r="858" spans="15:16" ht="15.75" customHeight="1">
      <c r="O858"/>
      <c r="P858"/>
    </row>
    <row r="859" spans="15:16" ht="15.75" customHeight="1">
      <c r="O859"/>
      <c r="P859"/>
    </row>
    <row r="860" spans="15:16" ht="15.75" customHeight="1">
      <c r="O860"/>
      <c r="P860"/>
    </row>
    <row r="861" spans="15:16" ht="15.75" customHeight="1">
      <c r="O861"/>
      <c r="P861"/>
    </row>
    <row r="862" spans="15:16" ht="15.75" customHeight="1">
      <c r="O862"/>
      <c r="P862"/>
    </row>
    <row r="863" spans="15:16" ht="15.75" customHeight="1">
      <c r="O863"/>
      <c r="P863"/>
    </row>
    <row r="864" spans="15:16" ht="15.75" customHeight="1">
      <c r="O864"/>
      <c r="P864"/>
    </row>
    <row r="865" spans="15:16" ht="15.75" customHeight="1">
      <c r="O865"/>
      <c r="P865"/>
    </row>
    <row r="866" spans="15:16" ht="15.75" customHeight="1">
      <c r="O866"/>
      <c r="P866"/>
    </row>
    <row r="867" spans="15:16" ht="15.75" customHeight="1">
      <c r="O867"/>
      <c r="P867"/>
    </row>
    <row r="868" spans="15:16" ht="15.75" customHeight="1">
      <c r="O868"/>
      <c r="P868"/>
    </row>
  </sheetData>
  <mergeCells count="8">
    <mergeCell ref="O1:R4"/>
    <mergeCell ref="T1:U4"/>
    <mergeCell ref="W1:X4"/>
    <mergeCell ref="A1:D4"/>
    <mergeCell ref="B5:C5"/>
    <mergeCell ref="F5:H5"/>
    <mergeCell ref="F1:H4"/>
    <mergeCell ref="J1:M4"/>
  </mergeCells>
  <pageMargins left="0.7" right="0.7" top="0.75" bottom="0.75" header="0.3" footer="0.3"/>
  <pageSetup paperSize="9" orientation="portrait" horizontalDpi="1200" verticalDpi="1200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o 3 I V I n B Z c G m A A A A 9 g A A A B I A H A B D b 2 5 m a W c v U G F j a 2 F n Z S 5 4 b W w g o h g A K K A U A A A A A A A A A A A A A A A A A A A A A A A A A A A A h Y + x C s I w G I R f p W R v k q Y K U v 6 m g 5 N g Q V D E N a S x D b a p N K n p u z n 4 S L 6 C F a 2 6 O d 7 d d 3 B 3 v 9 4 g G 5 o 6 u K j O 6 t a k K M I U B c r I t t C m T F H v j u E C Z R w 2 Q p 5 E q Y I R N j Y Z r E 5 R 5 d w 5 I c R 7 j 3 2 M 2 6 4 k j N K I H P L 1 V l a q E a E 2 1 g k j F f q 0 i v 8 t x G H / G s M Z j u g c x z O G K Z D J h F y b L 8 D G v c / 0 x 4 R l X 7 u + U 1 y 7 c L U D M k k g 7 w / 8 A V B L A w Q U A A I A C A B q j c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3 I V C i K R 7 g O A A A A E Q A A A B M A H A B G b 3 J t d W x h c y 9 T Z W N 0 a W 9 u M S 5 t I K I Y A C i g F A A A A A A A A A A A A A A A A A A A A A A A A A A A A C t O T S 7 J z M 9 T C I b Q h t Y A U E s B A i 0 A F A A C A A g A a o 3 I V I n B Z c G m A A A A 9 g A A A B I A A A A A A A A A A A A A A A A A A A A A A E N v b m Z p Z y 9 Q Y W N r Y W d l L n h t b F B L A Q I t A B Q A A g A I A G q N y F Q P y u m r p A A A A O k A A A A T A A A A A A A A A A A A A A A A A P I A A A B b Q 2 9 u d G V u d F 9 U e X B l c 1 0 u e G 1 s U E s B A i 0 A F A A C A A g A a o 3 I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V 5 8 j G A N u Z E o t + K c c b v D 7 s A A A A A A g A A A A A A E G Y A A A A B A A A g A A A A D a 0 w g T n s W f z S o L p S R h S X b P f z h 9 x b G i S 5 x S R V f 8 J J N Q E A A A A A D o A A A A A C A A A g A A A A o f Y M m 3 0 i 5 x F 8 J e G G H P e o G C J 2 J O a f e W 3 o Y B 0 m x C 4 M g 1 p Q A A A A f Y b W H 6 C b e C f q t / 4 F F w + t 0 2 S 7 C z O T U 2 C 7 X 0 Y N e T n 7 H W 1 f k j X 1 m t g r / 5 / T B / n K l + E d P 5 3 q e a 5 M P i V r k H U n 7 s P S I 8 L k L 2 p I b 0 a Q Q J A 5 J B + 6 I 3 d A A A A A U R 3 T Y V o d e 0 s F t R Z 4 y m q a G J l K q 8 x A 3 E R 0 j H z 4 f j I w 5 k 5 K I P B g + m 5 W Y g N s p 4 d J M S T Z y E j W D B T l R I T T R 6 C 4 B G D 4 h w = = < / D a t a M a s h u p > 
</file>

<file path=customXml/itemProps1.xml><?xml version="1.0" encoding="utf-8"?>
<ds:datastoreItem xmlns:ds="http://schemas.openxmlformats.org/officeDocument/2006/customXml" ds:itemID="{85F6A5AD-E04B-47FF-B69C-1298601C18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Operative_Sebastiano_Fabbri</vt:lpstr>
      <vt:lpstr>Test</vt:lpstr>
      <vt:lpstr>Pivot Space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Sasha Fabbri</cp:lastModifiedBy>
  <dcterms:created xsi:type="dcterms:W3CDTF">2022-06-07T08:29:02Z</dcterms:created>
  <dcterms:modified xsi:type="dcterms:W3CDTF">2022-06-09T06:08:31Z</dcterms:modified>
</cp:coreProperties>
</file>