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imena" sheetId="1" r:id="rId4"/>
    <sheet state="visible" name="Sebastian" sheetId="2" r:id="rId5"/>
    <sheet state="visible" name="Juanita" sheetId="3" r:id="rId6"/>
  </sheets>
  <definedNames>
    <definedName hidden="1" localSheetId="2" name="_xlnm._FilterDatabase">Juanita!$A$6:$Z$80</definedName>
  </definedNames>
  <calcPr/>
</workbook>
</file>

<file path=xl/sharedStrings.xml><?xml version="1.0" encoding="utf-8"?>
<sst xmlns="http://schemas.openxmlformats.org/spreadsheetml/2006/main" count="291" uniqueCount="134">
  <si>
    <t>Nombre:</t>
  </si>
  <si>
    <t>Maria Ximena Agudelo Rendon</t>
  </si>
  <si>
    <t>Fecha:</t>
  </si>
  <si>
    <t>Cuaderno De Trabajos</t>
  </si>
  <si>
    <t># de trabajo</t>
  </si>
  <si>
    <t>Fecha</t>
  </si>
  <si>
    <t>Proceso</t>
  </si>
  <si>
    <t>Estimado</t>
  </si>
  <si>
    <t>Real</t>
  </si>
  <si>
    <t>Partes hasta ahora</t>
  </si>
  <si>
    <t>Tiempo</t>
  </si>
  <si>
    <t>Partes</t>
  </si>
  <si>
    <t>Porcentaje</t>
  </si>
  <si>
    <t>Max</t>
  </si>
  <si>
    <t>Min</t>
  </si>
  <si>
    <t>Analisis</t>
  </si>
  <si>
    <t>Analisis del Proyecto (Reunion inicial del equipo)</t>
  </si>
  <si>
    <t>Lectura del proyecto</t>
  </si>
  <si>
    <t>Division de trabajo</t>
  </si>
  <si>
    <t>Documentacion</t>
  </si>
  <si>
    <t>Creación del documento: definir los objetivos y roles</t>
  </si>
  <si>
    <t>Dailys</t>
  </si>
  <si>
    <t>Daily #1</t>
  </si>
  <si>
    <t>Investigacion</t>
  </si>
  <si>
    <t>Investigación sobre el proyecto</t>
  </si>
  <si>
    <t>Explicación del software a trabajar</t>
  </si>
  <si>
    <t>Identificar los actores del sistema</t>
  </si>
  <si>
    <t>Investigar proyectos similares y su implementación</t>
  </si>
  <si>
    <t>Daily # 2</t>
  </si>
  <si>
    <t>Plan de trabajo</t>
  </si>
  <si>
    <t>Elaboracion de plan de trabajo</t>
  </si>
  <si>
    <t>Analisis de requerimientos</t>
  </si>
  <si>
    <t>Identificar los requisitos funcionales y no funcionales</t>
  </si>
  <si>
    <t>Daily # 3</t>
  </si>
  <si>
    <t>Daily # 4</t>
  </si>
  <si>
    <t>Validacion de requerimientos (revision) y correccion</t>
  </si>
  <si>
    <t>Division de requerimientos para documentar</t>
  </si>
  <si>
    <t>Documentacion Req 6 (Diagrama de casos de uso, diagrama secuencial y de actividades)</t>
  </si>
  <si>
    <t>Documentacion Req 7 (Diagrama de casos de uso, diagrama secuencial y de actividades)</t>
  </si>
  <si>
    <t>Documentacion Req 8 (Diagrama de casos de uso, diagrama secuencial y de actividades)</t>
  </si>
  <si>
    <t>Terminar plan de trabajo</t>
  </si>
  <si>
    <t>Daily # 5</t>
  </si>
  <si>
    <t xml:space="preserve">Documentacion Req No funcional 1,4,7 </t>
  </si>
  <si>
    <t>Documentacion Req 9 (Diagrama de casos de uso, diagrama secuencial y de actividades)</t>
  </si>
  <si>
    <t>Documentacion Req 10 (Diagrama de casos de uso, diagrama secuencial y de actividades)</t>
  </si>
  <si>
    <t>Documentacion Req 11 (Diagrama de casos de uso, diagrama secuencial y de actividades)</t>
  </si>
  <si>
    <t>Documentacion Req 12 (Diagrama de casos de uso, diagrama secuencial y de actividades)</t>
  </si>
  <si>
    <t>Revisar documentación final de los requerimientos 6,7,8,9,10,11,12</t>
  </si>
  <si>
    <t>Daily # 6</t>
  </si>
  <si>
    <t>Diseño - Investigacion</t>
  </si>
  <si>
    <t>Investigacion Patron de diseño</t>
  </si>
  <si>
    <t>Daily # 7</t>
  </si>
  <si>
    <t>Daily # 8</t>
  </si>
  <si>
    <t>Diseño - Arquitectura</t>
  </si>
  <si>
    <t>Diseño del diagrama de clases</t>
  </si>
  <si>
    <t>Daily # 9</t>
  </si>
  <si>
    <t>Daily # 10</t>
  </si>
  <si>
    <t>Daily # 11</t>
  </si>
  <si>
    <t>Revision de los requerimientos (documentacion)</t>
  </si>
  <si>
    <t>Terminar diagrama de clases</t>
  </si>
  <si>
    <t>Daily # 12</t>
  </si>
  <si>
    <t>Daily # 13</t>
  </si>
  <si>
    <t>Daily # 14</t>
  </si>
  <si>
    <t>Sebastian Rodas Jimenez</t>
  </si>
  <si>
    <t>Revisión general del proyecto y objetivos principales</t>
  </si>
  <si>
    <t>Identificación inicial de roles en el equipo</t>
  </si>
  <si>
    <t>Redacción de la primera versión del documento de análisis</t>
  </si>
  <si>
    <t>Investigación de herramientas tecnológicas para el proyecto</t>
  </si>
  <si>
    <t>Comparación de implementaciones similares en otros proyectos</t>
  </si>
  <si>
    <t>Identificación de requisitos funcionales iniciales</t>
  </si>
  <si>
    <t>Análisis del alcance de los requisitos no funcionales</t>
  </si>
  <si>
    <t>Investigación sobre la viabilidad técnica</t>
  </si>
  <si>
    <t>Creación del plan de trabajo inicial</t>
  </si>
  <si>
    <t>Investigación sobre normativas aplicables al proyecto</t>
  </si>
  <si>
    <t>Revisión de requisitos funcionales y no funcionales</t>
  </si>
  <si>
    <t>Identificación de actores clave del sistema</t>
  </si>
  <si>
    <t>Revisión de los riesgos potenciales en el sistema</t>
  </si>
  <si>
    <t>Anailisis</t>
  </si>
  <si>
    <t>Análisis de restricciones técnicas</t>
  </si>
  <si>
    <t>Identificación de dependencias tecnológicas</t>
  </si>
  <si>
    <t>Revisión final del análisis de requerimientos</t>
  </si>
  <si>
    <t>Daily</t>
  </si>
  <si>
    <t>Primera revisión del plan de trabajo con el equipo</t>
  </si>
  <si>
    <t>Documentación de los requisitos funcionales del sistema</t>
  </si>
  <si>
    <t>Documentación de los requisitos no funcionales del sistema</t>
  </si>
  <si>
    <t>Actualización del plan de trabajo según las necesidades del proyecto</t>
  </si>
  <si>
    <t>Investigación sobre frameworks y herramientas viables</t>
  </si>
  <si>
    <t>Documentación de soluciones técnicas viables</t>
  </si>
  <si>
    <t>Validación de requisitos técnicos con el equipo</t>
  </si>
  <si>
    <t>Revisión de la documentación final del análisis</t>
  </si>
  <si>
    <t>Diseño</t>
  </si>
  <si>
    <t>Creación del diseño del sistema (diagramas de clases y secuencia)</t>
  </si>
  <si>
    <t>Investigación sobre patrones de diseño aplicables</t>
  </si>
  <si>
    <t>Revisión del diseño de arquitectura del sistema</t>
  </si>
  <si>
    <t>Validación del diseño del sistema</t>
  </si>
  <si>
    <t>Revision requerimientos</t>
  </si>
  <si>
    <t>v</t>
  </si>
  <si>
    <t>Juanita Carmona Estrada</t>
  </si>
  <si>
    <t>Lectura del proyecto, investigacion y division del trabajo</t>
  </si>
  <si>
    <t>Creación del documento: definir los objetivos y roles del proyecto</t>
  </si>
  <si>
    <t>Investigacion sobre el proyecto y entorno de programacion</t>
  </si>
  <si>
    <t>Software a trabajar , identificar actores y revisar proyectos similares</t>
  </si>
  <si>
    <t>Estudio</t>
  </si>
  <si>
    <t>Curso en youtube de django principiantes</t>
  </si>
  <si>
    <t>Daily #2</t>
  </si>
  <si>
    <t>Requisitos funcionales y no funcionales</t>
  </si>
  <si>
    <t>Daily #3</t>
  </si>
  <si>
    <t>Corrección requisitos funcionales</t>
  </si>
  <si>
    <t>Daily #4</t>
  </si>
  <si>
    <t>Diagramas de actividades  RF1 y RF2</t>
  </si>
  <si>
    <t>Diagramas de secuencia RF1 y RF2</t>
  </si>
  <si>
    <t>Diagramas de actividades y secuencia RF3 y RF4</t>
  </si>
  <si>
    <t>Organizar plan de trabajo</t>
  </si>
  <si>
    <t>Adicion nuevos requisitos funcionales</t>
  </si>
  <si>
    <t>Daily #5</t>
  </si>
  <si>
    <t>Diagramas de actividades y secuencias RF5, RF16 y RF21</t>
  </si>
  <si>
    <t>Daily #6</t>
  </si>
  <si>
    <t>Diagramas de casos de uso RF1, RF2, RF3, RF4, RF5, RF16, RF21</t>
  </si>
  <si>
    <t>Daily #7</t>
  </si>
  <si>
    <t>Requisitos no funcionales</t>
  </si>
  <si>
    <t>Daily #8</t>
  </si>
  <si>
    <t>Investigacion Frontend</t>
  </si>
  <si>
    <t>Daily #9</t>
  </si>
  <si>
    <t>Definir estructura frontend</t>
  </si>
  <si>
    <t>Definir integraciones y APIs necesarias</t>
  </si>
  <si>
    <t>Daily #10</t>
  </si>
  <si>
    <t>Revision diseño arquitectonico</t>
  </si>
  <si>
    <t>minutos</t>
  </si>
  <si>
    <t>Daily #11</t>
  </si>
  <si>
    <t>minutos totales</t>
  </si>
  <si>
    <t>Correción diagrama de clases</t>
  </si>
  <si>
    <t>diferencia</t>
  </si>
  <si>
    <t>Daily #12</t>
  </si>
  <si>
    <t>Definir estructura Backend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</si>
</sst>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9">
    <font>
      <sz val="10.0"/>
      <color rgb="FF000000"/>
      <name val="Arial"/>
      <scheme val="minor"/>
    </font>
    <font>
      <sz val="13.0"/>
      <color rgb="FF000000"/>
      <name val="Calibri"/>
    </font>
    <font/>
    <font>
      <b/>
      <sz val="20.0"/>
      <color rgb="FF000000"/>
      <name val="Calibri"/>
    </font>
    <font>
      <b/>
      <sz val="13.0"/>
      <color rgb="FF000000"/>
      <name val="Calibri"/>
    </font>
    <font>
      <b/>
      <sz val="13.0"/>
      <color theme="1"/>
      <name val="Calibri"/>
    </font>
    <font>
      <sz val="13.0"/>
      <color theme="1"/>
      <name val="Calibri"/>
    </font>
    <font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  <font>
      <color rgb="FFFFFFFF"/>
      <name val="Arial"/>
      <scheme val="minor"/>
    </font>
    <font>
      <b/>
      <sz val="14.0"/>
      <color rgb="FF000000"/>
      <name val="Arial"/>
    </font>
    <font>
      <b/>
      <sz val="11.0"/>
      <color rgb="FF000000"/>
      <name val="&quot;Aptos Narrow&quot;"/>
    </font>
    <font>
      <b/>
      <sz val="11.0"/>
      <color rgb="FF000000"/>
      <name val="Arial"/>
    </font>
    <font>
      <sz val="11.0"/>
      <color theme="1"/>
      <name val="Arial"/>
    </font>
    <font>
      <sz val="11.0"/>
      <color theme="1"/>
      <name val="Aptos Narrow"/>
    </font>
    <font>
      <b/>
      <sz val="11.0"/>
      <color theme="1"/>
      <name val="Aptos Narrow"/>
    </font>
    <font>
      <b/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Border="1" applyFont="1"/>
    <xf borderId="1" fillId="0" fontId="1" numFmtId="164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2" fillId="2" fontId="3" numFmtId="0" xfId="0" applyAlignment="1" applyBorder="1" applyFill="1" applyFont="1">
      <alignment horizontal="center" readingOrder="0" shrinkToFit="0" wrapText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readingOrder="0" shrinkToFit="0" vertical="bottom" wrapText="0"/>
    </xf>
    <xf borderId="7" fillId="3" fontId="4" numFmtId="0" xfId="0" applyAlignment="1" applyBorder="1" applyFont="1">
      <alignment horizontal="center" readingOrder="0" shrinkToFit="0" vertical="bottom" wrapText="0"/>
    </xf>
    <xf borderId="8" fillId="3" fontId="4" numFmtId="0" xfId="0" applyAlignment="1" applyBorder="1" applyFont="1">
      <alignment horizontal="center" readingOrder="0" shrinkToFit="0" vertical="bottom" wrapText="0"/>
    </xf>
    <xf borderId="9" fillId="0" fontId="2" numFmtId="0" xfId="0" applyBorder="1" applyFont="1"/>
    <xf borderId="10" fillId="0" fontId="2" numFmtId="0" xfId="0" applyBorder="1" applyFont="1"/>
    <xf borderId="7" fillId="3" fontId="4" numFmtId="0" xfId="0" applyAlignment="1" applyBorder="1" applyFont="1">
      <alignment shrinkToFit="0" vertical="bottom" wrapText="0"/>
    </xf>
    <xf borderId="7" fillId="3" fontId="4" numFmtId="0" xfId="0" applyAlignment="1" applyBorder="1" applyFont="1">
      <alignment horizontal="center" shrinkToFit="0" vertical="bottom" wrapText="0"/>
    </xf>
    <xf borderId="11" fillId="3" fontId="4" numFmtId="0" xfId="0" applyAlignment="1" applyBorder="1" applyFont="1">
      <alignment horizontal="center" readingOrder="0" shrinkToFit="0" vertical="bottom" wrapText="0"/>
    </xf>
    <xf borderId="7" fillId="4" fontId="1" numFmtId="164" xfId="0" applyAlignment="1" applyBorder="1" applyFill="1" applyFont="1" applyNumberFormat="1">
      <alignment horizontal="right" readingOrder="0" shrinkToFit="0" vertical="bottom" wrapText="0"/>
    </xf>
    <xf borderId="7" fillId="4" fontId="1" numFmtId="0" xfId="0" applyAlignment="1" applyBorder="1" applyFont="1">
      <alignment readingOrder="0" shrinkToFit="0" vertical="bottom" wrapText="0"/>
    </xf>
    <xf borderId="7" fillId="4" fontId="1" numFmtId="9" xfId="0" applyAlignment="1" applyBorder="1" applyFont="1" applyNumberFormat="1">
      <alignment readingOrder="0" shrinkToFit="0" vertical="bottom" wrapText="0"/>
    </xf>
    <xf borderId="7" fillId="4" fontId="1" numFmtId="0" xfId="0" applyAlignment="1" applyBorder="1" applyFont="1">
      <alignment shrinkToFit="0" vertical="bottom" wrapText="0"/>
    </xf>
    <xf borderId="12" fillId="0" fontId="2" numFmtId="0" xfId="0" applyBorder="1" applyFont="1"/>
    <xf borderId="8" fillId="5" fontId="4" numFmtId="0" xfId="0" applyAlignment="1" applyBorder="1" applyFill="1" applyFont="1">
      <alignment horizontal="left" readingOrder="0" shrinkToFit="0" vertical="bottom" wrapText="0"/>
    </xf>
    <xf borderId="11" fillId="3" fontId="5" numFmtId="0" xfId="0" applyAlignment="1" applyBorder="1" applyFont="1">
      <alignment horizontal="center" vertical="bottom"/>
    </xf>
    <xf borderId="7" fillId="6" fontId="6" numFmtId="164" xfId="0" applyAlignment="1" applyBorder="1" applyFill="1" applyFont="1" applyNumberFormat="1">
      <alignment horizontal="right" vertical="bottom"/>
    </xf>
    <xf borderId="7" fillId="6" fontId="6" numFmtId="0" xfId="0" applyAlignment="1" applyBorder="1" applyFont="1">
      <alignment readingOrder="0" vertical="bottom"/>
    </xf>
    <xf borderId="7" fillId="6" fontId="6" numFmtId="0" xfId="0" applyAlignment="1" applyBorder="1" applyFont="1">
      <alignment horizontal="right" readingOrder="0" vertical="bottom"/>
    </xf>
    <xf borderId="7" fillId="6" fontId="6" numFmtId="0" xfId="0" applyAlignment="1" applyBorder="1" applyFont="1">
      <alignment horizontal="right" vertical="bottom"/>
    </xf>
    <xf borderId="7" fillId="6" fontId="6" numFmtId="9" xfId="0" applyAlignment="1" applyBorder="1" applyFont="1" applyNumberFormat="1">
      <alignment horizontal="right" vertical="bottom"/>
    </xf>
    <xf borderId="7" fillId="6" fontId="7" numFmtId="0" xfId="0" applyAlignment="1" applyBorder="1" applyFont="1">
      <alignment vertical="bottom"/>
    </xf>
    <xf borderId="7" fillId="6" fontId="7" numFmtId="0" xfId="0" applyAlignment="1" applyBorder="1" applyFont="1">
      <alignment readingOrder="0" vertical="bottom"/>
    </xf>
    <xf borderId="8" fillId="5" fontId="5" numFmtId="0" xfId="0" applyAlignment="1" applyBorder="1" applyFont="1">
      <alignment readingOrder="0" vertical="bottom"/>
    </xf>
    <xf borderId="11" fillId="3" fontId="5" numFmtId="0" xfId="0" applyAlignment="1" applyBorder="1" applyFont="1">
      <alignment horizontal="center" readingOrder="0" vertical="bottom"/>
    </xf>
    <xf borderId="7" fillId="4" fontId="1" numFmtId="164" xfId="0" applyAlignment="1" applyBorder="1" applyFont="1" applyNumberFormat="1">
      <alignment readingOrder="0" shrinkToFit="0" vertical="bottom" wrapText="0"/>
    </xf>
    <xf borderId="8" fillId="7" fontId="4" numFmtId="0" xfId="0" applyAlignment="1" applyBorder="1" applyFill="1" applyFont="1">
      <alignment readingOrder="0" shrinkToFit="0" vertical="bottom" wrapText="0"/>
    </xf>
    <xf borderId="7" fillId="4" fontId="6" numFmtId="0" xfId="0" applyAlignment="1" applyBorder="1" applyFont="1">
      <alignment readingOrder="0"/>
    </xf>
    <xf borderId="8" fillId="7" fontId="4" numFmtId="0" xfId="0" applyAlignment="1" applyBorder="1" applyFont="1">
      <alignment horizontal="left" readingOrder="0" shrinkToFit="0" vertical="bottom" wrapText="0"/>
    </xf>
    <xf borderId="7" fillId="6" fontId="6" numFmtId="0" xfId="0" applyAlignment="1" applyBorder="1" applyFont="1">
      <alignment vertical="bottom"/>
    </xf>
    <xf borderId="7" fillId="6" fontId="6" numFmtId="0" xfId="0" applyAlignment="1" applyBorder="1" applyFont="1">
      <alignment horizontal="right" vertical="bottom"/>
    </xf>
    <xf borderId="8" fillId="7" fontId="5" numFmtId="164" xfId="0" applyAlignment="1" applyBorder="1" applyFont="1" applyNumberFormat="1">
      <alignment vertical="bottom"/>
    </xf>
    <xf borderId="0" fillId="0" fontId="7" numFmtId="0" xfId="0" applyAlignment="1" applyFont="1">
      <alignment vertical="bottom"/>
    </xf>
    <xf borderId="7" fillId="6" fontId="6" numFmtId="164" xfId="0" applyAlignment="1" applyBorder="1" applyFont="1" applyNumberFormat="1">
      <alignment horizontal="right" readingOrder="0" vertical="bottom"/>
    </xf>
    <xf borderId="7" fillId="6" fontId="6" numFmtId="0" xfId="0" applyAlignment="1" applyBorder="1" applyFont="1">
      <alignment vertical="bottom"/>
    </xf>
    <xf borderId="8" fillId="7" fontId="5" numFmtId="0" xfId="0" applyAlignment="1" applyBorder="1" applyFont="1">
      <alignment readingOrder="0" vertical="bottom"/>
    </xf>
    <xf borderId="7" fillId="6" fontId="7" numFmtId="0" xfId="0" applyAlignment="1" applyBorder="1" applyFont="1">
      <alignment vertical="bottom"/>
    </xf>
    <xf borderId="0" fillId="4" fontId="5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8" numFmtId="164" xfId="0" applyAlignment="1" applyBorder="1" applyFont="1" applyNumberForma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12" fillId="0" fontId="9" numFmtId="0" xfId="0" applyAlignment="1" applyBorder="1" applyFont="1">
      <alignment horizontal="center" readingOrder="0" shrinkToFit="0" vertical="bottom" wrapText="0"/>
    </xf>
    <xf borderId="10" fillId="8" fontId="9" numFmtId="0" xfId="0" applyAlignment="1" applyBorder="1" applyFill="1" applyFont="1">
      <alignment horizontal="left" readingOrder="0" shrinkToFit="0" vertical="bottom" wrapText="0"/>
    </xf>
    <xf borderId="9" fillId="8" fontId="9" numFmtId="0" xfId="0" applyAlignment="1" applyBorder="1" applyFont="1">
      <alignment horizontal="left" readingOrder="0" shrinkToFit="0" vertical="bottom" wrapText="0"/>
    </xf>
    <xf borderId="6" fillId="0" fontId="9" numFmtId="164" xfId="0" applyAlignment="1" applyBorder="1" applyFont="1" applyNumberFormat="1">
      <alignment readingOrder="0" shrinkToFit="0" vertical="bottom" wrapText="0"/>
    </xf>
    <xf borderId="6" fillId="0" fontId="9" numFmtId="0" xfId="0" applyAlignment="1" applyBorder="1" applyFont="1">
      <alignment readingOrder="0" shrinkToFit="0" vertical="bottom" wrapText="0"/>
    </xf>
    <xf borderId="6" fillId="0" fontId="9" numFmtId="9" xfId="0" applyAlignment="1" applyBorder="1" applyFont="1" applyNumberFormat="1">
      <alignment readingOrder="0" shrinkToFit="0" vertical="bottom" wrapText="0"/>
    </xf>
    <xf borderId="6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readingOrder="0" shrinkToFit="0" vertical="bottom" wrapText="0"/>
    </xf>
    <xf borderId="6" fillId="8" fontId="9" numFmtId="9" xfId="0" applyAlignment="1" applyBorder="1" applyFont="1" applyNumberFormat="1">
      <alignment readingOrder="0" shrinkToFit="0" vertical="bottom" wrapText="0"/>
    </xf>
    <xf borderId="6" fillId="0" fontId="8" numFmtId="164" xfId="0" applyAlignment="1" applyBorder="1" applyFont="1" applyNumberFormat="1">
      <alignment readingOrder="0" shrinkToFit="0" vertical="bottom" wrapText="0"/>
    </xf>
    <xf borderId="0" fillId="9" fontId="10" numFmtId="0" xfId="0" applyFill="1" applyFont="1"/>
    <xf borderId="0" fillId="0" fontId="11" numFmtId="0" xfId="0" applyFont="1"/>
    <xf borderId="0" fillId="0" fontId="9" numFmtId="0" xfId="0" applyAlignment="1" applyFont="1">
      <alignment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2" fillId="10" fontId="12" numFmtId="0" xfId="0" applyAlignment="1" applyBorder="1" applyFill="1" applyFont="1">
      <alignment horizontal="center" readingOrder="0" shrinkToFit="0" wrapText="0"/>
    </xf>
    <xf borderId="12" fillId="7" fontId="13" numFmtId="0" xfId="0" applyAlignment="1" applyBorder="1" applyFont="1">
      <alignment readingOrder="0" shrinkToFit="0" vertical="bottom" wrapText="0"/>
    </xf>
    <xf borderId="6" fillId="7" fontId="13" numFmtId="0" xfId="0" applyAlignment="1" applyBorder="1" applyFont="1">
      <alignment horizontal="center" readingOrder="0" shrinkToFit="0" vertical="bottom" wrapText="0"/>
    </xf>
    <xf borderId="10" fillId="7" fontId="13" numFmtId="0" xfId="0" applyAlignment="1" applyBorder="1" applyFont="1">
      <alignment horizontal="center" readingOrder="0" shrinkToFit="0" vertical="bottom" wrapText="0"/>
    </xf>
    <xf borderId="12" fillId="7" fontId="13" numFmtId="0" xfId="0" applyAlignment="1" applyBorder="1" applyFont="1">
      <alignment shrinkToFit="0" vertical="bottom" wrapText="0"/>
    </xf>
    <xf borderId="6" fillId="7" fontId="13" numFmtId="0" xfId="0" applyAlignment="1" applyBorder="1" applyFont="1">
      <alignment horizontal="center" shrinkToFit="0" vertical="bottom" wrapText="0"/>
    </xf>
    <xf borderId="13" fillId="7" fontId="8" numFmtId="0" xfId="0" applyAlignment="1" applyBorder="1" applyFont="1">
      <alignment horizontal="center" readingOrder="0" shrinkToFit="0" vertical="bottom" wrapText="0"/>
    </xf>
    <xf borderId="6" fillId="0" fontId="8" numFmtId="164" xfId="0" applyAlignment="1" applyBorder="1" applyFont="1" applyNumberFormat="1">
      <alignment horizontal="right" readingOrder="0" shrinkToFit="0" vertical="bottom" wrapText="0"/>
    </xf>
    <xf borderId="6" fillId="0" fontId="9" numFmtId="0" xfId="0" applyAlignment="1" applyBorder="1" applyFont="1">
      <alignment horizontal="right" readingOrder="0" shrinkToFit="0" vertical="bottom" wrapText="0"/>
    </xf>
    <xf borderId="6" fillId="0" fontId="8" numFmtId="10" xfId="0" applyAlignment="1" applyBorder="1" applyFont="1" applyNumberFormat="1">
      <alignment horizontal="right" shrinkToFit="0" vertical="bottom" wrapText="0"/>
    </xf>
    <xf borderId="10" fillId="9" fontId="14" numFmtId="0" xfId="0" applyAlignment="1" applyBorder="1" applyFont="1">
      <alignment horizontal="left" readingOrder="0" shrinkToFit="0" vertical="bottom" wrapText="0"/>
    </xf>
    <xf borderId="13" fillId="7" fontId="9" numFmtId="0" xfId="0" applyAlignment="1" applyBorder="1" applyFont="1">
      <alignment horizontal="center" readingOrder="0" shrinkToFit="0" vertical="bottom" wrapText="0"/>
    </xf>
    <xf borderId="13" fillId="7" fontId="15" numFmtId="0" xfId="0" applyAlignment="1" applyBorder="1" applyFont="1">
      <alignment horizontal="center" vertical="bottom"/>
    </xf>
    <xf borderId="6" fillId="0" fontId="16" numFmtId="164" xfId="0" applyAlignment="1" applyBorder="1" applyFont="1" applyNumberFormat="1">
      <alignment horizontal="right" vertical="bottom"/>
    </xf>
    <xf borderId="6" fillId="0" fontId="15" numFmtId="0" xfId="0" applyAlignment="1" applyBorder="1" applyFont="1">
      <alignment vertical="bottom"/>
    </xf>
    <xf borderId="6" fillId="0" fontId="15" numFmtId="0" xfId="0" applyAlignment="1" applyBorder="1" applyFont="1">
      <alignment horizontal="right" vertical="bottom"/>
    </xf>
    <xf borderId="6" fillId="0" fontId="16" numFmtId="10" xfId="0" applyAlignment="1" applyBorder="1" applyFont="1" applyNumberFormat="1">
      <alignment horizontal="right" vertical="bottom"/>
    </xf>
    <xf borderId="6" fillId="0" fontId="7" numFmtId="0" xfId="0" applyAlignment="1" applyBorder="1" applyFont="1">
      <alignment vertical="bottom"/>
    </xf>
    <xf borderId="10" fillId="9" fontId="17" numFmtId="164" xfId="0" applyAlignment="1" applyBorder="1" applyFont="1" applyNumberFormat="1">
      <alignment vertical="bottom"/>
    </xf>
    <xf borderId="6" fillId="0" fontId="15" numFmtId="164" xfId="0" applyAlignment="1" applyBorder="1" applyFont="1" applyNumberFormat="1">
      <alignment horizontal="right" readingOrder="0" vertical="bottom"/>
    </xf>
    <xf borderId="6" fillId="0" fontId="15" numFmtId="0" xfId="0" applyAlignment="1" applyBorder="1" applyFont="1">
      <alignment horizontal="right" readingOrder="0" vertical="bottom"/>
    </xf>
    <xf borderId="10" fillId="9" fontId="18" numFmtId="0" xfId="0" applyAlignment="1" applyBorder="1" applyFont="1">
      <alignment readingOrder="0" vertical="bottom"/>
    </xf>
    <xf borderId="6" fillId="0" fontId="9" numFmtId="164" xfId="0" applyAlignment="1" applyBorder="1" applyFont="1" applyNumberFormat="1">
      <alignment horizontal="right" readingOrder="0" shrinkToFit="0" vertical="bottom" wrapText="0"/>
    </xf>
    <xf borderId="6" fillId="0" fontId="15" numFmtId="0" xfId="0" applyAlignment="1" applyBorder="1" applyFont="1">
      <alignment readingOrder="0" vertical="bottom"/>
    </xf>
    <xf borderId="6" fillId="0" fontId="7" numFmtId="0" xfId="0" applyAlignment="1" applyBorder="1" applyFont="1">
      <alignment vertical="bottom"/>
    </xf>
    <xf borderId="10" fillId="9" fontId="18" numFmtId="164" xfId="0" applyAlignment="1" applyBorder="1" applyFont="1" applyNumberFormat="1">
      <alignment vertical="bottom"/>
    </xf>
    <xf borderId="0" fillId="0" fontId="10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8.5"/>
    <col customWidth="1" min="2" max="2" width="17.13"/>
    <col customWidth="1" min="3" max="3" width="28.88"/>
    <col customWidth="1" min="4" max="4" width="13.0"/>
    <col customWidth="1" min="5" max="5" width="6.38"/>
    <col customWidth="1" min="6" max="6" width="13.5"/>
    <col customWidth="1" min="7" max="7" width="5.88"/>
    <col customWidth="1" min="8" max="8" width="11.5"/>
    <col customWidth="1" min="10" max="10" width="6.88"/>
    <col customWidth="1" min="11" max="11" width="10.63"/>
    <col customWidth="1" min="12" max="12" width="5.88"/>
    <col customWidth="1" min="13" max="13" width="6.38"/>
  </cols>
  <sheetData>
    <row r="1">
      <c r="A1" s="1"/>
      <c r="B1" s="2" t="s">
        <v>0</v>
      </c>
      <c r="C1" s="3" t="s">
        <v>1</v>
      </c>
      <c r="D1" s="4"/>
      <c r="E1" s="4"/>
      <c r="F1" s="4"/>
      <c r="G1" s="1"/>
      <c r="H1" s="2" t="s">
        <v>2</v>
      </c>
      <c r="I1" s="5">
        <v>45519.0</v>
      </c>
      <c r="J1" s="4"/>
      <c r="K1" s="4"/>
      <c r="L1" s="4"/>
      <c r="M1" s="1"/>
    </row>
    <row r="2">
      <c r="A2" s="1"/>
      <c r="B2" s="6"/>
      <c r="C2" s="6"/>
      <c r="D2" s="6"/>
      <c r="E2" s="6"/>
      <c r="F2" s="6"/>
      <c r="G2" s="1"/>
      <c r="H2" s="6"/>
      <c r="I2" s="6"/>
      <c r="J2" s="6"/>
      <c r="K2" s="6"/>
      <c r="L2" s="6"/>
      <c r="M2" s="1"/>
    </row>
    <row r="3">
      <c r="A3" s="7" t="s">
        <v>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1"/>
    </row>
    <row r="5">
      <c r="A5" s="12" t="s">
        <v>4</v>
      </c>
      <c r="B5" s="13" t="s">
        <v>5</v>
      </c>
      <c r="C5" s="13" t="s">
        <v>6</v>
      </c>
      <c r="D5" s="14" t="s">
        <v>7</v>
      </c>
      <c r="E5" s="15"/>
      <c r="F5" s="14" t="s">
        <v>8</v>
      </c>
      <c r="G5" s="16"/>
      <c r="H5" s="15"/>
      <c r="I5" s="14" t="s">
        <v>9</v>
      </c>
      <c r="J5" s="16"/>
      <c r="K5" s="16"/>
      <c r="L5" s="16"/>
      <c r="M5" s="15"/>
    </row>
    <row r="6">
      <c r="A6" s="17"/>
      <c r="B6" s="18"/>
      <c r="C6" s="18"/>
      <c r="D6" s="13" t="s">
        <v>10</v>
      </c>
      <c r="E6" s="13" t="s">
        <v>11</v>
      </c>
      <c r="F6" s="13" t="s">
        <v>10</v>
      </c>
      <c r="G6" s="13" t="s">
        <v>11</v>
      </c>
      <c r="H6" s="13" t="s">
        <v>12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</row>
    <row r="7">
      <c r="A7" s="19">
        <v>1.0</v>
      </c>
      <c r="B7" s="20">
        <v>45519.0</v>
      </c>
      <c r="C7" s="21" t="s">
        <v>15</v>
      </c>
      <c r="D7" s="21">
        <v>40.0</v>
      </c>
      <c r="E7" s="21">
        <v>2.0</v>
      </c>
      <c r="F7" s="21">
        <v>35.0</v>
      </c>
      <c r="G7" s="21">
        <v>2.0</v>
      </c>
      <c r="H7" s="22">
        <f>F7/D7</f>
        <v>0.875</v>
      </c>
      <c r="I7" s="21">
        <v>35.0</v>
      </c>
      <c r="J7" s="21">
        <v>2.0</v>
      </c>
      <c r="K7" s="23"/>
      <c r="L7" s="21">
        <v>15.0</v>
      </c>
      <c r="M7" s="21">
        <v>15.0</v>
      </c>
    </row>
    <row r="8">
      <c r="A8" s="24"/>
      <c r="B8" s="25" t="s">
        <v>16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</row>
    <row r="9">
      <c r="A9" s="26">
        <v>2.0</v>
      </c>
      <c r="B9" s="27">
        <v>45519.0</v>
      </c>
      <c r="C9" s="28" t="s">
        <v>15</v>
      </c>
      <c r="D9" s="29">
        <v>15.0</v>
      </c>
      <c r="E9" s="30">
        <v>1.0</v>
      </c>
      <c r="F9" s="29">
        <v>25.0</v>
      </c>
      <c r="G9" s="30">
        <v>1.0</v>
      </c>
      <c r="H9" s="31">
        <f>F9/D9</f>
        <v>1.666666667</v>
      </c>
      <c r="I9" s="32">
        <f t="shared" ref="I9:J9" si="1">I7+F9</f>
        <v>60</v>
      </c>
      <c r="J9" s="32">
        <f t="shared" si="1"/>
        <v>3</v>
      </c>
      <c r="K9" s="32"/>
      <c r="L9" s="33">
        <v>20.0</v>
      </c>
      <c r="M9" s="33">
        <v>15.0</v>
      </c>
    </row>
    <row r="10">
      <c r="A10" s="24"/>
      <c r="B10" s="34" t="s">
        <v>17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/>
    </row>
    <row r="11">
      <c r="A11" s="35">
        <v>3.0</v>
      </c>
      <c r="B11" s="27">
        <v>45519.0</v>
      </c>
      <c r="C11" s="28" t="s">
        <v>15</v>
      </c>
      <c r="D11" s="29">
        <v>20.0</v>
      </c>
      <c r="E11" s="30">
        <v>1.0</v>
      </c>
      <c r="F11" s="29">
        <v>15.0</v>
      </c>
      <c r="G11" s="30">
        <v>1.0</v>
      </c>
      <c r="H11" s="31">
        <f>F11/D11</f>
        <v>0.75</v>
      </c>
      <c r="I11" s="33">
        <f t="shared" ref="I11:J11" si="2">I9+F11</f>
        <v>75</v>
      </c>
      <c r="J11" s="33">
        <f t="shared" si="2"/>
        <v>4</v>
      </c>
      <c r="K11" s="32"/>
      <c r="L11" s="33">
        <v>15.0</v>
      </c>
      <c r="M11" s="33">
        <v>10.0</v>
      </c>
    </row>
    <row r="12">
      <c r="A12" s="24"/>
      <c r="B12" s="34" t="s">
        <v>18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5"/>
    </row>
    <row r="13">
      <c r="A13" s="19">
        <v>4.0</v>
      </c>
      <c r="B13" s="20">
        <v>45519.0</v>
      </c>
      <c r="C13" s="21" t="s">
        <v>19</v>
      </c>
      <c r="D13" s="21">
        <v>60.0</v>
      </c>
      <c r="E13" s="21">
        <v>1.0</v>
      </c>
      <c r="F13" s="21">
        <v>45.0</v>
      </c>
      <c r="G13" s="21">
        <v>1.0</v>
      </c>
      <c r="H13" s="22">
        <f>F13/D13</f>
        <v>0.75</v>
      </c>
      <c r="I13" s="21">
        <v>30.0</v>
      </c>
      <c r="J13" s="21">
        <v>1.0</v>
      </c>
      <c r="K13" s="23"/>
      <c r="L13" s="21">
        <v>30.0</v>
      </c>
      <c r="M13" s="21">
        <v>30.0</v>
      </c>
    </row>
    <row r="14">
      <c r="A14" s="24"/>
      <c r="B14" s="25" t="s">
        <v>20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5"/>
    </row>
    <row r="15">
      <c r="A15" s="19">
        <v>5.0</v>
      </c>
      <c r="B15" s="36">
        <v>45519.0</v>
      </c>
      <c r="C15" s="21" t="s">
        <v>21</v>
      </c>
      <c r="D15" s="21">
        <v>15.0</v>
      </c>
      <c r="E15" s="21">
        <v>1.0</v>
      </c>
      <c r="F15" s="21">
        <v>20.0</v>
      </c>
      <c r="G15" s="21">
        <v>1.0</v>
      </c>
      <c r="H15" s="22">
        <f>F15/D15</f>
        <v>1.333333333</v>
      </c>
      <c r="I15" s="21">
        <v>20.0</v>
      </c>
      <c r="J15" s="21">
        <v>1.0</v>
      </c>
      <c r="K15" s="23"/>
      <c r="L15" s="21">
        <v>20.0</v>
      </c>
      <c r="M15" s="21">
        <v>20.0</v>
      </c>
    </row>
    <row r="16">
      <c r="A16" s="24"/>
      <c r="B16" s="37" t="s">
        <v>22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5"/>
    </row>
    <row r="17">
      <c r="A17" s="19">
        <v>6.0</v>
      </c>
      <c r="B17" s="36">
        <v>45520.0</v>
      </c>
      <c r="C17" s="21" t="s">
        <v>23</v>
      </c>
      <c r="D17" s="21">
        <v>30.0</v>
      </c>
      <c r="E17" s="21">
        <v>1.0</v>
      </c>
      <c r="F17" s="21">
        <v>30.0</v>
      </c>
      <c r="G17" s="38">
        <v>1.0</v>
      </c>
      <c r="H17" s="22">
        <f>F17/D17</f>
        <v>1</v>
      </c>
      <c r="I17" s="21">
        <v>25.0</v>
      </c>
      <c r="J17" s="21">
        <v>1.0</v>
      </c>
      <c r="K17" s="23"/>
      <c r="L17" s="21">
        <v>25.0</v>
      </c>
      <c r="M17" s="21">
        <v>25.0</v>
      </c>
    </row>
    <row r="18">
      <c r="A18" s="24"/>
      <c r="B18" s="25" t="s">
        <v>24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5"/>
    </row>
    <row r="19">
      <c r="A19" s="19">
        <v>7.0</v>
      </c>
      <c r="B19" s="36">
        <v>45521.0</v>
      </c>
      <c r="C19" s="21" t="s">
        <v>23</v>
      </c>
      <c r="D19" s="21">
        <v>30.0</v>
      </c>
      <c r="E19" s="21">
        <v>1.0</v>
      </c>
      <c r="F19" s="21">
        <v>20.0</v>
      </c>
      <c r="G19" s="38">
        <v>1.0</v>
      </c>
      <c r="H19" s="22">
        <f>F19/D19</f>
        <v>0.6666666667</v>
      </c>
      <c r="I19" s="23">
        <f t="shared" ref="I19:J19" si="3">I17+F19</f>
        <v>45</v>
      </c>
      <c r="J19" s="23">
        <f t="shared" si="3"/>
        <v>2</v>
      </c>
      <c r="K19" s="23"/>
      <c r="L19" s="21">
        <v>25.0</v>
      </c>
      <c r="M19" s="21">
        <v>20.0</v>
      </c>
    </row>
    <row r="20">
      <c r="A20" s="24"/>
      <c r="B20" s="25" t="s">
        <v>24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5"/>
    </row>
    <row r="21">
      <c r="A21" s="19">
        <v>8.0</v>
      </c>
      <c r="B21" s="36">
        <v>45521.0</v>
      </c>
      <c r="C21" s="21" t="s">
        <v>15</v>
      </c>
      <c r="D21" s="21">
        <v>20.0</v>
      </c>
      <c r="E21" s="21">
        <v>1.0</v>
      </c>
      <c r="F21" s="21">
        <v>20.0</v>
      </c>
      <c r="G21" s="38">
        <v>1.0</v>
      </c>
      <c r="H21" s="22">
        <f>F21/D21</f>
        <v>1</v>
      </c>
      <c r="I21" s="23">
        <f t="shared" ref="I21:J21" si="4">I11+F21</f>
        <v>95</v>
      </c>
      <c r="J21" s="23">
        <f t="shared" si="4"/>
        <v>5</v>
      </c>
      <c r="K21" s="23"/>
      <c r="L21" s="21">
        <v>20.0</v>
      </c>
      <c r="M21" s="21">
        <v>10.0</v>
      </c>
    </row>
    <row r="22">
      <c r="A22" s="24"/>
      <c r="B22" s="25" t="s">
        <v>25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5"/>
    </row>
    <row r="23">
      <c r="A23" s="19">
        <v>9.0</v>
      </c>
      <c r="B23" s="36">
        <v>45521.0</v>
      </c>
      <c r="C23" s="21" t="s">
        <v>15</v>
      </c>
      <c r="D23" s="21">
        <v>30.0</v>
      </c>
      <c r="E23" s="21">
        <v>1.0</v>
      </c>
      <c r="F23" s="21">
        <v>20.0</v>
      </c>
      <c r="G23" s="38">
        <v>1.0</v>
      </c>
      <c r="H23" s="22">
        <f>F23/D23</f>
        <v>0.6666666667</v>
      </c>
      <c r="I23" s="23">
        <f t="shared" ref="I23:J23" si="5">I21+F23</f>
        <v>115</v>
      </c>
      <c r="J23" s="23">
        <f t="shared" si="5"/>
        <v>6</v>
      </c>
      <c r="K23" s="23"/>
      <c r="L23" s="21">
        <v>25.0</v>
      </c>
      <c r="M23" s="21">
        <v>20.0</v>
      </c>
    </row>
    <row r="24">
      <c r="A24" s="24"/>
      <c r="B24" s="25" t="s">
        <v>26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5"/>
    </row>
    <row r="25">
      <c r="A25" s="19">
        <v>10.0</v>
      </c>
      <c r="B25" s="36">
        <v>45521.0</v>
      </c>
      <c r="C25" s="21" t="s">
        <v>23</v>
      </c>
      <c r="D25" s="21">
        <v>30.0</v>
      </c>
      <c r="E25" s="21">
        <v>1.0</v>
      </c>
      <c r="F25" s="21">
        <v>20.0</v>
      </c>
      <c r="G25" s="38">
        <v>1.0</v>
      </c>
      <c r="H25" s="22">
        <f>F25/D25</f>
        <v>0.6666666667</v>
      </c>
      <c r="I25" s="23">
        <f t="shared" ref="I25:J25" si="6">I19+F25</f>
        <v>65</v>
      </c>
      <c r="J25" s="23">
        <f t="shared" si="6"/>
        <v>3</v>
      </c>
      <c r="K25" s="23"/>
      <c r="L25" s="21">
        <v>25.0</v>
      </c>
      <c r="M25" s="21">
        <v>20.0</v>
      </c>
    </row>
    <row r="26">
      <c r="A26" s="24"/>
      <c r="B26" s="25" t="s">
        <v>27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5"/>
    </row>
    <row r="27">
      <c r="A27" s="19">
        <v>11.0</v>
      </c>
      <c r="B27" s="36">
        <v>45523.0</v>
      </c>
      <c r="C27" s="21" t="s">
        <v>21</v>
      </c>
      <c r="D27" s="21">
        <v>15.0</v>
      </c>
      <c r="E27" s="21">
        <v>1.0</v>
      </c>
      <c r="F27" s="21">
        <v>20.0</v>
      </c>
      <c r="G27" s="21">
        <v>1.0</v>
      </c>
      <c r="H27" s="22">
        <f>F27/D27</f>
        <v>1.333333333</v>
      </c>
      <c r="I27" s="21">
        <f>I15+F27</f>
        <v>40</v>
      </c>
      <c r="J27" s="21">
        <v>2.0</v>
      </c>
      <c r="K27" s="23"/>
      <c r="L27" s="21">
        <v>20.0</v>
      </c>
      <c r="M27" s="21">
        <v>20.0</v>
      </c>
    </row>
    <row r="28">
      <c r="A28" s="24"/>
      <c r="B28" s="39" t="s">
        <v>28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5"/>
    </row>
    <row r="29">
      <c r="A29" s="19">
        <v>12.0</v>
      </c>
      <c r="B29" s="36">
        <v>45524.0</v>
      </c>
      <c r="C29" s="21" t="s">
        <v>29</v>
      </c>
      <c r="D29" s="21">
        <v>30.0</v>
      </c>
      <c r="E29" s="21">
        <v>1.0</v>
      </c>
      <c r="F29" s="21">
        <v>25.0</v>
      </c>
      <c r="G29" s="21">
        <v>1.0</v>
      </c>
      <c r="H29" s="22">
        <f>F29/D29</f>
        <v>0.8333333333</v>
      </c>
      <c r="I29" s="23">
        <f>F29</f>
        <v>25</v>
      </c>
      <c r="J29" s="21">
        <v>1.0</v>
      </c>
      <c r="K29" s="23"/>
      <c r="L29" s="21">
        <v>25.0</v>
      </c>
      <c r="M29" s="21">
        <v>25.0</v>
      </c>
    </row>
    <row r="30">
      <c r="A30" s="24"/>
      <c r="B30" s="25" t="s">
        <v>30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5"/>
    </row>
    <row r="31">
      <c r="A31" s="19">
        <v>13.0</v>
      </c>
      <c r="B31" s="36">
        <v>45524.0</v>
      </c>
      <c r="C31" s="21" t="str">
        <f>C25</f>
        <v>Investigacion</v>
      </c>
      <c r="D31" s="21">
        <v>30.0</v>
      </c>
      <c r="E31" s="21">
        <v>1.0</v>
      </c>
      <c r="F31" s="21">
        <v>20.0</v>
      </c>
      <c r="G31" s="21">
        <v>1.0</v>
      </c>
      <c r="H31" s="22">
        <f>F31/D31</f>
        <v>0.6666666667</v>
      </c>
      <c r="I31" s="23">
        <f t="shared" ref="I31:J31" si="7">I25+F31</f>
        <v>85</v>
      </c>
      <c r="J31" s="21">
        <f t="shared" si="7"/>
        <v>4</v>
      </c>
      <c r="K31" s="23"/>
      <c r="L31" s="21">
        <v>25.0</v>
      </c>
      <c r="M31" s="21">
        <v>25.0</v>
      </c>
    </row>
    <row r="32">
      <c r="A32" s="24"/>
      <c r="B32" s="25" t="s">
        <v>27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5"/>
    </row>
    <row r="33">
      <c r="A33" s="19">
        <v>14.0</v>
      </c>
      <c r="B33" s="36">
        <v>45524.0</v>
      </c>
      <c r="C33" s="21" t="s">
        <v>31</v>
      </c>
      <c r="D33" s="21">
        <v>40.0</v>
      </c>
      <c r="E33" s="21">
        <v>2.0</v>
      </c>
      <c r="F33" s="21">
        <v>30.0</v>
      </c>
      <c r="G33" s="21">
        <v>1.0</v>
      </c>
      <c r="H33" s="22">
        <f>F33/D33</f>
        <v>0.75</v>
      </c>
      <c r="I33" s="23">
        <f>F33</f>
        <v>30</v>
      </c>
      <c r="J33" s="21">
        <v>1.0</v>
      </c>
      <c r="K33" s="23"/>
      <c r="L33" s="21">
        <v>30.0</v>
      </c>
      <c r="M33" s="21">
        <v>30.0</v>
      </c>
    </row>
    <row r="34">
      <c r="A34" s="24"/>
      <c r="B34" s="25" t="s">
        <v>32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5"/>
    </row>
    <row r="35">
      <c r="A35" s="19">
        <v>15.0</v>
      </c>
      <c r="B35" s="36">
        <v>45525.0</v>
      </c>
      <c r="C35" s="21" t="s">
        <v>21</v>
      </c>
      <c r="D35" s="21">
        <v>15.0</v>
      </c>
      <c r="E35" s="21">
        <v>1.0</v>
      </c>
      <c r="F35" s="21">
        <v>15.0</v>
      </c>
      <c r="G35" s="21">
        <v>1.0</v>
      </c>
      <c r="H35" s="22">
        <f>F35/D35</f>
        <v>1</v>
      </c>
      <c r="I35" s="23">
        <f t="shared" ref="I35:J35" si="8">I27+F35</f>
        <v>55</v>
      </c>
      <c r="J35" s="23">
        <f t="shared" si="8"/>
        <v>3</v>
      </c>
      <c r="K35" s="23"/>
      <c r="L35" s="21">
        <v>20.0</v>
      </c>
      <c r="M35" s="21">
        <v>15.0</v>
      </c>
    </row>
    <row r="36">
      <c r="A36" s="24"/>
      <c r="B36" s="39" t="s">
        <v>33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5"/>
    </row>
    <row r="37">
      <c r="A37" s="19">
        <v>16.0</v>
      </c>
      <c r="B37" s="36">
        <v>45525.0</v>
      </c>
      <c r="C37" s="21" t="s">
        <v>31</v>
      </c>
      <c r="D37" s="21">
        <v>30.0</v>
      </c>
      <c r="E37" s="21">
        <v>1.0</v>
      </c>
      <c r="F37" s="21">
        <v>20.0</v>
      </c>
      <c r="G37" s="21">
        <v>1.0</v>
      </c>
      <c r="H37" s="22">
        <f>F37/D37</f>
        <v>0.6666666667</v>
      </c>
      <c r="I37" s="23">
        <f t="shared" ref="I37:J37" si="9">I33+F37</f>
        <v>50</v>
      </c>
      <c r="J37" s="21">
        <f t="shared" si="9"/>
        <v>2</v>
      </c>
      <c r="K37" s="23"/>
      <c r="L37" s="21">
        <v>30.0</v>
      </c>
      <c r="M37" s="21">
        <v>20.0</v>
      </c>
    </row>
    <row r="38">
      <c r="A38" s="24"/>
      <c r="B38" s="25" t="s">
        <v>32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5"/>
    </row>
    <row r="39">
      <c r="A39" s="35">
        <v>17.0</v>
      </c>
      <c r="B39" s="27">
        <v>45526.0</v>
      </c>
      <c r="C39" s="40" t="s">
        <v>21</v>
      </c>
      <c r="D39" s="30">
        <v>15.0</v>
      </c>
      <c r="E39" s="30">
        <v>1.0</v>
      </c>
      <c r="F39" s="30">
        <v>15.0</v>
      </c>
      <c r="G39" s="30">
        <v>1.0</v>
      </c>
      <c r="H39" s="31">
        <f>F39/D39</f>
        <v>1</v>
      </c>
      <c r="I39" s="41">
        <f t="shared" ref="I39:J39" si="10">I35+F39</f>
        <v>70</v>
      </c>
      <c r="J39" s="41">
        <f t="shared" si="10"/>
        <v>4</v>
      </c>
      <c r="K39" s="32"/>
      <c r="L39" s="30">
        <v>20.0</v>
      </c>
      <c r="M39" s="30">
        <v>15.0</v>
      </c>
    </row>
    <row r="40">
      <c r="A40" s="24"/>
      <c r="B40" s="42" t="s">
        <v>34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5"/>
    </row>
    <row r="41">
      <c r="A41" s="19">
        <v>18.0</v>
      </c>
      <c r="B41" s="36">
        <v>45526.0</v>
      </c>
      <c r="C41" s="21" t="s">
        <v>31</v>
      </c>
      <c r="D41" s="21">
        <v>20.0</v>
      </c>
      <c r="E41" s="21">
        <v>1.0</v>
      </c>
      <c r="F41" s="21">
        <v>30.0</v>
      </c>
      <c r="G41" s="21">
        <v>1.0</v>
      </c>
      <c r="H41" s="22">
        <f>F41/D41</f>
        <v>1.5</v>
      </c>
      <c r="I41" s="23">
        <f>F41+I37</f>
        <v>80</v>
      </c>
      <c r="J41" s="21">
        <f>J37+G41</f>
        <v>3</v>
      </c>
      <c r="K41" s="23"/>
      <c r="L41" s="21">
        <v>30.0</v>
      </c>
      <c r="M41" s="21">
        <v>15.0</v>
      </c>
    </row>
    <row r="42">
      <c r="A42" s="24"/>
      <c r="B42" s="25" t="s">
        <v>32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5"/>
    </row>
    <row r="43">
      <c r="A43" s="19">
        <v>19.0</v>
      </c>
      <c r="B43" s="36">
        <v>45526.0</v>
      </c>
      <c r="C43" s="21" t="s">
        <v>31</v>
      </c>
      <c r="D43" s="21">
        <v>20.0</v>
      </c>
      <c r="E43" s="21">
        <v>1.0</v>
      </c>
      <c r="F43" s="21">
        <v>20.0</v>
      </c>
      <c r="G43" s="21">
        <v>1.0</v>
      </c>
      <c r="H43" s="22">
        <f>F43/D43</f>
        <v>1</v>
      </c>
      <c r="I43" s="23">
        <f t="shared" ref="I43:J43" si="11">I41+F43</f>
        <v>100</v>
      </c>
      <c r="J43" s="21">
        <f t="shared" si="11"/>
        <v>4</v>
      </c>
      <c r="K43" s="23"/>
      <c r="L43" s="21">
        <v>30.0</v>
      </c>
      <c r="M43" s="21">
        <v>15.0</v>
      </c>
    </row>
    <row r="44">
      <c r="A44" s="24"/>
      <c r="B44" s="25" t="s">
        <v>35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5"/>
    </row>
    <row r="45">
      <c r="A45" s="19">
        <v>20.0</v>
      </c>
      <c r="B45" s="36">
        <v>45526.0</v>
      </c>
      <c r="C45" s="21" t="s">
        <v>31</v>
      </c>
      <c r="D45" s="21">
        <v>20.0</v>
      </c>
      <c r="E45" s="21">
        <v>1.0</v>
      </c>
      <c r="F45" s="21">
        <v>15.0</v>
      </c>
      <c r="G45" s="21">
        <v>1.0</v>
      </c>
      <c r="H45" s="22">
        <f>F45/D45</f>
        <v>0.75</v>
      </c>
      <c r="I45" s="23">
        <f>F45+I43</f>
        <v>115</v>
      </c>
      <c r="J45" s="21">
        <f>J43+G45</f>
        <v>5</v>
      </c>
      <c r="K45" s="23"/>
      <c r="L45" s="21">
        <v>30.0</v>
      </c>
      <c r="M45" s="21">
        <v>15.0</v>
      </c>
    </row>
    <row r="46">
      <c r="A46" s="24"/>
      <c r="B46" s="25" t="s">
        <v>36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5"/>
    </row>
    <row r="47">
      <c r="A47" s="19">
        <v>21.0</v>
      </c>
      <c r="B47" s="36">
        <v>45526.0</v>
      </c>
      <c r="C47" s="21" t="s">
        <v>31</v>
      </c>
      <c r="D47" s="21">
        <v>30.0</v>
      </c>
      <c r="E47" s="21">
        <v>1.0</v>
      </c>
      <c r="F47" s="21">
        <v>30.0</v>
      </c>
      <c r="G47" s="21">
        <v>1.0</v>
      </c>
      <c r="H47" s="22">
        <f>F47/D47</f>
        <v>1</v>
      </c>
      <c r="I47" s="23">
        <f>F47+I45</f>
        <v>145</v>
      </c>
      <c r="J47" s="21">
        <f>J45+G47</f>
        <v>6</v>
      </c>
      <c r="K47" s="23"/>
      <c r="L47" s="21">
        <v>30.0</v>
      </c>
      <c r="M47" s="21">
        <v>15.0</v>
      </c>
    </row>
    <row r="48">
      <c r="A48" s="24"/>
      <c r="B48" s="25" t="s">
        <v>37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5"/>
    </row>
    <row r="49">
      <c r="A49" s="19">
        <v>22.0</v>
      </c>
      <c r="B49" s="36">
        <v>45527.0</v>
      </c>
      <c r="C49" s="21" t="s">
        <v>31</v>
      </c>
      <c r="D49" s="21">
        <v>30.0</v>
      </c>
      <c r="E49" s="21">
        <v>1.0</v>
      </c>
      <c r="F49" s="21">
        <v>30.0</v>
      </c>
      <c r="G49" s="21">
        <v>1.0</v>
      </c>
      <c r="H49" s="22">
        <f>F49/D49</f>
        <v>1</v>
      </c>
      <c r="I49" s="23">
        <f>F49+I47</f>
        <v>175</v>
      </c>
      <c r="J49" s="21">
        <f>J47+G49</f>
        <v>7</v>
      </c>
      <c r="K49" s="23"/>
      <c r="L49" s="21">
        <v>30.0</v>
      </c>
      <c r="M49" s="21">
        <v>15.0</v>
      </c>
    </row>
    <row r="50">
      <c r="A50" s="24"/>
      <c r="B50" s="25" t="s">
        <v>38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5"/>
    </row>
    <row r="51">
      <c r="A51" s="19">
        <v>23.0</v>
      </c>
      <c r="B51" s="36">
        <v>45528.0</v>
      </c>
      <c r="C51" s="21" t="s">
        <v>31</v>
      </c>
      <c r="D51" s="21">
        <v>30.0</v>
      </c>
      <c r="E51" s="21">
        <v>1.0</v>
      </c>
      <c r="F51" s="21">
        <v>25.0</v>
      </c>
      <c r="G51" s="21">
        <v>1.0</v>
      </c>
      <c r="H51" s="22">
        <f>F51/D51</f>
        <v>0.8333333333</v>
      </c>
      <c r="I51" s="23">
        <f t="shared" ref="I51:J51" si="12">I49+F51</f>
        <v>200</v>
      </c>
      <c r="J51" s="21">
        <f t="shared" si="12"/>
        <v>8</v>
      </c>
      <c r="K51" s="23"/>
      <c r="L51" s="21">
        <v>30.0</v>
      </c>
      <c r="M51" s="21">
        <v>15.0</v>
      </c>
    </row>
    <row r="52">
      <c r="A52" s="24"/>
      <c r="B52" s="25" t="s">
        <v>39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5"/>
    </row>
    <row r="53">
      <c r="A53" s="19">
        <v>24.0</v>
      </c>
      <c r="B53" s="36">
        <v>45528.0</v>
      </c>
      <c r="C53" s="21" t="s">
        <v>29</v>
      </c>
      <c r="D53" s="21">
        <v>30.0</v>
      </c>
      <c r="E53" s="21">
        <v>1.0</v>
      </c>
      <c r="F53" s="21">
        <v>20.0</v>
      </c>
      <c r="G53" s="21">
        <v>1.0</v>
      </c>
      <c r="H53" s="22">
        <f>F53/D53</f>
        <v>0.6666666667</v>
      </c>
      <c r="I53" s="23">
        <f t="shared" ref="I53:J53" si="13">F29+F53</f>
        <v>45</v>
      </c>
      <c r="J53" s="23">
        <f t="shared" si="13"/>
        <v>2</v>
      </c>
      <c r="K53" s="23"/>
      <c r="L53" s="21">
        <v>25.0</v>
      </c>
      <c r="M53" s="21">
        <v>20.0</v>
      </c>
    </row>
    <row r="54">
      <c r="A54" s="24"/>
      <c r="B54" s="25" t="s">
        <v>40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5"/>
    </row>
    <row r="55">
      <c r="A55" s="19">
        <v>25.0</v>
      </c>
      <c r="B55" s="36">
        <v>45530.0</v>
      </c>
      <c r="C55" s="21" t="s">
        <v>21</v>
      </c>
      <c r="D55" s="21">
        <v>15.0</v>
      </c>
      <c r="E55" s="21">
        <v>1.0</v>
      </c>
      <c r="F55" s="21">
        <v>20.0</v>
      </c>
      <c r="G55" s="21">
        <v>1.0</v>
      </c>
      <c r="H55" s="22">
        <f>F55/D55</f>
        <v>1.333333333</v>
      </c>
      <c r="I55" s="23">
        <f t="shared" ref="I55:J55" si="14">I39+F55</f>
        <v>90</v>
      </c>
      <c r="J55" s="23">
        <f t="shared" si="14"/>
        <v>5</v>
      </c>
      <c r="K55" s="23"/>
      <c r="L55" s="21">
        <v>20.0</v>
      </c>
      <c r="M55" s="21">
        <v>15.0</v>
      </c>
    </row>
    <row r="56">
      <c r="A56" s="24"/>
      <c r="B56" s="39" t="s">
        <v>41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5"/>
    </row>
    <row r="57">
      <c r="A57" s="26">
        <v>26.0</v>
      </c>
      <c r="B57" s="27">
        <v>45530.0</v>
      </c>
      <c r="C57" s="40" t="s">
        <v>31</v>
      </c>
      <c r="D57" s="30">
        <v>30.0</v>
      </c>
      <c r="E57" s="30">
        <v>1.0</v>
      </c>
      <c r="F57" s="30">
        <v>20.0</v>
      </c>
      <c r="G57" s="30">
        <v>1.0</v>
      </c>
      <c r="H57" s="31">
        <f>F57/D57</f>
        <v>0.6666666667</v>
      </c>
      <c r="I57" s="41">
        <f>F57+I51</f>
        <v>220</v>
      </c>
      <c r="J57" s="30">
        <f>J51+G57</f>
        <v>9</v>
      </c>
      <c r="K57" s="32"/>
      <c r="L57" s="30">
        <v>30.0</v>
      </c>
      <c r="M57" s="30">
        <v>15.0</v>
      </c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24"/>
      <c r="B58" s="34" t="s">
        <v>42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5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19">
        <v>27.0</v>
      </c>
      <c r="B59" s="36">
        <v>45530.0</v>
      </c>
      <c r="C59" s="21" t="s">
        <v>31</v>
      </c>
      <c r="D59" s="21">
        <v>30.0</v>
      </c>
      <c r="E59" s="21">
        <v>1.0</v>
      </c>
      <c r="F59" s="21">
        <v>20.0</v>
      </c>
      <c r="G59" s="21">
        <v>1.0</v>
      </c>
      <c r="H59" s="22">
        <f>F59/D59</f>
        <v>0.6666666667</v>
      </c>
      <c r="I59" s="23">
        <f>I57+F59</f>
        <v>240</v>
      </c>
      <c r="J59" s="21">
        <f>J51+G59</f>
        <v>9</v>
      </c>
      <c r="K59" s="23"/>
      <c r="L59" s="21">
        <v>30.0</v>
      </c>
      <c r="M59" s="21">
        <v>15.0</v>
      </c>
    </row>
    <row r="60">
      <c r="A60" s="24"/>
      <c r="B60" s="25" t="s">
        <v>43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5"/>
    </row>
    <row r="61">
      <c r="A61" s="19">
        <v>28.0</v>
      </c>
      <c r="B61" s="36">
        <v>45530.0</v>
      </c>
      <c r="C61" s="21" t="s">
        <v>31</v>
      </c>
      <c r="D61" s="21">
        <v>30.0</v>
      </c>
      <c r="E61" s="21">
        <v>1.0</v>
      </c>
      <c r="F61" s="21">
        <v>20.0</v>
      </c>
      <c r="G61" s="21">
        <v>1.0</v>
      </c>
      <c r="H61" s="22">
        <f>F61/D61</f>
        <v>0.6666666667</v>
      </c>
      <c r="I61" s="23">
        <f>F61+I59</f>
        <v>260</v>
      </c>
      <c r="J61" s="21">
        <f>J59+G61</f>
        <v>10</v>
      </c>
      <c r="K61" s="23"/>
      <c r="L61" s="21">
        <v>30.0</v>
      </c>
      <c r="M61" s="21">
        <v>15.0</v>
      </c>
    </row>
    <row r="62">
      <c r="A62" s="24"/>
      <c r="B62" s="25" t="s">
        <v>44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5"/>
    </row>
    <row r="63">
      <c r="A63" s="19">
        <v>29.0</v>
      </c>
      <c r="B63" s="36">
        <v>45531.0</v>
      </c>
      <c r="C63" s="21" t="s">
        <v>31</v>
      </c>
      <c r="D63" s="21">
        <v>30.0</v>
      </c>
      <c r="E63" s="21">
        <v>1.0</v>
      </c>
      <c r="F63" s="21">
        <v>25.0</v>
      </c>
      <c r="G63" s="21">
        <v>1.0</v>
      </c>
      <c r="H63" s="22">
        <f>F63/D63</f>
        <v>0.8333333333</v>
      </c>
      <c r="I63" s="23">
        <f>F63+I61</f>
        <v>285</v>
      </c>
      <c r="J63" s="21">
        <f>J61+G63</f>
        <v>11</v>
      </c>
      <c r="K63" s="23"/>
      <c r="L63" s="21">
        <v>30.0</v>
      </c>
      <c r="M63" s="21">
        <v>15.0</v>
      </c>
    </row>
    <row r="64">
      <c r="A64" s="24"/>
      <c r="B64" s="25" t="s">
        <v>45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5"/>
    </row>
    <row r="65">
      <c r="A65" s="19">
        <v>30.0</v>
      </c>
      <c r="B65" s="36">
        <v>45531.0</v>
      </c>
      <c r="C65" s="21" t="s">
        <v>31</v>
      </c>
      <c r="D65" s="21">
        <v>30.0</v>
      </c>
      <c r="E65" s="21">
        <v>1.0</v>
      </c>
      <c r="F65" s="21">
        <v>20.0</v>
      </c>
      <c r="G65" s="21">
        <v>1.0</v>
      </c>
      <c r="H65" s="22">
        <f>F65/D65</f>
        <v>0.6666666667</v>
      </c>
      <c r="I65" s="23">
        <f t="shared" ref="I65:J65" si="15">I63+F65</f>
        <v>305</v>
      </c>
      <c r="J65" s="21">
        <f t="shared" si="15"/>
        <v>12</v>
      </c>
      <c r="K65" s="23"/>
      <c r="L65" s="21">
        <v>30.0</v>
      </c>
      <c r="M65" s="21">
        <v>15.0</v>
      </c>
    </row>
    <row r="66">
      <c r="A66" s="24"/>
      <c r="B66" s="25" t="s">
        <v>46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5"/>
    </row>
    <row r="67">
      <c r="A67" s="35">
        <v>31.0</v>
      </c>
      <c r="B67" s="27">
        <v>45530.0</v>
      </c>
      <c r="C67" s="40" t="s">
        <v>31</v>
      </c>
      <c r="D67" s="30">
        <v>30.0</v>
      </c>
      <c r="E67" s="30">
        <v>1.0</v>
      </c>
      <c r="F67" s="30">
        <v>20.0</v>
      </c>
      <c r="G67" s="30">
        <v>1.0</v>
      </c>
      <c r="H67" s="31">
        <f>F67/D67</f>
        <v>0.6666666667</v>
      </c>
      <c r="I67" s="41">
        <f>F67+I61</f>
        <v>280</v>
      </c>
      <c r="J67" s="41">
        <f>J61+G67</f>
        <v>11</v>
      </c>
      <c r="K67" s="32"/>
      <c r="L67" s="30">
        <v>30.0</v>
      </c>
      <c r="M67" s="30">
        <v>15.0</v>
      </c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24"/>
      <c r="B68" s="34" t="s">
        <v>47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5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19">
        <v>32.0</v>
      </c>
      <c r="B69" s="36">
        <v>45532.0</v>
      </c>
      <c r="C69" s="21" t="s">
        <v>21</v>
      </c>
      <c r="D69" s="21">
        <v>15.0</v>
      </c>
      <c r="E69" s="21">
        <v>1.0</v>
      </c>
      <c r="F69" s="21">
        <v>20.0</v>
      </c>
      <c r="G69" s="21">
        <v>1.0</v>
      </c>
      <c r="H69" s="22">
        <f>F69/D69</f>
        <v>1.333333333</v>
      </c>
      <c r="I69" s="23">
        <f t="shared" ref="I69:J69" si="16">I55+F69</f>
        <v>110</v>
      </c>
      <c r="J69" s="23">
        <f t="shared" si="16"/>
        <v>6</v>
      </c>
      <c r="K69" s="23"/>
      <c r="L69" s="21">
        <v>20.0</v>
      </c>
      <c r="M69" s="21">
        <v>15.0</v>
      </c>
    </row>
    <row r="70">
      <c r="A70" s="24"/>
      <c r="B70" s="39" t="s">
        <v>48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5"/>
    </row>
    <row r="71">
      <c r="A71" s="35">
        <v>33.0</v>
      </c>
      <c r="B71" s="44">
        <v>45532.0</v>
      </c>
      <c r="C71" s="28" t="s">
        <v>49</v>
      </c>
      <c r="D71" s="29">
        <v>50.0</v>
      </c>
      <c r="E71" s="30">
        <v>1.0</v>
      </c>
      <c r="F71" s="29">
        <v>40.0</v>
      </c>
      <c r="G71" s="30">
        <v>1.0</v>
      </c>
      <c r="H71" s="31">
        <f>F71/D71</f>
        <v>0.8</v>
      </c>
      <c r="I71" s="41">
        <f>F71</f>
        <v>40</v>
      </c>
      <c r="J71" s="29">
        <v>1.0</v>
      </c>
      <c r="K71" s="32"/>
      <c r="L71" s="30">
        <v>30.0</v>
      </c>
      <c r="M71" s="30">
        <v>15.0</v>
      </c>
    </row>
    <row r="72">
      <c r="A72" s="24"/>
      <c r="B72" s="34" t="s">
        <v>50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5"/>
    </row>
    <row r="73">
      <c r="A73" s="35">
        <v>34.0</v>
      </c>
      <c r="B73" s="44">
        <v>45533.0</v>
      </c>
      <c r="C73" s="45" t="s">
        <v>21</v>
      </c>
      <c r="D73" s="41">
        <v>15.0</v>
      </c>
      <c r="E73" s="41">
        <v>1.0</v>
      </c>
      <c r="F73" s="29">
        <v>10.0</v>
      </c>
      <c r="G73" s="41">
        <v>1.0</v>
      </c>
      <c r="H73" s="22">
        <f>F73/D73</f>
        <v>0.6666666667</v>
      </c>
      <c r="I73" s="45">
        <f t="shared" ref="I73:J73" si="17">I69+F73</f>
        <v>120</v>
      </c>
      <c r="J73" s="45">
        <f t="shared" si="17"/>
        <v>7</v>
      </c>
      <c r="K73" s="45"/>
      <c r="L73" s="28">
        <v>20.0</v>
      </c>
      <c r="M73" s="28">
        <v>10.0</v>
      </c>
    </row>
    <row r="74">
      <c r="A74" s="24"/>
      <c r="B74" s="46" t="s">
        <v>51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5"/>
    </row>
    <row r="75">
      <c r="A75" s="35">
        <v>35.0</v>
      </c>
      <c r="B75" s="44">
        <v>45537.0</v>
      </c>
      <c r="C75" s="45" t="s">
        <v>21</v>
      </c>
      <c r="D75" s="41">
        <v>15.0</v>
      </c>
      <c r="E75" s="41">
        <v>1.0</v>
      </c>
      <c r="F75" s="29">
        <v>15.0</v>
      </c>
      <c r="G75" s="41">
        <v>1.0</v>
      </c>
      <c r="H75" s="22">
        <f>F75/D75</f>
        <v>1</v>
      </c>
      <c r="I75" s="45">
        <f t="shared" ref="I75:J75" si="18">I73+F75</f>
        <v>135</v>
      </c>
      <c r="J75" s="45">
        <f t="shared" si="18"/>
        <v>8</v>
      </c>
      <c r="K75" s="45"/>
      <c r="L75" s="28">
        <v>20.0</v>
      </c>
      <c r="M75" s="28">
        <v>10.0</v>
      </c>
    </row>
    <row r="76">
      <c r="A76" s="24"/>
      <c r="B76" s="46" t="s">
        <v>52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5"/>
    </row>
    <row r="77">
      <c r="A77" s="35">
        <v>36.0</v>
      </c>
      <c r="B77" s="44">
        <v>45532.0</v>
      </c>
      <c r="C77" s="28" t="s">
        <v>53</v>
      </c>
      <c r="D77" s="29">
        <v>60.0</v>
      </c>
      <c r="E77" s="30">
        <v>1.0</v>
      </c>
      <c r="F77" s="29">
        <v>70.0</v>
      </c>
      <c r="G77" s="30">
        <v>1.0</v>
      </c>
      <c r="H77" s="31">
        <f>F77/D77</f>
        <v>1.166666667</v>
      </c>
      <c r="I77" s="41">
        <f>F77</f>
        <v>70</v>
      </c>
      <c r="J77" s="29">
        <v>1.0</v>
      </c>
      <c r="K77" s="32"/>
      <c r="L77" s="30">
        <v>30.0</v>
      </c>
      <c r="M77" s="30">
        <v>15.0</v>
      </c>
    </row>
    <row r="78">
      <c r="A78" s="24"/>
      <c r="B78" s="34" t="s">
        <v>54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5"/>
    </row>
    <row r="79">
      <c r="A79" s="35">
        <v>37.0</v>
      </c>
      <c r="B79" s="44">
        <v>45539.0</v>
      </c>
      <c r="C79" s="40" t="s">
        <v>21</v>
      </c>
      <c r="D79" s="30">
        <v>15.0</v>
      </c>
      <c r="E79" s="30">
        <v>1.0</v>
      </c>
      <c r="F79" s="30">
        <v>15.0</v>
      </c>
      <c r="G79" s="30">
        <v>1.0</v>
      </c>
      <c r="H79" s="31">
        <f>F79/D79</f>
        <v>1</v>
      </c>
      <c r="I79" s="30">
        <f t="shared" ref="I79:J79" si="19">I75+F79</f>
        <v>150</v>
      </c>
      <c r="J79" s="30">
        <f t="shared" si="19"/>
        <v>9</v>
      </c>
      <c r="K79" s="47"/>
      <c r="L79" s="30">
        <v>20.0</v>
      </c>
      <c r="M79" s="30">
        <v>10.0</v>
      </c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24"/>
      <c r="B80" s="46" t="s">
        <v>55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5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35">
        <v>38.0</v>
      </c>
      <c r="B81" s="44">
        <v>45540.0</v>
      </c>
      <c r="C81" s="40" t="s">
        <v>21</v>
      </c>
      <c r="D81" s="30">
        <v>15.0</v>
      </c>
      <c r="E81" s="30">
        <v>1.0</v>
      </c>
      <c r="F81" s="29">
        <v>17.0</v>
      </c>
      <c r="G81" s="30">
        <v>1.0</v>
      </c>
      <c r="H81" s="31">
        <f>F81/D81</f>
        <v>1.133333333</v>
      </c>
      <c r="I81" s="30">
        <f t="shared" ref="I81:J81" si="20">I79+F81</f>
        <v>167</v>
      </c>
      <c r="J81" s="30">
        <f t="shared" si="20"/>
        <v>10</v>
      </c>
      <c r="K81" s="47"/>
      <c r="L81" s="30">
        <v>20.0</v>
      </c>
      <c r="M81" s="30">
        <v>10.0</v>
      </c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24"/>
      <c r="B82" s="46" t="s">
        <v>56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5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35">
        <v>38.0</v>
      </c>
      <c r="B83" s="44">
        <v>45544.0</v>
      </c>
      <c r="C83" s="40" t="s">
        <v>21</v>
      </c>
      <c r="D83" s="30">
        <v>15.0</v>
      </c>
      <c r="E83" s="30">
        <v>1.0</v>
      </c>
      <c r="F83" s="29">
        <v>20.0</v>
      </c>
      <c r="G83" s="30">
        <v>1.0</v>
      </c>
      <c r="H83" s="31">
        <f>F83/D83</f>
        <v>1.333333333</v>
      </c>
      <c r="I83" s="30">
        <f t="shared" ref="I83:J83" si="21">I81+F83</f>
        <v>187</v>
      </c>
      <c r="J83" s="30">
        <f t="shared" si="21"/>
        <v>11</v>
      </c>
      <c r="K83" s="47"/>
      <c r="L83" s="30">
        <v>20.0</v>
      </c>
      <c r="M83" s="30">
        <v>10.0</v>
      </c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24"/>
      <c r="B84" s="46" t="s">
        <v>57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5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35">
        <v>39.0</v>
      </c>
      <c r="B85" s="44">
        <v>45544.0</v>
      </c>
      <c r="C85" s="28" t="str">
        <f>C67</f>
        <v>Analisis de requerimientos</v>
      </c>
      <c r="D85" s="29">
        <v>60.0</v>
      </c>
      <c r="E85" s="30">
        <v>1.0</v>
      </c>
      <c r="F85" s="29">
        <v>30.0</v>
      </c>
      <c r="G85" s="30">
        <v>1.0</v>
      </c>
      <c r="H85" s="31">
        <f>F85/D85</f>
        <v>0.5</v>
      </c>
      <c r="I85" s="41">
        <f>F85</f>
        <v>30</v>
      </c>
      <c r="J85" s="29">
        <v>1.0</v>
      </c>
      <c r="K85" s="32"/>
      <c r="L85" s="30">
        <v>30.0</v>
      </c>
      <c r="M85" s="30">
        <v>15.0</v>
      </c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24"/>
      <c r="B86" s="34" t="s">
        <v>58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5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35">
        <v>40.0</v>
      </c>
      <c r="B87" s="44">
        <v>45544.0</v>
      </c>
      <c r="C87" s="28"/>
      <c r="D87" s="29">
        <v>60.0</v>
      </c>
      <c r="E87" s="30">
        <v>1.0</v>
      </c>
      <c r="F87" s="29">
        <v>30.0</v>
      </c>
      <c r="G87" s="30">
        <v>1.0</v>
      </c>
      <c r="H87" s="31">
        <f>F87/D87</f>
        <v>0.5</v>
      </c>
      <c r="I87" s="41">
        <f>F87</f>
        <v>30</v>
      </c>
      <c r="J87" s="29">
        <v>1.0</v>
      </c>
      <c r="K87" s="32"/>
      <c r="L87" s="30">
        <v>30.0</v>
      </c>
      <c r="M87" s="30">
        <v>15.0</v>
      </c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24"/>
      <c r="B88" s="34" t="s">
        <v>58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5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35">
        <v>40.0</v>
      </c>
      <c r="B89" s="44">
        <v>45546.0</v>
      </c>
      <c r="C89" s="28"/>
      <c r="D89" s="29">
        <v>60.0</v>
      </c>
      <c r="E89" s="30">
        <v>1.0</v>
      </c>
      <c r="F89" s="29">
        <v>60.0</v>
      </c>
      <c r="G89" s="30">
        <v>1.0</v>
      </c>
      <c r="H89" s="31">
        <f>F89/D89</f>
        <v>1</v>
      </c>
      <c r="I89" s="41">
        <f>F89</f>
        <v>60</v>
      </c>
      <c r="J89" s="29">
        <v>1.0</v>
      </c>
      <c r="K89" s="32"/>
      <c r="L89" s="30">
        <v>30.0</v>
      </c>
      <c r="M89" s="30">
        <v>15.0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24"/>
      <c r="B90" s="34" t="s">
        <v>59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5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35">
        <v>38.0</v>
      </c>
      <c r="B91" s="44">
        <v>45546.0</v>
      </c>
      <c r="C91" s="40" t="s">
        <v>21</v>
      </c>
      <c r="D91" s="30">
        <v>15.0</v>
      </c>
      <c r="E91" s="30">
        <v>1.0</v>
      </c>
      <c r="F91" s="29">
        <v>20.0</v>
      </c>
      <c r="G91" s="30">
        <v>1.0</v>
      </c>
      <c r="H91" s="31">
        <f>F91/D91</f>
        <v>1.333333333</v>
      </c>
      <c r="I91" s="30">
        <f t="shared" ref="I91:J91" si="22">I83+F91</f>
        <v>207</v>
      </c>
      <c r="J91" s="30">
        <f t="shared" si="22"/>
        <v>12</v>
      </c>
      <c r="K91" s="47"/>
      <c r="L91" s="30">
        <v>20.0</v>
      </c>
      <c r="M91" s="30">
        <v>10.0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24"/>
      <c r="B92" s="46" t="s">
        <v>60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5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35">
        <v>38.0</v>
      </c>
      <c r="B93" s="44">
        <v>45547.0</v>
      </c>
      <c r="C93" s="40" t="s">
        <v>21</v>
      </c>
      <c r="D93" s="30">
        <v>15.0</v>
      </c>
      <c r="E93" s="30">
        <v>1.0</v>
      </c>
      <c r="F93" s="29">
        <v>17.0</v>
      </c>
      <c r="G93" s="30">
        <v>1.0</v>
      </c>
      <c r="H93" s="31">
        <f>F93/D93</f>
        <v>1.133333333</v>
      </c>
      <c r="I93" s="30">
        <f t="shared" ref="I93:J93" si="23">I91+F93</f>
        <v>224</v>
      </c>
      <c r="J93" s="30">
        <f t="shared" si="23"/>
        <v>13</v>
      </c>
      <c r="K93" s="47"/>
      <c r="L93" s="30">
        <v>20.0</v>
      </c>
      <c r="M93" s="30">
        <v>10.0</v>
      </c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24"/>
      <c r="B94" s="46" t="s">
        <v>61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5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35">
        <v>38.0</v>
      </c>
      <c r="B95" s="44">
        <v>45551.0</v>
      </c>
      <c r="C95" s="40" t="s">
        <v>21</v>
      </c>
      <c r="D95" s="30">
        <v>15.0</v>
      </c>
      <c r="E95" s="30">
        <v>1.0</v>
      </c>
      <c r="F95" s="29">
        <v>18.0</v>
      </c>
      <c r="G95" s="30">
        <v>1.0</v>
      </c>
      <c r="H95" s="31">
        <f>F95/D95</f>
        <v>1.2</v>
      </c>
      <c r="I95" s="30">
        <f t="shared" ref="I95:J95" si="24">I93+F95</f>
        <v>242</v>
      </c>
      <c r="J95" s="30">
        <f t="shared" si="24"/>
        <v>14</v>
      </c>
      <c r="K95" s="47"/>
      <c r="L95" s="30">
        <v>20.0</v>
      </c>
      <c r="M95" s="30">
        <v>10.0</v>
      </c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24"/>
      <c r="B96" s="46" t="s">
        <v>62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5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</sheetData>
  <mergeCells count="96">
    <mergeCell ref="B52:M52"/>
    <mergeCell ref="B54:M54"/>
    <mergeCell ref="B38:M38"/>
    <mergeCell ref="B40:M40"/>
    <mergeCell ref="B42:M42"/>
    <mergeCell ref="B44:M44"/>
    <mergeCell ref="B46:M46"/>
    <mergeCell ref="B48:M48"/>
    <mergeCell ref="B50:M50"/>
    <mergeCell ref="B62:M62"/>
    <mergeCell ref="B64:M64"/>
    <mergeCell ref="A49:A50"/>
    <mergeCell ref="A51:A52"/>
    <mergeCell ref="A53:A54"/>
    <mergeCell ref="A55:A56"/>
    <mergeCell ref="B56:M56"/>
    <mergeCell ref="B58:M58"/>
    <mergeCell ref="B60:M60"/>
    <mergeCell ref="B70:M70"/>
    <mergeCell ref="B72:M72"/>
    <mergeCell ref="A57:A58"/>
    <mergeCell ref="A59:A60"/>
    <mergeCell ref="A61:A62"/>
    <mergeCell ref="A63:A64"/>
    <mergeCell ref="A65:A66"/>
    <mergeCell ref="B66:M66"/>
    <mergeCell ref="B68:M68"/>
    <mergeCell ref="A67:A68"/>
    <mergeCell ref="A69:A70"/>
    <mergeCell ref="A71:A72"/>
    <mergeCell ref="A73:A74"/>
    <mergeCell ref="B74:M74"/>
    <mergeCell ref="A75:A76"/>
    <mergeCell ref="B76:M76"/>
    <mergeCell ref="A77:A78"/>
    <mergeCell ref="B78:M78"/>
    <mergeCell ref="A79:A80"/>
    <mergeCell ref="B80:M80"/>
    <mergeCell ref="A81:A82"/>
    <mergeCell ref="B82:M82"/>
    <mergeCell ref="B84:M84"/>
    <mergeCell ref="C1:F1"/>
    <mergeCell ref="I1:L1"/>
    <mergeCell ref="A3:M4"/>
    <mergeCell ref="D5:E5"/>
    <mergeCell ref="F5:H5"/>
    <mergeCell ref="I5:M5"/>
    <mergeCell ref="B8:M8"/>
    <mergeCell ref="A7:A8"/>
    <mergeCell ref="A9:A10"/>
    <mergeCell ref="A11:A12"/>
    <mergeCell ref="A13:A14"/>
    <mergeCell ref="A15:A16"/>
    <mergeCell ref="A17:A18"/>
    <mergeCell ref="A19:A20"/>
    <mergeCell ref="B10:M10"/>
    <mergeCell ref="B12:M12"/>
    <mergeCell ref="B14:M14"/>
    <mergeCell ref="B16:M16"/>
    <mergeCell ref="B18:M18"/>
    <mergeCell ref="B20:M20"/>
    <mergeCell ref="B22:M22"/>
    <mergeCell ref="A21:A22"/>
    <mergeCell ref="A23:A24"/>
    <mergeCell ref="A25:A26"/>
    <mergeCell ref="A27:A28"/>
    <mergeCell ref="A29:A30"/>
    <mergeCell ref="A31:A32"/>
    <mergeCell ref="A33:A34"/>
    <mergeCell ref="B24:M24"/>
    <mergeCell ref="B26:M26"/>
    <mergeCell ref="B28:M28"/>
    <mergeCell ref="B30:M30"/>
    <mergeCell ref="B32:M32"/>
    <mergeCell ref="B34:M34"/>
    <mergeCell ref="B36:M36"/>
    <mergeCell ref="A35:A36"/>
    <mergeCell ref="A37:A38"/>
    <mergeCell ref="A39:A40"/>
    <mergeCell ref="A41:A42"/>
    <mergeCell ref="A43:A44"/>
    <mergeCell ref="A45:A46"/>
    <mergeCell ref="A47:A48"/>
    <mergeCell ref="A91:A92"/>
    <mergeCell ref="B92:M92"/>
    <mergeCell ref="A93:A94"/>
    <mergeCell ref="B94:M94"/>
    <mergeCell ref="A95:A96"/>
    <mergeCell ref="B96:M96"/>
    <mergeCell ref="A83:A84"/>
    <mergeCell ref="A85:A86"/>
    <mergeCell ref="B86:M86"/>
    <mergeCell ref="A87:A88"/>
    <mergeCell ref="B88:M88"/>
    <mergeCell ref="A89:A90"/>
    <mergeCell ref="B90:M9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/>
      <c r="B1" s="50" t="s">
        <v>0</v>
      </c>
      <c r="C1" s="51" t="s">
        <v>63</v>
      </c>
      <c r="D1" s="4"/>
      <c r="E1" s="4"/>
      <c r="F1" s="4"/>
      <c r="G1" s="49"/>
      <c r="H1" s="50" t="s">
        <v>2</v>
      </c>
      <c r="I1" s="52">
        <v>45519.0</v>
      </c>
      <c r="J1" s="4"/>
      <c r="K1" s="4"/>
      <c r="L1" s="4"/>
      <c r="M1" s="49"/>
    </row>
    <row r="2">
      <c r="A2" s="49"/>
      <c r="B2" s="53"/>
      <c r="C2" s="53"/>
      <c r="D2" s="53"/>
      <c r="E2" s="53"/>
      <c r="F2" s="53"/>
      <c r="G2" s="49"/>
      <c r="H2" s="53"/>
      <c r="I2" s="53"/>
      <c r="J2" s="53"/>
      <c r="K2" s="53"/>
      <c r="L2" s="53"/>
      <c r="M2" s="49"/>
    </row>
    <row r="3">
      <c r="A3" s="54"/>
      <c r="B3" s="55"/>
      <c r="C3" s="55"/>
      <c r="D3" s="55" t="s">
        <v>10</v>
      </c>
      <c r="E3" s="55" t="s">
        <v>11</v>
      </c>
      <c r="F3" s="55" t="s">
        <v>10</v>
      </c>
      <c r="G3" s="55" t="s">
        <v>11</v>
      </c>
      <c r="H3" s="55" t="s">
        <v>12</v>
      </c>
      <c r="I3" s="55" t="s">
        <v>10</v>
      </c>
      <c r="J3" s="55" t="s">
        <v>11</v>
      </c>
      <c r="K3" s="55" t="s">
        <v>12</v>
      </c>
      <c r="L3" s="55" t="s">
        <v>13</v>
      </c>
      <c r="M3" s="56" t="s">
        <v>14</v>
      </c>
    </row>
    <row r="4">
      <c r="A4" s="19">
        <v>1.0</v>
      </c>
      <c r="B4" s="57">
        <v>45518.0</v>
      </c>
      <c r="C4" s="58" t="s">
        <v>15</v>
      </c>
      <c r="D4" s="58">
        <v>35.0</v>
      </c>
      <c r="E4" s="58">
        <v>2.0</v>
      </c>
      <c r="F4" s="58">
        <v>30.0</v>
      </c>
      <c r="G4" s="58">
        <v>2.0</v>
      </c>
      <c r="H4" s="59">
        <f>D4/F4</f>
        <v>1.166666667</v>
      </c>
      <c r="I4" s="58">
        <v>30.0</v>
      </c>
      <c r="J4" s="58">
        <v>2.0</v>
      </c>
      <c r="K4" s="60"/>
      <c r="L4" s="61">
        <v>15.0</v>
      </c>
      <c r="M4" s="61">
        <v>10.0</v>
      </c>
    </row>
    <row r="5">
      <c r="A5" s="24"/>
      <c r="B5" s="55" t="s">
        <v>64</v>
      </c>
      <c r="C5" s="55"/>
      <c r="D5" s="55"/>
      <c r="E5" s="55"/>
      <c r="F5" s="55"/>
      <c r="G5" s="55"/>
      <c r="H5" s="62"/>
      <c r="I5" s="55"/>
      <c r="J5" s="55"/>
      <c r="K5" s="55"/>
      <c r="L5" s="55"/>
      <c r="M5" s="56"/>
    </row>
    <row r="6">
      <c r="A6" s="26">
        <v>2.0</v>
      </c>
      <c r="B6" s="57">
        <v>45518.0</v>
      </c>
      <c r="C6" s="61" t="s">
        <v>15</v>
      </c>
      <c r="D6" s="58">
        <v>20.0</v>
      </c>
      <c r="E6" s="58">
        <v>1.0</v>
      </c>
      <c r="F6" s="58">
        <v>18.0</v>
      </c>
      <c r="G6" s="58">
        <v>1.0</v>
      </c>
      <c r="H6" s="59">
        <f>D6/F6</f>
        <v>1.111111111</v>
      </c>
      <c r="I6" s="61">
        <v>48.0</v>
      </c>
      <c r="J6" s="61">
        <v>3.0</v>
      </c>
      <c r="K6" s="60"/>
      <c r="L6" s="61">
        <v>20.0</v>
      </c>
      <c r="M6" s="61">
        <v>10.0</v>
      </c>
    </row>
    <row r="7">
      <c r="A7" s="24"/>
      <c r="B7" s="55" t="s">
        <v>65</v>
      </c>
      <c r="C7" s="55"/>
      <c r="D7" s="55"/>
      <c r="E7" s="55"/>
      <c r="F7" s="55"/>
      <c r="G7" s="55"/>
      <c r="H7" s="62"/>
      <c r="I7" s="55"/>
      <c r="J7" s="55"/>
      <c r="K7" s="55"/>
      <c r="L7" s="55"/>
      <c r="M7" s="56"/>
    </row>
    <row r="8">
      <c r="A8" s="35">
        <v>3.0</v>
      </c>
      <c r="B8" s="63">
        <v>45518.0</v>
      </c>
      <c r="C8" s="61" t="s">
        <v>19</v>
      </c>
      <c r="D8" s="58">
        <v>45.0</v>
      </c>
      <c r="E8" s="58">
        <v>1.0</v>
      </c>
      <c r="F8" s="58">
        <v>40.0</v>
      </c>
      <c r="G8" s="58">
        <v>1.0</v>
      </c>
      <c r="H8" s="59">
        <f>D8/F8</f>
        <v>1.125</v>
      </c>
      <c r="I8" s="61">
        <v>40.0</v>
      </c>
      <c r="J8" s="61">
        <v>1.0</v>
      </c>
      <c r="K8" s="60"/>
      <c r="L8" s="61">
        <v>30.0</v>
      </c>
      <c r="M8" s="61">
        <v>20.0</v>
      </c>
    </row>
    <row r="9">
      <c r="A9" s="24"/>
      <c r="B9" s="55" t="s">
        <v>66</v>
      </c>
      <c r="C9" s="55"/>
      <c r="D9" s="55"/>
      <c r="E9" s="55"/>
      <c r="F9" s="55"/>
      <c r="G9" s="55"/>
      <c r="H9" s="62"/>
      <c r="I9" s="55"/>
      <c r="J9" s="55"/>
      <c r="K9" s="55"/>
      <c r="L9" s="55"/>
      <c r="M9" s="56"/>
      <c r="O9" s="64">
        <f>SUM(F4:F78)</f>
        <v>1035</v>
      </c>
    </row>
    <row r="10">
      <c r="A10" s="19">
        <v>4.0</v>
      </c>
      <c r="B10" s="63">
        <v>45519.0</v>
      </c>
      <c r="C10" s="58" t="s">
        <v>21</v>
      </c>
      <c r="D10" s="58">
        <v>15.0</v>
      </c>
      <c r="E10" s="58">
        <v>1.0</v>
      </c>
      <c r="F10" s="58">
        <v>20.0</v>
      </c>
      <c r="G10" s="58">
        <v>1.0</v>
      </c>
      <c r="H10" s="59">
        <f>D10/F10</f>
        <v>0.75</v>
      </c>
      <c r="I10" s="58">
        <v>15.0</v>
      </c>
      <c r="J10" s="61">
        <v>1.0</v>
      </c>
      <c r="K10" s="60"/>
      <c r="L10" s="61">
        <v>20.0</v>
      </c>
      <c r="M10" s="61">
        <v>10.0</v>
      </c>
    </row>
    <row r="11">
      <c r="A11" s="24"/>
      <c r="B11" s="55" t="s">
        <v>22</v>
      </c>
      <c r="C11" s="55"/>
      <c r="D11" s="55"/>
      <c r="E11" s="55"/>
      <c r="F11" s="55"/>
      <c r="G11" s="55"/>
      <c r="H11" s="62"/>
      <c r="I11" s="55"/>
      <c r="J11" s="55"/>
      <c r="K11" s="55"/>
      <c r="L11" s="55"/>
      <c r="M11" s="56"/>
    </row>
    <row r="12">
      <c r="A12" s="19">
        <v>5.0</v>
      </c>
      <c r="B12" s="57">
        <v>45520.0</v>
      </c>
      <c r="C12" s="58" t="s">
        <v>23</v>
      </c>
      <c r="D12" s="58">
        <v>30.0</v>
      </c>
      <c r="E12" s="58">
        <v>1.0</v>
      </c>
      <c r="F12" s="58">
        <v>30.0</v>
      </c>
      <c r="G12" s="58">
        <v>1.0</v>
      </c>
      <c r="H12" s="59">
        <f>D12/F12</f>
        <v>1</v>
      </c>
      <c r="I12" s="61">
        <v>30.0</v>
      </c>
      <c r="J12" s="61">
        <v>1.0</v>
      </c>
      <c r="K12" s="60"/>
      <c r="L12" s="61">
        <v>25.0</v>
      </c>
      <c r="M12" s="61">
        <v>15.0</v>
      </c>
    </row>
    <row r="13">
      <c r="A13" s="24"/>
      <c r="B13" s="55" t="s">
        <v>67</v>
      </c>
      <c r="C13" s="55"/>
      <c r="D13" s="55"/>
      <c r="E13" s="55"/>
      <c r="F13" s="55"/>
      <c r="G13" s="55"/>
      <c r="H13" s="62"/>
      <c r="I13" s="55"/>
      <c r="J13" s="55"/>
      <c r="K13" s="55"/>
      <c r="L13" s="55"/>
      <c r="M13" s="56"/>
    </row>
    <row r="14">
      <c r="A14" s="19">
        <v>6.0</v>
      </c>
      <c r="B14" s="63">
        <v>45521.0</v>
      </c>
      <c r="C14" s="61" t="s">
        <v>23</v>
      </c>
      <c r="D14" s="58">
        <v>25.0</v>
      </c>
      <c r="E14" s="58">
        <v>1.0</v>
      </c>
      <c r="F14" s="58">
        <v>22.0</v>
      </c>
      <c r="G14" s="58">
        <v>1.0</v>
      </c>
      <c r="H14" s="59">
        <f>D14/F14</f>
        <v>1.136363636</v>
      </c>
      <c r="I14" s="61">
        <v>52.0</v>
      </c>
      <c r="J14" s="61">
        <v>2.0</v>
      </c>
      <c r="K14" s="60"/>
      <c r="L14" s="61">
        <v>25.0</v>
      </c>
      <c r="M14" s="61">
        <v>20.0</v>
      </c>
    </row>
    <row r="15">
      <c r="A15" s="24"/>
      <c r="B15" s="55" t="s">
        <v>68</v>
      </c>
      <c r="C15" s="55"/>
      <c r="D15" s="55"/>
      <c r="E15" s="55"/>
      <c r="F15" s="55"/>
      <c r="G15" s="55"/>
      <c r="H15" s="62"/>
      <c r="I15" s="55"/>
      <c r="J15" s="55"/>
      <c r="K15" s="55"/>
      <c r="L15" s="55"/>
      <c r="M15" s="56"/>
    </row>
    <row r="16">
      <c r="A16" s="19">
        <v>7.0</v>
      </c>
      <c r="B16" s="63">
        <v>45522.0</v>
      </c>
      <c r="C16" s="58" t="s">
        <v>15</v>
      </c>
      <c r="D16" s="58">
        <v>25.0</v>
      </c>
      <c r="E16" s="58">
        <v>1.0</v>
      </c>
      <c r="F16" s="58">
        <v>23.0</v>
      </c>
      <c r="G16" s="58">
        <v>1.0</v>
      </c>
      <c r="H16" s="59">
        <f>D16/F16</f>
        <v>1.086956522</v>
      </c>
      <c r="I16" s="61">
        <v>75.0</v>
      </c>
      <c r="J16" s="61">
        <v>3.0</v>
      </c>
      <c r="K16" s="60"/>
      <c r="L16" s="61">
        <v>25.0</v>
      </c>
      <c r="M16" s="61">
        <v>20.0</v>
      </c>
    </row>
    <row r="17">
      <c r="A17" s="24"/>
      <c r="B17" s="55" t="s">
        <v>69</v>
      </c>
      <c r="C17" s="55"/>
      <c r="D17" s="55"/>
      <c r="E17" s="55"/>
      <c r="F17" s="55"/>
      <c r="G17" s="55"/>
      <c r="H17" s="62"/>
      <c r="I17" s="55"/>
      <c r="J17" s="55"/>
      <c r="K17" s="55"/>
      <c r="L17" s="55"/>
      <c r="M17" s="56"/>
    </row>
    <row r="18">
      <c r="A18" s="19">
        <v>8.0</v>
      </c>
      <c r="B18" s="57">
        <v>45522.0</v>
      </c>
      <c r="C18" s="58" t="s">
        <v>15</v>
      </c>
      <c r="D18" s="58">
        <v>30.0</v>
      </c>
      <c r="E18" s="58">
        <v>1.0</v>
      </c>
      <c r="F18" s="58">
        <v>27.0</v>
      </c>
      <c r="G18" s="58">
        <v>1.0</v>
      </c>
      <c r="H18" s="59">
        <f>D18/F18</f>
        <v>1.111111111</v>
      </c>
      <c r="I18" s="58">
        <v>102.0</v>
      </c>
      <c r="J18" s="58">
        <v>4.0</v>
      </c>
      <c r="K18" s="60"/>
      <c r="L18" s="61">
        <v>30.0</v>
      </c>
      <c r="M18" s="61">
        <v>25.0</v>
      </c>
    </row>
    <row r="19">
      <c r="A19" s="24"/>
      <c r="B19" s="55" t="s">
        <v>70</v>
      </c>
      <c r="C19" s="55"/>
      <c r="D19" s="55"/>
      <c r="E19" s="55"/>
      <c r="F19" s="55"/>
      <c r="G19" s="55"/>
      <c r="H19" s="62"/>
      <c r="I19" s="55"/>
      <c r="J19" s="55"/>
      <c r="K19" s="55"/>
      <c r="L19" s="55"/>
      <c r="M19" s="56"/>
    </row>
    <row r="20">
      <c r="A20" s="19">
        <v>9.0</v>
      </c>
      <c r="B20" s="57">
        <v>45522.0</v>
      </c>
      <c r="C20" s="61" t="s">
        <v>23</v>
      </c>
      <c r="D20" s="58">
        <v>25.0</v>
      </c>
      <c r="E20" s="58">
        <v>1.0</v>
      </c>
      <c r="F20" s="58">
        <v>40.0</v>
      </c>
      <c r="G20" s="58">
        <v>1.0</v>
      </c>
      <c r="H20" s="59">
        <f>D20/F20</f>
        <v>0.625</v>
      </c>
      <c r="I20" s="61">
        <v>70.0</v>
      </c>
      <c r="J20" s="61">
        <v>3.0</v>
      </c>
      <c r="K20" s="60"/>
      <c r="L20" s="61">
        <v>25.0</v>
      </c>
      <c r="M20" s="61">
        <v>15.0</v>
      </c>
    </row>
    <row r="21">
      <c r="A21" s="24"/>
      <c r="B21" s="55" t="s">
        <v>71</v>
      </c>
      <c r="C21" s="55"/>
      <c r="D21" s="55"/>
      <c r="E21" s="55"/>
      <c r="F21" s="55"/>
      <c r="G21" s="55"/>
      <c r="H21" s="62"/>
      <c r="I21" s="55"/>
      <c r="J21" s="55"/>
      <c r="K21" s="55"/>
      <c r="L21" s="55"/>
      <c r="M21" s="56"/>
    </row>
    <row r="22">
      <c r="A22" s="19">
        <v>10.0</v>
      </c>
      <c r="B22" s="63">
        <v>45523.0</v>
      </c>
      <c r="C22" s="61" t="s">
        <v>21</v>
      </c>
      <c r="D22" s="58">
        <v>15.0</v>
      </c>
      <c r="E22" s="58">
        <v>1.0</v>
      </c>
      <c r="F22" s="58">
        <v>20.0</v>
      </c>
      <c r="G22" s="58">
        <v>1.0</v>
      </c>
      <c r="H22" s="59">
        <f>D22/F22</f>
        <v>0.75</v>
      </c>
      <c r="I22" s="61">
        <v>32.0</v>
      </c>
      <c r="J22" s="61">
        <v>2.0</v>
      </c>
      <c r="K22" s="60"/>
      <c r="L22" s="61">
        <v>20.0</v>
      </c>
      <c r="M22" s="61">
        <v>10.0</v>
      </c>
    </row>
    <row r="23">
      <c r="A23" s="24"/>
      <c r="B23" s="55" t="s">
        <v>28</v>
      </c>
      <c r="C23" s="55"/>
      <c r="D23" s="55"/>
      <c r="E23" s="55"/>
      <c r="F23" s="55"/>
      <c r="G23" s="55"/>
      <c r="H23" s="62"/>
      <c r="I23" s="55"/>
      <c r="J23" s="55"/>
      <c r="K23" s="55"/>
      <c r="L23" s="55"/>
      <c r="M23" s="56"/>
    </row>
    <row r="24">
      <c r="A24" s="19">
        <v>11.0</v>
      </c>
      <c r="B24" s="63">
        <v>45524.0</v>
      </c>
      <c r="C24" s="58" t="s">
        <v>29</v>
      </c>
      <c r="D24" s="58">
        <v>35.0</v>
      </c>
      <c r="E24" s="58">
        <v>1.0</v>
      </c>
      <c r="F24" s="58">
        <v>32.0</v>
      </c>
      <c r="G24" s="58">
        <v>1.0</v>
      </c>
      <c r="H24" s="59">
        <f>D24/F24</f>
        <v>1.09375</v>
      </c>
      <c r="I24" s="58">
        <v>32.0</v>
      </c>
      <c r="J24" s="61">
        <v>1.0</v>
      </c>
      <c r="K24" s="60"/>
      <c r="L24" s="61">
        <v>25.0</v>
      </c>
      <c r="M24" s="61">
        <v>15.0</v>
      </c>
    </row>
    <row r="25">
      <c r="A25" s="24"/>
      <c r="B25" s="55" t="s">
        <v>72</v>
      </c>
      <c r="C25" s="55"/>
      <c r="D25" s="55"/>
      <c r="E25" s="55"/>
      <c r="F25" s="55"/>
      <c r="G25" s="55"/>
      <c r="H25" s="62"/>
      <c r="I25" s="55"/>
      <c r="J25" s="55"/>
      <c r="K25" s="55"/>
      <c r="L25" s="55"/>
      <c r="M25" s="56"/>
    </row>
    <row r="26">
      <c r="A26" s="19">
        <v>12.0</v>
      </c>
      <c r="B26" s="57">
        <v>45525.0</v>
      </c>
      <c r="C26" s="58" t="s">
        <v>23</v>
      </c>
      <c r="D26" s="58">
        <v>30.0</v>
      </c>
      <c r="E26" s="58">
        <v>1.0</v>
      </c>
      <c r="F26" s="58">
        <v>28.0</v>
      </c>
      <c r="G26" s="58">
        <v>1.0</v>
      </c>
      <c r="H26" s="59">
        <f>D26/F26</f>
        <v>1.071428571</v>
      </c>
      <c r="I26" s="61">
        <v>60.0</v>
      </c>
      <c r="J26" s="61">
        <v>2.0</v>
      </c>
      <c r="K26" s="60"/>
      <c r="L26" s="61">
        <v>25.0</v>
      </c>
      <c r="M26" s="61">
        <v>15.0</v>
      </c>
    </row>
    <row r="27">
      <c r="A27" s="24"/>
      <c r="B27" s="55" t="s">
        <v>73</v>
      </c>
      <c r="C27" s="55"/>
      <c r="D27" s="55"/>
      <c r="E27" s="55"/>
      <c r="F27" s="55"/>
      <c r="G27" s="55"/>
      <c r="H27" s="62"/>
      <c r="I27" s="55"/>
      <c r="J27" s="55"/>
      <c r="K27" s="55"/>
      <c r="L27" s="55"/>
      <c r="M27" s="56"/>
    </row>
    <row r="28">
      <c r="A28" s="19">
        <v>13.0</v>
      </c>
      <c r="B28" s="63">
        <v>45525.0</v>
      </c>
      <c r="C28" s="61" t="s">
        <v>15</v>
      </c>
      <c r="D28" s="58">
        <v>40.0</v>
      </c>
      <c r="E28" s="58">
        <v>2.0</v>
      </c>
      <c r="F28" s="58">
        <v>35.0</v>
      </c>
      <c r="G28" s="58">
        <v>2.0</v>
      </c>
      <c r="H28" s="59">
        <f>D28/F28</f>
        <v>1.142857143</v>
      </c>
      <c r="I28" s="61">
        <v>35.0</v>
      </c>
      <c r="J28" s="61">
        <v>2.0</v>
      </c>
      <c r="K28" s="60"/>
      <c r="L28" s="61">
        <v>30.0</v>
      </c>
      <c r="M28" s="61">
        <v>20.0</v>
      </c>
    </row>
    <row r="29">
      <c r="A29" s="24"/>
      <c r="B29" s="55" t="s">
        <v>74</v>
      </c>
      <c r="C29" s="55"/>
      <c r="D29" s="55"/>
      <c r="E29" s="55"/>
      <c r="F29" s="55"/>
      <c r="G29" s="55"/>
      <c r="H29" s="62"/>
      <c r="I29" s="55"/>
      <c r="J29" s="55"/>
      <c r="K29" s="55"/>
      <c r="L29" s="55"/>
      <c r="M29" s="56"/>
    </row>
    <row r="30">
      <c r="A30" s="19">
        <v>14.0</v>
      </c>
      <c r="B30" s="57">
        <v>45525.0</v>
      </c>
      <c r="C30" s="58" t="s">
        <v>21</v>
      </c>
      <c r="D30" s="58">
        <v>15.0</v>
      </c>
      <c r="E30" s="58">
        <v>1.0</v>
      </c>
      <c r="F30" s="58">
        <v>15.0</v>
      </c>
      <c r="G30" s="58">
        <v>1.0</v>
      </c>
      <c r="H30" s="59">
        <f>D30/F30</f>
        <v>1</v>
      </c>
      <c r="I30" s="61">
        <v>47.0</v>
      </c>
      <c r="J30" s="61">
        <v>3.0</v>
      </c>
      <c r="K30" s="60"/>
      <c r="L30" s="61">
        <v>20.0</v>
      </c>
      <c r="M30" s="61">
        <v>10.0</v>
      </c>
    </row>
    <row r="31">
      <c r="A31" s="24"/>
      <c r="B31" s="55" t="s">
        <v>33</v>
      </c>
      <c r="C31" s="55"/>
      <c r="D31" s="55"/>
      <c r="E31" s="55"/>
      <c r="F31" s="55"/>
      <c r="G31" s="55"/>
      <c r="H31" s="62"/>
      <c r="I31" s="55"/>
      <c r="J31" s="55"/>
      <c r="K31" s="55"/>
      <c r="L31" s="55"/>
      <c r="M31" s="56"/>
    </row>
    <row r="32">
      <c r="A32" s="19">
        <v>15.0</v>
      </c>
      <c r="B32" s="57">
        <v>45526.0</v>
      </c>
      <c r="C32" s="58" t="s">
        <v>21</v>
      </c>
      <c r="D32" s="58">
        <v>30.0</v>
      </c>
      <c r="E32" s="58">
        <v>1.0</v>
      </c>
      <c r="F32" s="58">
        <v>25.0</v>
      </c>
      <c r="G32" s="58">
        <v>1.0</v>
      </c>
      <c r="H32" s="59">
        <f>D32/F32</f>
        <v>1.2</v>
      </c>
      <c r="I32" s="58">
        <v>60.0</v>
      </c>
      <c r="J32" s="58">
        <v>2.0</v>
      </c>
      <c r="K32" s="60"/>
      <c r="L32" s="61">
        <v>30.0</v>
      </c>
      <c r="M32" s="61">
        <v>15.0</v>
      </c>
    </row>
    <row r="33">
      <c r="A33" s="24"/>
      <c r="B33" s="55" t="s">
        <v>75</v>
      </c>
      <c r="C33" s="55"/>
      <c r="D33" s="55"/>
      <c r="E33" s="55"/>
      <c r="F33" s="55"/>
      <c r="G33" s="55"/>
      <c r="H33" s="62"/>
      <c r="I33" s="55"/>
      <c r="J33" s="55"/>
      <c r="K33" s="55"/>
      <c r="L33" s="55"/>
      <c r="M33" s="56"/>
    </row>
    <row r="34">
      <c r="A34" s="19">
        <v>16.0</v>
      </c>
      <c r="B34" s="57">
        <v>45527.0</v>
      </c>
      <c r="C34" s="61" t="s">
        <v>15</v>
      </c>
      <c r="D34" s="58">
        <v>30.0</v>
      </c>
      <c r="E34" s="58">
        <v>1.0</v>
      </c>
      <c r="F34" s="58">
        <v>27.0</v>
      </c>
      <c r="G34" s="58">
        <v>1.0</v>
      </c>
      <c r="H34" s="59">
        <f>D34/F34</f>
        <v>1.111111111</v>
      </c>
      <c r="I34" s="61">
        <v>87.0</v>
      </c>
      <c r="J34" s="61">
        <v>3.0</v>
      </c>
      <c r="K34" s="60"/>
      <c r="L34" s="61">
        <v>30.0</v>
      </c>
      <c r="M34" s="61">
        <v>20.0</v>
      </c>
    </row>
    <row r="35">
      <c r="A35" s="24"/>
      <c r="B35" s="55" t="s">
        <v>76</v>
      </c>
      <c r="C35" s="55"/>
      <c r="D35" s="55"/>
      <c r="E35" s="55"/>
      <c r="F35" s="55"/>
      <c r="G35" s="55"/>
      <c r="H35" s="62"/>
      <c r="I35" s="55"/>
      <c r="J35" s="55"/>
      <c r="K35" s="55"/>
      <c r="L35" s="55"/>
      <c r="M35" s="56"/>
    </row>
    <row r="36">
      <c r="A36" s="35">
        <v>17.0</v>
      </c>
      <c r="B36" s="63">
        <v>45528.0</v>
      </c>
      <c r="C36" s="58" t="s">
        <v>77</v>
      </c>
      <c r="D36" s="58">
        <v>15.0</v>
      </c>
      <c r="E36" s="58">
        <v>1.0</v>
      </c>
      <c r="F36" s="58">
        <v>20.0</v>
      </c>
      <c r="G36" s="58">
        <v>1.0</v>
      </c>
      <c r="H36" s="59">
        <f>D36/F36</f>
        <v>0.75</v>
      </c>
      <c r="I36" s="61">
        <v>62.0</v>
      </c>
      <c r="J36" s="61">
        <v>4.0</v>
      </c>
      <c r="K36" s="60"/>
      <c r="L36" s="61">
        <v>20.0</v>
      </c>
      <c r="M36" s="61">
        <v>10.0</v>
      </c>
    </row>
    <row r="37">
      <c r="A37" s="24"/>
      <c r="B37" s="55" t="s">
        <v>34</v>
      </c>
      <c r="C37" s="55"/>
      <c r="D37" s="55"/>
      <c r="E37" s="55"/>
      <c r="F37" s="55"/>
      <c r="G37" s="55"/>
      <c r="H37" s="62"/>
      <c r="I37" s="55"/>
      <c r="J37" s="55"/>
      <c r="K37" s="55"/>
      <c r="L37" s="55"/>
      <c r="M37" s="56"/>
    </row>
    <row r="38">
      <c r="A38" s="19">
        <v>18.0</v>
      </c>
      <c r="B38" s="63">
        <v>45528.0</v>
      </c>
      <c r="C38" s="58" t="s">
        <v>15</v>
      </c>
      <c r="D38" s="58">
        <v>20.0</v>
      </c>
      <c r="E38" s="58">
        <v>1.0</v>
      </c>
      <c r="F38" s="58">
        <v>18.0</v>
      </c>
      <c r="G38" s="58">
        <v>1.0</v>
      </c>
      <c r="H38" s="59">
        <f>D38/F38</f>
        <v>1.111111111</v>
      </c>
      <c r="I38" s="58">
        <v>105.0</v>
      </c>
      <c r="J38" s="61">
        <v>4.0</v>
      </c>
      <c r="K38" s="60"/>
      <c r="L38" s="61">
        <v>30.0</v>
      </c>
      <c r="M38" s="61">
        <v>15.0</v>
      </c>
    </row>
    <row r="39">
      <c r="A39" s="24"/>
      <c r="B39" s="55" t="s">
        <v>78</v>
      </c>
      <c r="C39" s="55"/>
      <c r="D39" s="55"/>
      <c r="E39" s="55"/>
      <c r="F39" s="55"/>
      <c r="G39" s="55"/>
      <c r="H39" s="62"/>
      <c r="I39" s="55"/>
      <c r="J39" s="55"/>
      <c r="K39" s="55"/>
      <c r="L39" s="55"/>
      <c r="M39" s="56"/>
    </row>
    <row r="40">
      <c r="A40" s="19">
        <v>19.0</v>
      </c>
      <c r="B40" s="57">
        <v>45528.0</v>
      </c>
      <c r="C40" s="58" t="s">
        <v>29</v>
      </c>
      <c r="D40" s="58">
        <v>25.0</v>
      </c>
      <c r="E40" s="58">
        <v>1.0</v>
      </c>
      <c r="F40" s="58">
        <v>22.0</v>
      </c>
      <c r="G40" s="58">
        <v>1.0</v>
      </c>
      <c r="H40" s="59">
        <f>D40/F40</f>
        <v>1.136363636</v>
      </c>
      <c r="I40" s="61">
        <v>127.0</v>
      </c>
      <c r="J40" s="61">
        <v>5.0</v>
      </c>
      <c r="K40" s="60"/>
      <c r="L40" s="61">
        <v>30.0</v>
      </c>
      <c r="M40" s="61">
        <v>15.0</v>
      </c>
    </row>
    <row r="41">
      <c r="A41" s="24"/>
      <c r="B41" s="55" t="s">
        <v>79</v>
      </c>
      <c r="C41" s="55"/>
      <c r="D41" s="55"/>
      <c r="E41" s="55"/>
      <c r="F41" s="55"/>
      <c r="G41" s="55"/>
      <c r="H41" s="62"/>
      <c r="I41" s="55"/>
      <c r="J41" s="55"/>
      <c r="K41" s="55"/>
      <c r="L41" s="55"/>
      <c r="M41" s="56"/>
    </row>
    <row r="42">
      <c r="A42" s="19">
        <v>20.0</v>
      </c>
      <c r="B42" s="63">
        <v>45529.0</v>
      </c>
      <c r="C42" s="58" t="s">
        <v>19</v>
      </c>
      <c r="D42" s="58">
        <v>25.0</v>
      </c>
      <c r="E42" s="58">
        <v>1.0</v>
      </c>
      <c r="F42" s="58">
        <v>23.0</v>
      </c>
      <c r="G42" s="58">
        <v>1.0</v>
      </c>
      <c r="H42" s="59">
        <f>D42/F42</f>
        <v>1.086956522</v>
      </c>
      <c r="I42" s="61">
        <v>150.0</v>
      </c>
      <c r="J42" s="61">
        <v>6.0</v>
      </c>
      <c r="K42" s="60"/>
      <c r="L42" s="61">
        <v>30.0</v>
      </c>
      <c r="M42" s="61">
        <v>15.0</v>
      </c>
    </row>
    <row r="43">
      <c r="A43" s="24"/>
      <c r="B43" s="55" t="s">
        <v>80</v>
      </c>
      <c r="C43" s="55"/>
      <c r="D43" s="55"/>
      <c r="E43" s="55"/>
      <c r="F43" s="55"/>
      <c r="G43" s="55"/>
      <c r="H43" s="62"/>
      <c r="I43" s="55"/>
      <c r="J43" s="55"/>
      <c r="K43" s="55"/>
      <c r="L43" s="55"/>
      <c r="M43" s="56"/>
    </row>
    <row r="44">
      <c r="A44" s="19">
        <v>21.0</v>
      </c>
      <c r="B44" s="63">
        <v>45530.0</v>
      </c>
      <c r="C44" s="58" t="s">
        <v>81</v>
      </c>
      <c r="D44" s="58">
        <v>15.0</v>
      </c>
      <c r="E44" s="58">
        <v>1.0</v>
      </c>
      <c r="F44" s="58">
        <v>15.0</v>
      </c>
      <c r="G44" s="58">
        <v>1.0</v>
      </c>
      <c r="H44" s="59">
        <f>D44/F44</f>
        <v>1</v>
      </c>
      <c r="I44" s="61">
        <v>32.0</v>
      </c>
      <c r="J44" s="61">
        <v>1.0</v>
      </c>
      <c r="K44" s="60"/>
      <c r="L44" s="61">
        <v>30.0</v>
      </c>
      <c r="M44" s="61">
        <v>20.0</v>
      </c>
    </row>
    <row r="45">
      <c r="A45" s="24"/>
      <c r="B45" s="55" t="s">
        <v>82</v>
      </c>
      <c r="C45" s="55"/>
      <c r="D45" s="55"/>
      <c r="E45" s="55"/>
      <c r="F45" s="55"/>
      <c r="G45" s="55"/>
      <c r="H45" s="62"/>
      <c r="I45" s="55"/>
      <c r="J45" s="55"/>
      <c r="K45" s="55"/>
      <c r="L45" s="55"/>
      <c r="M45" s="56"/>
    </row>
    <row r="46">
      <c r="A46" s="19">
        <v>22.0</v>
      </c>
      <c r="B46" s="57">
        <v>45531.0</v>
      </c>
      <c r="C46" s="58" t="s">
        <v>15</v>
      </c>
      <c r="D46" s="58">
        <v>30.0</v>
      </c>
      <c r="E46" s="58">
        <v>1.0</v>
      </c>
      <c r="F46" s="58">
        <v>27.0</v>
      </c>
      <c r="G46" s="58">
        <v>1.0</v>
      </c>
      <c r="H46" s="59">
        <f>D46/F46</f>
        <v>1.111111111</v>
      </c>
      <c r="I46" s="58">
        <v>57.0</v>
      </c>
      <c r="J46" s="58">
        <v>2.0</v>
      </c>
      <c r="K46" s="60"/>
      <c r="L46" s="61">
        <v>30.0</v>
      </c>
      <c r="M46" s="61">
        <v>20.0</v>
      </c>
    </row>
    <row r="47">
      <c r="A47" s="24"/>
      <c r="B47" s="55" t="s">
        <v>83</v>
      </c>
      <c r="C47" s="55"/>
      <c r="D47" s="55"/>
      <c r="E47" s="55"/>
      <c r="F47" s="55"/>
      <c r="G47" s="55"/>
      <c r="H47" s="62"/>
      <c r="I47" s="55"/>
      <c r="J47" s="55"/>
      <c r="K47" s="55"/>
      <c r="L47" s="55"/>
      <c r="M47" s="56"/>
    </row>
    <row r="48">
      <c r="A48" s="19">
        <v>23.0</v>
      </c>
      <c r="B48" s="57">
        <v>45531.0</v>
      </c>
      <c r="C48" s="61" t="s">
        <v>15</v>
      </c>
      <c r="D48" s="58">
        <v>30.0</v>
      </c>
      <c r="E48" s="58">
        <v>1.0</v>
      </c>
      <c r="F48" s="58">
        <v>28.0</v>
      </c>
      <c r="G48" s="58">
        <v>1.0</v>
      </c>
      <c r="H48" s="59">
        <f>D48/F48</f>
        <v>1.071428571</v>
      </c>
      <c r="I48" s="61">
        <v>85.0</v>
      </c>
      <c r="J48" s="61">
        <v>3.0</v>
      </c>
      <c r="K48" s="60"/>
      <c r="L48" s="61">
        <v>30.0</v>
      </c>
      <c r="M48" s="61">
        <v>20.0</v>
      </c>
    </row>
    <row r="49">
      <c r="A49" s="24"/>
      <c r="B49" s="55" t="s">
        <v>84</v>
      </c>
      <c r="C49" s="55"/>
      <c r="D49" s="55"/>
      <c r="E49" s="55"/>
      <c r="F49" s="55"/>
      <c r="G49" s="55"/>
      <c r="H49" s="62"/>
      <c r="I49" s="55"/>
      <c r="J49" s="55"/>
      <c r="K49" s="55"/>
      <c r="L49" s="55"/>
      <c r="M49" s="56"/>
    </row>
    <row r="50">
      <c r="A50" s="19">
        <v>24.0</v>
      </c>
      <c r="B50" s="63">
        <v>45532.0</v>
      </c>
      <c r="C50" s="61" t="s">
        <v>21</v>
      </c>
      <c r="D50" s="58">
        <v>15.0</v>
      </c>
      <c r="E50" s="58">
        <v>1.0</v>
      </c>
      <c r="F50" s="58">
        <v>20.0</v>
      </c>
      <c r="G50" s="58">
        <v>1.0</v>
      </c>
      <c r="H50" s="59">
        <f>D50/F50</f>
        <v>0.75</v>
      </c>
      <c r="I50" s="61">
        <v>100.0</v>
      </c>
      <c r="J50" s="61">
        <v>4.0</v>
      </c>
      <c r="K50" s="60"/>
      <c r="L50" s="61">
        <v>20.0</v>
      </c>
      <c r="M50" s="61">
        <v>10.0</v>
      </c>
    </row>
    <row r="51">
      <c r="A51" s="24"/>
      <c r="B51" s="55" t="s">
        <v>41</v>
      </c>
      <c r="C51" s="55"/>
      <c r="D51" s="55"/>
      <c r="E51" s="55"/>
      <c r="F51" s="55"/>
      <c r="G51" s="55"/>
      <c r="H51" s="62"/>
      <c r="I51" s="55"/>
      <c r="J51" s="55"/>
      <c r="K51" s="55"/>
      <c r="L51" s="55"/>
      <c r="M51" s="56"/>
    </row>
    <row r="52">
      <c r="A52" s="19">
        <v>25.0</v>
      </c>
      <c r="B52" s="57">
        <v>45533.0</v>
      </c>
      <c r="C52" s="58" t="s">
        <v>21</v>
      </c>
      <c r="D52" s="58">
        <v>30.0</v>
      </c>
      <c r="E52" s="58">
        <v>1.0</v>
      </c>
      <c r="F52" s="58">
        <v>28.0</v>
      </c>
      <c r="G52" s="58">
        <v>1.0</v>
      </c>
      <c r="H52" s="59">
        <f>D52/F52</f>
        <v>1.071428571</v>
      </c>
      <c r="I52" s="58">
        <v>58.0</v>
      </c>
      <c r="J52" s="61">
        <v>2.0</v>
      </c>
      <c r="K52" s="60"/>
      <c r="L52" s="61">
        <v>25.0</v>
      </c>
      <c r="M52" s="61">
        <v>15.0</v>
      </c>
    </row>
    <row r="53">
      <c r="A53" s="24"/>
      <c r="B53" s="55" t="s">
        <v>85</v>
      </c>
      <c r="C53" s="55"/>
      <c r="D53" s="55"/>
      <c r="E53" s="55"/>
      <c r="F53" s="55"/>
      <c r="G53" s="55"/>
      <c r="H53" s="62"/>
      <c r="I53" s="55"/>
      <c r="J53" s="55"/>
      <c r="K53" s="55"/>
      <c r="L53" s="55"/>
      <c r="M53" s="56"/>
    </row>
    <row r="54">
      <c r="A54" s="26">
        <v>26.0</v>
      </c>
      <c r="B54" s="57">
        <v>45533.0</v>
      </c>
      <c r="C54" s="58" t="s">
        <v>23</v>
      </c>
      <c r="D54" s="58">
        <v>40.0</v>
      </c>
      <c r="E54" s="58">
        <v>1.0</v>
      </c>
      <c r="F54" s="58">
        <v>35.0</v>
      </c>
      <c r="G54" s="58">
        <v>1.0</v>
      </c>
      <c r="H54" s="59">
        <f>D54/F54</f>
        <v>1.142857143</v>
      </c>
      <c r="I54" s="61">
        <v>35.0</v>
      </c>
      <c r="J54" s="61">
        <v>1.0</v>
      </c>
      <c r="K54" s="60"/>
      <c r="L54" s="61">
        <v>30.0</v>
      </c>
      <c r="M54" s="61">
        <v>20.0</v>
      </c>
    </row>
    <row r="55">
      <c r="A55" s="24"/>
      <c r="B55" s="55" t="s">
        <v>86</v>
      </c>
      <c r="C55" s="55"/>
      <c r="D55" s="55"/>
      <c r="E55" s="55"/>
      <c r="F55" s="55"/>
      <c r="G55" s="55"/>
      <c r="H55" s="62"/>
      <c r="I55" s="55"/>
      <c r="J55" s="55"/>
      <c r="K55" s="55"/>
      <c r="L55" s="55"/>
      <c r="M55" s="56"/>
    </row>
    <row r="56">
      <c r="A56" s="19">
        <v>27.0</v>
      </c>
      <c r="B56" s="63">
        <v>45533.0</v>
      </c>
      <c r="C56" s="61" t="s">
        <v>15</v>
      </c>
      <c r="D56" s="58">
        <v>30.0</v>
      </c>
      <c r="E56" s="58">
        <v>1.0</v>
      </c>
      <c r="F56" s="58">
        <v>25.0</v>
      </c>
      <c r="G56" s="58">
        <v>1.0</v>
      </c>
      <c r="H56" s="59">
        <f>D56/F56</f>
        <v>1.2</v>
      </c>
      <c r="I56" s="61">
        <v>60.0</v>
      </c>
      <c r="J56" s="61">
        <v>2.0</v>
      </c>
      <c r="K56" s="60"/>
      <c r="L56" s="61">
        <v>30.0</v>
      </c>
      <c r="M56" s="61">
        <v>15.0</v>
      </c>
    </row>
    <row r="57">
      <c r="A57" s="24"/>
      <c r="B57" s="55" t="s">
        <v>87</v>
      </c>
      <c r="C57" s="55"/>
      <c r="D57" s="55"/>
      <c r="E57" s="55"/>
      <c r="F57" s="55"/>
      <c r="G57" s="55"/>
      <c r="H57" s="62"/>
      <c r="I57" s="55"/>
      <c r="J57" s="55"/>
      <c r="K57" s="55"/>
      <c r="L57" s="55"/>
      <c r="M57" s="56"/>
    </row>
    <row r="58">
      <c r="A58" s="19">
        <v>28.0</v>
      </c>
      <c r="B58" s="63">
        <v>45534.0</v>
      </c>
      <c r="C58" s="58" t="s">
        <v>15</v>
      </c>
      <c r="D58" s="58">
        <v>30.0</v>
      </c>
      <c r="E58" s="58">
        <v>1.0</v>
      </c>
      <c r="F58" s="58">
        <v>27.0</v>
      </c>
      <c r="G58" s="58">
        <v>1.0</v>
      </c>
      <c r="H58" s="59">
        <f>D58/F58</f>
        <v>1.111111111</v>
      </c>
      <c r="I58" s="61">
        <v>87.0</v>
      </c>
      <c r="J58" s="61">
        <v>3.0</v>
      </c>
      <c r="K58" s="60"/>
      <c r="L58" s="61">
        <v>30.0</v>
      </c>
      <c r="M58" s="61">
        <v>20.0</v>
      </c>
    </row>
    <row r="59">
      <c r="A59" s="24"/>
      <c r="B59" s="55" t="s">
        <v>88</v>
      </c>
      <c r="C59" s="55"/>
      <c r="D59" s="55"/>
      <c r="E59" s="55"/>
      <c r="F59" s="55"/>
      <c r="G59" s="55"/>
      <c r="H59" s="62"/>
      <c r="I59" s="55"/>
      <c r="J59" s="55"/>
      <c r="K59" s="55"/>
      <c r="L59" s="55"/>
      <c r="M59" s="56"/>
    </row>
    <row r="60">
      <c r="A60" s="19">
        <v>29.0</v>
      </c>
      <c r="B60" s="57">
        <v>45534.0</v>
      </c>
      <c r="C60" s="58" t="s">
        <v>19</v>
      </c>
      <c r="D60" s="58">
        <v>45.0</v>
      </c>
      <c r="E60" s="58">
        <v>1.0</v>
      </c>
      <c r="F60" s="58">
        <v>40.0</v>
      </c>
      <c r="G60" s="58">
        <v>1.0</v>
      </c>
      <c r="H60" s="59">
        <f>D60/F60</f>
        <v>1.125</v>
      </c>
      <c r="I60" s="58">
        <v>40.0</v>
      </c>
      <c r="J60" s="58">
        <v>1.0</v>
      </c>
      <c r="K60" s="60"/>
      <c r="L60" s="61">
        <v>30.0</v>
      </c>
      <c r="M60" s="61">
        <v>20.0</v>
      </c>
    </row>
    <row r="61">
      <c r="A61" s="24"/>
      <c r="B61" s="55" t="s">
        <v>89</v>
      </c>
      <c r="C61" s="55"/>
      <c r="D61" s="55"/>
      <c r="E61" s="55"/>
      <c r="F61" s="55"/>
      <c r="G61" s="55"/>
      <c r="H61" s="62"/>
      <c r="I61" s="55"/>
      <c r="J61" s="55"/>
      <c r="K61" s="55"/>
      <c r="L61" s="55"/>
      <c r="M61" s="56"/>
    </row>
    <row r="62">
      <c r="A62" s="19">
        <v>30.0</v>
      </c>
      <c r="B62" s="57">
        <v>45535.0</v>
      </c>
      <c r="C62" s="58" t="s">
        <v>19</v>
      </c>
      <c r="D62" s="58">
        <v>15.0</v>
      </c>
      <c r="E62" s="58">
        <v>1.0</v>
      </c>
      <c r="F62" s="58">
        <v>15.0</v>
      </c>
      <c r="G62" s="58">
        <v>1.0</v>
      </c>
      <c r="H62" s="59">
        <f>D62/F62</f>
        <v>1</v>
      </c>
      <c r="I62" s="61">
        <v>115.0</v>
      </c>
      <c r="J62" s="61">
        <v>5.0</v>
      </c>
      <c r="K62" s="60"/>
      <c r="L62" s="61">
        <v>20.0</v>
      </c>
      <c r="M62" s="61">
        <v>10.0</v>
      </c>
    </row>
    <row r="63">
      <c r="A63" s="24"/>
      <c r="B63" s="55" t="s">
        <v>48</v>
      </c>
      <c r="C63" s="55"/>
      <c r="D63" s="55"/>
      <c r="E63" s="55"/>
      <c r="F63" s="55"/>
      <c r="G63" s="55"/>
      <c r="H63" s="62"/>
      <c r="I63" s="55"/>
      <c r="J63" s="55"/>
      <c r="K63" s="55"/>
      <c r="L63" s="55"/>
      <c r="M63" s="56"/>
    </row>
    <row r="64">
      <c r="A64" s="35">
        <v>31.0</v>
      </c>
      <c r="B64" s="57">
        <v>45535.0</v>
      </c>
      <c r="C64" s="61" t="s">
        <v>90</v>
      </c>
      <c r="D64" s="58">
        <v>60.0</v>
      </c>
      <c r="E64" s="58">
        <v>2.0</v>
      </c>
      <c r="F64" s="58">
        <v>55.0</v>
      </c>
      <c r="G64" s="58">
        <v>2.0</v>
      </c>
      <c r="H64" s="59">
        <f>D64/F64</f>
        <v>1.090909091</v>
      </c>
      <c r="I64" s="61">
        <v>55.0</v>
      </c>
      <c r="J64" s="61">
        <v>2.0</v>
      </c>
      <c r="K64" s="60"/>
      <c r="L64" s="61">
        <v>40.0</v>
      </c>
      <c r="M64" s="61">
        <v>20.0</v>
      </c>
    </row>
    <row r="65">
      <c r="A65" s="24"/>
      <c r="B65" s="55" t="s">
        <v>91</v>
      </c>
      <c r="C65" s="55"/>
      <c r="D65" s="55"/>
      <c r="E65" s="55"/>
      <c r="F65" s="55"/>
      <c r="G65" s="55"/>
      <c r="H65" s="62"/>
      <c r="I65" s="55"/>
      <c r="J65" s="55"/>
      <c r="K65" s="55"/>
      <c r="L65" s="55"/>
      <c r="M65" s="56"/>
    </row>
    <row r="66">
      <c r="A66" s="19">
        <v>32.0</v>
      </c>
      <c r="B66" s="63">
        <v>45536.0</v>
      </c>
      <c r="C66" s="58" t="s">
        <v>23</v>
      </c>
      <c r="D66" s="58">
        <v>40.0</v>
      </c>
      <c r="E66" s="58">
        <v>1.0</v>
      </c>
      <c r="F66" s="58">
        <v>37.0</v>
      </c>
      <c r="G66" s="58">
        <v>1.0</v>
      </c>
      <c r="H66" s="59">
        <f>D66/F66</f>
        <v>1.081081081</v>
      </c>
      <c r="I66" s="58">
        <v>37.0</v>
      </c>
      <c r="J66" s="61">
        <v>1.0</v>
      </c>
      <c r="K66" s="60"/>
      <c r="L66" s="61">
        <v>30.0</v>
      </c>
      <c r="M66" s="61">
        <v>20.0</v>
      </c>
    </row>
    <row r="67">
      <c r="A67" s="24"/>
      <c r="B67" s="55" t="s">
        <v>92</v>
      </c>
      <c r="C67" s="55"/>
      <c r="D67" s="55"/>
      <c r="E67" s="55"/>
      <c r="F67" s="55"/>
      <c r="G67" s="55"/>
      <c r="H67" s="62"/>
      <c r="I67" s="55"/>
      <c r="J67" s="55"/>
      <c r="K67" s="55"/>
      <c r="L67" s="55"/>
      <c r="M67" s="56"/>
    </row>
    <row r="68">
      <c r="A68" s="35">
        <v>33.0</v>
      </c>
      <c r="B68" s="57">
        <v>45537.0</v>
      </c>
      <c r="C68" s="58" t="s">
        <v>21</v>
      </c>
      <c r="D68" s="58">
        <v>15.0</v>
      </c>
      <c r="E68" s="58">
        <v>1.0</v>
      </c>
      <c r="F68" s="58">
        <v>15.0</v>
      </c>
      <c r="G68" s="58">
        <v>1.0</v>
      </c>
      <c r="H68" s="59">
        <f>D68/F68</f>
        <v>1</v>
      </c>
      <c r="I68" s="61">
        <v>130.0</v>
      </c>
      <c r="J68" s="61">
        <v>6.0</v>
      </c>
      <c r="K68" s="60"/>
      <c r="L68" s="61">
        <v>20.0</v>
      </c>
      <c r="M68" s="61">
        <v>10.0</v>
      </c>
    </row>
    <row r="69">
      <c r="A69" s="24"/>
      <c r="B69" s="55" t="s">
        <v>51</v>
      </c>
      <c r="C69" s="55"/>
      <c r="D69" s="55"/>
      <c r="E69" s="55"/>
      <c r="F69" s="55"/>
      <c r="G69" s="55"/>
      <c r="H69" s="62"/>
      <c r="I69" s="55"/>
      <c r="J69" s="55"/>
      <c r="K69" s="55"/>
      <c r="L69" s="55"/>
      <c r="M69" s="56"/>
    </row>
    <row r="70">
      <c r="A70" s="35">
        <v>34.0</v>
      </c>
      <c r="B70" s="63">
        <v>45537.0</v>
      </c>
      <c r="C70" s="61" t="s">
        <v>90</v>
      </c>
      <c r="D70" s="58">
        <v>50.0</v>
      </c>
      <c r="E70" s="58">
        <v>1.0</v>
      </c>
      <c r="F70" s="58">
        <v>48.0</v>
      </c>
      <c r="G70" s="58">
        <v>1.0</v>
      </c>
      <c r="H70" s="59">
        <f>D70/F70</f>
        <v>1.041666667</v>
      </c>
      <c r="I70" s="61">
        <v>48.0</v>
      </c>
      <c r="J70" s="61">
        <v>1.0</v>
      </c>
      <c r="K70" s="60"/>
      <c r="L70" s="61">
        <v>35.0</v>
      </c>
      <c r="M70" s="61">
        <v>20.0</v>
      </c>
    </row>
    <row r="71">
      <c r="A71" s="24"/>
      <c r="B71" s="55" t="s">
        <v>93</v>
      </c>
      <c r="C71" s="55"/>
      <c r="D71" s="55"/>
      <c r="E71" s="55"/>
      <c r="F71" s="55"/>
      <c r="G71" s="55"/>
      <c r="H71" s="62"/>
      <c r="I71" s="55"/>
      <c r="J71" s="55"/>
      <c r="K71" s="55"/>
      <c r="L71" s="55"/>
      <c r="M71" s="56"/>
    </row>
    <row r="72">
      <c r="A72" s="35">
        <v>35.0</v>
      </c>
      <c r="B72" s="63">
        <v>45538.0</v>
      </c>
      <c r="C72" s="58" t="s">
        <v>90</v>
      </c>
      <c r="D72" s="58">
        <v>15.0</v>
      </c>
      <c r="E72" s="58">
        <v>1.0</v>
      </c>
      <c r="F72" s="58">
        <v>17.0</v>
      </c>
      <c r="G72" s="58">
        <v>1.0</v>
      </c>
      <c r="H72" s="59">
        <f>D72/F72</f>
        <v>0.8823529412</v>
      </c>
      <c r="I72" s="61">
        <v>147.0</v>
      </c>
      <c r="J72" s="61">
        <v>7.0</v>
      </c>
      <c r="K72" s="60"/>
      <c r="L72" s="61">
        <v>20.0</v>
      </c>
      <c r="M72" s="61">
        <v>10.0</v>
      </c>
    </row>
    <row r="73">
      <c r="A73" s="24"/>
      <c r="B73" s="55" t="s">
        <v>52</v>
      </c>
      <c r="C73" s="55"/>
      <c r="D73" s="55"/>
      <c r="E73" s="55"/>
      <c r="F73" s="55"/>
      <c r="G73" s="55"/>
      <c r="H73" s="62"/>
      <c r="I73" s="55"/>
      <c r="J73" s="55"/>
      <c r="K73" s="55"/>
      <c r="L73" s="55"/>
      <c r="M73" s="56"/>
    </row>
    <row r="74">
      <c r="A74" s="35">
        <v>36.0</v>
      </c>
      <c r="B74" s="57">
        <v>45538.0</v>
      </c>
      <c r="C74" s="58" t="s">
        <v>90</v>
      </c>
      <c r="D74" s="58">
        <v>60.0</v>
      </c>
      <c r="E74" s="58">
        <v>2.0</v>
      </c>
      <c r="F74" s="58">
        <v>55.0</v>
      </c>
      <c r="G74" s="58">
        <v>2.0</v>
      </c>
      <c r="H74" s="59">
        <f>D74/F74</f>
        <v>1.090909091</v>
      </c>
      <c r="I74" s="58">
        <v>55.0</v>
      </c>
      <c r="J74" s="58">
        <v>2.0</v>
      </c>
      <c r="K74" s="60"/>
      <c r="L74" s="61">
        <v>40.0</v>
      </c>
      <c r="M74" s="61">
        <v>25.0</v>
      </c>
    </row>
    <row r="75">
      <c r="A75" s="24"/>
      <c r="B75" s="55" t="s">
        <v>94</v>
      </c>
      <c r="C75" s="55"/>
      <c r="D75" s="55"/>
      <c r="E75" s="55"/>
      <c r="F75" s="55"/>
      <c r="G75" s="55"/>
      <c r="H75" s="62"/>
      <c r="I75" s="55"/>
      <c r="J75" s="55"/>
      <c r="K75" s="55"/>
      <c r="L75" s="55"/>
      <c r="M75" s="56"/>
    </row>
    <row r="76">
      <c r="A76" s="35">
        <v>37.0</v>
      </c>
      <c r="B76" s="57">
        <v>45539.0</v>
      </c>
      <c r="C76" s="61" t="s">
        <v>21</v>
      </c>
      <c r="D76" s="58">
        <v>15.0</v>
      </c>
      <c r="E76" s="58">
        <v>1.0</v>
      </c>
      <c r="F76" s="58">
        <v>17.0</v>
      </c>
      <c r="G76" s="58">
        <v>1.0</v>
      </c>
      <c r="H76" s="59">
        <f>D76/F76</f>
        <v>0.8823529412</v>
      </c>
      <c r="I76" s="61">
        <v>164.0</v>
      </c>
      <c r="J76" s="61">
        <v>8.0</v>
      </c>
      <c r="K76" s="60"/>
      <c r="L76" s="61">
        <v>20.0</v>
      </c>
      <c r="M76" s="61">
        <v>10.0</v>
      </c>
    </row>
    <row r="77">
      <c r="A77" s="24"/>
      <c r="B77" s="55" t="s">
        <v>55</v>
      </c>
      <c r="C77" s="55"/>
      <c r="D77" s="55"/>
      <c r="E77" s="55"/>
      <c r="F77" s="55"/>
      <c r="G77" s="55"/>
      <c r="H77" s="62"/>
      <c r="I77" s="55"/>
      <c r="J77" s="55"/>
      <c r="K77" s="55"/>
      <c r="L77" s="55"/>
      <c r="M77" s="56"/>
    </row>
    <row r="78">
      <c r="A78" s="35">
        <v>38.0</v>
      </c>
      <c r="B78" s="63">
        <v>45540.0</v>
      </c>
      <c r="C78" s="61" t="s">
        <v>21</v>
      </c>
      <c r="D78" s="58">
        <v>15.0</v>
      </c>
      <c r="E78" s="58">
        <v>1.0</v>
      </c>
      <c r="F78" s="58">
        <v>16.0</v>
      </c>
      <c r="G78" s="58">
        <v>1.0</v>
      </c>
      <c r="H78" s="59">
        <f>D78/F78</f>
        <v>0.9375</v>
      </c>
      <c r="I78" s="61">
        <v>180.0</v>
      </c>
      <c r="J78" s="61">
        <v>9.0</v>
      </c>
      <c r="K78" s="60"/>
      <c r="L78" s="61">
        <v>20.0</v>
      </c>
      <c r="M78" s="61">
        <v>10.0</v>
      </c>
    </row>
    <row r="79">
      <c r="A79" s="24"/>
      <c r="B79" s="55" t="s">
        <v>56</v>
      </c>
      <c r="C79" s="55"/>
      <c r="D79" s="55"/>
      <c r="E79" s="55"/>
      <c r="F79" s="55"/>
      <c r="G79" s="55"/>
      <c r="H79" s="62"/>
      <c r="I79" s="55"/>
      <c r="J79" s="55"/>
      <c r="K79" s="55"/>
      <c r="L79" s="55"/>
      <c r="M79" s="56"/>
    </row>
    <row r="80">
      <c r="A80" s="35">
        <v>39.0</v>
      </c>
      <c r="B80" s="57">
        <v>45544.0</v>
      </c>
      <c r="C80" s="61" t="s">
        <v>21</v>
      </c>
      <c r="D80" s="58">
        <v>15.0</v>
      </c>
      <c r="E80" s="58">
        <v>1.0</v>
      </c>
      <c r="F80" s="58">
        <v>16.0</v>
      </c>
      <c r="G80" s="58">
        <v>1.0</v>
      </c>
      <c r="H80" s="59">
        <f>D80/F80</f>
        <v>0.9375</v>
      </c>
      <c r="I80" s="61">
        <v>180.0</v>
      </c>
      <c r="J80" s="61">
        <v>9.0</v>
      </c>
      <c r="K80" s="60"/>
      <c r="L80" s="61">
        <v>20.0</v>
      </c>
      <c r="M80" s="61">
        <v>10.0</v>
      </c>
    </row>
    <row r="81">
      <c r="A81" s="24"/>
      <c r="B81" s="55" t="s">
        <v>57</v>
      </c>
      <c r="C81" s="55"/>
      <c r="D81" s="55"/>
      <c r="E81" s="55"/>
      <c r="F81" s="55"/>
      <c r="G81" s="55"/>
      <c r="H81" s="62"/>
      <c r="I81" s="55"/>
      <c r="J81" s="55"/>
      <c r="K81" s="55"/>
      <c r="L81" s="55"/>
      <c r="M81" s="56"/>
    </row>
    <row r="82">
      <c r="A82" s="35">
        <v>40.0</v>
      </c>
      <c r="B82" s="57">
        <v>45544.0</v>
      </c>
      <c r="C82" s="61" t="s">
        <v>21</v>
      </c>
      <c r="D82" s="58">
        <v>40.0</v>
      </c>
      <c r="E82" s="58">
        <v>1.0</v>
      </c>
      <c r="F82" s="58">
        <v>16.0</v>
      </c>
      <c r="G82" s="58">
        <v>1.0</v>
      </c>
      <c r="H82" s="59">
        <f>D82/F82</f>
        <v>2.5</v>
      </c>
      <c r="I82" s="61">
        <v>180.0</v>
      </c>
      <c r="J82" s="61">
        <v>9.0</v>
      </c>
      <c r="K82" s="60"/>
      <c r="L82" s="61">
        <v>20.0</v>
      </c>
      <c r="M82" s="61">
        <v>10.0</v>
      </c>
    </row>
    <row r="83">
      <c r="A83" s="24"/>
      <c r="B83" s="55" t="s">
        <v>95</v>
      </c>
      <c r="C83" s="55"/>
      <c r="D83" s="55"/>
      <c r="E83" s="55"/>
      <c r="F83" s="55"/>
      <c r="G83" s="55"/>
      <c r="H83" s="62"/>
      <c r="I83" s="55"/>
      <c r="J83" s="55"/>
      <c r="K83" s="55"/>
      <c r="L83" s="55"/>
      <c r="M83" s="56"/>
    </row>
    <row r="84">
      <c r="A84" s="65"/>
    </row>
    <row r="85">
      <c r="A85" s="65"/>
    </row>
    <row r="86">
      <c r="A86" s="65"/>
    </row>
    <row r="87">
      <c r="A87" s="65"/>
    </row>
  </sheetData>
  <mergeCells count="42">
    <mergeCell ref="C1:F1"/>
    <mergeCell ref="I1:L1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70:A71"/>
    <mergeCell ref="A72:A73"/>
    <mergeCell ref="A74:A75"/>
    <mergeCell ref="A76:A77"/>
    <mergeCell ref="A78:A79"/>
    <mergeCell ref="A80:A81"/>
    <mergeCell ref="A82:A83"/>
    <mergeCell ref="A56:A57"/>
    <mergeCell ref="A58:A59"/>
    <mergeCell ref="A60:A61"/>
    <mergeCell ref="A62:A63"/>
    <mergeCell ref="A64:A65"/>
    <mergeCell ref="A66:A67"/>
    <mergeCell ref="A68:A6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</cols>
  <sheetData>
    <row r="1">
      <c r="A1" s="66" t="s">
        <v>96</v>
      </c>
      <c r="B1" s="50" t="s">
        <v>0</v>
      </c>
      <c r="C1" s="67" t="s">
        <v>97</v>
      </c>
      <c r="D1" s="4"/>
      <c r="E1" s="4"/>
      <c r="F1" s="4"/>
      <c r="G1" s="49"/>
      <c r="H1" s="50" t="s">
        <v>2</v>
      </c>
      <c r="I1" s="52">
        <v>45519.0</v>
      </c>
      <c r="J1" s="4"/>
      <c r="K1" s="4"/>
      <c r="L1" s="4"/>
      <c r="M1" s="49"/>
    </row>
    <row r="2">
      <c r="A2" s="49"/>
      <c r="B2" s="53"/>
      <c r="C2" s="53"/>
      <c r="D2" s="53"/>
      <c r="E2" s="53"/>
      <c r="F2" s="53"/>
      <c r="G2" s="49"/>
      <c r="H2" s="53"/>
      <c r="I2" s="53"/>
      <c r="J2" s="53"/>
      <c r="K2" s="53"/>
      <c r="L2" s="53"/>
      <c r="M2" s="49"/>
    </row>
    <row r="3">
      <c r="A3" s="68" t="s">
        <v>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1"/>
    </row>
    <row r="5">
      <c r="A5" s="69" t="s">
        <v>4</v>
      </c>
      <c r="B5" s="70" t="s">
        <v>5</v>
      </c>
      <c r="C5" s="70" t="s">
        <v>6</v>
      </c>
      <c r="D5" s="71" t="s">
        <v>7</v>
      </c>
      <c r="E5" s="15"/>
      <c r="F5" s="71" t="s">
        <v>8</v>
      </c>
      <c r="G5" s="16"/>
      <c r="H5" s="15"/>
      <c r="I5" s="71" t="s">
        <v>9</v>
      </c>
      <c r="J5" s="16"/>
      <c r="K5" s="16"/>
      <c r="L5" s="16"/>
      <c r="M5" s="15"/>
    </row>
    <row r="6">
      <c r="A6" s="72"/>
      <c r="B6" s="73"/>
      <c r="C6" s="73"/>
      <c r="D6" s="70" t="s">
        <v>10</v>
      </c>
      <c r="E6" s="70" t="s">
        <v>11</v>
      </c>
      <c r="F6" s="70" t="s">
        <v>10</v>
      </c>
      <c r="G6" s="70" t="s">
        <v>11</v>
      </c>
      <c r="H6" s="70" t="s">
        <v>12</v>
      </c>
      <c r="I6" s="70" t="s">
        <v>10</v>
      </c>
      <c r="J6" s="70" t="s">
        <v>11</v>
      </c>
      <c r="K6" s="70" t="s">
        <v>12</v>
      </c>
      <c r="L6" s="70" t="s">
        <v>13</v>
      </c>
      <c r="M6" s="70" t="s">
        <v>14</v>
      </c>
    </row>
    <row r="7">
      <c r="A7" s="74">
        <v>1.0</v>
      </c>
      <c r="B7" s="75">
        <v>45519.0</v>
      </c>
      <c r="C7" s="58" t="s">
        <v>15</v>
      </c>
      <c r="D7" s="76">
        <v>35.0</v>
      </c>
      <c r="E7" s="76">
        <v>2.0</v>
      </c>
      <c r="F7" s="76">
        <v>60.0</v>
      </c>
      <c r="G7" s="76">
        <v>2.0</v>
      </c>
      <c r="H7" s="77">
        <f>F7/D7</f>
        <v>1.714285714</v>
      </c>
      <c r="I7" s="76">
        <v>20.0</v>
      </c>
      <c r="J7" s="76">
        <v>2.0</v>
      </c>
      <c r="K7" s="76"/>
      <c r="L7" s="76"/>
      <c r="M7" s="76"/>
    </row>
    <row r="8">
      <c r="A8" s="24"/>
      <c r="B8" s="78" t="s">
        <v>98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</row>
    <row r="9">
      <c r="A9" s="79">
        <v>2.0</v>
      </c>
      <c r="B9" s="75">
        <v>45519.0</v>
      </c>
      <c r="C9" s="58" t="s">
        <v>19</v>
      </c>
      <c r="D9" s="58">
        <v>50.0</v>
      </c>
      <c r="E9" s="58">
        <v>1.0</v>
      </c>
      <c r="F9" s="58">
        <v>45.0</v>
      </c>
      <c r="G9" s="58">
        <v>1.0</v>
      </c>
      <c r="H9" s="77">
        <f>F9/D9</f>
        <v>0.9</v>
      </c>
      <c r="I9" s="60"/>
      <c r="J9" s="60"/>
      <c r="K9" s="60"/>
      <c r="L9" s="60"/>
      <c r="M9" s="60"/>
    </row>
    <row r="10">
      <c r="A10" s="24"/>
      <c r="B10" s="78" t="s">
        <v>99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/>
    </row>
    <row r="11">
      <c r="A11" s="80">
        <v>3.0</v>
      </c>
      <c r="B11" s="81">
        <v>45519.0</v>
      </c>
      <c r="C11" s="82" t="s">
        <v>21</v>
      </c>
      <c r="D11" s="83">
        <v>15.0</v>
      </c>
      <c r="E11" s="83">
        <v>1.0</v>
      </c>
      <c r="F11" s="83">
        <v>20.0</v>
      </c>
      <c r="G11" s="83">
        <v>1.0</v>
      </c>
      <c r="H11" s="84">
        <f>F11/D11</f>
        <v>1.333333333</v>
      </c>
      <c r="I11" s="83">
        <v>20.0</v>
      </c>
      <c r="J11" s="83">
        <v>1.0</v>
      </c>
      <c r="K11" s="85"/>
      <c r="L11" s="85"/>
      <c r="M11" s="85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24"/>
      <c r="B12" s="86" t="s">
        <v>22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5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80">
        <v>4.0</v>
      </c>
      <c r="B13" s="87">
        <v>45520.0</v>
      </c>
      <c r="C13" s="82" t="s">
        <v>15</v>
      </c>
      <c r="D13" s="88">
        <v>20.0</v>
      </c>
      <c r="E13" s="83">
        <v>1.0</v>
      </c>
      <c r="F13" s="88">
        <v>30.0</v>
      </c>
      <c r="G13" s="83">
        <v>1.0</v>
      </c>
      <c r="H13" s="84">
        <f>F13/D13</f>
        <v>1.5</v>
      </c>
      <c r="I13" s="83">
        <f t="shared" ref="I13:J13" si="1">I7+F13</f>
        <v>50</v>
      </c>
      <c r="J13" s="83">
        <f t="shared" si="1"/>
        <v>3</v>
      </c>
      <c r="K13" s="85"/>
      <c r="L13" s="85"/>
      <c r="M13" s="85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24"/>
      <c r="B14" s="89" t="s">
        <v>100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5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80">
        <v>5.0</v>
      </c>
      <c r="B15" s="90">
        <v>45521.0</v>
      </c>
      <c r="C15" s="58" t="s">
        <v>15</v>
      </c>
      <c r="D15" s="58">
        <v>15.0</v>
      </c>
      <c r="E15" s="58">
        <v>1.0</v>
      </c>
      <c r="F15" s="58">
        <v>25.0</v>
      </c>
      <c r="G15" s="58">
        <v>1.0</v>
      </c>
      <c r="H15" s="77">
        <f>F15/D15</f>
        <v>1.666666667</v>
      </c>
      <c r="I15" s="83">
        <f t="shared" ref="I15:J15" si="2">I13+F15</f>
        <v>75</v>
      </c>
      <c r="J15" s="83">
        <f t="shared" si="2"/>
        <v>4</v>
      </c>
      <c r="K15" s="60"/>
      <c r="L15" s="60"/>
      <c r="M15" s="60"/>
    </row>
    <row r="16">
      <c r="A16" s="24"/>
      <c r="B16" s="78" t="s">
        <v>101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5"/>
    </row>
    <row r="17">
      <c r="A17" s="80">
        <v>6.0</v>
      </c>
      <c r="B17" s="57">
        <v>45523.0</v>
      </c>
      <c r="C17" s="58" t="s">
        <v>102</v>
      </c>
      <c r="D17" s="58">
        <v>30.0</v>
      </c>
      <c r="E17" s="58">
        <v>1.0</v>
      </c>
      <c r="F17" s="58">
        <v>48.0</v>
      </c>
      <c r="G17" s="58">
        <v>1.0</v>
      </c>
      <c r="H17" s="77">
        <f>F17/D17</f>
        <v>1.6</v>
      </c>
      <c r="I17" s="60">
        <f>F17</f>
        <v>48</v>
      </c>
      <c r="J17" s="58">
        <v>1.0</v>
      </c>
      <c r="K17" s="60"/>
      <c r="L17" s="60"/>
      <c r="M17" s="60"/>
    </row>
    <row r="18">
      <c r="A18" s="24"/>
      <c r="B18" s="78" t="s">
        <v>103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5"/>
    </row>
    <row r="19">
      <c r="A19" s="80">
        <v>7.0</v>
      </c>
      <c r="B19" s="57">
        <v>45523.0</v>
      </c>
      <c r="C19" s="58" t="s">
        <v>21</v>
      </c>
      <c r="D19" s="58">
        <v>15.0</v>
      </c>
      <c r="E19" s="58">
        <v>1.0</v>
      </c>
      <c r="F19" s="58">
        <v>20.0</v>
      </c>
      <c r="G19" s="58">
        <v>1.0</v>
      </c>
      <c r="H19" s="77">
        <f>F19/D19</f>
        <v>1.333333333</v>
      </c>
      <c r="I19" s="58">
        <f t="shared" ref="I19:J19" si="3">I11+F19</f>
        <v>40</v>
      </c>
      <c r="J19" s="58">
        <f t="shared" si="3"/>
        <v>2</v>
      </c>
      <c r="K19" s="60"/>
      <c r="L19" s="58"/>
      <c r="M19" s="58"/>
    </row>
    <row r="20">
      <c r="A20" s="24"/>
      <c r="B20" s="78" t="s">
        <v>104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5"/>
    </row>
    <row r="21">
      <c r="A21" s="80">
        <v>8.0</v>
      </c>
      <c r="B21" s="87">
        <v>45526.0</v>
      </c>
      <c r="C21" s="91" t="s">
        <v>15</v>
      </c>
      <c r="D21" s="88">
        <v>50.0</v>
      </c>
      <c r="E21" s="88">
        <v>1.0</v>
      </c>
      <c r="F21" s="88">
        <v>60.0</v>
      </c>
      <c r="G21" s="88">
        <v>2.0</v>
      </c>
      <c r="H21" s="84">
        <f>F21/D21</f>
        <v>1.2</v>
      </c>
      <c r="I21" s="83">
        <f t="shared" ref="I21:J21" si="4">I15+F21</f>
        <v>135</v>
      </c>
      <c r="J21" s="83">
        <f t="shared" si="4"/>
        <v>6</v>
      </c>
      <c r="K21" s="92"/>
      <c r="L21" s="83"/>
      <c r="M21" s="8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24"/>
      <c r="B22" s="89" t="s">
        <v>105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5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80">
        <v>9.0</v>
      </c>
      <c r="B23" s="57">
        <v>45525.0</v>
      </c>
      <c r="C23" s="58" t="s">
        <v>21</v>
      </c>
      <c r="D23" s="58">
        <v>15.0</v>
      </c>
      <c r="E23" s="58">
        <v>1.0</v>
      </c>
      <c r="F23" s="58">
        <v>15.0</v>
      </c>
      <c r="G23" s="58">
        <v>1.0</v>
      </c>
      <c r="H23" s="77">
        <f>F23/D23</f>
        <v>1</v>
      </c>
      <c r="I23" s="58">
        <f>I19+F23</f>
        <v>55</v>
      </c>
      <c r="J23" s="58">
        <v>3.0</v>
      </c>
      <c r="K23" s="60"/>
      <c r="L23" s="60"/>
      <c r="M23" s="60"/>
    </row>
    <row r="24">
      <c r="A24" s="24"/>
      <c r="B24" s="78" t="s">
        <v>106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5"/>
    </row>
    <row r="25">
      <c r="A25" s="80">
        <v>10.0</v>
      </c>
      <c r="B25" s="57">
        <v>45526.0</v>
      </c>
      <c r="C25" s="58" t="s">
        <v>15</v>
      </c>
      <c r="D25" s="58">
        <v>15.0</v>
      </c>
      <c r="E25" s="58">
        <v>1.0</v>
      </c>
      <c r="F25" s="58">
        <v>25.0</v>
      </c>
      <c r="G25" s="58">
        <v>1.0</v>
      </c>
      <c r="H25" s="77">
        <f>F25/D25</f>
        <v>1.666666667</v>
      </c>
      <c r="I25" s="58">
        <f t="shared" ref="I25:J25" si="5">I21+F25</f>
        <v>160</v>
      </c>
      <c r="J25" s="58">
        <f t="shared" si="5"/>
        <v>7</v>
      </c>
      <c r="K25" s="60"/>
      <c r="L25" s="60"/>
      <c r="M25" s="60"/>
    </row>
    <row r="26">
      <c r="A26" s="24"/>
      <c r="B26" s="78" t="s">
        <v>107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5"/>
    </row>
    <row r="27">
      <c r="A27" s="80">
        <v>11.0</v>
      </c>
      <c r="B27" s="57">
        <v>45526.0</v>
      </c>
      <c r="C27" s="58" t="s">
        <v>21</v>
      </c>
      <c r="D27" s="58">
        <v>15.0</v>
      </c>
      <c r="E27" s="58">
        <v>1.0</v>
      </c>
      <c r="F27" s="58">
        <v>15.0</v>
      </c>
      <c r="G27" s="58">
        <v>1.0</v>
      </c>
      <c r="H27" s="77">
        <f>F27/D27</f>
        <v>1</v>
      </c>
      <c r="I27" s="58">
        <f>I23+F27</f>
        <v>70</v>
      </c>
      <c r="J27" s="58">
        <v>4.0</v>
      </c>
      <c r="K27" s="60"/>
      <c r="L27" s="60"/>
      <c r="M27" s="60"/>
    </row>
    <row r="28">
      <c r="A28" s="24"/>
      <c r="B28" s="78" t="s">
        <v>108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5"/>
    </row>
    <row r="29">
      <c r="A29" s="80">
        <v>12.0</v>
      </c>
      <c r="B29" s="57">
        <v>45527.0</v>
      </c>
      <c r="C29" s="58" t="s">
        <v>15</v>
      </c>
      <c r="D29" s="58">
        <v>20.0</v>
      </c>
      <c r="E29" s="58">
        <v>1.0</v>
      </c>
      <c r="F29" s="58">
        <v>40.0</v>
      </c>
      <c r="G29" s="58">
        <v>1.0</v>
      </c>
      <c r="H29" s="77">
        <f>F29/D29</f>
        <v>2</v>
      </c>
      <c r="I29" s="58">
        <f t="shared" ref="I29:J29" si="6">I25+F29</f>
        <v>200</v>
      </c>
      <c r="J29" s="58">
        <f t="shared" si="6"/>
        <v>8</v>
      </c>
      <c r="K29" s="60"/>
      <c r="L29" s="60"/>
      <c r="M29" s="60"/>
    </row>
    <row r="30">
      <c r="A30" s="24"/>
      <c r="B30" s="78" t="s">
        <v>109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5"/>
    </row>
    <row r="31">
      <c r="A31" s="80">
        <v>13.0</v>
      </c>
      <c r="B31" s="57">
        <v>45528.0</v>
      </c>
      <c r="C31" s="58" t="s">
        <v>15</v>
      </c>
      <c r="D31" s="58">
        <v>30.0</v>
      </c>
      <c r="E31" s="58">
        <v>1.0</v>
      </c>
      <c r="F31" s="58">
        <v>45.0</v>
      </c>
      <c r="G31" s="58">
        <v>1.0</v>
      </c>
      <c r="H31" s="77">
        <f>F31/D31</f>
        <v>1.5</v>
      </c>
      <c r="I31" s="58">
        <f t="shared" ref="I31:J31" si="7">I29+F31</f>
        <v>245</v>
      </c>
      <c r="J31" s="58">
        <f t="shared" si="7"/>
        <v>9</v>
      </c>
      <c r="K31" s="60"/>
      <c r="L31" s="60"/>
      <c r="M31" s="60"/>
    </row>
    <row r="32">
      <c r="A32" s="24"/>
      <c r="B32" s="89" t="s">
        <v>110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5"/>
    </row>
    <row r="33">
      <c r="A33" s="80">
        <v>14.0</v>
      </c>
      <c r="B33" s="57">
        <v>45528.0</v>
      </c>
      <c r="C33" s="58" t="s">
        <v>15</v>
      </c>
      <c r="D33" s="58">
        <v>40.0</v>
      </c>
      <c r="E33" s="58">
        <v>1.0</v>
      </c>
      <c r="F33" s="58">
        <v>41.0</v>
      </c>
      <c r="G33" s="58">
        <v>1.0</v>
      </c>
      <c r="H33" s="77">
        <f>F33/D33</f>
        <v>1.025</v>
      </c>
      <c r="I33" s="58">
        <f t="shared" ref="I33:J33" si="8">I31+F33</f>
        <v>286</v>
      </c>
      <c r="J33" s="58">
        <f t="shared" si="8"/>
        <v>10</v>
      </c>
      <c r="K33" s="60"/>
      <c r="L33" s="60"/>
      <c r="M33" s="60"/>
    </row>
    <row r="34">
      <c r="A34" s="24"/>
      <c r="B34" s="78" t="s">
        <v>111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5"/>
    </row>
    <row r="35">
      <c r="A35" s="80">
        <v>15.0</v>
      </c>
      <c r="B35" s="87">
        <v>45528.0</v>
      </c>
      <c r="C35" s="82" t="s">
        <v>19</v>
      </c>
      <c r="D35" s="88">
        <v>45.0</v>
      </c>
      <c r="E35" s="83">
        <v>1.0</v>
      </c>
      <c r="F35" s="88">
        <v>40.0</v>
      </c>
      <c r="G35" s="83">
        <v>1.0</v>
      </c>
      <c r="H35" s="84">
        <f>F35/D35</f>
        <v>0.8888888889</v>
      </c>
      <c r="I35" s="85">
        <f t="shared" ref="I35:J35" si="9">F35</f>
        <v>40</v>
      </c>
      <c r="J35" s="85">
        <f t="shared" si="9"/>
        <v>1</v>
      </c>
      <c r="K35" s="85"/>
      <c r="L35" s="85"/>
      <c r="M35" s="85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24"/>
      <c r="B36" s="93" t="s">
        <v>112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5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80">
        <v>16.0</v>
      </c>
      <c r="B37" s="57">
        <v>45529.0</v>
      </c>
      <c r="C37" s="58" t="s">
        <v>15</v>
      </c>
      <c r="D37" s="58">
        <v>25.0</v>
      </c>
      <c r="E37" s="58">
        <v>1.0</v>
      </c>
      <c r="F37" s="58">
        <v>30.0</v>
      </c>
      <c r="G37" s="58">
        <v>1.0</v>
      </c>
      <c r="H37" s="77">
        <f>F37/D37</f>
        <v>1.2</v>
      </c>
      <c r="I37" s="60">
        <f>I33+F37</f>
        <v>316</v>
      </c>
      <c r="J37" s="58">
        <f>G37+J33</f>
        <v>11</v>
      </c>
      <c r="K37" s="60"/>
      <c r="L37" s="60"/>
      <c r="M37" s="60"/>
    </row>
    <row r="38">
      <c r="A38" s="24"/>
      <c r="B38" s="78" t="s">
        <v>113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5"/>
    </row>
    <row r="39">
      <c r="A39" s="80">
        <v>17.0</v>
      </c>
      <c r="B39" s="57">
        <v>45530.0</v>
      </c>
      <c r="C39" s="58" t="s">
        <v>21</v>
      </c>
      <c r="D39" s="58">
        <v>15.0</v>
      </c>
      <c r="E39" s="58">
        <v>1.0</v>
      </c>
      <c r="F39" s="58">
        <v>20.0</v>
      </c>
      <c r="G39" s="58">
        <v>1.0</v>
      </c>
      <c r="H39" s="77">
        <f>F39/D39</f>
        <v>1.333333333</v>
      </c>
      <c r="I39" s="58">
        <f>I27+F39</f>
        <v>90</v>
      </c>
      <c r="J39" s="58">
        <v>5.0</v>
      </c>
      <c r="K39" s="60"/>
      <c r="L39" s="60"/>
      <c r="M39" s="60"/>
    </row>
    <row r="40">
      <c r="A40" s="24"/>
      <c r="B40" s="78" t="s">
        <v>114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5"/>
    </row>
    <row r="41">
      <c r="A41" s="80">
        <v>18.0</v>
      </c>
      <c r="B41" s="57">
        <v>45532.0</v>
      </c>
      <c r="C41" s="58" t="s">
        <v>15</v>
      </c>
      <c r="D41" s="58">
        <v>40.0</v>
      </c>
      <c r="E41" s="58">
        <v>1.0</v>
      </c>
      <c r="F41" s="58">
        <v>40.0</v>
      </c>
      <c r="G41" s="58">
        <v>1.0</v>
      </c>
      <c r="H41" s="77">
        <f>F41/D41</f>
        <v>1</v>
      </c>
      <c r="I41" s="58">
        <f t="shared" ref="I41:J41" si="10">I37+F41</f>
        <v>356</v>
      </c>
      <c r="J41" s="58">
        <f t="shared" si="10"/>
        <v>12</v>
      </c>
      <c r="K41" s="60"/>
      <c r="L41" s="60"/>
      <c r="M41" s="60"/>
    </row>
    <row r="42">
      <c r="A42" s="24"/>
      <c r="B42" s="78" t="s">
        <v>115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5"/>
    </row>
    <row r="43">
      <c r="A43" s="80">
        <v>19.0</v>
      </c>
      <c r="B43" s="57">
        <v>45532.0</v>
      </c>
      <c r="C43" s="58" t="s">
        <v>21</v>
      </c>
      <c r="D43" s="58">
        <v>15.0</v>
      </c>
      <c r="E43" s="58">
        <v>1.0</v>
      </c>
      <c r="F43" s="58">
        <v>20.0</v>
      </c>
      <c r="G43" s="58">
        <v>1.0</v>
      </c>
      <c r="H43" s="77">
        <f>F43/D43</f>
        <v>1.333333333</v>
      </c>
      <c r="I43" s="60">
        <f>I39+F43</f>
        <v>110</v>
      </c>
      <c r="J43" s="58">
        <v>6.0</v>
      </c>
      <c r="K43" s="60"/>
      <c r="L43" s="60"/>
      <c r="M43" s="60"/>
    </row>
    <row r="44">
      <c r="A44" s="24"/>
      <c r="B44" s="78" t="s">
        <v>116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5"/>
    </row>
    <row r="45">
      <c r="A45" s="80">
        <v>20.0</v>
      </c>
      <c r="B45" s="57">
        <v>45533.0</v>
      </c>
      <c r="C45" s="58" t="s">
        <v>15</v>
      </c>
      <c r="D45" s="58">
        <v>30.0</v>
      </c>
      <c r="E45" s="58">
        <v>1.0</v>
      </c>
      <c r="F45" s="58">
        <v>34.0</v>
      </c>
      <c r="G45" s="58">
        <v>1.0</v>
      </c>
      <c r="H45" s="77">
        <f>F45/D45</f>
        <v>1.133333333</v>
      </c>
      <c r="I45" s="60">
        <f t="shared" ref="I45:J45" si="11">I41+F45</f>
        <v>390</v>
      </c>
      <c r="J45" s="58">
        <f t="shared" si="11"/>
        <v>13</v>
      </c>
      <c r="K45" s="60"/>
      <c r="L45" s="60"/>
      <c r="M45" s="60"/>
    </row>
    <row r="46">
      <c r="A46" s="24"/>
      <c r="B46" s="78" t="s">
        <v>117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5"/>
    </row>
    <row r="47">
      <c r="A47" s="80">
        <v>21.0</v>
      </c>
      <c r="B47" s="57">
        <v>45533.0</v>
      </c>
      <c r="C47" s="58" t="s">
        <v>21</v>
      </c>
      <c r="D47" s="58">
        <v>15.0</v>
      </c>
      <c r="E47" s="58">
        <v>1.0</v>
      </c>
      <c r="F47" s="58">
        <v>10.0</v>
      </c>
      <c r="G47" s="58">
        <v>1.0</v>
      </c>
      <c r="H47" s="77">
        <f>F47/D47</f>
        <v>0.6666666667</v>
      </c>
      <c r="I47" s="60">
        <f>I43+F47</f>
        <v>120</v>
      </c>
      <c r="J47" s="58">
        <v>7.0</v>
      </c>
      <c r="K47" s="60"/>
      <c r="L47" s="60"/>
      <c r="M47" s="60"/>
    </row>
    <row r="48">
      <c r="A48" s="24"/>
      <c r="B48" s="78" t="s">
        <v>118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5"/>
    </row>
    <row r="49">
      <c r="A49" s="80">
        <v>22.0</v>
      </c>
      <c r="B49" s="57">
        <v>45534.0</v>
      </c>
      <c r="C49" s="58" t="s">
        <v>15</v>
      </c>
      <c r="D49" s="58">
        <v>25.0</v>
      </c>
      <c r="E49" s="58">
        <v>1.0</v>
      </c>
      <c r="F49" s="58">
        <v>30.0</v>
      </c>
      <c r="G49" s="58">
        <v>1.0</v>
      </c>
      <c r="H49" s="77">
        <f>F49/D49</f>
        <v>1.2</v>
      </c>
      <c r="I49" s="60">
        <f t="shared" ref="I49:J49" si="12">I45+F49</f>
        <v>420</v>
      </c>
      <c r="J49" s="58">
        <f t="shared" si="12"/>
        <v>14</v>
      </c>
      <c r="K49" s="60"/>
      <c r="L49" s="60"/>
      <c r="M49" s="60"/>
    </row>
    <row r="50">
      <c r="A50" s="24"/>
      <c r="B50" s="78" t="s">
        <v>119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5"/>
    </row>
    <row r="51">
      <c r="A51" s="80">
        <v>23.0</v>
      </c>
      <c r="B51" s="57">
        <v>45537.0</v>
      </c>
      <c r="C51" s="58" t="s">
        <v>21</v>
      </c>
      <c r="D51" s="58">
        <v>15.0</v>
      </c>
      <c r="E51" s="58">
        <v>1.0</v>
      </c>
      <c r="F51" s="58">
        <v>15.0</v>
      </c>
      <c r="G51" s="58">
        <v>1.0</v>
      </c>
      <c r="H51" s="77">
        <f>F51/D51</f>
        <v>1</v>
      </c>
      <c r="I51" s="60">
        <f>I47+F51</f>
        <v>135</v>
      </c>
      <c r="J51" s="58">
        <v>8.0</v>
      </c>
      <c r="K51" s="60"/>
      <c r="L51" s="60"/>
      <c r="M51" s="60"/>
    </row>
    <row r="52">
      <c r="A52" s="24"/>
      <c r="B52" s="78" t="s">
        <v>120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5"/>
    </row>
    <row r="53">
      <c r="A53" s="80">
        <v>24.0</v>
      </c>
      <c r="B53" s="57">
        <v>45539.0</v>
      </c>
      <c r="C53" s="58" t="s">
        <v>90</v>
      </c>
      <c r="D53" s="58">
        <v>30.0</v>
      </c>
      <c r="E53" s="58">
        <v>1.0</v>
      </c>
      <c r="F53" s="58">
        <v>33.0</v>
      </c>
      <c r="G53" s="58">
        <v>1.0</v>
      </c>
      <c r="H53" s="77">
        <f>F53/D53</f>
        <v>1.1</v>
      </c>
      <c r="I53" s="60">
        <f>F53</f>
        <v>33</v>
      </c>
      <c r="J53" s="58">
        <v>1.0</v>
      </c>
      <c r="K53" s="60"/>
      <c r="L53" s="60"/>
      <c r="M53" s="60"/>
    </row>
    <row r="54">
      <c r="A54" s="24"/>
      <c r="B54" s="78" t="s">
        <v>121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5"/>
    </row>
    <row r="55">
      <c r="A55" s="80">
        <v>25.0</v>
      </c>
      <c r="B55" s="57">
        <v>45539.0</v>
      </c>
      <c r="C55" s="58" t="s">
        <v>21</v>
      </c>
      <c r="D55" s="58">
        <v>15.0</v>
      </c>
      <c r="E55" s="58">
        <v>1.0</v>
      </c>
      <c r="F55" s="58">
        <v>15.0</v>
      </c>
      <c r="G55" s="58">
        <v>1.0</v>
      </c>
      <c r="H55" s="77">
        <f>F55/D55</f>
        <v>1</v>
      </c>
      <c r="I55" s="60">
        <f>I51+F55</f>
        <v>150</v>
      </c>
      <c r="J55" s="58">
        <v>9.0</v>
      </c>
      <c r="K55" s="60"/>
      <c r="L55" s="60"/>
      <c r="M55" s="60"/>
    </row>
    <row r="56">
      <c r="A56" s="24"/>
      <c r="B56" s="78" t="s">
        <v>122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5"/>
    </row>
    <row r="57">
      <c r="A57" s="80">
        <v>26.0</v>
      </c>
      <c r="B57" s="57">
        <v>45539.0</v>
      </c>
      <c r="C57" s="58" t="s">
        <v>90</v>
      </c>
      <c r="D57" s="58">
        <v>45.0</v>
      </c>
      <c r="E57" s="58">
        <v>1.0</v>
      </c>
      <c r="F57" s="58">
        <v>70.0</v>
      </c>
      <c r="G57" s="58">
        <v>2.0</v>
      </c>
      <c r="H57" s="77">
        <f>F57/D57</f>
        <v>1.555555556</v>
      </c>
      <c r="I57" s="60">
        <f>I53+F57</f>
        <v>103</v>
      </c>
      <c r="J57" s="58">
        <v>3.0</v>
      </c>
      <c r="K57" s="60"/>
      <c r="L57" s="60"/>
      <c r="M57" s="60"/>
    </row>
    <row r="58">
      <c r="A58" s="24"/>
      <c r="B58" s="78" t="s">
        <v>54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5"/>
    </row>
    <row r="59">
      <c r="A59" s="80">
        <v>27.0</v>
      </c>
      <c r="B59" s="57">
        <v>45540.0</v>
      </c>
      <c r="C59" s="58" t="s">
        <v>90</v>
      </c>
      <c r="D59" s="58">
        <v>25.0</v>
      </c>
      <c r="E59" s="58">
        <v>1.0</v>
      </c>
      <c r="F59" s="58">
        <v>27.0</v>
      </c>
      <c r="G59" s="58">
        <v>2.0</v>
      </c>
      <c r="H59" s="77">
        <f>F59/D59</f>
        <v>1.08</v>
      </c>
      <c r="I59" s="60">
        <f>I57+F59</f>
        <v>130</v>
      </c>
      <c r="J59" s="58">
        <v>4.0</v>
      </c>
      <c r="K59" s="60"/>
      <c r="L59" s="60"/>
      <c r="M59" s="60"/>
    </row>
    <row r="60">
      <c r="A60" s="24"/>
      <c r="B60" s="78" t="s">
        <v>123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5"/>
    </row>
    <row r="61">
      <c r="A61" s="80">
        <v>28.0</v>
      </c>
      <c r="B61" s="57">
        <v>45540.0</v>
      </c>
      <c r="C61" s="58" t="s">
        <v>90</v>
      </c>
      <c r="D61" s="58">
        <v>35.0</v>
      </c>
      <c r="E61" s="58">
        <v>1.0</v>
      </c>
      <c r="F61" s="58">
        <v>25.0</v>
      </c>
      <c r="G61" s="58">
        <v>1.0</v>
      </c>
      <c r="H61" s="77">
        <f>F61/D61</f>
        <v>0.7142857143</v>
      </c>
      <c r="I61" s="60">
        <f>I59+F61</f>
        <v>155</v>
      </c>
      <c r="J61" s="58">
        <v>6.0</v>
      </c>
      <c r="K61" s="60"/>
      <c r="L61" s="60"/>
      <c r="M61" s="60"/>
    </row>
    <row r="62">
      <c r="A62" s="24"/>
      <c r="B62" s="78" t="s">
        <v>124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5"/>
    </row>
    <row r="63">
      <c r="A63" s="80">
        <v>29.0</v>
      </c>
      <c r="B63" s="57">
        <v>45540.0</v>
      </c>
      <c r="C63" s="58" t="s">
        <v>21</v>
      </c>
      <c r="D63" s="58">
        <v>15.0</v>
      </c>
      <c r="E63" s="58">
        <v>1.0</v>
      </c>
      <c r="F63" s="58">
        <v>15.0</v>
      </c>
      <c r="G63" s="58">
        <v>1.0</v>
      </c>
      <c r="H63" s="77">
        <f>F63/D63</f>
        <v>1</v>
      </c>
      <c r="I63" s="60">
        <f>I55+F63</f>
        <v>165</v>
      </c>
      <c r="J63" s="58">
        <v>10.0</v>
      </c>
      <c r="K63" s="60"/>
      <c r="L63" s="60"/>
      <c r="M63" s="60"/>
    </row>
    <row r="64">
      <c r="A64" s="24"/>
      <c r="B64" s="78" t="s">
        <v>125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5"/>
    </row>
    <row r="65">
      <c r="A65" s="80">
        <v>30.0</v>
      </c>
      <c r="B65" s="57">
        <v>45541.0</v>
      </c>
      <c r="C65" s="58" t="s">
        <v>90</v>
      </c>
      <c r="D65" s="58">
        <v>25.0</v>
      </c>
      <c r="E65" s="58">
        <v>1.0</v>
      </c>
      <c r="F65" s="58">
        <v>35.0</v>
      </c>
      <c r="G65" s="58">
        <v>1.0</v>
      </c>
      <c r="H65" s="77">
        <f>F65/D65</f>
        <v>1.4</v>
      </c>
      <c r="I65" s="60">
        <f>I61+F65</f>
        <v>190</v>
      </c>
      <c r="J65" s="58">
        <v>7.0</v>
      </c>
      <c r="K65" s="60"/>
      <c r="L65" s="60"/>
      <c r="M65" s="60"/>
    </row>
    <row r="66">
      <c r="A66" s="24"/>
      <c r="B66" s="78" t="s">
        <v>126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5"/>
      <c r="N66" s="94" t="s">
        <v>127</v>
      </c>
      <c r="O66" s="94">
        <v>1080.0</v>
      </c>
    </row>
    <row r="67">
      <c r="A67" s="80">
        <v>31.0</v>
      </c>
      <c r="B67" s="57">
        <v>45544.0</v>
      </c>
      <c r="C67" s="58" t="s">
        <v>21</v>
      </c>
      <c r="D67" s="58">
        <v>15.0</v>
      </c>
      <c r="E67" s="58">
        <v>1.0</v>
      </c>
      <c r="F67" s="58">
        <v>20.0</v>
      </c>
      <c r="G67" s="58">
        <v>1.0</v>
      </c>
      <c r="H67" s="77">
        <f>F67/D67</f>
        <v>1.333333333</v>
      </c>
      <c r="I67" s="60">
        <f>I63+F67</f>
        <v>185</v>
      </c>
      <c r="J67" s="58">
        <v>11.0</v>
      </c>
      <c r="K67" s="60"/>
      <c r="L67" s="60"/>
      <c r="M67" s="60"/>
    </row>
    <row r="68">
      <c r="A68" s="24"/>
      <c r="B68" s="78" t="s">
        <v>128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5"/>
      <c r="N68" s="94" t="s">
        <v>129</v>
      </c>
      <c r="O68" s="95">
        <f>F7+F9+F11+F13+F15+F17+F19+F21+F23+F25+F27+F29+F31+F33+F35+F37+F39+F41+F43+F45+F47+F49+F51+F53+F55+F57+F59+F61+F63+F65+F67+F69+F71+F73+F75+F77+F79</f>
        <v>1048</v>
      </c>
    </row>
    <row r="69">
      <c r="A69" s="80">
        <v>32.0</v>
      </c>
      <c r="B69" s="57">
        <v>45545.0</v>
      </c>
      <c r="C69" s="58" t="s">
        <v>90</v>
      </c>
      <c r="D69" s="58">
        <v>30.0</v>
      </c>
      <c r="E69" s="58">
        <v>1.0</v>
      </c>
      <c r="F69" s="58">
        <v>50.0</v>
      </c>
      <c r="G69" s="58">
        <v>1.0</v>
      </c>
      <c r="H69" s="77">
        <f>F69/D69</f>
        <v>1.666666667</v>
      </c>
      <c r="I69" s="60">
        <f>I65+F69</f>
        <v>240</v>
      </c>
      <c r="J69" s="58">
        <v>8.0</v>
      </c>
      <c r="K69" s="60"/>
      <c r="L69" s="60"/>
      <c r="M69" s="60"/>
    </row>
    <row r="70">
      <c r="A70" s="24"/>
      <c r="B70" s="78" t="s">
        <v>130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5"/>
      <c r="N70" s="94" t="s">
        <v>131</v>
      </c>
      <c r="O70" s="95">
        <f>O66-O68</f>
        <v>32</v>
      </c>
    </row>
    <row r="71">
      <c r="A71" s="80">
        <v>33.0</v>
      </c>
      <c r="B71" s="57">
        <v>45546.0</v>
      </c>
      <c r="C71" s="58" t="s">
        <v>21</v>
      </c>
      <c r="D71" s="58">
        <v>15.0</v>
      </c>
      <c r="E71" s="58">
        <v>1.0</v>
      </c>
      <c r="F71" s="58">
        <v>20.0</v>
      </c>
      <c r="G71" s="58">
        <v>1.0</v>
      </c>
      <c r="H71" s="77">
        <f>F71/D71</f>
        <v>1.333333333</v>
      </c>
      <c r="I71" s="60">
        <f>I67+F71</f>
        <v>205</v>
      </c>
      <c r="J71" s="58">
        <v>12.0</v>
      </c>
      <c r="K71" s="60"/>
      <c r="L71" s="60"/>
      <c r="M71" s="60"/>
    </row>
    <row r="72">
      <c r="A72" s="24"/>
      <c r="B72" s="78" t="s">
        <v>132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5"/>
    </row>
    <row r="73">
      <c r="A73" s="80">
        <v>34.0</v>
      </c>
      <c r="B73" s="57">
        <v>45546.0</v>
      </c>
      <c r="C73" s="58" t="s">
        <v>90</v>
      </c>
      <c r="D73" s="58">
        <v>10.0</v>
      </c>
      <c r="E73" s="58">
        <v>1.0</v>
      </c>
      <c r="F73" s="58">
        <v>10.0</v>
      </c>
      <c r="G73" s="58">
        <v>1.0</v>
      </c>
      <c r="H73" s="77">
        <f>F73/D73</f>
        <v>1</v>
      </c>
      <c r="I73" s="60">
        <f>I69+F73</f>
        <v>250</v>
      </c>
      <c r="J73" s="58">
        <v>9.0</v>
      </c>
      <c r="K73" s="60"/>
      <c r="L73" s="60"/>
      <c r="M73" s="60"/>
    </row>
    <row r="74">
      <c r="A74" s="24"/>
      <c r="B74" s="78" t="s">
        <v>133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5"/>
    </row>
    <row r="75">
      <c r="A75" s="80">
        <v>35.0</v>
      </c>
      <c r="B75" s="57">
        <v>45546.0</v>
      </c>
      <c r="C75" s="58"/>
      <c r="D75" s="58"/>
      <c r="E75" s="58"/>
      <c r="F75" s="58"/>
      <c r="G75" s="58"/>
      <c r="H75" s="77" t="str">
        <f>F75/D75</f>
        <v>#DIV/0!</v>
      </c>
      <c r="I75" s="60"/>
      <c r="J75" s="60"/>
      <c r="K75" s="60"/>
      <c r="L75" s="60"/>
      <c r="M75" s="60"/>
    </row>
    <row r="76">
      <c r="A76" s="24"/>
      <c r="B76" s="78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5"/>
    </row>
    <row r="77">
      <c r="A77" s="80">
        <v>36.0</v>
      </c>
      <c r="B77" s="57">
        <v>45546.0</v>
      </c>
      <c r="C77" s="58"/>
      <c r="D77" s="58"/>
      <c r="E77" s="58"/>
      <c r="F77" s="58"/>
      <c r="G77" s="58"/>
      <c r="H77" s="77" t="str">
        <f>F77/D77</f>
        <v>#DIV/0!</v>
      </c>
      <c r="I77" s="60"/>
      <c r="J77" s="60"/>
      <c r="K77" s="60"/>
      <c r="L77" s="60"/>
      <c r="M77" s="60"/>
    </row>
    <row r="78">
      <c r="A78" s="24"/>
      <c r="B78" s="78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5"/>
    </row>
    <row r="79">
      <c r="A79" s="80">
        <v>37.0</v>
      </c>
      <c r="B79" s="57">
        <v>45546.0</v>
      </c>
      <c r="C79" s="58"/>
      <c r="D79" s="58"/>
      <c r="E79" s="58"/>
      <c r="F79" s="58"/>
      <c r="G79" s="58"/>
      <c r="H79" s="77" t="str">
        <f>F79/D79</f>
        <v>#DIV/0!</v>
      </c>
      <c r="I79" s="60"/>
      <c r="J79" s="60"/>
      <c r="K79" s="60"/>
      <c r="L79" s="60"/>
      <c r="M79" s="60"/>
    </row>
    <row r="80">
      <c r="A80" s="24"/>
      <c r="B80" s="7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5"/>
    </row>
  </sheetData>
  <autoFilter ref="$A$6:$Z$80"/>
  <mergeCells count="80">
    <mergeCell ref="B52:M52"/>
    <mergeCell ref="B54:M54"/>
    <mergeCell ref="B38:M38"/>
    <mergeCell ref="B40:M40"/>
    <mergeCell ref="B42:M42"/>
    <mergeCell ref="B44:M44"/>
    <mergeCell ref="B46:M46"/>
    <mergeCell ref="B48:M48"/>
    <mergeCell ref="B50:M50"/>
    <mergeCell ref="B62:M62"/>
    <mergeCell ref="B64:M64"/>
    <mergeCell ref="A49:A50"/>
    <mergeCell ref="A51:A52"/>
    <mergeCell ref="A53:A54"/>
    <mergeCell ref="A55:A56"/>
    <mergeCell ref="B56:M56"/>
    <mergeCell ref="B58:M58"/>
    <mergeCell ref="B60:M60"/>
    <mergeCell ref="B70:M70"/>
    <mergeCell ref="B72:M72"/>
    <mergeCell ref="A57:A58"/>
    <mergeCell ref="A59:A60"/>
    <mergeCell ref="A61:A62"/>
    <mergeCell ref="A63:A64"/>
    <mergeCell ref="A65:A66"/>
    <mergeCell ref="B66:M66"/>
    <mergeCell ref="B68:M68"/>
    <mergeCell ref="C1:F1"/>
    <mergeCell ref="I1:L1"/>
    <mergeCell ref="A3:M4"/>
    <mergeCell ref="D5:E5"/>
    <mergeCell ref="F5:H5"/>
    <mergeCell ref="I5:M5"/>
    <mergeCell ref="B8:M8"/>
    <mergeCell ref="A7:A8"/>
    <mergeCell ref="A9:A10"/>
    <mergeCell ref="A11:A12"/>
    <mergeCell ref="A13:A14"/>
    <mergeCell ref="A15:A16"/>
    <mergeCell ref="A17:A18"/>
    <mergeCell ref="A19:A20"/>
    <mergeCell ref="B10:M10"/>
    <mergeCell ref="B12:M12"/>
    <mergeCell ref="B14:M14"/>
    <mergeCell ref="B16:M16"/>
    <mergeCell ref="B18:M18"/>
    <mergeCell ref="B20:M20"/>
    <mergeCell ref="B22:M22"/>
    <mergeCell ref="A21:A22"/>
    <mergeCell ref="A23:A24"/>
    <mergeCell ref="A25:A26"/>
    <mergeCell ref="A27:A28"/>
    <mergeCell ref="A29:A30"/>
    <mergeCell ref="A31:A32"/>
    <mergeCell ref="A33:A34"/>
    <mergeCell ref="B24:M24"/>
    <mergeCell ref="B26:M26"/>
    <mergeCell ref="B28:M28"/>
    <mergeCell ref="B30:M30"/>
    <mergeCell ref="B32:M32"/>
    <mergeCell ref="B34:M34"/>
    <mergeCell ref="B36:M36"/>
    <mergeCell ref="A35:A36"/>
    <mergeCell ref="A37:A38"/>
    <mergeCell ref="A39:A40"/>
    <mergeCell ref="A41:A42"/>
    <mergeCell ref="A43:A44"/>
    <mergeCell ref="A45:A46"/>
    <mergeCell ref="A47:A48"/>
    <mergeCell ref="A77:A78"/>
    <mergeCell ref="B78:M78"/>
    <mergeCell ref="A79:A80"/>
    <mergeCell ref="B80:M80"/>
    <mergeCell ref="A67:A68"/>
    <mergeCell ref="A69:A70"/>
    <mergeCell ref="A71:A72"/>
    <mergeCell ref="A73:A74"/>
    <mergeCell ref="B74:M74"/>
    <mergeCell ref="A75:A76"/>
    <mergeCell ref="B76:M76"/>
  </mergeCells>
  <drawing r:id="rId1"/>
</worksheet>
</file>