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versitysystemnh-my.sharepoint.com/personal/sbs44_usnh_edu/Documents/School/Dissertation/Sebastian Rowan Dissertation Research/Paper 2/data/"/>
    </mc:Choice>
  </mc:AlternateContent>
  <xr:revisionPtr revIDLastSave="611" documentId="8_{0D0893F7-3359-4108-B49C-07B47CF09BD5}" xr6:coauthVersionLast="47" xr6:coauthVersionMax="47" xr10:uidLastSave="{76E1E4D6-4F2B-43DD-8FE2-7612C214DA1A}"/>
  <bookViews>
    <workbookView xWindow="-28920" yWindow="-120" windowWidth="29040" windowHeight="15840" xr2:uid="{00000000-000D-0000-FFFF-FFFF00000000}"/>
  </bookViews>
  <sheets>
    <sheet name="floor_plans" sheetId="9" r:id="rId1"/>
  </sheets>
  <definedNames>
    <definedName name="_xlnm._FilterDatabase" localSheetId="0" hidden="1">floor_plans!$A$1:$AG$554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30" i="9" l="1"/>
  <c r="Z333" i="9"/>
  <c r="Z512" i="9"/>
  <c r="Z414" i="9"/>
  <c r="Z413" i="9"/>
  <c r="Z418" i="9"/>
  <c r="Z417" i="9"/>
  <c r="Z420" i="9"/>
  <c r="D420" i="9"/>
  <c r="Z419" i="9"/>
  <c r="Z416" i="9"/>
  <c r="D416" i="9"/>
  <c r="Z415" i="9"/>
  <c r="Z427" i="9"/>
  <c r="D427" i="9"/>
  <c r="Z426" i="9"/>
  <c r="Z526" i="9"/>
  <c r="Z529" i="9"/>
  <c r="AB111" i="9"/>
  <c r="Z111" i="9"/>
  <c r="Z493" i="9"/>
  <c r="Z124" i="9"/>
  <c r="U124" i="9"/>
  <c r="Z468" i="9"/>
  <c r="Z167" i="9"/>
  <c r="Z507" i="9"/>
  <c r="AB80" i="9"/>
  <c r="Z80" i="9"/>
  <c r="Z403" i="9"/>
  <c r="AB401" i="9"/>
  <c r="Z401" i="9"/>
  <c r="AB455" i="9"/>
  <c r="Z455" i="9"/>
  <c r="Z510" i="9"/>
  <c r="AB165" i="9"/>
  <c r="Z165" i="9"/>
  <c r="AB446" i="9"/>
  <c r="Z446" i="9"/>
  <c r="AB463" i="9"/>
  <c r="Z463" i="9"/>
  <c r="Z396" i="9"/>
  <c r="Z462" i="9"/>
  <c r="Z477" i="9"/>
  <c r="Z445" i="9"/>
  <c r="Z533" i="9"/>
  <c r="Z499" i="9"/>
  <c r="Z35" i="9"/>
  <c r="Z3" i="9"/>
  <c r="Z161" i="9"/>
  <c r="Z527" i="9"/>
  <c r="Z424" i="9"/>
  <c r="Z40" i="9"/>
  <c r="Z244" i="9"/>
  <c r="Z20" i="9"/>
  <c r="Z260" i="9"/>
  <c r="Z61" i="9"/>
  <c r="Z39" i="9"/>
  <c r="Z134" i="9"/>
  <c r="Z38" i="9"/>
  <c r="Z37" i="9"/>
  <c r="Z11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tc={AE9EF5BC-CB20-4EED-897D-33A5B83C0DCA}</author>
    <author>tc={4725B3BF-FC0D-4257-B7B3-600A79621D93}</author>
    <author>tc={BD2AB028-B565-4A13-A1B6-DAF8FD82123C}</author>
    <author>tc={7DF81424-C06E-4B6A-8A86-9BFEA366F530}</author>
    <author>tc={9489EF2A-151C-413F-B1E8-50241FDBB448}</author>
    <author>tc={DF4D4ABD-FE89-4EC0-A40E-5F5C791B5F60}</author>
    <author>tc={697A6F74-920D-468D-A05C-16179F9AE547}</author>
    <author>tc={B9E2B733-C4A6-4D96-BA9A-E88D94A1C484}</author>
    <author>tc={BE8D55C3-BEB6-449C-9679-1A988022C279}</author>
    <author>tc={2FC62AF4-3296-4485-8CF9-92C791091A60}</author>
    <author>tc={3D696529-0E2D-4820-B875-B72D814BCCEF}</author>
    <author>tc={9B552446-D7F2-4485-9BA7-42C05F9EAF9E}</author>
    <author>tc={C2D710C9-3D4B-479D-B772-899E6321B8E0}</author>
    <author>tc={5EC1371F-06E2-417E-AB5C-11A6279DACC3}</author>
    <author>tc={3E336E92-A139-48AF-A3DD-887F9BEF7CF2}</author>
    <author>tc={9E1FCDDE-6FB1-43C2-AD4B-633BEE2B1324}</author>
    <author>tc={DDD3D207-95A1-4CD6-915F-65E9934CB9A7}</author>
    <author>tc={FF118243-FA94-4FCE-B8C8-4C6F64D20E78}</author>
    <author>tc={6989134C-482A-4A6A-A518-002D041183F4}</author>
    <author>tc={7993EF85-856C-4686-B8A1-450B19DCA67A}</author>
    <author>tc={15B74E49-BA5E-46CC-8CE2-15C27B861541}</author>
    <author>tc={E06DBFC0-2799-4A26-A123-66E37CBBB156}</author>
    <author>tc={DB54269C-82FD-4097-AC35-5C4C75D323B9}</author>
    <author>tc={81B9CF9E-B069-44DD-8893-DC71F760D724}</author>
    <author>tc={37DE2F05-B150-4CA0-9515-CA5BB174204D}</author>
    <author>tc={6107F152-2883-4B64-AE2C-0175288F6A82}</author>
    <author>tc={AF7CF3B6-F863-47C1-856F-43DCEA12A76A}</author>
    <author>tc={42FA3174-9925-46F8-9327-240DC5A0E310}</author>
    <author>tc={7FC61703-89B9-414C-B547-8E63255FA4E5}</author>
    <author>tc={38F80703-117E-49BE-89C6-4AB739C986D5}</author>
    <author>tc={FD3C0FCB-24BD-48AF-BC2C-5456D54927C6}</author>
    <author>tc={99CF95F8-12BB-48A7-BCA5-3D6CD93608E7}</author>
    <author>tc={DA1B5A7C-4833-4244-948C-3A049C26E354}</author>
    <author>tc={3E10ED44-2709-432A-AE6C-F187FA298405}</author>
    <author>tc={96B4638C-7AE3-49F8-B268-B4AAF14396A7}</author>
    <author>tc={088BD224-A31B-449D-BF9D-CE03B536FB69}</author>
    <author>tc={8E68F341-65E2-41D4-908A-6F6545C314BF}</author>
    <author>tc={F7E0ACA3-14F8-46AF-8005-21A7512018B3}</author>
    <author>tc={B8F178A6-6A31-419F-A795-DE8D2CE90755}</author>
    <author>tc={619EA8FC-6AC1-4F0D-A3C5-F6A264C1C532}</author>
    <author>tc={304C7A48-4F70-4F48-9370-7F0E99B5CA24}</author>
    <author>tc={4A59DCC9-59B2-410B-A884-F469731529F2}</author>
    <author>tc={34820AEC-E146-437D-A5CE-CD1AD2972648}</author>
    <author>tc={0453B013-E818-42C2-982D-A15C237BA7EB}</author>
    <author>tc={C04343D5-B976-4C2D-9ABB-5AF1F370669F}</author>
    <author>tc={8FA44FBA-4C5E-4AB6-A967-9F0EB190D707}</author>
    <author>tc={C17A1E6C-550D-48F7-9A45-06649F4459BA}</author>
    <author>tc={3F9456B2-BDE7-4DE7-B138-017F411D86AD}</author>
    <author>tc={F65ABE3D-11C6-42F5-AA4C-AA52BA86F073}</author>
    <author>tc={438BA410-00C2-41E2-82E2-99F1C2C3B12E}</author>
    <author>tc={A50A633C-F460-465A-985C-7FCB95ACED2F}</author>
    <author>tc={DE5D098E-1D45-4C70-8F17-DCB5F31B6927}</author>
    <author>tc={F55BDC8E-1143-4F02-8AB5-FA6043CD1967}</author>
    <author>tc={90589263-85BB-4D5A-91C0-8AD3B5E3D634}</author>
    <author>tc={3BAEDD61-759C-4ABB-A2E5-02668A0E4F16}</author>
    <author>tc={FCC7102F-3864-4FE0-BCF8-A56C811A34B8}</author>
    <author>tc={C025B8E7-971E-4375-842E-FB0CFDE0912D}</author>
    <author>tc={2448123F-416D-43B8-9763-B10850CB2C85}</author>
    <author>tc={6D680420-9ECE-41DD-AAB7-D1C59E42DDFA}</author>
    <author>tc={07D0B152-3080-4E40-B380-00B534563D26}</author>
    <author>tc={CA77B0F8-ABC6-461A-ADFB-31BE6A6CF6C0}</author>
    <author>tc={E7F96E3D-0FB5-4D51-8FD2-E0153D89D85A}</author>
    <author>tc={3311F3FA-97E5-4526-BB19-167F63D288E7}</author>
    <author>tc={FDD33EEB-7DF7-4370-98EB-EE29AAA1C20E}</author>
    <author>tc={078917CE-E398-4CE8-9D12-587FB63013D3}</author>
    <author>tc={3DC3FD0C-81E5-419A-9B4C-F845728E254C}</author>
    <author>tc={9343B3C9-71EE-405C-9455-EAD24CD8F1C0}</author>
    <author>tc={259B2602-34EF-4B94-86E1-C9FE02826648}</author>
    <author>tc={A1FF922C-DB16-4674-9B5F-D82B8561C4F5}</author>
    <author>tc={88A1ED6A-A69B-4C4A-BBAB-7CFFC41BD8AC}</author>
    <author>tc={27B27E6D-EA32-4AE4-BEFC-3EE667B6B738}</author>
    <author>tc={FF676209-AD04-4E72-832E-5362071B82B5}</author>
    <author>tc={A4DA1AE4-BD6C-4200-AD8A-60C76F08A4BB}</author>
    <author>tc={2E0565E9-B718-45B2-BE82-00F6483DD7D6}</author>
    <author>tc={0C384D6C-D8D2-4139-B241-CEC31E7284FF}</author>
    <author>tc={31A20B48-FED0-427E-88D4-ABC54D380139}</author>
    <author>tc={77E4BEEC-161C-4CA6-A348-90DEE94D55FA}</author>
    <author>tc={012486CC-7FA3-4583-8804-35A2CA240E28}</author>
    <author>tc={C635FC3D-4E8F-42B2-AD91-49FA785AFB33}</author>
    <author>tc={1A3F6001-3CEB-4E34-950B-402C98A4A477}</author>
    <author>tc={CACC111F-65DF-4CE6-9D33-A4A0D06C3A0E}</author>
    <author>tc={7B6F4800-B93A-4F63-8677-DE31A354EEB6}</author>
    <author>tc={D4945F4A-C2DB-4F83-BF38-A0B690E66D87}</author>
    <author>tc={9CDAA545-456C-4A65-B3E7-93DCF5974D60}</author>
    <author>tc={88DADD29-D289-4F95-8F70-EA46D34440FE}</author>
    <author>tc={BD296534-B6A5-4321-B865-12FA1CC685B3}</author>
    <author>tc={8C30393C-1CBB-4BBF-B14C-10D0C26A9534}</author>
    <author>tc={B58D7366-7CDE-48A9-98E8-0FAF5AD4C571}</author>
    <author>tc={829865D9-FC07-4D3B-83BF-93A42E404AD1}</author>
    <author>tc={5C55D7F4-CC0A-4DD2-8E7D-3FE0DD953495}</author>
    <author>tc={2567AD55-BC2A-43F4-A337-FD4503F335AA}</author>
    <author>tc={E9CDB081-CD0F-439C-9CDD-7514EEA5BB25}</author>
    <author>tc={25989DC0-26E7-470D-B4BB-4ACC89F2915A}</author>
    <author>tc={E0E06F93-A363-4384-AA13-14C37BAC8DBB}</author>
    <author>tc={29C10843-6118-40E5-BD2C-8A2320E73624}</author>
    <author>tc={808D77A5-61A6-43B6-A5AF-70116914B689}</author>
    <author>tc={7CA1E9C7-A9F5-46C3-915B-46F309C14808}</author>
    <author>tc={DB5BEE49-4235-4DAE-881B-EF448E896036}</author>
    <author>tc={4AF954DB-F059-40E8-83B3-BABA1C09182A}</author>
    <author>tc={E8ADA29F-2C1D-465D-AD23-0978B3E17E7C}</author>
    <author>tc={DFF958BF-7E11-4FB4-8CD6-D1FD0B771075}</author>
    <author>tc={9640324E-97C0-4B1D-AED6-5F54DADD66E6}</author>
    <author>tc={3102916D-D0A6-4D5B-BB0C-1EC7EAA29038}</author>
    <author>tc={EEA314FD-56B4-4A17-BCBA-1F245ADEBA21}</author>
    <author>tc={2B91E4CC-0BE6-4778-B36D-1A276420C309}</author>
    <author>tc={35F27790-0DFE-4F76-96A2-36498B7B323F}</author>
    <author>tc={9F444AA9-5AF9-42DA-B7E1-8FE0B45429A7}</author>
    <author>tc={9AAE8388-F135-4D85-A4FB-F163CC7E6316}</author>
    <author>tc={53639444-E1FA-4827-AAB0-FB2DADC67FED}</author>
    <author>tc={A7FB41AF-E4E3-43CD-AF68-6CB0A7EF3B6D}</author>
    <author>tc={28724229-3BE8-47FB-8D3D-ABE3991DD3A7}</author>
    <author>tc={8CD588E6-8F22-4D45-A630-F160F607C6ED}</author>
    <author>tc={A8F33FFC-74A7-4942-A617-AFE4C6E49D5C}</author>
    <author>tc={19844E52-4031-4529-9044-5DCB66B72971}</author>
    <author>tc={D91FEF42-B9CF-4466-94E9-0FDAA39EE5B4}</author>
    <author>tc={96C351FD-6B9A-419A-BF81-722BA82BEB1D}</author>
    <author>tc={830723BB-D867-44DD-ABDF-44F0620AB7E4}</author>
    <author>tc={10A60477-9B8C-4C2D-B7DF-77592AD2A143}</author>
    <author>tc={9096A9E0-CFA4-4EAB-8E32-D14DE6B41539}</author>
    <author>tc={DEE1CD58-8FEB-404F-A886-C7C02EAED3E2}</author>
    <author>tc={85322D63-E316-4074-93AA-9C9206161F50}</author>
    <author>tc={1E7E4C5F-2DEC-4C66-8179-F7063066F9BA}</author>
    <author>tc={898390DE-504F-40A2-BDA0-66454E894C15}</author>
    <author>tc={009F1469-A69D-4BE0-B255-6ACA745E8A29}</author>
    <author>tc={7EDFE59C-51CE-4B6D-B912-71A57E3FCBD0}</author>
    <author>tc={443B7FFD-864B-4678-8C7B-28D3BB2DADDC}</author>
    <author>tc={9EEBCF95-E1FA-4515-AFAC-CFBFEACF7A49}</author>
    <author>tc={6348AB24-5C27-4F13-B2E6-34B1CD97049C}</author>
    <author>tc={BBE88F2D-2A83-427E-AFFA-EA78A78AF523}</author>
    <author>tc={7819F9AF-B300-4937-AE2F-34FF7E6039CF}</author>
    <author>tc={A9709888-4B70-4F34-AC17-E275EFAC7C2B}</author>
    <author>tc={F0FF7F4B-19FA-4B54-B714-F6B89BA7ADE9}</author>
    <author>tc={96735816-56E7-4917-8CDD-35099FA02931}</author>
    <author>tc={39A9F038-073A-4168-9124-3460519F2156}</author>
    <author>tc={86FB8E6E-F621-4E17-93CF-7079DAB649E6}</author>
    <author>tc={220B3C38-105C-4DD7-BAD0-DCDF0BFA9C3E}</author>
    <author>tc={85C2EFD3-FAF8-402D-8575-1BB9B4418D51}</author>
    <author>tc={5DBEF22A-4BA8-41D8-8063-794B6528A114}</author>
    <author>tc={43A7EB04-6A55-4087-8518-8A66C1DE733E}</author>
    <author>tc={615C6890-6396-411F-B8E6-9760C91CBD06}</author>
    <author>tc={FF7A3EC4-F7B8-45C5-BFE9-FC82F09BA535}</author>
    <author>tc={C0154128-2CA7-4DDA-A872-C79F14F2DBA9}</author>
    <author>tc={92855B3C-88CE-40A2-A794-0D0BACEC85DD}</author>
    <author>tc={E23F1040-4CB2-48A1-9E59-556856E95FC6}</author>
    <author>tc={9B231C6F-F771-46FE-A9EB-785558F8F39D}</author>
    <author>tc={DCBB0E5F-9670-4FF2-8CEF-3C4E2E09AAFC}</author>
    <author>tc={8FB80410-D8B7-413D-88FC-5C89BF359DDF}</author>
    <author>tc={7CB1DC9B-FF5D-4EA4-AD80-AA8C3038CE68}</author>
    <author>tc={137F3A4D-DE96-4810-932B-EE586D28BEE9}</author>
    <author>tc={E6149488-0ADC-43F8-9FF5-4198CA96BB35}</author>
    <author>tc={FE110883-07EF-4489-A856-63AF94F2FEE8}</author>
    <author>tc={E423505C-53CB-4D67-9761-36BCCAF017BD}</author>
    <author>tc={13845948-F41F-4FE7-AC09-76BA1B310B78}</author>
    <author>tc={A518B164-BDB2-45C3-B521-68AD87D58B42}</author>
    <author>tc={E696D644-5C6C-47EE-B8C4-0DCC9C702AB9}</author>
    <author>tc={A200692D-5007-4327-905E-D7B2361B9B58}</author>
    <author>tc={ED9A066F-8A57-4C1C-9F9A-5F50FBD1F4AB}</author>
    <author>tc={FB9D9B83-14B2-4EEF-BEC0-009938BA3AC5}</author>
    <author>tc={933961A5-E3FA-4FA7-8710-6B2CF55E9FF8}</author>
    <author>tc={EA95DFBB-A5A7-44C5-9426-69AD7D179AFC}</author>
    <author>tc={460CE583-DC92-4B64-94AB-FC8B2AC9EBDF}</author>
    <author>tc={2B35C6DA-E9E8-40FD-8E81-0C81E779E01D}</author>
    <author>tc={64015DA4-00B4-4670-8266-9BBEB00C37EF}</author>
    <author>tc={47CEF209-AFBA-46F1-A5A3-B56EFA651FAC}</author>
    <author>tc={12E964DB-1C20-4A2B-8063-7DC920930416}</author>
    <author>tc={F8A73C9E-AD16-4888-AB82-E43202E0CB7E}</author>
    <author>tc={87128AB8-9E8B-4093-B973-199FD25BE27F}</author>
    <author>tc={9DDB0C29-981B-41C8-AD03-E519846F81FD}</author>
    <author>tc={ECA1C6A2-D813-4510-97B4-C73004E5C9F7}</author>
    <author>tc={CFEDF4B4-AEC2-474E-B694-0DA03D5A33C8}</author>
    <author>tc={62CD519D-6A84-4BF2-AB71-C92EAC91F113}</author>
    <author>tc={FE77E676-60E2-42DE-949A-A7E54B76C005}</author>
    <author>tc={4865D9CD-E548-44A2-A3EB-ADFC70B16D85}</author>
    <author>tc={FAEAD522-230F-40F5-BD9F-C39BE225E8CF}</author>
    <author>tc={A689DDF1-313D-479F-A435-B68A3CA51A15}</author>
    <author>tc={3B194299-1CE5-4251-B178-5EE6165C3276}</author>
    <author>tc={49974477-3A47-4925-B659-04852DA36618}</author>
    <author>tc={2E4E3FE8-8F58-4888-9137-06F4D26301B7}</author>
    <author>tc={B44D4CB2-5B86-4430-9342-15449D1D215B}</author>
    <author>tc={263AEC29-2319-4432-B72D-0C192C2AE093}</author>
    <author>tc={17F786AD-6859-4CE5-8D94-54980559CFBD}</author>
    <author>tc={BCCB2F35-2D55-46B1-AD94-5749C2FF7D7D}</author>
    <author>tc={13666CD4-1C7D-4FD6-BFAD-481BA7CF0DFA}</author>
    <author>tc={8611656F-EC1A-4BE7-A4F1-919F4A37B7B1}</author>
    <author>tc={B4512679-970B-4BE8-89F4-BA40DF5EB0CA}</author>
    <author>tc={77A82D13-835B-4E5F-99B3-C5B8841CC6D3}</author>
    <author>tc={EE5910FE-9C04-45C4-A1B7-612CBD63E3E3}</author>
    <author>tc={D7614EE1-D561-43CC-9962-5E6A9AC8DBAB}</author>
    <author>tc={C9C18E67-3A21-4C7D-AB75-17787F084CAD}</author>
    <author>tc={1448E8C7-1F4F-4563-8BCB-B36B400095DF}</author>
    <author>tc={91139A93-B000-4F28-8794-0F35DEBD9E10}</author>
    <author>tc={3A22BEE3-CD1E-4B8E-AC1F-8EC4833F28CE}</author>
    <author>tc={904774C0-8CA5-42B1-BC4C-32B7AA898E1F}</author>
    <author>tc={BEB02225-0509-4966-B1DF-4F413DCB0B53}</author>
    <author>tc={69D38BB4-A2C1-430A-876E-7CE83DBAF61E}</author>
    <author>tc={5F4BBFBC-B0E6-427F-87B0-30FF72742F38}</author>
    <author>tc={1C05096E-3F41-4D98-9C5C-E5866F5FC91D}</author>
    <author>tc={6B56C34E-33A2-4072-980C-91C3CA08A3A3}</author>
    <author>tc={7A196627-5AB5-468F-A91F-88F65B906387}</author>
    <author>tc={E1C8360D-2EF0-4BDE-9D04-EA9799CF2FAB}</author>
    <author>tc={46131618-BAB1-4AF5-BE76-38F9F896BC01}</author>
    <author>tc={44613881-764D-4CE0-A60F-C49FEB0A6757}</author>
    <author>tc={B7EB00BA-4EF9-45A7-AB8F-60E18B1D86B7}</author>
    <author>tc={5E1D39C3-DD43-4D3D-8B75-5819DDF9A904}</author>
    <author>tc={9696FC1E-1691-4F91-8858-D7FA732962DA}</author>
    <author>tc={DA6D85D9-375B-43B2-A367-FDE446C47EB9}</author>
    <author>tc={E41FC56A-78D7-438A-B1A5-0800952E77CA}</author>
    <author>tc={F5D12601-3E90-48EB-80FF-9C328B6B15F5}</author>
    <author>tc={4518B466-DE7D-43E8-8535-476D6E7AFDBE}</author>
    <author>tc={2619C9C4-C4CD-4072-9385-8907F13DB70A}</author>
    <author>tc={1ACB1DC5-DEBD-4B73-BE5E-600CB926C296}</author>
    <author>tc={BD2F6D24-4FDF-486C-897A-6BFC3C2CE5D9}</author>
    <author>tc={98AE1D18-C50D-4B06-ACCB-E57B86BF64F1}</author>
    <author>tc={990D5D75-953A-4341-8EE2-E5662A07472F}</author>
    <author>tc={5133DCE0-E744-42A2-AD39-21332A6CFAD2}</author>
    <author>tc={AC357BB3-64CE-4463-863F-8907481FAA90}</author>
    <author>tc={FA5BE125-D648-45C5-9884-5A6E2D851B5E}</author>
    <author>tc={66E5A321-CDDF-47B9-97D9-16F638D4FEF6}</author>
    <author>tc={FDFF80D1-8C8A-402E-96FD-978202BDABA1}</author>
    <author>tc={B48D3D88-1A15-4020-8020-D5042C658776}</author>
    <author>tc={4BF272A5-66A3-4C6B-84EE-C1A70F88899B}</author>
    <author>tc={9AAC4D33-B476-40D7-9D34-64AF3914BB0B}</author>
    <author>tc={DC3B235B-2C1D-47D3-ABBE-99631EE43830}</author>
    <author>tc={40D467F8-062B-4C67-BA64-803B9A5308C6}</author>
    <author>tc={66532CAB-9BFB-40EC-BDE7-396B440C44B9}</author>
    <author>tc={8BDACC4C-DC99-47D5-8DF5-B2ED523BCEE1}</author>
    <author>tc={7E641A28-316A-42BB-900D-9FE99738D019}</author>
    <author>tc={17D1B8D9-2840-4256-B088-683CEDFD7DCE}</author>
    <author>tc={0D5AAFAC-5896-473E-961C-1F66B1B08F87}</author>
    <author>tc={61B192B7-C8D3-4C1B-A590-8C0EDCAA68B0}</author>
    <author>tc={8973F511-D197-4B36-90A5-BD07E51918E9}</author>
    <author>tc={10EB7FF7-4404-4DFD-BECC-167422E5846F}</author>
    <author>tc={B005BFBB-1762-4FD8-A7FE-0C9C05BACC42}</author>
    <author>tc={97A7F984-E0CD-4071-B600-98935C62B757}</author>
    <author>tc={2AAE8AAE-BCC3-476E-A216-402A823B58A3}</author>
    <author>tc={C794204C-A0A8-4760-93C0-A006089AD980}</author>
    <author>tc={981B61AF-1080-49BA-946F-7B71687890A3}</author>
    <author>tc={A39E6610-64C9-44F1-93F8-488749513A35}</author>
    <author>tc={52EC4227-74A3-40DE-8594-5904B9954416}</author>
    <author>tc={BE4FD1D6-FD1B-4F9C-A288-803FBF678F1B}</author>
    <author>tc={B465A9AF-E6BF-4612-BB7A-A6653B8F0852}</author>
    <author>tc={143A7B32-7B3D-4421-8047-0C89A5607E41}</author>
    <author>tc={74D9BE05-DE7A-4AB2-936C-8EBCB4DE82CF}</author>
    <author>tc={D41B9AC8-E7C0-4C20-901E-051A4434719A}</author>
    <author>tc={1CBCCF82-9DBC-4FC1-890B-62CA1FF3AC60}</author>
    <author>tc={8B108B92-577E-4C53-A97D-A238B6DF457D}</author>
    <author>tc={F6746754-524F-49D8-8FFE-A4543792BCE5}</author>
    <author>tc={6D673336-8961-4A43-BEFC-534F70B79650}</author>
    <author>tc={8AB4D826-4AEB-4B90-BE38-91D8EBA9ACEF}</author>
    <author>tc={52EFF476-6CAC-4FBB-8508-1853CFEF5E5A}</author>
    <author>tc={4AE3448A-17B4-4A62-9522-AFF39AABF7C3}</author>
    <author>tc={5ED2365F-0DC9-413E-A50E-72D0C8124D57}</author>
    <author>tc={D6B1B290-164C-4D38-9A32-744DC6A1F4AC}</author>
    <author>tc={0C0A3A9C-78B2-4A14-B590-9A8D0F631BBB}</author>
    <author>tc={BABF114E-AC2B-487A-8FC6-B5633B90B91E}</author>
    <author>tc={ACB44AC2-9233-42A2-BD1A-BCE4D3A5E1B1}</author>
    <author>tc={1B359F0C-961C-4819-81BB-2FBF33B83D8C}</author>
    <author>tc={92F16251-DF49-4990-93E1-71420D8F9ED4}</author>
    <author>tc={36EC1252-1CB6-4C62-955D-0BFF34ABC757}</author>
    <author>tc={EEEBB51D-D26F-405B-8814-3EB4DFF01434}</author>
    <author>tc={139CC99E-63B5-45C3-9F8D-7CE904897A5E}</author>
    <author>tc={C76AB56E-7CDE-4E98-BC73-D55B1CCCFA0D}</author>
    <author>tc={1072B008-CDE7-4C18-8116-CF704D7B9CF3}</author>
    <author>tc={98C6D31D-27B9-48AF-B8A3-CCDF85BD1A36}</author>
    <author>tc={66AA3DC3-F484-4FD8-9308-AA0AEBD6B907}</author>
    <author>tc={C1359DAD-2088-4707-AC4B-339E93B4127E}</author>
    <author>tc={4B95CEEB-62F0-4F95-98EA-EE67F43D0F45}</author>
    <author>tc={DEEF05FF-FF42-4CA9-A726-363AD5BA29E7}</author>
    <author>tc={C4A0C5A2-0138-4742-B9B8-75AEAC940A92}</author>
    <author>tc={2E9EB4BB-6E68-4936-B084-1B587409479A}</author>
    <author>tc={8F4F7440-76B4-42D4-B2BF-D57DE58EA9FD}</author>
    <author>tc={A39C1BEB-B942-4B22-91F0-8DDFA7071AB5}</author>
    <author>tc={2E1DEC01-0BCA-417E-A2DA-08AE9B6D2CE1}</author>
    <author>tc={E24373A8-7DD1-4DA6-AE36-339101B5686A}</author>
    <author>tc={13F7064F-DDD3-4C94-B8A4-2433EEB15EB6}</author>
    <author>tc={31C49867-0508-4D1C-93B6-203B9923666B}</author>
    <author>tc={DD55E8D1-8F14-4F89-A7C2-E358FAD4BF37}</author>
    <author>tc={C463C1EC-7CED-49D7-92B9-FE13A604D087}</author>
    <author>tc={A087598D-C945-4C2D-95B1-701235F6A5DF}</author>
    <author>tc={B445CD90-D332-4453-B933-CF375919F0A1}</author>
    <author>tc={4DE46E1B-129E-4C00-8F18-1953F9556ADC}</author>
    <author>tc={E5F6CB17-35F6-4D28-843A-1576DF077CD0}</author>
    <author>tc={C5734068-C678-4A1F-8782-E4B15A031379}</author>
    <author>tc={E46A94F0-DDBE-4176-A1BF-CBBD2131CD7F}</author>
    <author>tc={F3B8AD65-7486-48E4-A712-9D0A7F730294}</author>
    <author>tc={8FAB592D-107E-43C1-B15C-0A01B01893B9}</author>
    <author>tc={DBE3AA23-8AEA-4635-96F0-0201FCE4A6EA}</author>
    <author>tc={58B7BEE0-28EF-4D44-9352-14F7E9086256}</author>
    <author>tc={402246E3-970C-4A2C-AF33-D28A2C9379D6}</author>
    <author>tc={345BF7DE-B895-4964-97A4-6D1005FE7B06}</author>
    <author>tc={C151C8EF-DD65-42CF-83B3-0D3F35AC8A08}</author>
    <author>tc={1F2FA17E-AEF0-4075-A9F7-B30B82280094}</author>
    <author>tc={70456641-F8D4-45A2-9C32-70D60801D26C}</author>
    <author>tc={5AE4490A-A77A-4B9E-A8C4-76BC4B2E094C}</author>
    <author>tc={0EB8E964-B8F0-4740-8AA4-9EFE5DAC0170}</author>
    <author>tc={A1460A4B-97F5-47F5-AE93-2B7D7D46E748}</author>
    <author>tc={BA88DF46-B251-4572-8501-753C69B48A53}</author>
    <author>tc={20221BFA-30A7-4A4C-8CAA-F2720DA8FD30}</author>
    <author>tc={14A7B826-B336-409C-927F-E9C7538F467C}</author>
    <author>tc={2B6EA559-2818-4517-BE54-E95070D17D19}</author>
    <author>tc={5420D93F-7883-4C82-BE16-D4C12054DAAF}</author>
    <author>tc={DC404A9F-805F-4F4E-9CDB-4F13F191C9C3}</author>
    <author>tc={3A0709A0-5C1B-482C-890E-D05945F57758}</author>
    <author>tc={16050755-6068-4D36-A681-013CAF92DD36}</author>
    <author>tc={D10E2D88-A802-4BCA-BBB6-39BB99D0ABAB}</author>
    <author>tc={31B67CA0-902F-420E-8E05-C053027C4AE9}</author>
    <author>tc={89058EF8-0DD6-4F43-A412-8685F5B7B8A8}</author>
    <author>tc={66E6B43D-44A4-41B9-ADAC-8459FE782D82}</author>
    <author>tc={5B8E5753-160D-49DC-9584-E2B8746BA94C}</author>
    <author>tc={BC3A6403-DB56-498D-8C6C-6B3FC56940CE}</author>
    <author>tc={1C96C4AC-E329-43F7-BB85-24E6C13E1F10}</author>
    <author>tc={DC923244-F1A0-460E-9A25-3337F0EAF675}</author>
    <author>tc={29C64169-F0C9-477D-BAF1-6AE9E9BB451B}</author>
    <author>tc={1DE3DC05-0FB7-43C0-9AE5-6D6F0FA4DEE7}</author>
    <author>tc={498B2A2A-9603-4745-8AB2-CC163EDFAC09}</author>
    <author>tc={A898E75B-B210-4E53-9AE2-6F012A73DA7D}</author>
    <author>tc={3C77BBAB-B7ED-4D14-B837-E4A7BA24BFE6}</author>
    <author>tc={C4E93283-6F1B-457B-8DDD-68BCFA68872F}</author>
    <author>tc={1244FCE8-CBAA-4999-A4D9-740532336F64}</author>
    <author>tc={0BCBAE5B-F948-4045-99C6-23CC7FA85BAA}</author>
    <author>tc={021BDB04-E644-481E-BC5A-D0E283259EF0}</author>
    <author>tc={B12C38C4-6C87-47B6-BFB2-01C37991CB13}</author>
    <author>tc={CF0CB126-2B1E-4B69-8268-BE99C264F2FB}</author>
    <author>tc={42DE0A31-304E-4C8B-BAD6-F928E2AB7C82}</author>
    <author>tc={D2099F74-6C16-4DB0-ABA4-C5CE544C5C16}</author>
    <author>tc={8F41A2C8-FA7A-4709-B927-1B3EC8D75827}</author>
    <author>tc={4BAA310C-48BB-426E-8B3B-0850F021BFC9}</author>
    <author>tc={7786EB62-B634-4212-A167-B623F66C865B}</author>
    <author>tc={914329B1-618A-419C-A362-ACBDDCF2AF06}</author>
    <author>tc={FF4EBF1F-EDFE-4CAF-AE5C-B2D422A16F77}</author>
    <author>tc={03F4D692-5C8E-4386-AC36-5574619759D2}</author>
    <author>tc={34D7F3DA-0A2C-4464-BAD6-2DD42869616B}</author>
    <author>tc={21EAB5B2-594C-4A06-8B84-DC83CD29121C}</author>
    <author>tc={76414171-E1D9-4269-B368-6F195A7487E2}</author>
    <author>tc={61682033-4D55-4AB7-B6A8-B6AD32F5560E}</author>
    <author>tc={77B7AD3B-1563-48A1-B4A5-BA9E2FBF699E}</author>
    <author>tc={A29ACD88-A906-4673-995D-5159B5E2A07F}</author>
    <author>tc={54FE6F01-6B95-4DEC-912D-A4CEEA392CCF}</author>
    <author>tc={5132FBEF-394D-4844-916B-225836CFA7F8}</author>
    <author>tc={CA946EB3-0680-41D7-98DC-DC52914FA880}</author>
    <author>tc={A637B04F-F097-4562-BD72-830AE844D7B7}</author>
    <author>tc={30D4BA00-750D-4C15-ABB1-CD499C46C487}</author>
    <author>tc={7E4800E6-D6EF-41D6-8D38-19B15888A725}</author>
    <author>tc={664864DC-B0CE-46CB-A4E7-0B7ECFFE0992}</author>
    <author>tc={2614BE1D-59E2-404F-8D3E-3E5890FED477}</author>
    <author>tc={B47E8006-8CCB-4799-94CC-103B2399C0F3}</author>
    <author>tc={0CA61498-A14F-4882-B1DB-622D25820CE8}</author>
    <author>tc={568F5CF8-CD46-4E97-AB00-45426301F716}</author>
    <author>tc={37D6FB10-0460-41C2-8B70-7848C798D171}</author>
    <author>tc={2CCAA9D7-7FCE-4B4E-9371-A394CADB8EB7}</author>
    <author>tc={981A24B8-42FD-4B1C-A72B-36602F2DACFF}</author>
    <author>tc={2906BB51-BBB6-4263-A183-72CD73A799BC}</author>
    <author>tc={49E7E93A-8CB1-43DF-AB92-8699C64F63CD}</author>
    <author>tc={14B6DB70-53E5-43CF-8693-357379240894}</author>
    <author>tc={6C60BC36-2C5F-4610-AC7F-0C255FA50D69}</author>
    <author>tc={6FFEAEA7-586F-4604-82F2-79E5C2450508}</author>
    <author>tc={CAAE65BF-4339-46C9-BACC-F2DD72F9238C}</author>
    <author>tc={949A539C-7959-4754-818A-5C8D7059D138}</author>
    <author>tc={23D16A3C-2571-45E3-87EA-DB4E9256E758}</author>
    <author>tc={C2C938B2-24A9-488A-B71A-B08BC6146A5A}</author>
    <author>tc={0191DD0E-F15C-4F15-BB7A-1620E05B5CAA}</author>
    <author>tc={0D3C7CC9-FA38-4DCE-982A-5D8113C9DFBF}</author>
    <author>tc={612325FB-2200-4DBA-8D3D-E7458892EB7E}</author>
    <author>tc={2E2E33BD-83A7-4E42-B8BF-2B0145C8CA36}</author>
    <author>tc={C83072C8-4727-4F2A-ABC6-AAEA9F6B9A8D}</author>
    <author>tc={D4529F8A-7E1E-49DD-9220-A7F865A544E3}</author>
    <author>tc={869A90B8-4833-4141-B910-49892DC22FC7}</author>
    <author>tc={877C368B-5AA1-4F03-884C-C1F5D840B737}</author>
    <author>tc={7CE1EE2D-C0A0-48F6-8A4C-BD918B162393}</author>
    <author>tc={E0D952D9-D5C7-4422-B6CA-10680423E30C}</author>
    <author>tc={ED512DDC-B6C9-45EA-8FCB-E8408BF36346}</author>
    <author>tc={08A141A8-9072-4289-884F-B407F34D9B53}</author>
    <author>tc={128250A6-8D8B-44E5-98D8-0E8F79E967CB}</author>
    <author>tc={B00F49B2-4C22-45C4-9AEB-98A0EF89EA11}</author>
    <author>tc={9FC6F628-FFEC-4E80-A889-58E5B84ED4D6}</author>
    <author>tc={0B57D896-924C-4203-A8EC-C00D1E8AAB6F}</author>
    <author>tc={7CC58C3A-14A3-481E-93AC-FAD344B21140}</author>
    <author>tc={F92C9D56-84C7-4F5F-8548-84D9D737F84B}</author>
    <author>tc={AA31F171-72CE-4266-8ACA-04E4C34E3B19}</author>
    <author>tc={F3FEEA9D-681F-42FF-8668-273423EFCA6F}</author>
    <author>tc={1A453977-64E5-4A59-B322-DB8C1612712D}</author>
    <author>tc={E21C5752-4127-437F-A870-42031FFF35F4}</author>
    <author>tc={95A71F57-BE12-4605-B147-61FA453285E8}</author>
    <author>tc={BC5248E4-8DA8-4946-850B-4D74A8141677}</author>
    <author>tc={6C547DD1-A093-4C4F-8E49-767EF07C9BE6}</author>
    <author>tc={2031E2EC-E885-4B04-AAC5-8B1B9AAFAF52}</author>
    <author>tc={FEA08FA1-FE04-4F5E-AB91-B4C7062432D5}</author>
    <author>tc={1F1B3E4F-7CE6-45BC-BD99-6B87062F865F}</author>
    <author>tc={044C7459-3F36-4923-AD49-320D42173CF1}</author>
    <author>tc={A4DB6AA7-EB08-4EFB-A264-29709032669C}</author>
    <author>tc={4D833C6A-BCFB-4601-A663-91FF6C72C4CA}</author>
    <author>tc={42F5AE80-4741-45BC-9BC0-BFE6A1A6BB49}</author>
    <author>tc={9EC44A09-3BE6-4D76-96F5-D939B345C660}</author>
    <author>tc={06FE4A34-41E2-4307-B374-B33F2D6012B4}</author>
    <author>tc={07D1B53D-8B33-4CF8-9344-10318F1DDE0D}</author>
    <author>tc={4688DE1C-D2BA-4698-A9A5-23DB0DCCDE32}</author>
    <author>tc={EF2E6F79-8783-4031-9E1F-4E63842A2B9B}</author>
    <author>tc={DDC31E31-5553-49CD-857B-4740ABF113F9}</author>
    <author>tc={DE1349AE-6C17-4B52-8869-41C8EFC7A536}</author>
    <author>tc={EE360F97-7A9D-41F5-8448-1C72DFD251A3}</author>
    <author>tc={3718BBED-950D-439F-A9B0-CDAD890F55FA}</author>
    <author>tc={9BAEF698-D830-410D-8666-75743F4A410D}</author>
    <author>tc={EEEE46A8-A992-4CEC-A355-DF4764E50344}</author>
    <author>tc={64B51AE7-6EED-470C-B929-626E44E75474}</author>
    <author>tc={6F3115A9-16F2-44FD-A4AB-22290B64810A}</author>
    <author>tc={80D9D1C6-7727-4A30-A61D-AF627B69DE38}</author>
    <author>tc={67FDA954-C5AB-4829-B561-4D9F0F88F174}</author>
    <author>tc={2A3BB4A6-CE3E-4420-BA1E-AD5710BBAD19}</author>
    <author>tc={6589ED91-C86A-421F-981C-5C041D208077}</author>
    <author>tc={6CCF53E5-B20F-45C0-B950-A82F3001543D}</author>
    <author>tc={AFADE9B9-E86A-4A04-8A18-ECCF052ADB1B}</author>
    <author>tc={59A26ACB-4332-4E10-8ADA-2C6793A6787A}</author>
    <author>tc={7181C5B8-199D-4BAD-88BE-586343FC0BBE}</author>
    <author>tc={B6C331C6-63ED-4739-9D86-B8CFE0D25ECF}</author>
    <author>tc={23DBBE0F-3A8E-4C9E-B530-E9CEB7D46B16}</author>
    <author>tc={6B7E2391-BB64-4550-9FD9-E19C7A05EF5D}</author>
    <author>tc={3636B35E-34EE-492B-BEF0-97C7FAA20AB7}</author>
    <author>tc={7C8F0A99-DC15-487B-81FB-FE79E7BAEC4D}</author>
    <author>tc={DB08D870-3F5D-46B0-9C92-41C415E03C7E}</author>
    <author>tc={443FCEEA-4EC1-469E-ABBB-7CDEF58654F8}</author>
    <author>tc={242B98E5-7DB2-45A6-83C6-5BDE28DBC319}</author>
    <author>tc={B4748352-1687-4310-A79D-0AB713651A32}</author>
    <author>tc={427202AA-51E1-42DD-959D-60469B196670}</author>
    <author>tc={18116EE0-F88D-45A0-8A28-EC105AFBC195}</author>
    <author>tc={6C71E1AF-F75B-45A0-BF5A-2B2DA8119834}</author>
    <author>tc={A3BE6867-A063-48AC-9169-5B68DD1D1890}</author>
    <author>tc={20BE3F07-9ABF-4FAB-BAFF-32C237491ABD}</author>
    <author>tc={9568C348-2AE8-4CE9-A60E-365FD73DA576}</author>
    <author>tc={AD3031BA-BACD-4B0F-97DA-98F7F7AB300C}</author>
    <author>tc={0A56AB1C-85F9-46EC-83A5-AB9F103E59BD}</author>
  </authors>
  <commentList>
    <comment ref="K42" authorId="0" shapeId="0" xr:uid="{AE9EF5BC-CB20-4EED-897D-33A5B83C0DC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M42" authorId="1" shapeId="0" xr:uid="{4725B3BF-FC0D-4257-B7B3-600A79621D9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bathroom</t>
      </text>
    </comment>
    <comment ref="W42" authorId="2" shapeId="0" xr:uid="{BD2AB028-B565-4A13-A1B6-DAF8FD82123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2" authorId="3" shapeId="0" xr:uid="{7DF81424-C06E-4B6A-8A86-9BFEA366F53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3" authorId="4" shapeId="0" xr:uid="{9489EF2A-151C-413F-B1E8-50241FDBB44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M43" authorId="5" shapeId="0" xr:uid="{DF4D4ABD-FE89-4EC0-A40E-5F5C791B5F6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bathroom</t>
      </text>
    </comment>
    <comment ref="W43" authorId="6" shapeId="0" xr:uid="{697A6F74-920D-468D-A05C-16179F9AE54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3" authorId="7" shapeId="0" xr:uid="{B9E2B733-C4A6-4D96-BA9A-E88D94A1C48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4" authorId="8" shapeId="0" xr:uid="{BE8D55C3-BEB6-449C-9679-1A988022C27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M44" authorId="9" shapeId="0" xr:uid="{2FC62AF4-3296-4485-8CF9-92C791091A6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4" authorId="10" shapeId="0" xr:uid="{3D696529-0E2D-4820-B875-B72D814BCCE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4" authorId="11" shapeId="0" xr:uid="{9B552446-D7F2-4485-9BA7-42C05F9EAF9E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5" authorId="12" shapeId="0" xr:uid="{C2D710C9-3D4B-479D-B772-899E6321B8E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M45" authorId="13" shapeId="0" xr:uid="{5EC1371F-06E2-417E-AB5C-11A6279DACC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5" authorId="14" shapeId="0" xr:uid="{3E336E92-A139-48AF-A3DD-887F9BEF7CF2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5" authorId="15" shapeId="0" xr:uid="{9E1FCDDE-6FB1-43C2-AD4B-633BEE2B132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6" authorId="16" shapeId="0" xr:uid="{DDD3D207-95A1-4CD6-915F-65E9934CB9A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6" authorId="17" shapeId="0" xr:uid="{FF118243-FA94-4FCE-B8C8-4C6F64D20E7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6" authorId="18" shapeId="0" xr:uid="{6989134C-482A-4A6A-A518-002D041183F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7" authorId="19" shapeId="0" xr:uid="{7993EF85-856C-4686-B8A1-450B19DCA67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7" authorId="20" shapeId="0" xr:uid="{15B74E49-BA5E-46CC-8CE2-15C27B861541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7" authorId="21" shapeId="0" xr:uid="{E06DBFC0-2799-4A26-A123-66E37CBBB15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8" authorId="22" shapeId="0" xr:uid="{DB54269C-82FD-4097-AC35-5C4C75D323B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8" authorId="23" shapeId="0" xr:uid="{81B9CF9E-B069-44DD-8893-DC71F760D72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8" authorId="24" shapeId="0" xr:uid="{37DE2F05-B150-4CA0-9515-CA5BB174204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9" authorId="25" shapeId="0" xr:uid="{6107F152-2883-4B64-AE2C-0175288F6A82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9" authorId="26" shapeId="0" xr:uid="{AF7CF3B6-F863-47C1-856F-43DCEA12A76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9" authorId="27" shapeId="0" xr:uid="{42FA3174-9925-46F8-9327-240DC5A0E31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51" authorId="28" shapeId="0" xr:uid="{7FC61703-89B9-414C-B547-8E63255FA4E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51" authorId="29" shapeId="0" xr:uid="{38F80703-117E-49BE-89C6-4AB739C986D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51" authorId="30" shapeId="0" xr:uid="{FD3C0FCB-24BD-48AF-BC2C-5456D54927C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52" authorId="31" shapeId="0" xr:uid="{99CF95F8-12BB-48A7-BCA5-3D6CD93608E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52" authorId="32" shapeId="0" xr:uid="{DA1B5A7C-4833-4244-948C-3A049C26E35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52" authorId="33" shapeId="0" xr:uid="{3E10ED44-2709-432A-AE6C-F187FA29840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O65" authorId="34" shapeId="0" xr:uid="{96B4638C-7AE3-49F8-B268-B4AAF14396A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window</t>
      </text>
    </comment>
    <comment ref="W65" authorId="35" shapeId="0" xr:uid="{088BD224-A31B-449D-BF9D-CE03B536FB6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AE84" authorId="36" shapeId="0" xr:uid="{8E68F341-65E2-41D4-908A-6F6545C314BF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that this is wrong but I am going to go back to this one later</t>
      </text>
    </comment>
    <comment ref="K88" authorId="37" shapeId="0" xr:uid="{F7E0ACA3-14F8-46AF-8005-21A7512018B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O88" authorId="38" shapeId="0" xr:uid="{B8F178A6-6A31-419F-A795-DE8D2CE907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bonus room
</t>
      </text>
    </comment>
    <comment ref="W88" authorId="39" shapeId="0" xr:uid="{619EA8FC-6AC1-4F0D-A3C5-F6A264C1C532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88" authorId="40" shapeId="0" xr:uid="{304C7A48-4F70-4F48-9370-7F0E99B5CA2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89" authorId="41" shapeId="0" xr:uid="{4A59DCC9-59B2-410B-A884-F469731529F2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O89" authorId="42" shapeId="0" xr:uid="{34820AEC-E146-437D-A5CE-CD1AD29726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bonus room
</t>
      </text>
    </comment>
    <comment ref="W89" authorId="43" shapeId="0" xr:uid="{0453B013-E818-42C2-982D-A15C237BA7EB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89" authorId="44" shapeId="0" xr:uid="{C04343D5-B976-4C2D-9ABB-5AF1F370669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M93" authorId="45" shapeId="0" xr:uid="{8FA44FBA-4C5E-4AB6-A967-9F0EB190D70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bonus room above garage </t>
      </text>
    </comment>
    <comment ref="R93" authorId="46" shapeId="0" xr:uid="{C17A1E6C-550D-48F7-9A45-06649F4459B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bonus room </t>
      </text>
    </comment>
    <comment ref="K112" authorId="47" shapeId="0" xr:uid="{3F9456B2-BDE7-4DE7-B138-017F411D86A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M112" authorId="48" shapeId="0" xr:uid="{F65ABE3D-11C6-42F5-AA4C-AA52BA86F07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112" authorId="49" shapeId="0" xr:uid="{438BA410-00C2-41E2-82E2-99F1C2C3B12E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12" authorId="50" shapeId="0" xr:uid="{A50A633C-F460-465A-985C-7FCB95ACED2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113" authorId="51" shapeId="0" xr:uid="{DE5D098E-1D45-4C70-8F17-DCB5F31B692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M113" authorId="52" shapeId="0" xr:uid="{F55BDC8E-1143-4F02-8AB5-FA6043CD196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113" authorId="53" shapeId="0" xr:uid="{90589263-85BB-4D5A-91C0-8AD3B5E3D63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13" authorId="54" shapeId="0" xr:uid="{3BAEDD61-759C-4ABB-A2E5-02668A0E4F1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W122" authorId="55" shapeId="0" xr:uid="{FCC7102F-3864-4FE0-BCF8-A56C811A34B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22" authorId="56" shapeId="0" xr:uid="{C025B8E7-971E-4375-842E-FB0CFDE0912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W123" authorId="57" shapeId="0" xr:uid="{2448123F-416D-43B8-9763-B10850CB2C8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23" authorId="58" shapeId="0" xr:uid="{6D680420-9ECE-41DD-AAB7-D1C59E42DDF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136" authorId="59" shapeId="0" xr:uid="{07D0B152-3080-4E40-B380-00B534563D2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M136" authorId="60" shapeId="0" xr:uid="{CA77B0F8-ABC6-461A-ADFB-31BE6A6CF6C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136" authorId="61" shapeId="0" xr:uid="{E7F96E3D-0FB5-4D51-8FD2-E0153D89D85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36" authorId="62" shapeId="0" xr:uid="{3311F3FA-97E5-4526-BB19-167F63D288E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137" authorId="63" shapeId="0" xr:uid="{FDD33EEB-7DF7-4370-98EB-EE29AAA1C20E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M137" authorId="64" shapeId="0" xr:uid="{078917CE-E398-4CE8-9D12-587FB63013D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137" authorId="65" shapeId="0" xr:uid="{3DC3FD0C-81E5-419A-9B4C-F845728E254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37" authorId="66" shapeId="0" xr:uid="{9343B3C9-71EE-405C-9455-EAD24CD8F1C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143" authorId="67" shapeId="0" xr:uid="{259B2602-34EF-4B94-86E1-C9FE0282664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143" authorId="68" shapeId="0" xr:uid="{A1FF922C-DB16-4674-9B5F-D82B8561C4F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43" authorId="69" shapeId="0" xr:uid="{88A1ED6A-A69B-4C4A-BBAB-7CFFC41BD8A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144" authorId="70" shapeId="0" xr:uid="{27B27E6D-EA32-4AE4-BEFC-3EE667B6B73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144" authorId="71" shapeId="0" xr:uid="{FF676209-AD04-4E72-832E-5362071B82B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44" authorId="72" shapeId="0" xr:uid="{A4DA1AE4-BD6C-4200-AD8A-60C76F08A4BB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W146" authorId="73" shapeId="0" xr:uid="{2E0565E9-B718-45B2-BE82-00F6483DD7D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46" authorId="74" shapeId="0" xr:uid="{0C384D6C-D8D2-4139-B241-CEC31E7284F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W147" authorId="75" shapeId="0" xr:uid="{31A20B48-FED0-427E-88D4-ABC54D38013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47" authorId="76" shapeId="0" xr:uid="{77E4BEEC-161C-4CA6-A348-90DEE94D55F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150" authorId="77" shapeId="0" xr:uid="{012486CC-7FA3-4583-8804-35A2CA240E28}">
      <text>
        <t>[Threaded comment]
Your version of Excel allows you to read this threaded comment; however, any edits to it will get removed if the file is opened in a newer version of Excel. Learn more: https://go.microsoft.com/fwlink/?linkid=870924
Comment:
    unfinished bonus room in 2nd floor above the garage</t>
      </text>
    </comment>
    <comment ref="O150" authorId="78" shapeId="0" xr:uid="{C635FC3D-4E8F-42B2-AD91-49FA785AFB33}">
      <text>
        <t>[Threaded comment]
Your version of Excel allows you to read this threaded comment; however, any edits to it will get removed if the file is opened in a newer version of Excel. Learn more: https://go.microsoft.com/fwlink/?linkid=870924
Comment:
    unfinished bonus room</t>
      </text>
    </comment>
    <comment ref="K153" authorId="79" shapeId="0" xr:uid="{1A3F6001-3CEB-4E34-950B-402C98A4A47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 2nd floor</t>
      </text>
    </comment>
    <comment ref="M153" authorId="80" shapeId="0" xr:uid="{CACC111F-65DF-4CE6-9D33-A4A0D06C3A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optional bathroom on bonus room </t>
      </text>
    </comment>
    <comment ref="O153" authorId="81" shapeId="0" xr:uid="{7B6F4800-B93A-4F63-8677-DE31A354EE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bonus room
</t>
      </text>
    </comment>
    <comment ref="W153" authorId="82" shapeId="0" xr:uid="{D4945F4A-C2DB-4F83-BF38-A0B690E66D8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53" authorId="83" shapeId="0" xr:uid="{9CDAA545-456C-4A65-B3E7-93DCF5974D6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159" authorId="84" shapeId="0" xr:uid="{88DADD29-D289-4F95-8F70-EA46D34440FE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159" authorId="85" shapeId="0" xr:uid="{BD296534-B6A5-4321-B865-12FA1CC685B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59" authorId="86" shapeId="0" xr:uid="{8C30393C-1CBB-4BBF-B14C-10D0C26A953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160" authorId="87" shapeId="0" xr:uid="{B58D7366-7CDE-48A9-98E8-0FAF5AD4C571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160" authorId="88" shapeId="0" xr:uid="{829865D9-FC07-4D3B-83BF-93A42E404AD1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60" authorId="89" shapeId="0" xr:uid="{5C55D7F4-CC0A-4DD2-8E7D-3FE0DD95349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164" authorId="90" shapeId="0" xr:uid="{2567AD55-BC2A-43F4-A337-FD4503F335AA}">
      <text>
        <t>[Threaded comment]
Your version of Excel allows you to read this threaded comment; however, any edits to it will get removed if the file is opened in a newer version of Excel. Learn more: https://go.microsoft.com/fwlink/?linkid=870924
Comment:
    unfinished bonus room above garage</t>
      </text>
    </comment>
    <comment ref="O164" authorId="91" shapeId="0" xr:uid="{E9CDB081-CD0F-439C-9CDD-7514EEA5BB2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K168" authorId="92" shapeId="0" xr:uid="{25989DC0-26E7-470D-B4BB-4ACC89F2915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168" authorId="93" shapeId="0" xr:uid="{E0E06F93-A363-4384-AA13-14C37BAC8DBB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68" authorId="94" shapeId="0" xr:uid="{29C10843-6118-40E5-BD2C-8A2320E7362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169" authorId="95" shapeId="0" xr:uid="{808D77A5-61A6-43B6-A5AF-70116914B68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169" authorId="96" shapeId="0" xr:uid="{7CA1E9C7-A9F5-46C3-915B-46F309C1480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69" authorId="97" shapeId="0" xr:uid="{DB5BEE49-4235-4DAE-881B-EF448E89603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174" authorId="98" shapeId="0" xr:uid="{4AF954DB-F059-40E8-83B3-BABA1C09182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M174" authorId="99" shapeId="0" xr:uid="{E8ADA29F-2C1D-465D-AD23-0978B3E17E7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174" authorId="100" shapeId="0" xr:uid="{DFF958BF-7E11-4FB4-8CD6-D1FD0B77107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74" authorId="101" shapeId="0" xr:uid="{9640324E-97C0-4B1D-AED6-5F54DADD66E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175" authorId="102" shapeId="0" xr:uid="{3102916D-D0A6-4D5B-BB0C-1EC7EAA2903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M175" authorId="103" shapeId="0" xr:uid="{EEA314FD-56B4-4A17-BCBA-1F245ADEBA21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175" authorId="104" shapeId="0" xr:uid="{2B91E4CC-0BE6-4778-B36D-1A276420C30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75" authorId="105" shapeId="0" xr:uid="{35F27790-0DFE-4F76-96A2-36498B7B323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178" authorId="106" shapeId="0" xr:uid="{9F444AA9-5AF9-42DA-B7E1-8FE0B45429A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178" authorId="107" shapeId="0" xr:uid="{9AAE8388-F135-4D85-A4FB-F163CC7E631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78" authorId="108" shapeId="0" xr:uid="{53639444-E1FA-4827-AAB0-FB2DADC67FE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179" authorId="109" shapeId="0" xr:uid="{A7FB41AF-E4E3-43CD-AF68-6CB0A7EF3B6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179" authorId="110" shapeId="0" xr:uid="{28724229-3BE8-47FB-8D3D-ABE3991DD3A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79" authorId="111" shapeId="0" xr:uid="{8CD588E6-8F22-4D45-A630-F160F607C6E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182" authorId="112" shapeId="0" xr:uid="{A8F33FFC-74A7-4942-A617-AFE4C6E49D5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 2nd floor</t>
      </text>
    </comment>
    <comment ref="M182" authorId="113" shapeId="0" xr:uid="{19844E52-4031-4529-9044-5DCB66B72971}">
      <text>
        <t>[Threaded comment]
Your version of Excel allows you to read this threaded comment; however, any edits to it will get removed if the file is opened in a newer version of Excel. Learn more: https://go.microsoft.com/fwlink/?linkid=870924
Comment:
    bathroom in bonus room</t>
      </text>
    </comment>
    <comment ref="O182" authorId="114" shapeId="0" xr:uid="{D91FEF42-B9CF-4466-94E9-0FDAA39EE5B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window</t>
      </text>
    </comment>
    <comment ref="W182" authorId="115" shapeId="0" xr:uid="{96C351FD-6B9A-419A-BF81-722BA82BEB1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82" authorId="116" shapeId="0" xr:uid="{830723BB-D867-44DD-ABDF-44F0620AB7E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183" authorId="117" shapeId="0" xr:uid="{10A60477-9B8C-4C2D-B7DF-77592AD2A14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 2nd floor</t>
      </text>
    </comment>
    <comment ref="M183" authorId="118" shapeId="0" xr:uid="{9096A9E0-CFA4-4EAB-8E32-D14DE6B41539}">
      <text>
        <t>[Threaded comment]
Your version of Excel allows you to read this threaded comment; however, any edits to it will get removed if the file is opened in a newer version of Excel. Learn more: https://go.microsoft.com/fwlink/?linkid=870924
Comment:
    bathroom in bonus room</t>
      </text>
    </comment>
    <comment ref="O183" authorId="119" shapeId="0" xr:uid="{DEE1CD58-8FEB-404F-A886-C7C02EAED3E2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window</t>
      </text>
    </comment>
    <comment ref="W183" authorId="120" shapeId="0" xr:uid="{85322D63-E316-4074-93AA-9C9206161F5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83" authorId="121" shapeId="0" xr:uid="{1E7E4C5F-2DEC-4C66-8179-F7063066F9B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188" authorId="122" shapeId="0" xr:uid="{898390DE-504F-40A2-BDA0-66454E894C1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above garage</t>
      </text>
    </comment>
    <comment ref="M188" authorId="123" shapeId="0" xr:uid="{009F1469-A69D-4BE0-B255-6ACA745E8A2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188" authorId="124" shapeId="0" xr:uid="{7EDFE59C-51CE-4B6D-B912-71A57E3FCBD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88" authorId="125" shapeId="0" xr:uid="{443B7FFD-864B-4678-8C7B-28D3BB2DADD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189" authorId="126" shapeId="0" xr:uid="{9EEBCF95-E1FA-4515-AFAC-CFBFEACF7A4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above garage</t>
      </text>
    </comment>
    <comment ref="M189" authorId="127" shapeId="0" xr:uid="{6348AB24-5C27-4F13-B2E6-34B1CD97049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189" authorId="128" shapeId="0" xr:uid="{BBE88F2D-2A83-427E-AFFA-EA78A78AF52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89" authorId="129" shapeId="0" xr:uid="{7819F9AF-B300-4937-AE2F-34FF7E6039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192" authorId="130" shapeId="0" xr:uid="{A9709888-4B70-4F34-AC17-E275EFAC7C2B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192" authorId="131" shapeId="0" xr:uid="{F0FF7F4B-19FA-4B54-B714-F6B89BA7ADE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92" authorId="132" shapeId="0" xr:uid="{96735816-56E7-4917-8CDD-35099FA02931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193" authorId="133" shapeId="0" xr:uid="{39A9F038-073A-4168-9124-3460519F215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193" authorId="134" shapeId="0" xr:uid="{86FB8E6E-F621-4E17-93CF-7079DAB649E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193" authorId="135" shapeId="0" xr:uid="{220B3C38-105C-4DD7-BAD0-DCDF0BFA9C3E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01" authorId="136" shapeId="0" xr:uid="{85C2EFD3-FAF8-402D-8575-1BB9B4418D51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01" authorId="137" shapeId="0" xr:uid="{5DBEF22A-4BA8-41D8-8063-794B6528A11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01" authorId="138" shapeId="0" xr:uid="{43A7EB04-6A55-4087-8518-8A66C1DE733E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02" authorId="139" shapeId="0" xr:uid="{615C6890-6396-411F-B8E6-9760C91CBD0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02" authorId="140" shapeId="0" xr:uid="{FF7A3EC4-F7B8-45C5-BFE9-FC82F09BA53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02" authorId="141" shapeId="0" xr:uid="{C0154128-2CA7-4DDA-A872-C79F14F2DBA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03" authorId="142" shapeId="0" xr:uid="{92855B3C-88CE-40A2-A794-0D0BACEC85D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M203" authorId="143" shapeId="0" xr:uid="{E23F1040-4CB2-48A1-9E59-556856E95FC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03" authorId="144" shapeId="0" xr:uid="{9B231C6F-F771-46FE-A9EB-785558F8F39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03" authorId="145" shapeId="0" xr:uid="{DCBB0E5F-9670-4FF2-8CEF-3C4E2E09AAF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04" authorId="146" shapeId="0" xr:uid="{8FB80410-D8B7-413D-88FC-5C89BF359DD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M204" authorId="147" shapeId="0" xr:uid="{7CB1DC9B-FF5D-4EA4-AD80-AA8C3038CE6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04" authorId="148" shapeId="0" xr:uid="{137F3A4D-DE96-4810-932B-EE586D28BEE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04" authorId="149" shapeId="0" xr:uid="{E6149488-0ADC-43F8-9FF5-4198CA96BB3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07" authorId="150" shapeId="0" xr:uid="{FE110883-07EF-4489-A856-63AF94F2FEE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K209" authorId="151" shapeId="0" xr:uid="{E423505C-53CB-4D67-9761-36BCCAF017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bonus room in 2nd floor
</t>
      </text>
    </comment>
    <comment ref="M209" authorId="152" shapeId="0" xr:uid="{13845948-F41F-4FE7-AC09-76BA1B310B78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 bath in bonus room in 2nd floor</t>
      </text>
    </comment>
    <comment ref="O209" authorId="153" shapeId="0" xr:uid="{A518B164-BDB2-45C3-B521-68AD87D58B42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window</t>
      </text>
    </comment>
    <comment ref="W209" authorId="154" shapeId="0" xr:uid="{E696D644-5C6C-47EE-B8C4-0DCC9C702AB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09" authorId="155" shapeId="0" xr:uid="{A200692D-5007-4327-905E-D7B2361B9B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bonus room interior wall
</t>
      </text>
    </comment>
    <comment ref="K218" authorId="156" shapeId="0" xr:uid="{ED9A066F-8A57-4C1C-9F9A-5F50FBD1F4AB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18" authorId="157" shapeId="0" xr:uid="{FB9D9B83-14B2-4EEF-BEC0-009938BA3AC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18" authorId="158" shapeId="0" xr:uid="{933961A5-E3FA-4FA7-8710-6B2CF55E9FF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19" authorId="159" shapeId="0" xr:uid="{EA95DFBB-A5A7-44C5-9426-69AD7D179AF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19" authorId="160" shapeId="0" xr:uid="{460CE583-DC92-4B64-94AB-FC8B2AC9EBD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19" authorId="161" shapeId="0" xr:uid="{2B35C6DA-E9E8-40FD-8E81-0C81E779E01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A222" authorId="162" shapeId="0" xr:uid="{64015DA4-00B4-4670-8266-9BBEB00C37E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floorplan didnt have clean and easily readable graphics, the measurements and other stuffs are based on best possible judgement made</t>
      </text>
    </comment>
    <comment ref="K222" authorId="163" shapeId="0" xr:uid="{47CEF209-AFBA-46F1-A5A3-B56EFA651FA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M222" authorId="164" shapeId="0" xr:uid="{12E964DB-1C20-4A2B-8063-7DC92093041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22" authorId="165" shapeId="0" xr:uid="{F8A73C9E-AD16-4888-AB82-E43202E0CB7E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22" authorId="166" shapeId="0" xr:uid="{87128AB8-9E8B-4093-B973-199FD25BE27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23" authorId="167" shapeId="0" xr:uid="{9DDB0C29-981B-41C8-AD03-E519846F81F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M223" authorId="168" shapeId="0" xr:uid="{ECA1C6A2-D813-4510-97B4-C73004E5C9F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23" authorId="169" shapeId="0" xr:uid="{CFEDF4B4-AEC2-474E-B694-0DA03D5A33C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23" authorId="170" shapeId="0" xr:uid="{62CD519D-6A84-4BF2-AB71-C92EAC91F11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25" authorId="171" shapeId="0" xr:uid="{FE77E676-60E2-42DE-949A-A7E54B76C00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M225" authorId="172" shapeId="0" xr:uid="{4865D9CD-E548-44A2-A3EB-ADFC70B16D8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25" authorId="173" shapeId="0" xr:uid="{FAEAD522-230F-40F5-BD9F-C39BE225E8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25" authorId="174" shapeId="0" xr:uid="{A689DDF1-313D-479F-A435-B68A3CA51A1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26" authorId="175" shapeId="0" xr:uid="{3B194299-1CE5-4251-B178-5EE6165C327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M226" authorId="176" shapeId="0" xr:uid="{49974477-3A47-4925-B659-04852DA3661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26" authorId="177" shapeId="0" xr:uid="{2E4E3FE8-8F58-4888-9137-06F4D26301B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26" authorId="178" shapeId="0" xr:uid="{B44D4CB2-5B86-4430-9342-15449D1D215B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27" authorId="179" shapeId="0" xr:uid="{263AEC29-2319-4432-B72D-0C192C2AE09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27" authorId="180" shapeId="0" xr:uid="{17F786AD-6859-4CE5-8D94-54980559CFB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27" authorId="181" shapeId="0" xr:uid="{BCCB2F35-2D55-46B1-AD94-5749C2FF7D7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28" authorId="182" shapeId="0" xr:uid="{13666CD4-1C7D-4FD6-BFAD-481BA7CF0DF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28" authorId="183" shapeId="0" xr:uid="{8611656F-EC1A-4BE7-A4F1-919F4A37B7B1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28" authorId="184" shapeId="0" xr:uid="{B4512679-970B-4BE8-89F4-BA40DF5EB0C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31" authorId="185" shapeId="0" xr:uid="{77A82D13-835B-4E5F-99B3-C5B8841CC6D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K232" authorId="186" shapeId="0" xr:uid="{EE5910FE-9C04-45C4-A1B7-612CBD63E3E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32" authorId="187" shapeId="0" xr:uid="{D7614EE1-D561-43CC-9962-5E6A9AC8DBAB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32" authorId="188" shapeId="0" xr:uid="{C9C18E67-3A21-4C7D-AB75-17787F084CA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33" authorId="189" shapeId="0" xr:uid="{1448E8C7-1F4F-4563-8BCB-B36B400095D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33" authorId="190" shapeId="0" xr:uid="{91139A93-B000-4F28-8794-0F35DEBD9E1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33" authorId="191" shapeId="0" xr:uid="{3A22BEE3-CD1E-4B8E-AC1F-8EC4833F28CE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37" authorId="192" shapeId="0" xr:uid="{904774C0-8CA5-42B1-BC4C-32B7AA898E1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37" authorId="193" shapeId="0" xr:uid="{BEB02225-0509-4966-B1DF-4F413DCB0B5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37" authorId="194" shapeId="0" xr:uid="{69D38BB4-A2C1-430A-876E-7CE83DBAF61E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38" authorId="195" shapeId="0" xr:uid="{5F4BBFBC-B0E6-427F-87B0-30FF72742F3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38" authorId="196" shapeId="0" xr:uid="{1C05096E-3F41-4D98-9C5C-E5866F5FC91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38" authorId="197" shapeId="0" xr:uid="{6B56C34E-33A2-4072-980C-91C3CA08A3A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66" authorId="198" shapeId="0" xr:uid="{7A196627-5AB5-468F-A91F-88F65B90638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66" authorId="199" shapeId="0" xr:uid="{E1C8360D-2EF0-4BDE-9D04-EA9799CF2FAB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66" authorId="200" shapeId="0" xr:uid="{46131618-BAB1-4AF5-BE76-38F9F896BC01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67" authorId="201" shapeId="0" xr:uid="{44613881-764D-4CE0-A60F-C49FEB0A675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67" authorId="202" shapeId="0" xr:uid="{B7EB00BA-4EF9-45A7-AB8F-60E18B1D86B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67" authorId="203" shapeId="0" xr:uid="{5E1D39C3-DD43-4D3D-8B75-5819DDF9A90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81" authorId="204" shapeId="0" xr:uid="{9696FC1E-1691-4F91-8858-D7FA732962D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N281" authorId="205" shapeId="0" xr:uid="{DA6D85D9-375B-43B2-A367-FDE446C47EB9}">
      <text>
        <t>[Threaded comment]
Your version of Excel allows you to read this threaded comment; however, any edits to it will get removed if the file is opened in a newer version of Excel. Learn more: https://go.microsoft.com/fwlink/?linkid=870924
Comment:
    no clear graphics representing window</t>
      </text>
    </comment>
    <comment ref="W281" authorId="206" shapeId="0" xr:uid="{E41FC56A-78D7-438A-B1A5-0800952E77C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81" authorId="207" shapeId="0" xr:uid="{F5D12601-3E90-48EB-80FF-9C328B6B15F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82" authorId="208" shapeId="0" xr:uid="{4518B466-DE7D-43E8-8535-476D6E7AFDBE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N282" authorId="209" shapeId="0" xr:uid="{2619C9C4-C4CD-4072-9385-8907F13DB70A}">
      <text>
        <t>[Threaded comment]
Your version of Excel allows you to read this threaded comment; however, any edits to it will get removed if the file is opened in a newer version of Excel. Learn more: https://go.microsoft.com/fwlink/?linkid=870924
Comment:
    no clear graphics representing window</t>
      </text>
    </comment>
    <comment ref="W282" authorId="210" shapeId="0" xr:uid="{1ACB1DC5-DEBD-4B73-BE5E-600CB926C29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82" authorId="211" shapeId="0" xr:uid="{BD2F6D24-4FDF-486C-897A-6BFC3C2CE5D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87" authorId="212" shapeId="0" xr:uid="{98AE1D18-C50D-4B06-ACCB-E57B86BF64F1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M287" authorId="213" shapeId="0" xr:uid="{990D5D75-953A-4341-8EE2-E5662A07472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87" authorId="214" shapeId="0" xr:uid="{5133DCE0-E744-42A2-AD39-21332A6CFAD2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87" authorId="215" shapeId="0" xr:uid="{AC357BB3-64CE-4463-863F-8907481FAA9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88" authorId="216" shapeId="0" xr:uid="{FA5BE125-D648-45C5-9884-5A6E2D851B5E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M288" authorId="217" shapeId="0" xr:uid="{66E5A321-CDDF-47B9-97D9-16F638D4FEF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88" authorId="218" shapeId="0" xr:uid="{FDFF80D1-8C8A-402E-96FD-978202BDABA1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88" authorId="219" shapeId="0" xr:uid="{B48D3D88-1A15-4020-8020-D5042C65877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89" authorId="220" shapeId="0" xr:uid="{4BF272A5-66A3-4C6B-84EE-C1A70F88899B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89" authorId="221" shapeId="0" xr:uid="{9AAC4D33-B476-40D7-9D34-64AF3914BB0B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89" authorId="222" shapeId="0" xr:uid="{DC3B235B-2C1D-47D3-ABBE-99631EE4383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90" authorId="223" shapeId="0" xr:uid="{40D467F8-062B-4C67-BA64-803B9A5308C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90" authorId="224" shapeId="0" xr:uid="{66532CAB-9BFB-40EC-BDE7-396B440C44B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90" authorId="225" shapeId="0" xr:uid="{8BDACC4C-DC99-47D5-8DF5-B2ED523BCEE1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92" authorId="226" shapeId="0" xr:uid="{7E641A28-316A-42BB-900D-9FE99738D01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N292" authorId="227" shapeId="0" xr:uid="{17D1B8D9-2840-4256-B088-683CEDFD7DC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feature in the plan which could be identified as window available</t>
      </text>
    </comment>
    <comment ref="W292" authorId="228" shapeId="0" xr:uid="{0D5AAFAC-5896-473E-961C-1F66B1B08F8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92" authorId="229" shapeId="0" xr:uid="{61B192B7-C8D3-4C1B-A590-8C0EDCAA68B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93" authorId="230" shapeId="0" xr:uid="{8973F511-D197-4B36-90A5-BD07E51918E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N293" authorId="231" shapeId="0" xr:uid="{10EB7FF7-4404-4DFD-BECC-167422E5846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feature in the plan which could be identified as window available</t>
      </text>
    </comment>
    <comment ref="W293" authorId="232" shapeId="0" xr:uid="{B005BFBB-1762-4FD8-A7FE-0C9C05BACC42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93" authorId="233" shapeId="0" xr:uid="{97A7F984-E0CD-4071-B600-98935C62B75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95" authorId="234" shapeId="0" xr:uid="{2AAE8AAE-BCC3-476E-A216-402A823B58A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95" authorId="235" shapeId="0" xr:uid="{C794204C-A0A8-4760-93C0-A006089AD98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95" authorId="236" shapeId="0" xr:uid="{981B61AF-1080-49BA-946F-7B71687890A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296" authorId="237" shapeId="0" xr:uid="{A39E6610-64C9-44F1-93F8-488749513A3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296" authorId="238" shapeId="0" xr:uid="{52EC4227-74A3-40DE-8594-5904B995441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296" authorId="239" shapeId="0" xr:uid="{BE4FD1D6-FD1B-4F9C-A288-803FBF678F1B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N297" authorId="240" shapeId="0" xr:uid="{B465A9AF-E6BF-4612-BB7A-A6653B8F085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feature in the floorplan which could be identified as window available</t>
      </text>
    </comment>
    <comment ref="K301" authorId="241" shapeId="0" xr:uid="{143A7B32-7B3D-4421-8047-0C89A5607E41}">
      <text>
        <t>[Threaded comment]
Your version of Excel allows you to read this threaded comment; however, any edits to it will get removed if the file is opened in a newer version of Excel. Learn more: https://go.microsoft.com/fwlink/?linkid=870924
Comment:
    unfinished bonus room above the garage</t>
      </text>
    </comment>
    <comment ref="W301" authorId="242" shapeId="0" xr:uid="{74D9BE05-DE7A-4AB2-936C-8EBCB4DE82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301" authorId="243" shapeId="0" xr:uid="{D41B9AC8-E7C0-4C20-901E-051A4434719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302" authorId="244" shapeId="0" xr:uid="{1CBCCF82-9DBC-4FC1-890B-62CA1FF3AC60}">
      <text>
        <t>[Threaded comment]
Your version of Excel allows you to read this threaded comment; however, any edits to it will get removed if the file is opened in a newer version of Excel. Learn more: https://go.microsoft.com/fwlink/?linkid=870924
Comment:
    unfinished bonus room above the garage</t>
      </text>
    </comment>
    <comment ref="W302" authorId="245" shapeId="0" xr:uid="{8B108B92-577E-4C53-A97D-A238B6DF457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302" authorId="246" shapeId="0" xr:uid="{F6746754-524F-49D8-8FFE-A4543792BCE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304" authorId="247" shapeId="0" xr:uid="{6D673336-8961-4A43-BEFC-534F70B796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bonus room above the garage </t>
      </text>
    </comment>
    <comment ref="M304" authorId="248" shapeId="0" xr:uid="{8AB4D826-4AEB-4B90-BE38-91D8EBA9ACE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304" authorId="249" shapeId="0" xr:uid="{52EFF476-6CAC-4FBB-8508-1853CFEF5E5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304" authorId="250" shapeId="0" xr:uid="{4AE3448A-17B4-4A62-9522-AFF39AABF7C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305" authorId="251" shapeId="0" xr:uid="{5ED2365F-0DC9-413E-A50E-72D0C8124D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bonus room above the garage </t>
      </text>
    </comment>
    <comment ref="M305" authorId="252" shapeId="0" xr:uid="{D6B1B290-164C-4D38-9A32-744DC6A1F4A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305" authorId="253" shapeId="0" xr:uid="{0C0A3A9C-78B2-4A14-B590-9A8D0F631BBB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305" authorId="254" shapeId="0" xr:uid="{BABF114E-AC2B-487A-8FC6-B5633B90B91E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308" authorId="255" shapeId="0" xr:uid="{ACB44AC2-9233-42A2-BD1A-BCE4D3A5E1B1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308" authorId="256" shapeId="0" xr:uid="{1B359F0C-961C-4819-81BB-2FBF33B8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308" authorId="257" shapeId="0" xr:uid="{92F16251-DF49-4990-93E1-71420D8F9ED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309" authorId="258" shapeId="0" xr:uid="{36EC1252-1CB6-4C62-955D-0BFF34ABC75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309" authorId="259" shapeId="0" xr:uid="{EEEBB51D-D26F-405B-8814-3EB4DFF0143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309" authorId="260" shapeId="0" xr:uid="{139CC99E-63B5-45C3-9F8D-7CE904897A5E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316" authorId="261" shapeId="0" xr:uid="{C76AB56E-7CDE-4E98-BC73-D55B1CCCFA0D}">
      <text>
        <t>[Threaded comment]
Your version of Excel allows you to read this threaded comment; however, any edits to it will get removed if the file is opened in a newer version of Excel. Learn more: https://go.microsoft.com/fwlink/?linkid=870924
Comment:
    However, It says bonus floor not bonus room</t>
      </text>
    </comment>
    <comment ref="W316" authorId="262" shapeId="0" xr:uid="{1072B008-CDE7-4C18-8116-CF704D7B9CF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316" authorId="263" shapeId="0" xr:uid="{98C6D31D-27B9-48AF-B8A3-CCDF85BD1A3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317" authorId="264" shapeId="0" xr:uid="{66AA3DC3-F484-4FD8-9308-AA0AEBD6B907}">
      <text>
        <t>[Threaded comment]
Your version of Excel allows you to read this threaded comment; however, any edits to it will get removed if the file is opened in a newer version of Excel. Learn more: https://go.microsoft.com/fwlink/?linkid=870924
Comment:
    However, It says bonus floor not bonus room</t>
      </text>
    </comment>
    <comment ref="W317" authorId="265" shapeId="0" xr:uid="{C1359DAD-2088-4707-AC4B-339E93B4127E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317" authorId="266" shapeId="0" xr:uid="{4B95CEEB-62F0-4F95-98EA-EE67F43D0F4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329" authorId="267" shapeId="0" xr:uid="{DEEF05FF-FF42-4CA9-A726-363AD5BA29E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K330" authorId="268" shapeId="0" xr:uid="{C4A0C5A2-0138-4742-B9B8-75AEAC94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330" authorId="269" shapeId="0" xr:uid="{2E9EB4BB-6E68-4936-B084-1B587409479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330" authorId="270" shapeId="0" xr:uid="{8F4F7440-76B4-42D4-B2BF-D57DE58EA9F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331" authorId="271" shapeId="0" xr:uid="{A39C1BEB-B942-4B22-91F0-8DDFA7071AB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331" authorId="272" shapeId="0" xr:uid="{2E1DEC01-0BCA-417E-A2DA-08AE9B6D2CE1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331" authorId="273" shapeId="0" xr:uid="{E24373A8-7DD1-4DA6-AE36-339101B5686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343" authorId="274" shapeId="0" xr:uid="{13F7064F-DDD3-4C94-B8A4-2433EEB15E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bonus room specified as living room </t>
      </text>
    </comment>
    <comment ref="M343" authorId="275" shapeId="0" xr:uid="{31C49867-0508-4D1C-93B6-203B9923666B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343" authorId="276" shapeId="0" xr:uid="{DD55E8D1-8F14-4F89-A7C2-E358FAD4BF3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343" authorId="277" shapeId="0" xr:uid="{C463C1EC-7CED-49D7-92B9-FE13A604D08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344" authorId="278" shapeId="0" xr:uid="{A087598D-C945-4C2D-95B1-701235F6A5D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bonus room specified as living room </t>
      </text>
    </comment>
    <comment ref="M344" authorId="279" shapeId="0" xr:uid="{B445CD90-D332-4453-B933-CF375919F0A1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344" authorId="280" shapeId="0" xr:uid="{4DE46E1B-129E-4C00-8F18-1953F9556AD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344" authorId="281" shapeId="0" xr:uid="{E5F6CB17-35F6-4D28-843A-1576DF077CD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347" authorId="282" shapeId="0" xr:uid="{C5734068-C678-4A1F-8782-E4B15A03137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347" authorId="283" shapeId="0" xr:uid="{E46A94F0-DDBE-4176-A1BF-CBBD2131CD7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347" authorId="284" shapeId="0" xr:uid="{F3B8AD65-7486-48E4-A712-9D0A7F73029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348" authorId="285" shapeId="0" xr:uid="{8FAB592D-107E-43C1-B15C-0A01B01893B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348" authorId="286" shapeId="0" xr:uid="{DBE3AA23-8AEA-4635-96F0-0201FCE4A6E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348" authorId="287" shapeId="0" xr:uid="{58B7BEE0-28EF-4D44-9352-14F7E908625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352" authorId="288" shapeId="0" xr:uid="{402246E3-970C-4A2C-AF33-D28A2C9379D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352" authorId="289" shapeId="0" xr:uid="{345BF7DE-B895-4964-97A4-6D1005FE7B0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352" authorId="290" shapeId="0" xr:uid="{C151C8EF-DD65-42CF-83B3-0D3F35AC8A0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353" authorId="291" shapeId="0" xr:uid="{1F2FA17E-AEF0-4075-A9F7-B30B8228009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353" authorId="292" shapeId="0" xr:uid="{70456641-F8D4-45A2-9C32-70D60801D26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353" authorId="293" shapeId="0" xr:uid="{5AE4490A-A77A-4B9E-A8C4-76BC4B2E094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354" authorId="294" shapeId="0" xr:uid="{0EB8E964-B8F0-4740-8AA4-9EFE5DAC017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354" authorId="295" shapeId="0" xr:uid="{A1460A4B-97F5-47F5-AE93-2B7D7D46E74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354" authorId="296" shapeId="0" xr:uid="{BA88DF46-B251-4572-8501-753C69B48A5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355" authorId="297" shapeId="0" xr:uid="{20221BFA-30A7-4A4C-8CAA-F2720DA8FD3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355" authorId="298" shapeId="0" xr:uid="{14A7B826-B336-409C-927F-E9C7538F467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355" authorId="299" shapeId="0" xr:uid="{2B6EA559-2818-4517-BE54-E95070D17D1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356" authorId="300" shapeId="0" xr:uid="{5420D93F-7883-4C82-BE16-D4C12054DAA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356" authorId="301" shapeId="0" xr:uid="{DC404A9F-805F-4F4E-9CDB-4F13F191C9C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356" authorId="302" shapeId="0" xr:uid="{3A0709A0-5C1B-482C-890E-D05945F5775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357" authorId="303" shapeId="0" xr:uid="{16050755-6068-4D36-A681-013CAF92DD3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357" authorId="304" shapeId="0" xr:uid="{D10E2D88-A802-4BCA-BBB6-39BB99D0ABAB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357" authorId="305" shapeId="0" xr:uid="{31B67CA0-902F-420E-8E05-C053027C4AE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389" authorId="306" shapeId="0" xr:uid="{89058EF8-0DD6-4F43-A412-8685F5B7B8A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389" authorId="307" shapeId="0" xr:uid="{66E6B43D-44A4-41B9-ADAC-8459FE782D82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389" authorId="308" shapeId="0" xr:uid="{5B8E5753-160D-49DC-9584-E2B8746BA94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390" authorId="309" shapeId="0" xr:uid="{BC3A6403-DB56-498D-8C6C-6B3FC56940CE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390" authorId="310" shapeId="0" xr:uid="{1C96C4AC-E329-43F7-BB85-24E6C13E1F1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390" authorId="311" shapeId="0" xr:uid="{DC923244-F1A0-460E-9A25-3337F0EAF67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AA396" authorId="312" shapeId="0" xr:uid="{29C64169-F0C9-477D-BAF1-6AE9E9BB451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one has a lot of ridges
Reply:
    Yeah, this style of roof is difficult, and I will have to note this as a limitation of this method. In this case I'll just assume the roof length equals the structure length, but I am not sure this would apply to other complicated roofs, so if you run into others like this please continue to note them.
Thanks!</t>
      </text>
    </comment>
    <comment ref="A401" authorId="313" shapeId="0" xr:uid="{1DE3DC05-0FB7-43C0-9AE5-6D6F0FA4DEE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two plans were almost identical, they just had different exterior features which increased the size of the second floor.</t>
      </text>
    </comment>
    <comment ref="K404" authorId="314" shapeId="0" xr:uid="{498B2A2A-9603-4745-8AB2-CC163EDFAC0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M404" authorId="315" shapeId="0" xr:uid="{A898E75B-B210-4E53-9AE2-6F012A73DA7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04" authorId="316" shapeId="0" xr:uid="{3C77BBAB-B7ED-4D14-B837-E4A7BA24BFE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04" authorId="317" shapeId="0" xr:uid="{C4E93283-6F1B-457B-8DDD-68BCFA68872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05" authorId="318" shapeId="0" xr:uid="{1244FCE8-CBAA-4999-A4D9-740532336F6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M405" authorId="319" shapeId="0" xr:uid="{0BCBAE5B-F948-4045-99C6-23CC7FA85BA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05" authorId="320" shapeId="0" xr:uid="{021BDB04-E644-481E-BC5A-D0E283259EF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05" authorId="321" shapeId="0" xr:uid="{B12C38C4-6C87-47B6-BFB2-01C37991CB1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06" authorId="322" shapeId="0" xr:uid="{CF0CB126-2B1E-4B69-8268-BE99C264F2FB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above garage</t>
      </text>
    </comment>
    <comment ref="W406" authorId="323" shapeId="0" xr:uid="{42DE0A31-304E-4C8B-BAD6-F928E2AB7C82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06" authorId="324" shapeId="0" xr:uid="{D2099F74-6C16-4DB0-ABA4-C5CE544C5C1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07" authorId="325" shapeId="0" xr:uid="{8F41A2C8-FA7A-4709-B927-1B3EC8D7582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above garage</t>
      </text>
    </comment>
    <comment ref="W407" authorId="326" shapeId="0" xr:uid="{4BAA310C-48BB-426E-8B3B-0850F021BFC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07" authorId="327" shapeId="0" xr:uid="{7786EB62-B634-4212-A167-B623F66C865B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22" authorId="328" shapeId="0" xr:uid="{914329B1-618A-419C-A362-ACBDDCF2AF0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22" authorId="329" shapeId="0" xr:uid="{FF4EBF1F-EDFE-4CAF-AE5C-B2D422A16F7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22" authorId="330" shapeId="0" xr:uid="{03F4D692-5C8E-4386-AC36-5574619759D2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23" authorId="331" shapeId="0" xr:uid="{34D7F3DA-0A2C-4464-BAD6-2DD42869616B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23" authorId="332" shapeId="0" xr:uid="{21EAB5B2-594C-4A06-8B84-DC83CD29121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23" authorId="333" shapeId="0" xr:uid="{76414171-E1D9-4269-B368-6F195A7487E2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W432" authorId="334" shapeId="0" xr:uid="{61682033-4D55-4AB7-B6A8-B6AD32F5560E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32" authorId="335" shapeId="0" xr:uid="{77B7AD3B-1563-48A1-B4A5-BA9E2FBF699E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W433" authorId="336" shapeId="0" xr:uid="{A29ACD88-A906-4673-995D-5159B5E2A07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33" authorId="337" shapeId="0" xr:uid="{54FE6F01-6B95-4DEC-912D-A4CEEA392C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36" authorId="338" shapeId="0" xr:uid="{5132FBEF-394D-4844-916B-225836CFA7F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K438" authorId="339" shapeId="0" xr:uid="{CA946EB3-0680-41D7-98DC-DC52914FA88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M438" authorId="340" shapeId="0" xr:uid="{A637B04F-F097-4562-BD72-830AE844D7B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38" authorId="341" shapeId="0" xr:uid="{30D4BA00-750D-4C15-ABB1-CD499C46C48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38" authorId="342" shapeId="0" xr:uid="{7E4800E6-D6EF-41D6-8D38-19B15888A72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39" authorId="343" shapeId="0" xr:uid="{664864DC-B0CE-46CB-A4E7-0B7ECFFE0992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M439" authorId="344" shapeId="0" xr:uid="{2614BE1D-59E2-404F-8D3E-3E5890FED47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39" authorId="345" shapeId="0" xr:uid="{B47E8006-8CCB-4799-94CC-103B2399C0F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39" authorId="346" shapeId="0" xr:uid="{0CA61498-A14F-4882-B1DB-622D25820CE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42" authorId="347" shapeId="0" xr:uid="{568F5CF8-CD46-4E97-AB00-45426301F71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K443" authorId="348" shapeId="0" xr:uid="{37D6FB10-0460-41C2-8B70-7848C798D171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43" authorId="349" shapeId="0" xr:uid="{2CCAA9D7-7FCE-4B4E-9371-A394CADB8EB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43" authorId="350" shapeId="0" xr:uid="{981A24B8-42FD-4B1C-A72B-36602F2DACF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44" authorId="351" shapeId="0" xr:uid="{2906BB51-BBB6-4263-A183-72CD73A799B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44" authorId="352" shapeId="0" xr:uid="{49E7E93A-8CB1-43DF-AB92-8699C64F63C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44" authorId="353" shapeId="0" xr:uid="{14B6DB70-53E5-43CF-8693-35737924089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49" authorId="354" shapeId="0" xr:uid="{6C60BC36-2C5F-4610-AC7F-0C255FA50D6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49" authorId="355" shapeId="0" xr:uid="{6FFEAEA7-586F-4604-82F2-79E5C245050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49" authorId="356" shapeId="0" xr:uid="{CAAE65BF-4339-46C9-BACC-F2DD72F9238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50" authorId="357" shapeId="0" xr:uid="{949A539C-7959-4754-818A-5C8D7059D13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50" authorId="358" shapeId="0" xr:uid="{23D16A3C-2571-45E3-87EA-DB4E9256E75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50" authorId="359" shapeId="0" xr:uid="{C2C938B2-24A9-488A-B71A-B08BC6146A5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U463" authorId="360" shapeId="0" xr:uid="{0191DD0E-F15C-4F15-BB7A-1620E05B5CAA}">
      <text>
        <t>[Threaded comment]
Your version of Excel allows you to read this threaded comment; however, any edits to it will get removed if the file is opened in a newer version of Excel. Learn more: https://go.microsoft.com/fwlink/?linkid=870924
Comment:
    4 feet of brick wall, not sure if I should add that in here</t>
      </text>
    </comment>
    <comment ref="K465" authorId="361" shapeId="0" xr:uid="{0D3C7CC9-FA38-4DCE-982A-5D8113C9DFB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65" authorId="362" shapeId="0" xr:uid="{612325FB-2200-4DBA-8D3D-E7458892EB7E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65" authorId="363" shapeId="0" xr:uid="{2E2E33BD-83A7-4E42-B8BF-2B0145C8CA3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66" authorId="364" shapeId="0" xr:uid="{C83072C8-4727-4F2A-ABC6-AAEA9F6B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66" authorId="365" shapeId="0" xr:uid="{D4529F8A-7E1E-49DD-9220-A7F865A544E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66" authorId="366" shapeId="0" xr:uid="{869A90B8-4833-4141-B910-49892DC22FC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69" authorId="367" shapeId="0" xr:uid="{877C368B-5AA1-4F03-884C-C1F5D840B73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69" authorId="368" shapeId="0" xr:uid="{7CE1EE2D-C0A0-48F6-8A4C-BD918B16239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69" authorId="369" shapeId="0" xr:uid="{E0D952D9-D5C7-4422-B6CA-10680423E30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70" authorId="370" shapeId="0" xr:uid="{ED512DDC-B6C9-45EA-8FCB-E8408BF3634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70" authorId="371" shapeId="0" xr:uid="{08A141A8-9072-4289-884F-B407F34D9B5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70" authorId="372" shapeId="0" xr:uid="{128250A6-8D8B-44E5-98D8-0E8F79E967CB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71" authorId="373" shapeId="0" xr:uid="{B00F49B2-4C22-45C4-9AEB-98A0EF89EA11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71" authorId="374" shapeId="0" xr:uid="{9FC6F628-FFEC-4E80-A889-58E5B84ED4D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71" authorId="375" shapeId="0" xr:uid="{0B57D896-924C-4203-A8EC-C00D1E8AAB6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72" authorId="376" shapeId="0" xr:uid="{7CC58C3A-14A3-481E-93AC-FAD344B2114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72" authorId="377" shapeId="0" xr:uid="{F92C9D56-84C7-4F5F-8548-84D9D737F84B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72" authorId="378" shapeId="0" xr:uid="{AA31F171-72CE-4266-8ACA-04E4C34E3B1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78" authorId="379" shapeId="0" xr:uid="{F3FEEA9D-681F-42FF-8668-273423EFCA6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78" authorId="380" shapeId="0" xr:uid="{1A453977-64E5-4A59-B322-DB8C1612712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78" authorId="381" shapeId="0" xr:uid="{E21C5752-4127-437F-A870-42031FFF35F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79" authorId="382" shapeId="0" xr:uid="{95A71F57-BE12-4605-B147-61FA453285E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79" authorId="383" shapeId="0" xr:uid="{BC5248E4-8DA8-4946-850B-4D74A814167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79" authorId="384" shapeId="0" xr:uid="{6C547DD1-A093-4C4F-8E49-767EF07C9BE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80" authorId="385" shapeId="0" xr:uid="{2031E2EC-E885-4B04-AAC5-8B1B9AAFAF52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80" authorId="386" shapeId="0" xr:uid="{FEA08FA1-FE04-4F5E-AB91-B4C7062432D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80" authorId="387" shapeId="0" xr:uid="{1F1B3E4F-7CE6-45BC-BD99-6B87062F865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81" authorId="388" shapeId="0" xr:uid="{044C7459-3F36-4923-AD49-320D42173CF1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81" authorId="389" shapeId="0" xr:uid="{A4DB6AA7-EB08-4EFB-A264-29709032669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81" authorId="390" shapeId="0" xr:uid="{4D833C6A-BCFB-4601-A663-91FF6C72C4C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83" authorId="391" shapeId="0" xr:uid="{42F5AE80-4741-45BC-9BC0-BFE6A1A6BB4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83" authorId="392" shapeId="0" xr:uid="{9EC44A09-3BE6-4D76-96F5-D939B345C66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83" authorId="393" shapeId="0" xr:uid="{06FE4A34-41E2-4307-B374-B33F2D6012B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84" authorId="394" shapeId="0" xr:uid="{07D1B53D-8B33-4CF8-9344-10318F1DDE0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84" authorId="395" shapeId="0" xr:uid="{4688DE1C-D2BA-4698-A9A5-23DB0DCCDE32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84" authorId="396" shapeId="0" xr:uid="{EF2E6F79-8783-4031-9E1F-4E63842A2B9B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86" authorId="397" shapeId="0" xr:uid="{DDC31E31-5553-49CD-857B-4740ABF113F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86" authorId="398" shapeId="0" xr:uid="{DE1349AE-6C17-4B52-8869-41C8EFC7A53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86" authorId="399" shapeId="0" xr:uid="{EE360F97-7A9D-41F5-8448-1C72DFD251A3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487" authorId="400" shapeId="0" xr:uid="{3718BBED-950D-439F-A9B0-CDAD890F55F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487" authorId="401" shapeId="0" xr:uid="{9BAEF698-D830-410D-8666-75743F4A410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487" authorId="402" shapeId="0" xr:uid="{EEEE46A8-A992-4CEC-A355-DF4764E5034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513" authorId="403" shapeId="0" xr:uid="{64B51AE7-6EED-470C-B929-626E44E7547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513" authorId="404" shapeId="0" xr:uid="{6F3115A9-16F2-44FD-A4AB-22290B64810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513" authorId="405" shapeId="0" xr:uid="{80D9D1C6-7727-4A30-A61D-AF627B69DE3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514" authorId="406" shapeId="0" xr:uid="{67FDA954-C5AB-4829-B561-4D9F0F88F17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514" authorId="407" shapeId="0" xr:uid="{2A3BB4A6-CE3E-4420-BA1E-AD5710BBAD1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514" authorId="408" shapeId="0" xr:uid="{6589ED91-C86A-421F-981C-5C041D20807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515" authorId="409" shapeId="0" xr:uid="{6CCF53E5-B20F-45C0-B950-A82F3001543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515" authorId="410" shapeId="0" xr:uid="{AFADE9B9-E86A-4A04-8A18-ECCF052ADB1B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515" authorId="411" shapeId="0" xr:uid="{59A26ACB-4332-4E10-8ADA-2C6793A6787A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516" authorId="412" shapeId="0" xr:uid="{7181C5B8-199D-4BAD-88BE-586343FC0BBE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516" authorId="413" shapeId="0" xr:uid="{B6C331C6-63ED-4739-9D86-B8CFE0D25E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516" authorId="414" shapeId="0" xr:uid="{23DBBE0F-3A8E-4C9E-B530-E9CEB7D46B1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518" authorId="415" shapeId="0" xr:uid="{6B7E2391-BB64-4550-9FD9-E19C7A05EF5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518" authorId="416" shapeId="0" xr:uid="{3636B35E-34EE-492B-BEF0-97C7FAA20AB7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518" authorId="417" shapeId="0" xr:uid="{7C8F0A99-DC15-487B-81FB-FE79E7BAEC4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519" authorId="418" shapeId="0" xr:uid="{DB08D870-3F5D-46B0-9C92-41C415E03C7E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519" authorId="419" shapeId="0" xr:uid="{443FCEEA-4EC1-469E-ABBB-7CDEF58654F8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519" authorId="420" shapeId="0" xr:uid="{242B98E5-7DB2-45A6-83C6-5BDE28DBC319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538" authorId="421" shapeId="0" xr:uid="{B4748352-1687-4310-A79D-0AB713651A3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bonus room </t>
      </text>
    </comment>
    <comment ref="W538" authorId="422" shapeId="0" xr:uid="{427202AA-51E1-42DD-959D-60469B19667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538" authorId="423" shapeId="0" xr:uid="{18116EE0-F88D-45A0-8A28-EC105AFBC195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545" authorId="424" shapeId="0" xr:uid="{6C71E1AF-F75B-45A0-BF5A-2B2DA8119834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545" authorId="425" shapeId="0" xr:uid="{A3BE6867-A063-48AC-9169-5B68DD1D1890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545" authorId="426" shapeId="0" xr:uid="{20BE3F07-9ABF-4FAB-BAFF-32C237491AB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  <comment ref="K546" authorId="427" shapeId="0" xr:uid="{9568C348-2AE8-4CE9-A60E-365FD73DA576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</t>
      </text>
    </comment>
    <comment ref="W546" authorId="428" shapeId="0" xr:uid="{AD3031BA-BACD-4B0F-97DA-98F7F7AB300C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exterior wall</t>
      </text>
    </comment>
    <comment ref="X546" authorId="429" shapeId="0" xr:uid="{0A56AB1C-85F9-46EC-83A5-AB9F103E59BD}">
      <text>
        <t>[Threaded comment]
Your version of Excel allows you to read this threaded comment; however, any edits to it will get removed if the file is opened in a newer version of Excel. Learn more: https://go.microsoft.com/fwlink/?linkid=870924
Comment:
    bonus room interior wall</t>
      </text>
    </comment>
  </commentList>
</comments>
</file>

<file path=xl/sharedStrings.xml><?xml version="1.0" encoding="utf-8"?>
<sst xmlns="http://schemas.openxmlformats.org/spreadsheetml/2006/main" count="2582" uniqueCount="675">
  <si>
    <t>type</t>
  </si>
  <si>
    <t>n_bath1</t>
  </si>
  <si>
    <t>n_window1</t>
  </si>
  <si>
    <t>roof_height</t>
  </si>
  <si>
    <t>ridge_height</t>
  </si>
  <si>
    <t>n_window2</t>
  </si>
  <si>
    <t>n_bath2</t>
  </si>
  <si>
    <t>plan_id</t>
  </si>
  <si>
    <t>num_units</t>
  </si>
  <si>
    <t>sqft</t>
  </si>
  <si>
    <t>num_floors</t>
  </si>
  <si>
    <t>floor_area1</t>
  </si>
  <si>
    <t>floor_area2</t>
  </si>
  <si>
    <t>ceiling_height1</t>
  </si>
  <si>
    <t>ceiling_height2</t>
  </si>
  <si>
    <t>n_bed1</t>
  </si>
  <si>
    <t>n_bed2</t>
  </si>
  <si>
    <t>n_int_door1</t>
  </si>
  <si>
    <t>n_ext_door1</t>
  </si>
  <si>
    <t>n_int_door2</t>
  </si>
  <si>
    <t>n_ext_door2</t>
  </si>
  <si>
    <t>ext_wall_len1</t>
  </si>
  <si>
    <t>int_wall_len1</t>
  </si>
  <si>
    <t>int_wall_len_garage</t>
  </si>
  <si>
    <t>ext_wall_len2</t>
  </si>
  <si>
    <t>int_wall_len2</t>
  </si>
  <si>
    <t>roof_pitch</t>
  </si>
  <si>
    <t>roof_length</t>
  </si>
  <si>
    <t>roof_footprint</t>
  </si>
  <si>
    <t>Garage_Type</t>
  </si>
  <si>
    <t>Size_Area</t>
  </si>
  <si>
    <t>Amount_cars</t>
  </si>
  <si>
    <t>Single-Family</t>
  </si>
  <si>
    <t>None</t>
  </si>
  <si>
    <t>Attached</t>
  </si>
  <si>
    <t>Carport</t>
  </si>
  <si>
    <t>5163MM</t>
  </si>
  <si>
    <t>51139MM</t>
  </si>
  <si>
    <t>51763HZ</t>
  </si>
  <si>
    <t>51159MM</t>
  </si>
  <si>
    <t>51167MM</t>
  </si>
  <si>
    <t>5151MM</t>
  </si>
  <si>
    <t>5111MM</t>
  </si>
  <si>
    <t>51178MM</t>
  </si>
  <si>
    <t>11796HZ</t>
  </si>
  <si>
    <t>11730HZ</t>
  </si>
  <si>
    <t>5145MM</t>
  </si>
  <si>
    <t>51150MM</t>
  </si>
  <si>
    <t>11767HZ</t>
  </si>
  <si>
    <t>51022MM</t>
  </si>
  <si>
    <t>11742HZ</t>
  </si>
  <si>
    <t>11768HZ</t>
  </si>
  <si>
    <t>5112MM</t>
  </si>
  <si>
    <t>11769HZ</t>
  </si>
  <si>
    <t>11786HZ</t>
  </si>
  <si>
    <t>5114MM</t>
  </si>
  <si>
    <t>51000MM</t>
  </si>
  <si>
    <t>5193MM</t>
  </si>
  <si>
    <t>51051MM</t>
  </si>
  <si>
    <t>11731HZ</t>
  </si>
  <si>
    <t>5184MM</t>
  </si>
  <si>
    <t>51132MM</t>
  </si>
  <si>
    <t>51173MM</t>
  </si>
  <si>
    <t>5119MM</t>
  </si>
  <si>
    <t>51106MM</t>
  </si>
  <si>
    <t>51151MM</t>
  </si>
  <si>
    <t>11798HZ</t>
  </si>
  <si>
    <t>51162MM</t>
  </si>
  <si>
    <t>11753HZ</t>
  </si>
  <si>
    <t>5120MM-Bonus</t>
  </si>
  <si>
    <t>5121MM-Bonus</t>
  </si>
  <si>
    <t>51141MM</t>
  </si>
  <si>
    <t>11785HZ</t>
  </si>
  <si>
    <t>51143MM</t>
  </si>
  <si>
    <t>51029MM-Bonus</t>
  </si>
  <si>
    <t>51035MM</t>
  </si>
  <si>
    <t>Multi-Family</t>
  </si>
  <si>
    <t>51030MM</t>
  </si>
  <si>
    <t>51018MM</t>
  </si>
  <si>
    <t>51133MM-Bonus</t>
  </si>
  <si>
    <t>51057MM</t>
  </si>
  <si>
    <t>51071MM-Bonus</t>
  </si>
  <si>
    <t>51064MM</t>
  </si>
  <si>
    <t>51119MM-Bonus</t>
  </si>
  <si>
    <t>51144MM-Bonus</t>
  </si>
  <si>
    <t>11771HZ</t>
  </si>
  <si>
    <t>51095MM-Bonus</t>
  </si>
  <si>
    <t>51027MM-Bonus</t>
  </si>
  <si>
    <t>11734HZ-Bonus</t>
  </si>
  <si>
    <t>11773HZ</t>
  </si>
  <si>
    <t>51097MM</t>
  </si>
  <si>
    <t>5124MM</t>
  </si>
  <si>
    <t>5125MM</t>
  </si>
  <si>
    <t>5170MM-Bonus</t>
  </si>
  <si>
    <t>5176MM</t>
  </si>
  <si>
    <t>51736HZ</t>
  </si>
  <si>
    <t>51033MM-Bonus</t>
  </si>
  <si>
    <t>51023MM-Bonus</t>
  </si>
  <si>
    <t>51024MM</t>
  </si>
  <si>
    <t>51043MM</t>
  </si>
  <si>
    <t>51803HZ-Bonus</t>
  </si>
  <si>
    <t>11789HZ-Bonus</t>
  </si>
  <si>
    <t>51062MM-Bonus</t>
  </si>
  <si>
    <t>5130MM-Bonus</t>
  </si>
  <si>
    <t>51183MM-Bonus</t>
  </si>
  <si>
    <t>51174MM-Bonus</t>
  </si>
  <si>
    <t>51083MM-Bonus</t>
  </si>
  <si>
    <t>5132MM-Bonus</t>
  </si>
  <si>
    <t>51734HZ-Bonus</t>
  </si>
  <si>
    <t>51739HZ-Bonus</t>
  </si>
  <si>
    <t>51175MM-Bonus</t>
  </si>
  <si>
    <t>51722HZ-Bonus</t>
  </si>
  <si>
    <t>51116MM-Bonus</t>
  </si>
  <si>
    <t>51118MM</t>
  </si>
  <si>
    <t>5142MM</t>
  </si>
  <si>
    <t xml:space="preserve">Attached </t>
  </si>
  <si>
    <t>11733HZ</t>
  </si>
  <si>
    <t>51041MM</t>
  </si>
  <si>
    <t>51068MM</t>
  </si>
  <si>
    <t>5117MM</t>
  </si>
  <si>
    <t>5185MM</t>
  </si>
  <si>
    <t>5169MM</t>
  </si>
  <si>
    <t>51121MM</t>
  </si>
  <si>
    <t>51170MM</t>
  </si>
  <si>
    <t>51161MM</t>
  </si>
  <si>
    <t>5178MM</t>
  </si>
  <si>
    <t>51190MM</t>
  </si>
  <si>
    <t>Carport/Attached</t>
  </si>
  <si>
    <t>11787HZ</t>
  </si>
  <si>
    <t>11780HZ</t>
  </si>
  <si>
    <t>11783HZ</t>
  </si>
  <si>
    <t>51052MM</t>
  </si>
  <si>
    <t>51182MM</t>
  </si>
  <si>
    <t>51792HZ</t>
  </si>
  <si>
    <t>51070MM</t>
  </si>
  <si>
    <t>51163MM</t>
  </si>
  <si>
    <t>51718HZ</t>
  </si>
  <si>
    <t>11743HZ</t>
  </si>
  <si>
    <t>51060MM</t>
  </si>
  <si>
    <t>51742HZ</t>
  </si>
  <si>
    <t>51166MM</t>
  </si>
  <si>
    <t>51081MM</t>
  </si>
  <si>
    <t>51152MM</t>
  </si>
  <si>
    <t>51719HZ</t>
  </si>
  <si>
    <t>11790HZ</t>
  </si>
  <si>
    <t>51717HZ</t>
  </si>
  <si>
    <t>51096MM</t>
  </si>
  <si>
    <t>51031MM</t>
  </si>
  <si>
    <t>11744HZ</t>
  </si>
  <si>
    <t>51006MM</t>
  </si>
  <si>
    <t>51098MM</t>
  </si>
  <si>
    <t>5148MM</t>
  </si>
  <si>
    <t>5126MM</t>
  </si>
  <si>
    <t>51738HZ</t>
  </si>
  <si>
    <t>51019MM</t>
  </si>
  <si>
    <t>5127MM</t>
  </si>
  <si>
    <t>51099MM</t>
  </si>
  <si>
    <t>5128MM</t>
  </si>
  <si>
    <t>51782HZ</t>
  </si>
  <si>
    <t>51134MM</t>
  </si>
  <si>
    <t>51153MM</t>
  </si>
  <si>
    <t>11745HZ</t>
  </si>
  <si>
    <t>51080MM</t>
  </si>
  <si>
    <t>5131MM</t>
  </si>
  <si>
    <t>51184MM</t>
  </si>
  <si>
    <t>51804HZ</t>
  </si>
  <si>
    <t>51084MM</t>
  </si>
  <si>
    <t>51102MM</t>
  </si>
  <si>
    <t>51186MM</t>
  </si>
  <si>
    <t>51743HZ</t>
  </si>
  <si>
    <t>11774HZ</t>
  </si>
  <si>
    <t>51768HZ</t>
  </si>
  <si>
    <t>11746HZ</t>
  </si>
  <si>
    <t>5189MM</t>
  </si>
  <si>
    <t>51107MM</t>
  </si>
  <si>
    <t>51089MM</t>
  </si>
  <si>
    <t>51103MM</t>
  </si>
  <si>
    <t>51730HZ</t>
  </si>
  <si>
    <t>51783HZ</t>
  </si>
  <si>
    <t>5191MM</t>
  </si>
  <si>
    <t>5135MM</t>
  </si>
  <si>
    <t>51073MM</t>
  </si>
  <si>
    <t>51757HZ</t>
  </si>
  <si>
    <t>51155MM</t>
  </si>
  <si>
    <t>5136MM</t>
  </si>
  <si>
    <t>51750HZ</t>
  </si>
  <si>
    <t>222</t>
  </si>
  <si>
    <t>32</t>
  </si>
  <si>
    <t>0</t>
  </si>
  <si>
    <t>3</t>
  </si>
  <si>
    <t>5141MM</t>
  </si>
  <si>
    <t>1</t>
  </si>
  <si>
    <t>600</t>
  </si>
  <si>
    <t>8</t>
  </si>
  <si>
    <t>2</t>
  </si>
  <si>
    <t>5</t>
  </si>
  <si>
    <t>105</t>
  </si>
  <si>
    <t>212</t>
  </si>
  <si>
    <t>30</t>
  </si>
  <si>
    <t>0.5</t>
  </si>
  <si>
    <t>51020MM</t>
  </si>
  <si>
    <t>950</t>
  </si>
  <si>
    <t>7</t>
  </si>
  <si>
    <t>9</t>
  </si>
  <si>
    <t>136</t>
  </si>
  <si>
    <t>272</t>
  </si>
  <si>
    <t>33</t>
  </si>
  <si>
    <t>11722HZ</t>
  </si>
  <si>
    <t>850</t>
  </si>
  <si>
    <t>10</t>
  </si>
  <si>
    <t>126</t>
  </si>
  <si>
    <t>277</t>
  </si>
  <si>
    <t>5153MM</t>
  </si>
  <si>
    <t>800</t>
  </si>
  <si>
    <t>6</t>
  </si>
  <si>
    <t>4</t>
  </si>
  <si>
    <t>120</t>
  </si>
  <si>
    <t>244</t>
  </si>
  <si>
    <t>11724HZ</t>
  </si>
  <si>
    <t>900</t>
  </si>
  <si>
    <t>150</t>
  </si>
  <si>
    <t>363</t>
  </si>
  <si>
    <t>35</t>
  </si>
  <si>
    <t>11725HZ</t>
  </si>
  <si>
    <t>323</t>
  </si>
  <si>
    <t>11723HZ</t>
  </si>
  <si>
    <t>11</t>
  </si>
  <si>
    <t>330</t>
  </si>
  <si>
    <t>5154MM</t>
  </si>
  <si>
    <t>5155MM</t>
  </si>
  <si>
    <t>51181MM</t>
  </si>
  <si>
    <t>1233</t>
  </si>
  <si>
    <t>1016</t>
  </si>
  <si>
    <t>217</t>
  </si>
  <si>
    <t>246</t>
  </si>
  <si>
    <t>43</t>
  </si>
  <si>
    <t>51011MM</t>
  </si>
  <si>
    <t>1100</t>
  </si>
  <si>
    <t>13</t>
  </si>
  <si>
    <t>142</t>
  </si>
  <si>
    <t>348</t>
  </si>
  <si>
    <t>11717HZ</t>
  </si>
  <si>
    <t>1200</t>
  </si>
  <si>
    <t>14</t>
  </si>
  <si>
    <t>160</t>
  </si>
  <si>
    <t>417</t>
  </si>
  <si>
    <t>40</t>
  </si>
  <si>
    <t>11738HZ</t>
  </si>
  <si>
    <t>8.5</t>
  </si>
  <si>
    <t>15</t>
  </si>
  <si>
    <t>168</t>
  </si>
  <si>
    <t>442</t>
  </si>
  <si>
    <t>54</t>
  </si>
  <si>
    <t>51115MM</t>
  </si>
  <si>
    <t>186</t>
  </si>
  <si>
    <t>409</t>
  </si>
  <si>
    <t>60</t>
  </si>
  <si>
    <t>51149MM</t>
  </si>
  <si>
    <t>1216</t>
  </si>
  <si>
    <t>194</t>
  </si>
  <si>
    <t>441</t>
  </si>
  <si>
    <t>62</t>
  </si>
  <si>
    <t>51790HZ</t>
  </si>
  <si>
    <t>1232</t>
  </si>
  <si>
    <t>200</t>
  </si>
  <si>
    <t>420</t>
  </si>
  <si>
    <t>5167MM</t>
  </si>
  <si>
    <t>1250</t>
  </si>
  <si>
    <t>16</t>
  </si>
  <si>
    <t>460</t>
  </si>
  <si>
    <t>64</t>
  </si>
  <si>
    <t>11739HZ</t>
  </si>
  <si>
    <t>5102MM</t>
  </si>
  <si>
    <t>1251</t>
  </si>
  <si>
    <t>11740HZ</t>
  </si>
  <si>
    <t>1300</t>
  </si>
  <si>
    <t>11757HZ</t>
  </si>
  <si>
    <t>51129MM</t>
  </si>
  <si>
    <t>1310</t>
  </si>
  <si>
    <t>11718HZ</t>
  </si>
  <si>
    <t>1350</t>
  </si>
  <si>
    <t>51113MM</t>
  </si>
  <si>
    <t>1354</t>
  </si>
  <si>
    <t>11741HZ</t>
  </si>
  <si>
    <t>1375</t>
  </si>
  <si>
    <t>51731HZ</t>
  </si>
  <si>
    <t>1381</t>
  </si>
  <si>
    <t>51811HZ</t>
  </si>
  <si>
    <t>1398</t>
  </si>
  <si>
    <t>5104MM</t>
  </si>
  <si>
    <t>1400</t>
  </si>
  <si>
    <t>11701HZ</t>
  </si>
  <si>
    <t>11736HZ</t>
  </si>
  <si>
    <t>51786HZ</t>
  </si>
  <si>
    <t>51789HZ</t>
  </si>
  <si>
    <t>51826HZ</t>
  </si>
  <si>
    <t>51747HZ</t>
  </si>
  <si>
    <t>51772HZ</t>
  </si>
  <si>
    <t>51761HZ</t>
  </si>
  <si>
    <t>51707HZ</t>
  </si>
  <si>
    <t>51762HZ</t>
  </si>
  <si>
    <t>51748HZ</t>
  </si>
  <si>
    <t>51053MM</t>
  </si>
  <si>
    <t>51799HZ</t>
  </si>
  <si>
    <t>51755HZ</t>
  </si>
  <si>
    <t>51713HZ</t>
  </si>
  <si>
    <t>51715HZ</t>
  </si>
  <si>
    <t>11775HZ</t>
  </si>
  <si>
    <t>51796HZ</t>
  </si>
  <si>
    <t>51758HZ</t>
  </si>
  <si>
    <t>51055MM</t>
  </si>
  <si>
    <t>51766HZ</t>
  </si>
  <si>
    <t>5101MM</t>
  </si>
  <si>
    <t>11702HZ</t>
  </si>
  <si>
    <t>51176MM</t>
  </si>
  <si>
    <t>5107MM</t>
  </si>
  <si>
    <t>5108MM</t>
  </si>
  <si>
    <t>11720HZ</t>
  </si>
  <si>
    <t>11758HZ</t>
  </si>
  <si>
    <t>51001MM</t>
  </si>
  <si>
    <t>5143MM</t>
  </si>
  <si>
    <t>5168MM</t>
  </si>
  <si>
    <t>51040MM</t>
  </si>
  <si>
    <t>11762HZ</t>
  </si>
  <si>
    <t>51025MM</t>
  </si>
  <si>
    <t>5144MM</t>
  </si>
  <si>
    <t>5180MM</t>
  </si>
  <si>
    <t>11707HZ</t>
  </si>
  <si>
    <t>11716HZ</t>
  </si>
  <si>
    <t>11754HZ</t>
  </si>
  <si>
    <t>51130MM</t>
  </si>
  <si>
    <t>5162MM</t>
  </si>
  <si>
    <t>5195MM</t>
  </si>
  <si>
    <t>51087MM</t>
  </si>
  <si>
    <t>5182MM</t>
  </si>
  <si>
    <t>51067MM</t>
  </si>
  <si>
    <t>51126MM</t>
  </si>
  <si>
    <t>51160MM</t>
  </si>
  <si>
    <t>51177MM</t>
  </si>
  <si>
    <t>11777HZ</t>
  </si>
  <si>
    <t>11729HZ</t>
  </si>
  <si>
    <t>51078MM</t>
  </si>
  <si>
    <t>11781HZ</t>
  </si>
  <si>
    <t>51127MM</t>
  </si>
  <si>
    <t>51797HZ</t>
  </si>
  <si>
    <t>51798HZ</t>
  </si>
  <si>
    <t>11756HZ</t>
  </si>
  <si>
    <t>5196MM</t>
  </si>
  <si>
    <t>11791HZ</t>
  </si>
  <si>
    <t>11788HZ</t>
  </si>
  <si>
    <t>5116MM</t>
  </si>
  <si>
    <t>5118MM</t>
  </si>
  <si>
    <t>5188MM</t>
  </si>
  <si>
    <t>11759HZ</t>
  </si>
  <si>
    <t>51069MM</t>
  </si>
  <si>
    <t>51047MM</t>
  </si>
  <si>
    <t>51105MM</t>
  </si>
  <si>
    <t>51009MM</t>
  </si>
  <si>
    <t>51142MM</t>
  </si>
  <si>
    <t>51723HZ</t>
  </si>
  <si>
    <t>11782HZ</t>
  </si>
  <si>
    <t>11779HZ</t>
  </si>
  <si>
    <t>11784HZ</t>
  </si>
  <si>
    <t>51122MM</t>
  </si>
  <si>
    <t>5197MM</t>
  </si>
  <si>
    <t>51705HZ</t>
  </si>
  <si>
    <t>51028MM</t>
  </si>
  <si>
    <t>51708HZ</t>
  </si>
  <si>
    <t>51791HZ</t>
  </si>
  <si>
    <t>5122MM</t>
  </si>
  <si>
    <t>5174MM</t>
  </si>
  <si>
    <t>11755HZ</t>
  </si>
  <si>
    <t>51079MM</t>
  </si>
  <si>
    <t>51048MM</t>
  </si>
  <si>
    <t>51082MM</t>
  </si>
  <si>
    <t>51101MM</t>
  </si>
  <si>
    <t>51714HZ</t>
  </si>
  <si>
    <t>51164MM</t>
  </si>
  <si>
    <t>51094MM</t>
  </si>
  <si>
    <t>5150MM</t>
  </si>
  <si>
    <t>51032MM</t>
  </si>
  <si>
    <t>5123MM</t>
  </si>
  <si>
    <t>11772HZ</t>
  </si>
  <si>
    <t>51045MM</t>
  </si>
  <si>
    <t>51165MM</t>
  </si>
  <si>
    <t>5152MM</t>
  </si>
  <si>
    <t>5175MM</t>
  </si>
  <si>
    <t>5179MM</t>
  </si>
  <si>
    <t>51759HZ</t>
  </si>
  <si>
    <t>51179MM</t>
  </si>
  <si>
    <t>51776HZ</t>
  </si>
  <si>
    <t>51036MM</t>
  </si>
  <si>
    <t>51135MM</t>
  </si>
  <si>
    <t>51780HZ</t>
  </si>
  <si>
    <t>5129MM</t>
  </si>
  <si>
    <t>51061MM</t>
  </si>
  <si>
    <t>51017MM</t>
  </si>
  <si>
    <t>51065MM</t>
  </si>
  <si>
    <t>51145MM</t>
  </si>
  <si>
    <t>51724HZ</t>
  </si>
  <si>
    <t>51123MM</t>
  </si>
  <si>
    <t>51760HZ</t>
  </si>
  <si>
    <t>11732HZ</t>
  </si>
  <si>
    <t>51100MM</t>
  </si>
  <si>
    <t>51054MM</t>
  </si>
  <si>
    <t>5190MM</t>
  </si>
  <si>
    <t>51108MM</t>
  </si>
  <si>
    <t>5133MM</t>
  </si>
  <si>
    <t>51072MM</t>
  </si>
  <si>
    <t>51010MM</t>
  </si>
  <si>
    <t>51146MM</t>
  </si>
  <si>
    <t>5134MM</t>
  </si>
  <si>
    <t>51110MM</t>
  </si>
  <si>
    <t>51154MM</t>
  </si>
  <si>
    <t>51805HZ</t>
  </si>
  <si>
    <t>11709HZ</t>
  </si>
  <si>
    <t>51771HZ</t>
  </si>
  <si>
    <t>51104MM</t>
  </si>
  <si>
    <t>51806HZ</t>
  </si>
  <si>
    <t>51793HZ</t>
  </si>
  <si>
    <t>51156MM</t>
  </si>
  <si>
    <t>11710HZ</t>
  </si>
  <si>
    <t>51008MM</t>
  </si>
  <si>
    <t>51058MM</t>
  </si>
  <si>
    <t>51732HZ</t>
  </si>
  <si>
    <t>11799HZ</t>
  </si>
  <si>
    <t>51711HZ</t>
  </si>
  <si>
    <t>51785HZ</t>
  </si>
  <si>
    <t>51700HZ</t>
  </si>
  <si>
    <t>5192MM</t>
  </si>
  <si>
    <t>11712HZ</t>
  </si>
  <si>
    <t>5138MM</t>
  </si>
  <si>
    <t>51741HZ</t>
  </si>
  <si>
    <t>51075MM</t>
  </si>
  <si>
    <t>51765HZ</t>
  </si>
  <si>
    <t>51112MM</t>
  </si>
  <si>
    <t>51778HZ</t>
  </si>
  <si>
    <t>51004MM</t>
  </si>
  <si>
    <t>51702HZ</t>
  </si>
  <si>
    <t>51754HZ</t>
  </si>
  <si>
    <t>5103MM</t>
  </si>
  <si>
    <t>11749HZ</t>
  </si>
  <si>
    <t>51809HZ</t>
  </si>
  <si>
    <t>51076MM</t>
  </si>
  <si>
    <t>11735HZ</t>
  </si>
  <si>
    <t>51812HZ</t>
  </si>
  <si>
    <t>11750HZ</t>
  </si>
  <si>
    <t>51137MM</t>
  </si>
  <si>
    <t>51138MM</t>
  </si>
  <si>
    <t>51794HZ</t>
  </si>
  <si>
    <t>51784HZ</t>
  </si>
  <si>
    <t>51005MM</t>
  </si>
  <si>
    <t>51059MM</t>
  </si>
  <si>
    <t>51813HZ</t>
  </si>
  <si>
    <t>51795HZ</t>
  </si>
  <si>
    <t>51810HZ</t>
  </si>
  <si>
    <t>51733HZ</t>
  </si>
  <si>
    <t>51733HZ-Bonus</t>
  </si>
  <si>
    <t>51726HZ</t>
  </si>
  <si>
    <t>51726HZ-Bonus</t>
  </si>
  <si>
    <t>51729HZ</t>
  </si>
  <si>
    <t>51729HZ-Bonus</t>
  </si>
  <si>
    <t>51014MM</t>
  </si>
  <si>
    <t>51037MM</t>
  </si>
  <si>
    <t>51034MM</t>
  </si>
  <si>
    <t>51740HZ</t>
  </si>
  <si>
    <t>11748HZ</t>
  </si>
  <si>
    <t>51056MM</t>
  </si>
  <si>
    <t>51777HZ</t>
  </si>
  <si>
    <t>51157MM</t>
  </si>
  <si>
    <t>51158MM</t>
  </si>
  <si>
    <t>51093MM</t>
  </si>
  <si>
    <t>51745HZ</t>
  </si>
  <si>
    <t>51063MM</t>
  </si>
  <si>
    <t>51049MM</t>
  </si>
  <si>
    <t>5137MM</t>
  </si>
  <si>
    <t>51701HZ</t>
  </si>
  <si>
    <t>51117MM</t>
  </si>
  <si>
    <t>51774HZ</t>
  </si>
  <si>
    <t>51779HZ</t>
  </si>
  <si>
    <t>51767HZ</t>
  </si>
  <si>
    <t>51746HZ</t>
  </si>
  <si>
    <t>51764HZ</t>
  </si>
  <si>
    <t>51801HZ</t>
  </si>
  <si>
    <t>51148MM</t>
  </si>
  <si>
    <t>51773HZ</t>
  </si>
  <si>
    <t>51039MM</t>
  </si>
  <si>
    <t>51756HZ</t>
  </si>
  <si>
    <t>51168MM</t>
  </si>
  <si>
    <t>51136MM</t>
  </si>
  <si>
    <t>51802HZ</t>
  </si>
  <si>
    <t>5194MM</t>
  </si>
  <si>
    <t>5199MM</t>
  </si>
  <si>
    <t>11793HZ</t>
  </si>
  <si>
    <t>11703HZ</t>
  </si>
  <si>
    <t>5146MM</t>
  </si>
  <si>
    <t>51712HZ</t>
  </si>
  <si>
    <t>11704HZ</t>
  </si>
  <si>
    <t>11737HZ</t>
  </si>
  <si>
    <t>11760HZ</t>
  </si>
  <si>
    <t>5147MM</t>
  </si>
  <si>
    <t>5172MM</t>
  </si>
  <si>
    <t>5173MM</t>
  </si>
  <si>
    <t>5187MM</t>
  </si>
  <si>
    <t>11763HZ</t>
  </si>
  <si>
    <t>11764HZ</t>
  </si>
  <si>
    <t>11714HZ</t>
  </si>
  <si>
    <t>11721HZ</t>
  </si>
  <si>
    <t>11765HZ</t>
  </si>
  <si>
    <t>5158MM</t>
  </si>
  <si>
    <t>5159MM</t>
  </si>
  <si>
    <t>51131MM</t>
  </si>
  <si>
    <t>5177MM-Bonus</t>
  </si>
  <si>
    <t>51007MM-Bonus</t>
  </si>
  <si>
    <t>51735HZ-Bonus</t>
  </si>
  <si>
    <t>51090MM-Bonus</t>
  </si>
  <si>
    <t>11747HZ-Bonus</t>
  </si>
  <si>
    <t>5149MM-Bonus</t>
  </si>
  <si>
    <t>51171MM-Bonus</t>
  </si>
  <si>
    <t>51109MM-Bonus</t>
  </si>
  <si>
    <t>51128MM-Bonus</t>
  </si>
  <si>
    <t>51091MM</t>
  </si>
  <si>
    <t>51749HZ-Bonus</t>
  </si>
  <si>
    <t>51114MM</t>
  </si>
  <si>
    <t>51781HZ-Bonus</t>
  </si>
  <si>
    <t>51751HZ-Bonus</t>
  </si>
  <si>
    <t>11711HZ-Bonus</t>
  </si>
  <si>
    <t>51085MM-Bonus</t>
  </si>
  <si>
    <t>51092MM</t>
  </si>
  <si>
    <t>51124MM-Bonus</t>
  </si>
  <si>
    <t>51074MM-Bonus</t>
  </si>
  <si>
    <t>51147MM</t>
  </si>
  <si>
    <t>51752HZ</t>
  </si>
  <si>
    <t>11713HZ-Bonus</t>
  </si>
  <si>
    <t>5171MM-Bonus</t>
  </si>
  <si>
    <t>5139MM-Bonus</t>
  </si>
  <si>
    <t>51111MM</t>
  </si>
  <si>
    <t>51808HZ</t>
  </si>
  <si>
    <t>51814HZ-Bonus</t>
  </si>
  <si>
    <t>51807HZ-Bonus</t>
  </si>
  <si>
    <t>51832HZ-Bonus</t>
  </si>
  <si>
    <t>5181MM-Bonus</t>
  </si>
  <si>
    <t>51753HZ-Bonus</t>
  </si>
  <si>
    <t>51046MM</t>
  </si>
  <si>
    <t>51770HZ-Bonus</t>
  </si>
  <si>
    <t>51038MM-Bonus</t>
  </si>
  <si>
    <t>5198MM-Bonus</t>
  </si>
  <si>
    <t>51077MM-Bonus</t>
  </si>
  <si>
    <t>5140MM</t>
  </si>
  <si>
    <t>51050MM</t>
  </si>
  <si>
    <t>51727HZ</t>
  </si>
  <si>
    <t>51727HZ-Bonus</t>
  </si>
  <si>
    <t>51788HZ</t>
  </si>
  <si>
    <t>51788HZ-Bonus</t>
  </si>
  <si>
    <t>51725HZ</t>
  </si>
  <si>
    <t>51725HZ-Bonus</t>
  </si>
  <si>
    <t>51800HZ</t>
  </si>
  <si>
    <t>reviewer</t>
  </si>
  <si>
    <t>sebastian</t>
  </si>
  <si>
    <t>11797HZ</t>
  </si>
  <si>
    <t>Abbie</t>
  </si>
  <si>
    <t>5156MM</t>
  </si>
  <si>
    <t>Adarsh</t>
  </si>
  <si>
    <t>11700HZ</t>
  </si>
  <si>
    <t>5105MM</t>
  </si>
  <si>
    <t>5106MM</t>
  </si>
  <si>
    <t>51704HZ</t>
  </si>
  <si>
    <t>11705HZ</t>
  </si>
  <si>
    <t>11752HZ</t>
  </si>
  <si>
    <t>11761HZ</t>
  </si>
  <si>
    <t>11761HZ-Bonus</t>
  </si>
  <si>
    <t>5157MM</t>
  </si>
  <si>
    <t>5186MM</t>
  </si>
  <si>
    <t>51769HZ</t>
  </si>
  <si>
    <t>11794HZ</t>
  </si>
  <si>
    <t>11706HZ</t>
  </si>
  <si>
    <t>11715HZ</t>
  </si>
  <si>
    <t>11726HZ</t>
  </si>
  <si>
    <t>51044MM</t>
  </si>
  <si>
    <t>51044MM-Bonus</t>
  </si>
  <si>
    <t>51706HZ</t>
  </si>
  <si>
    <t>5160MM</t>
  </si>
  <si>
    <t>5161MM</t>
  </si>
  <si>
    <t>11776HZ</t>
  </si>
  <si>
    <t>51086MM</t>
  </si>
  <si>
    <t>51086MM-Bonus</t>
  </si>
  <si>
    <t>11795HZ</t>
  </si>
  <si>
    <t>51066MM</t>
  </si>
  <si>
    <t>51066MM-Bonus</t>
  </si>
  <si>
    <t>51125MM</t>
  </si>
  <si>
    <t>5183MM</t>
  </si>
  <si>
    <t>51002MM</t>
  </si>
  <si>
    <t>11766HZ</t>
  </si>
  <si>
    <t>11708HZ</t>
  </si>
  <si>
    <t>51026MM</t>
  </si>
  <si>
    <t>5165MM</t>
  </si>
  <si>
    <t>51787HZ</t>
  </si>
  <si>
    <t>51172MM</t>
  </si>
  <si>
    <t>51172MM-Bonus</t>
  </si>
  <si>
    <t>51703HZ</t>
  </si>
  <si>
    <t>11751HZ</t>
  </si>
  <si>
    <t>51003MM</t>
  </si>
  <si>
    <t>5113MM</t>
  </si>
  <si>
    <t>11770HZ</t>
  </si>
  <si>
    <t>11792HZ</t>
  </si>
  <si>
    <t>5115MM</t>
  </si>
  <si>
    <t>5185MM-Bonus</t>
  </si>
  <si>
    <t>51161MM-Bonus</t>
  </si>
  <si>
    <t>11783HZ-Bonus</t>
  </si>
  <si>
    <t>51070MM-Bonus</t>
  </si>
  <si>
    <t>51163MM-Bonus</t>
  </si>
  <si>
    <t>51718HZ-Bonus</t>
  </si>
  <si>
    <t>11743HZ-Bonus</t>
  </si>
  <si>
    <t>51060MM-Bonus</t>
  </si>
  <si>
    <t>51742HZ-Bonus</t>
  </si>
  <si>
    <t>51166MM-Bonus</t>
  </si>
  <si>
    <t>51081MM-Bonus</t>
  </si>
  <si>
    <t>51152MM-Bonus</t>
  </si>
  <si>
    <t>51717HZ-Bonus</t>
  </si>
  <si>
    <t>51096MM-Bonus</t>
  </si>
  <si>
    <t>51031MM-Bonus</t>
  </si>
  <si>
    <t>11744HZ-Bonus</t>
  </si>
  <si>
    <t>51006MM-Bonus</t>
  </si>
  <si>
    <t>51098MM-Bonus</t>
  </si>
  <si>
    <t>51738HZ-Bonus</t>
  </si>
  <si>
    <t>51019MM-Bonus</t>
  </si>
  <si>
    <t>51099MM-Bonus</t>
  </si>
  <si>
    <t>5128MM-Bonus</t>
  </si>
  <si>
    <t>51134MM-Bonus</t>
  </si>
  <si>
    <t>51153MM-Bonus</t>
  </si>
  <si>
    <t>11745HZ-Bonus</t>
  </si>
  <si>
    <t>51080MM-Bonus</t>
  </si>
  <si>
    <t>5131MM-Bonus</t>
  </si>
  <si>
    <t>51804HZ-Bonus</t>
  </si>
  <si>
    <t>51186MM-Bonus</t>
  </si>
  <si>
    <t>51768HZ-Bonus</t>
  </si>
  <si>
    <t>11746HZ-Bonus</t>
  </si>
  <si>
    <t>51107MM-Bonus</t>
  </si>
  <si>
    <t>51103MM-Bonus</t>
  </si>
  <si>
    <t>51730HZ-Bonus</t>
  </si>
  <si>
    <t>5191MM-Bonus</t>
  </si>
  <si>
    <t>5135MM-Bonus</t>
  </si>
  <si>
    <t>51073MM-Bonus</t>
  </si>
  <si>
    <t>51155MM-Bonus</t>
  </si>
  <si>
    <t>5136MM-Bonus</t>
  </si>
  <si>
    <t>51750HZ-Bonus</t>
  </si>
  <si>
    <t>51037MM-Bonus</t>
  </si>
  <si>
    <t>11748HZ-Bonus</t>
  </si>
  <si>
    <t>51056MM-Bonus</t>
  </si>
  <si>
    <t>51777HZ-Bonus</t>
  </si>
  <si>
    <t>51157MM-Bonus</t>
  </si>
  <si>
    <t>51093MM-Bonus</t>
  </si>
  <si>
    <t>51063MM-Bonus</t>
  </si>
  <si>
    <t>51049MM-Bonus</t>
  </si>
  <si>
    <t>5137MM-Bonus</t>
  </si>
  <si>
    <t>51701HZ-Bonus</t>
  </si>
  <si>
    <t>51774HZ-Bonus</t>
  </si>
  <si>
    <t>51779HZ-Bonus</t>
  </si>
  <si>
    <t>51767HZ-Bonus</t>
  </si>
  <si>
    <t>51746HZ-Bonus</t>
  </si>
  <si>
    <t>51764HZ-Bonus</t>
  </si>
  <si>
    <t>51801HZ-Bonus</t>
  </si>
  <si>
    <t>51148MM-Bonus</t>
  </si>
  <si>
    <t>51773HZ-Bonus</t>
  </si>
  <si>
    <t>51039MM-Bonus</t>
  </si>
  <si>
    <t>51802HZ-Bonus</t>
  </si>
  <si>
    <t>Ryan</t>
  </si>
  <si>
    <t>11778HZ-Bonus</t>
  </si>
  <si>
    <t>51088MM-Bonus</t>
  </si>
  <si>
    <t>51744HZ</t>
  </si>
  <si>
    <t>51169MM</t>
  </si>
  <si>
    <t>51737HZ</t>
  </si>
  <si>
    <t>Single-Family-Unique</t>
  </si>
  <si>
    <t>51042MM</t>
  </si>
  <si>
    <t>51813HZ-Bonus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</si>
</sst>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 applyAlignment="1">
      <alignment horizontal="left"/>
    </xf>
    <xf numFmtId="1" fontId="0" fillId="0" borderId="0" xfId="1" applyNumberFormat="1" applyFont="1" applyAlignment="1">
      <alignment horizontal="left" wrapText="1"/>
    </xf>
    <xf numFmtId="1" fontId="0" fillId="0" borderId="0" xfId="0" applyNumberFormat="1" applyAlignment="1">
      <alignment horizontal="left" wrapText="1"/>
    </xf>
    <xf numFmtId="1" fontId="2" fillId="0" borderId="0" xfId="0" applyNumberFormat="1" applyFont="1" applyAlignment="1">
      <alignment horizontal="left"/>
    </xf>
    <xf numFmtId="1" fontId="0" fillId="0" borderId="0" xfId="1" applyNumberFormat="1" applyFont="1" applyAlignment="1">
      <alignment horizontal="left"/>
    </xf>
    <xf numFmtId="1" fontId="0" fillId="0" borderId="0" xfId="1" applyNumberFormat="1" applyFont="1" applyFill="1" applyAlignment="1">
      <alignment horizontal="left"/>
    </xf>
    <xf numFmtId="1" fontId="2" fillId="0" borderId="0" xfId="1" applyNumberFormat="1" applyFont="1" applyAlignment="1">
      <alignment horizontal="left"/>
    </xf>
    <xf numFmtId="1" fontId="2" fillId="0" borderId="0" xfId="1" applyNumberFormat="1" applyFon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2" borderId="0" xfId="1" applyNumberFormat="1" applyFont="1" applyFill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bastian Rowan" id="{208DE9F8-F7FB-43CB-B59F-86D43CB264D0}" userId="S::sbs44@usnh.edu::4d2aa8e2-bbe4-4104-a2bf-4e25d49e60ba" providerId="AD"/>
  <person displayName="Adarsh Bimali" id="{3362EBCA-0A8A-4436-9AFE-F7F3E26C6760}" userId="S::ab1790@usnh.edu::7e007780-2941-4df9-84dc-cc851ec16eaf" providerId="AD"/>
  <person displayName="Abbie Speshock" id="{A66584DE-6203-471A-B604-6180796F7CEE}" userId="S::as2556@usnh.edu::901d1fef-701c-4789-a37f-a6959b43148f" providerId="AD"/>
  <person displayName="Nikhila Lampman" id="{32F5E599-2497-4806-8FD6-29CEFE3F4425}" userId="S::nbl1010@usnh.edu::3e150e80-ff67-4b12-8bfd-a0122e8501d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2" dT="2024-03-25T16:28:38.03" personId="{3362EBCA-0A8A-4436-9AFE-F7F3E26C6760}" id="{AE9EF5BC-CB20-4EED-897D-33A5B83C0DCA}">
    <text>bonus room</text>
  </threadedComment>
  <threadedComment ref="M42" dT="2024-03-25T16:29:16.19" personId="{3362EBCA-0A8A-4436-9AFE-F7F3E26C6760}" id="{4725B3BF-FC0D-4257-B7B3-600A79621D93}">
    <text>bonus room bathroom</text>
  </threadedComment>
  <threadedComment ref="W42" dT="2024-05-23T23:12:46.37" personId="{3362EBCA-0A8A-4436-9AFE-F7F3E26C6760}" id="{BD2AB028-B565-4A13-A1B6-DAF8FD82123C}">
    <text>bonus room exterior wall</text>
  </threadedComment>
  <threadedComment ref="X42" dT="2024-05-23T23:13:19.98" personId="{3362EBCA-0A8A-4436-9AFE-F7F3E26C6760}" id="{7DF81424-C06E-4B6A-8A86-9BFEA366F530}">
    <text>bonus room interior wall</text>
  </threadedComment>
  <threadedComment ref="K43" dT="2024-03-25T16:28:38.03" personId="{3362EBCA-0A8A-4436-9AFE-F7F3E26C6760}" id="{9489EF2A-151C-413F-B1E8-50241FDBB448}">
    <text>bonus room</text>
  </threadedComment>
  <threadedComment ref="M43" dT="2024-03-25T16:29:16.19" personId="{3362EBCA-0A8A-4436-9AFE-F7F3E26C6760}" id="{DF4D4ABD-FE89-4EC0-A40E-5F5C791B5F60}">
    <text>bonus room bathroom</text>
  </threadedComment>
  <threadedComment ref="W43" dT="2024-05-23T23:12:46.37" personId="{3362EBCA-0A8A-4436-9AFE-F7F3E26C6760}" id="{697A6F74-920D-468D-A05C-16179F9AE547}">
    <text>bonus room exterior wall</text>
  </threadedComment>
  <threadedComment ref="X43" dT="2024-05-23T23:13:19.98" personId="{3362EBCA-0A8A-4436-9AFE-F7F3E26C6760}" id="{B9E2B733-C4A6-4D96-BA9A-E88D94A1C484}">
    <text>bonus room interior wall</text>
  </threadedComment>
  <threadedComment ref="K44" dT="2024-03-29T15:05:16.04" personId="{3362EBCA-0A8A-4436-9AFE-F7F3E26C6760}" id="{BE8D55C3-BEB6-449C-9679-1A988022C279}">
    <text>bonus room</text>
  </threadedComment>
  <threadedComment ref="M44" dT="2024-03-29T15:05:24.60" personId="{3362EBCA-0A8A-4436-9AFE-F7F3E26C6760}" id="{2FC62AF4-3296-4485-8CF9-92C791091A60}">
    <text>bonus room</text>
  </threadedComment>
  <threadedComment ref="W44" dT="2024-05-24T23:18:30.30" personId="{3362EBCA-0A8A-4436-9AFE-F7F3E26C6760}" id="{3D696529-0E2D-4820-B875-B72D814BCCEF}">
    <text>bonus room exterior wall</text>
  </threadedComment>
  <threadedComment ref="X44" dT="2024-05-24T23:19:03.68" personId="{3362EBCA-0A8A-4436-9AFE-F7F3E26C6760}" id="{9B552446-D7F2-4485-9BA7-42C05F9EAF9E}">
    <text>bonus room interior wall</text>
  </threadedComment>
  <threadedComment ref="K45" dT="2024-03-29T15:05:16.04" personId="{3362EBCA-0A8A-4436-9AFE-F7F3E26C6760}" id="{C2D710C9-3D4B-479D-B772-899E6321B8E0}">
    <text>bonus room</text>
  </threadedComment>
  <threadedComment ref="M45" dT="2024-03-29T15:05:24.60" personId="{3362EBCA-0A8A-4436-9AFE-F7F3E26C6760}" id="{5EC1371F-06E2-417E-AB5C-11A6279DACC3}">
    <text>bonus room</text>
  </threadedComment>
  <threadedComment ref="W45" dT="2024-05-24T23:18:30.30" personId="{3362EBCA-0A8A-4436-9AFE-F7F3E26C6760}" id="{3E336E92-A139-48AF-A3DD-887F9BEF7CF2}">
    <text>bonus room exterior wall</text>
  </threadedComment>
  <threadedComment ref="X45" dT="2024-05-24T23:19:03.68" personId="{3362EBCA-0A8A-4436-9AFE-F7F3E26C6760}" id="{9E1FCDDE-6FB1-43C2-AD4B-633BEE2B1324}">
    <text>bonus room interior wall</text>
  </threadedComment>
  <threadedComment ref="K46" dT="2024-03-31T01:02:21.08" personId="{3362EBCA-0A8A-4436-9AFE-F7F3E26C6760}" id="{DDD3D207-95A1-4CD6-915F-65E9934CB9A7}">
    <text>bonus room</text>
  </threadedComment>
  <threadedComment ref="W46" dT="2024-05-25T13:43:03.80" personId="{3362EBCA-0A8A-4436-9AFE-F7F3E26C6760}" id="{FF118243-FA94-4FCE-B8C8-4C6F64D20E78}">
    <text>bonus room exterior wall</text>
  </threadedComment>
  <threadedComment ref="X46" dT="2024-05-25T13:43:38.34" personId="{3362EBCA-0A8A-4436-9AFE-F7F3E26C6760}" id="{6989134C-482A-4A6A-A518-002D041183F4}">
    <text>bonus room interior wall</text>
  </threadedComment>
  <threadedComment ref="K47" dT="2024-03-31T01:02:21.08" personId="{3362EBCA-0A8A-4436-9AFE-F7F3E26C6760}" id="{7993EF85-856C-4686-B8A1-450B19DCA67A}">
    <text>bonus room</text>
  </threadedComment>
  <threadedComment ref="W47" dT="2024-05-25T13:43:03.80" personId="{3362EBCA-0A8A-4436-9AFE-F7F3E26C6760}" id="{15B74E49-BA5E-46CC-8CE2-15C27B861541}">
    <text>bonus room exterior wall</text>
  </threadedComment>
  <threadedComment ref="X47" dT="2024-05-25T13:43:38.34" personId="{3362EBCA-0A8A-4436-9AFE-F7F3E26C6760}" id="{E06DBFC0-2799-4A26-A123-66E37CBBB156}">
    <text>bonus room interior wall</text>
  </threadedComment>
  <threadedComment ref="K48" dT="2024-04-01T14:45:50.21" personId="{3362EBCA-0A8A-4436-9AFE-F7F3E26C6760}" id="{DB54269C-82FD-4097-AC35-5C4C75D323B9}">
    <text>bonus room</text>
  </threadedComment>
  <threadedComment ref="W48" dT="2024-05-25T15:23:06.58" personId="{3362EBCA-0A8A-4436-9AFE-F7F3E26C6760}" id="{81B9CF9E-B069-44DD-8893-DC71F760D724}">
    <text>bonus room exterior wall</text>
  </threadedComment>
  <threadedComment ref="X48" dT="2024-05-25T15:24:09.51" personId="{3362EBCA-0A8A-4436-9AFE-F7F3E26C6760}" id="{37DE2F05-B150-4CA0-9515-CA5BB174204D}">
    <text>bonus room interior wall</text>
  </threadedComment>
  <threadedComment ref="K49" dT="2024-04-01T14:45:50.21" personId="{3362EBCA-0A8A-4436-9AFE-F7F3E26C6760}" id="{6107F152-2883-4B64-AE2C-0175288F6A82}">
    <text>bonus room</text>
  </threadedComment>
  <threadedComment ref="W49" dT="2024-05-25T15:23:06.58" personId="{3362EBCA-0A8A-4436-9AFE-F7F3E26C6760}" id="{AF7CF3B6-F863-47C1-856F-43DCEA12A76A}">
    <text>bonus room exterior wall</text>
  </threadedComment>
  <threadedComment ref="X49" dT="2024-05-25T15:24:09.51" personId="{3362EBCA-0A8A-4436-9AFE-F7F3E26C6760}" id="{42FA3174-9925-46F8-9327-240DC5A0E310}">
    <text>bonus room interior wall</text>
  </threadedComment>
  <threadedComment ref="K51" dT="2024-04-06T12:43:02.66" personId="{3362EBCA-0A8A-4436-9AFE-F7F3E26C6760}" id="{7FC61703-89B9-414C-B547-8E63255FA4E5}">
    <text>bonus room</text>
  </threadedComment>
  <threadedComment ref="W51" dT="2024-05-25T20:49:14.97" personId="{3362EBCA-0A8A-4436-9AFE-F7F3E26C6760}" id="{38F80703-117E-49BE-89C6-4AB739C986D5}">
    <text>bonus room exterior wall</text>
  </threadedComment>
  <threadedComment ref="X51" dT="2024-05-25T21:16:02.40" personId="{3362EBCA-0A8A-4436-9AFE-F7F3E26C6760}" id="{FD3C0FCB-24BD-48AF-BC2C-5456D54927C6}">
    <text>bonus room interior wall</text>
  </threadedComment>
  <threadedComment ref="K52" dT="2024-04-06T12:43:02.66" personId="{3362EBCA-0A8A-4436-9AFE-F7F3E26C6760}" id="{99CF95F8-12BB-48A7-BCA5-3D6CD93608E7}">
    <text>bonus room</text>
  </threadedComment>
  <threadedComment ref="W52" dT="2024-05-25T20:49:14.97" personId="{3362EBCA-0A8A-4436-9AFE-F7F3E26C6760}" id="{DA1B5A7C-4833-4244-948C-3A049C26E354}">
    <text>bonus room exterior wall</text>
  </threadedComment>
  <threadedComment ref="X52" dT="2024-05-25T21:16:02.40" personId="{3362EBCA-0A8A-4436-9AFE-F7F3E26C6760}" id="{3E10ED44-2709-432A-AE6C-F187FA298405}">
    <text>bonus room interior wall</text>
  </threadedComment>
  <threadedComment ref="O65" dT="2024-03-22T23:42:05.49" personId="{3362EBCA-0A8A-4436-9AFE-F7F3E26C6760}" id="{96B4638C-7AE3-49F8-B268-B4AAF14396A7}">
    <text>bonus room window</text>
  </threadedComment>
  <threadedComment ref="W65" dT="2024-05-22T23:09:03.79" personId="{3362EBCA-0A8A-4436-9AFE-F7F3E26C6760}" id="{088BD224-A31B-449D-BF9D-CE03B536FB69}">
    <text>bonus room exterior wall</text>
  </threadedComment>
  <threadedComment ref="AE84" dT="2024-03-23T15:00:03.75" personId="{A66584DE-6203-471A-B604-6180796F7CEE}" id="{8E68F341-65E2-41D4-908A-6F6545C314BF}">
    <text>I think that this is wrong but I am going to go back to this one later</text>
  </threadedComment>
  <threadedComment ref="K88" dT="2024-03-25T00:54:58.55" personId="{3362EBCA-0A8A-4436-9AFE-F7F3E26C6760}" id="{F7E0ACA3-14F8-46AF-8005-21A7512018B3}">
    <text>bonus room</text>
  </threadedComment>
  <threadedComment ref="O88" dT="2024-03-25T00:55:08.40" personId="{3362EBCA-0A8A-4436-9AFE-F7F3E26C6760}" id="{B8F178A6-6A31-419F-A795-DE8D2CE90755}">
    <text xml:space="preserve">bonus room
</text>
  </threadedComment>
  <threadedComment ref="W88" dT="2024-05-23T21:43:45.01" personId="{3362EBCA-0A8A-4436-9AFE-F7F3E26C6760}" id="{619EA8FC-6AC1-4F0D-A3C5-F6A264C1C532}">
    <text>bonus room exterior wall</text>
  </threadedComment>
  <threadedComment ref="X88" dT="2024-05-23T21:44:14.23" personId="{3362EBCA-0A8A-4436-9AFE-F7F3E26C6760}" id="{304C7A48-4F70-4F48-9370-7F0E99B5CA24}">
    <text>bonus room interior wall</text>
  </threadedComment>
  <threadedComment ref="K89" dT="2024-03-25T00:54:58.55" personId="{3362EBCA-0A8A-4436-9AFE-F7F3E26C6760}" id="{4A59DCC9-59B2-410B-A884-F469731529F2}">
    <text>bonus room</text>
  </threadedComment>
  <threadedComment ref="O89" dT="2024-03-25T00:55:08.40" personId="{3362EBCA-0A8A-4436-9AFE-F7F3E26C6760}" id="{34820AEC-E146-437D-A5CE-CD1AD2972648}">
    <text xml:space="preserve">bonus room
</text>
  </threadedComment>
  <threadedComment ref="W89" dT="2024-05-23T21:43:45.01" personId="{3362EBCA-0A8A-4436-9AFE-F7F3E26C6760}" id="{0453B013-E818-42C2-982D-A15C237BA7EB}">
    <text>bonus room exterior wall</text>
  </threadedComment>
  <threadedComment ref="X89" dT="2024-05-23T21:44:14.23" personId="{3362EBCA-0A8A-4436-9AFE-F7F3E26C6760}" id="{C04343D5-B976-4C2D-9ABB-5AF1F370669F}">
    <text>bonus room interior wall</text>
  </threadedComment>
  <threadedComment ref="M93" dT="2024-03-24T22:50:30.60" personId="{3362EBCA-0A8A-4436-9AFE-F7F3E26C6760}" id="{8FA44FBA-4C5E-4AB6-A967-9F0EB190D707}">
    <text xml:space="preserve">bonus room above garage </text>
  </threadedComment>
  <threadedComment ref="R93" dT="2024-03-24T22:50:43.22" personId="{3362EBCA-0A8A-4436-9AFE-F7F3E26C6760}" id="{C17A1E6C-550D-48F7-9A45-06649F4459BA}">
    <text xml:space="preserve">bonus room </text>
  </threadedComment>
  <threadedComment ref="K112" dT="2024-03-29T16:52:40.97" personId="{3362EBCA-0A8A-4436-9AFE-F7F3E26C6760}" id="{3F9456B2-BDE7-4DE7-B138-017F411D86AD}">
    <text>bonus room</text>
  </threadedComment>
  <threadedComment ref="M112" dT="2024-03-29T16:53:03.34" personId="{3362EBCA-0A8A-4436-9AFE-F7F3E26C6760}" id="{F65ABE3D-11C6-42F5-AA4C-AA52BA86F073}">
    <text>bonus room</text>
  </threadedComment>
  <threadedComment ref="W112" dT="2024-05-24T23:18:34.82" personId="{3362EBCA-0A8A-4436-9AFE-F7F3E26C6760}" id="{438BA410-00C2-41E2-82E2-99F1C2C3B12E}">
    <text>bonus room exterior wall</text>
  </threadedComment>
  <threadedComment ref="X112" dT="2024-05-24T23:19:08.49" personId="{3362EBCA-0A8A-4436-9AFE-F7F3E26C6760}" id="{A50A633C-F460-465A-985C-7FCB95ACED2F}">
    <text>bonus room interior wall</text>
  </threadedComment>
  <threadedComment ref="K113" dT="2024-03-29T16:52:40.97" personId="{3362EBCA-0A8A-4436-9AFE-F7F3E26C6760}" id="{DE5D098E-1D45-4C70-8F17-DCB5F31B6927}">
    <text>bonus room</text>
  </threadedComment>
  <threadedComment ref="M113" dT="2024-03-29T16:53:03.34" personId="{3362EBCA-0A8A-4436-9AFE-F7F3E26C6760}" id="{F55BDC8E-1143-4F02-8AB5-FA6043CD1967}">
    <text>bonus room</text>
  </threadedComment>
  <threadedComment ref="W113" dT="2024-05-24T23:18:34.82" personId="{3362EBCA-0A8A-4436-9AFE-F7F3E26C6760}" id="{90589263-85BB-4D5A-91C0-8AD3B5E3D634}">
    <text>bonus room exterior wall</text>
  </threadedComment>
  <threadedComment ref="X113" dT="2024-05-24T23:19:08.49" personId="{3362EBCA-0A8A-4436-9AFE-F7F3E26C6760}" id="{3BAEDD61-759C-4ABB-A2E5-02668A0E4F16}">
    <text>bonus room interior wall</text>
  </threadedComment>
  <threadedComment ref="W122" dT="2024-05-24T23:33:08.04" personId="{3362EBCA-0A8A-4436-9AFE-F7F3E26C6760}" id="{FCC7102F-3864-4FE0-BCF8-A56C811A34B8}">
    <text>bonus room exterior wall</text>
  </threadedComment>
  <threadedComment ref="X122" dT="2024-05-24T23:33:24.47" personId="{3362EBCA-0A8A-4436-9AFE-F7F3E26C6760}" id="{C025B8E7-971E-4375-842E-FB0CFDE0912D}">
    <text>bonus room interior wall</text>
  </threadedComment>
  <threadedComment ref="W123" dT="2024-05-24T23:33:08.04" personId="{3362EBCA-0A8A-4436-9AFE-F7F3E26C6760}" id="{2448123F-416D-43B8-9763-B10850CB2C85}">
    <text>bonus room exterior wall</text>
  </threadedComment>
  <threadedComment ref="X123" dT="2024-05-24T23:33:24.47" personId="{3362EBCA-0A8A-4436-9AFE-F7F3E26C6760}" id="{6D680420-9ECE-41DD-AAB7-D1C59E42DDFA}">
    <text>bonus room interior wall</text>
  </threadedComment>
  <threadedComment ref="K136" dT="2024-03-29T15:03:57.27" personId="{3362EBCA-0A8A-4436-9AFE-F7F3E26C6760}" id="{07D0B152-3080-4E40-B380-00B534563D26}">
    <text>bonus room</text>
  </threadedComment>
  <threadedComment ref="M136" dT="2024-03-29T15:04:07.53" personId="{3362EBCA-0A8A-4436-9AFE-F7F3E26C6760}" id="{CA77B0F8-ABC6-461A-ADFB-31BE6A6CF6C0}">
    <text>bonus room</text>
  </threadedComment>
  <threadedComment ref="W136" dT="2024-05-24T23:18:25.69" personId="{3362EBCA-0A8A-4436-9AFE-F7F3E26C6760}" id="{E7F96E3D-0FB5-4D51-8FD2-E0153D89D85A}">
    <text>bonus room exterior wall</text>
  </threadedComment>
  <threadedComment ref="X136" dT="2024-05-24T23:18:59.56" personId="{3362EBCA-0A8A-4436-9AFE-F7F3E26C6760}" id="{3311F3FA-97E5-4526-BB19-167F63D288E7}">
    <text>bonus room interior wall</text>
  </threadedComment>
  <threadedComment ref="K137" dT="2024-03-29T15:03:57.27" personId="{3362EBCA-0A8A-4436-9AFE-F7F3E26C6760}" id="{FDD33EEB-7DF7-4370-98EB-EE29AAA1C20E}">
    <text>bonus room</text>
  </threadedComment>
  <threadedComment ref="M137" dT="2024-03-29T15:04:07.53" personId="{3362EBCA-0A8A-4436-9AFE-F7F3E26C6760}" id="{078917CE-E398-4CE8-9D12-587FB63013D3}">
    <text>bonus room</text>
  </threadedComment>
  <threadedComment ref="W137" dT="2024-05-24T23:18:25.69" personId="{3362EBCA-0A8A-4436-9AFE-F7F3E26C6760}" id="{3DC3FD0C-81E5-419A-9B4C-F845728E254C}">
    <text>bonus room exterior wall</text>
  </threadedComment>
  <threadedComment ref="X137" dT="2024-05-24T23:18:59.56" personId="{3362EBCA-0A8A-4436-9AFE-F7F3E26C6760}" id="{9343B3C9-71EE-405C-9455-EAD24CD8F1C0}">
    <text>bonus room interior wall</text>
  </threadedComment>
  <threadedComment ref="K143" dT="2024-04-04T13:04:38.81" personId="{3362EBCA-0A8A-4436-9AFE-F7F3E26C6760}" id="{259B2602-34EF-4B94-86E1-C9FE02826648}">
    <text>bonus room</text>
  </threadedComment>
  <threadedComment ref="W143" dT="2024-05-25T20:49:08.85" personId="{3362EBCA-0A8A-4436-9AFE-F7F3E26C6760}" id="{A1FF922C-DB16-4674-9B5F-D82B8561C4F5}">
    <text>bonus room exterior wall</text>
  </threadedComment>
  <threadedComment ref="X143" dT="2024-05-25T21:15:54.04" personId="{3362EBCA-0A8A-4436-9AFE-F7F3E26C6760}" id="{88A1ED6A-A69B-4C4A-BBAB-7CFFC41BD8AC}">
    <text>bonus room interior wall</text>
  </threadedComment>
  <threadedComment ref="K144" dT="2024-04-04T13:04:38.81" personId="{3362EBCA-0A8A-4436-9AFE-F7F3E26C6760}" id="{27B27E6D-EA32-4AE4-BEFC-3EE667B6B738}">
    <text>bonus room</text>
  </threadedComment>
  <threadedComment ref="W144" dT="2024-05-25T20:49:08.85" personId="{3362EBCA-0A8A-4436-9AFE-F7F3E26C6760}" id="{FF676209-AD04-4E72-832E-5362071B82B5}">
    <text>bonus room exterior wall</text>
  </threadedComment>
  <threadedComment ref="X144" dT="2024-05-25T21:15:54.04" personId="{3362EBCA-0A8A-4436-9AFE-F7F3E26C6760}" id="{A4DA1AE4-BD6C-4200-AD8A-60C76F08A4BB}">
    <text>bonus room interior wall</text>
  </threadedComment>
  <threadedComment ref="W146" dT="2024-05-25T20:50:54.21" personId="{3362EBCA-0A8A-4436-9AFE-F7F3E26C6760}" id="{2E0565E9-B718-45B2-BE82-00F6483DD7D6}">
    <text>bonus room exterior wall</text>
  </threadedComment>
  <threadedComment ref="X146" dT="2024-05-25T21:17:33.07" personId="{3362EBCA-0A8A-4436-9AFE-F7F3E26C6760}" id="{0C384D6C-D8D2-4139-B241-CEC31E7284FF}">
    <text>bonus room interior wall</text>
  </threadedComment>
  <threadedComment ref="W147" dT="2024-05-25T20:50:54.21" personId="{3362EBCA-0A8A-4436-9AFE-F7F3E26C6760}" id="{31A20B48-FED0-427E-88D4-ABC54D380139}">
    <text>bonus room exterior wall</text>
  </threadedComment>
  <threadedComment ref="X147" dT="2024-05-25T21:17:33.07" personId="{3362EBCA-0A8A-4436-9AFE-F7F3E26C6760}" id="{77E4BEEC-161C-4CA6-A348-90DEE94D55FA}">
    <text>bonus room interior wall</text>
  </threadedComment>
  <threadedComment ref="K150" dT="2024-03-23T23:16:40.90" personId="{3362EBCA-0A8A-4436-9AFE-F7F3E26C6760}" id="{012486CC-7FA3-4583-8804-35A2CA240E28}">
    <text>unfinished bonus room in 2nd floor above the garage</text>
  </threadedComment>
  <threadedComment ref="O150" dT="2024-03-23T23:17:06.71" personId="{3362EBCA-0A8A-4436-9AFE-F7F3E26C6760}" id="{C635FC3D-4E8F-42B2-AD91-49FA785AFB33}">
    <text>unfinished bonus room</text>
  </threadedComment>
  <threadedComment ref="K153" dT="2024-03-21T19:25:27.76" personId="{3362EBCA-0A8A-4436-9AFE-F7F3E26C6760}" id="{1A3F6001-3CEB-4E34-950B-402C98A4A477}">
    <text>bonus room in 2nd floor</text>
  </threadedComment>
  <threadedComment ref="M153" dT="2024-03-21T19:25:53.27" personId="{3362EBCA-0A8A-4436-9AFE-F7F3E26C6760}" id="{CACC111F-65DF-4CE6-9D33-A4A0D06C3A0E}">
    <text xml:space="preserve">optional bathroom on bonus room </text>
  </threadedComment>
  <threadedComment ref="O153" dT="2024-03-21T19:26:14.96" personId="{3362EBCA-0A8A-4436-9AFE-F7F3E26C6760}" id="{7B6F4800-B93A-4F63-8677-DE31A354EEB6}">
    <text xml:space="preserve">bonus room
</text>
  </threadedComment>
  <threadedComment ref="W153" dT="2024-05-22T23:19:55.57" personId="{3362EBCA-0A8A-4436-9AFE-F7F3E26C6760}" id="{D4945F4A-C2DB-4F83-BF38-A0B690E66D87}">
    <text>bonus room exterior wall</text>
  </threadedComment>
  <threadedComment ref="X153" dT="2024-05-22T23:23:58.37" personId="{3362EBCA-0A8A-4436-9AFE-F7F3E26C6760}" id="{9CDAA545-456C-4A65-B3E7-93DCF5974D60}">
    <text>bonus room interior wall</text>
  </threadedComment>
  <threadedComment ref="K159" dT="2024-04-07T12:15:46.04" personId="{3362EBCA-0A8A-4436-9AFE-F7F3E26C6760}" id="{88DADD29-D289-4F95-8F70-EA46D34440FE}">
    <text>bonus room</text>
  </threadedComment>
  <threadedComment ref="W159" dT="2024-05-25T20:49:56.39" personId="{3362EBCA-0A8A-4436-9AFE-F7F3E26C6760}" id="{BD296534-B6A5-4321-B865-12FA1CC685B3}">
    <text>bonus room exterior wall</text>
  </threadedComment>
  <threadedComment ref="X159" dT="2024-05-25T21:16:35.95" personId="{3362EBCA-0A8A-4436-9AFE-F7F3E26C6760}" id="{8C30393C-1CBB-4BBF-B14C-10D0C26A9534}">
    <text>bonus room interior wall</text>
  </threadedComment>
  <threadedComment ref="K160" dT="2024-04-07T12:15:46.04" personId="{3362EBCA-0A8A-4436-9AFE-F7F3E26C6760}" id="{B58D7366-7CDE-48A9-98E8-0FAF5AD4C571}">
    <text>bonus room</text>
  </threadedComment>
  <threadedComment ref="W160" dT="2024-05-25T20:49:56.39" personId="{3362EBCA-0A8A-4436-9AFE-F7F3E26C6760}" id="{829865D9-FC07-4D3B-83BF-93A42E404AD1}">
    <text>bonus room exterior wall</text>
  </threadedComment>
  <threadedComment ref="X160" dT="2024-05-25T21:16:35.95" personId="{3362EBCA-0A8A-4436-9AFE-F7F3E26C6760}" id="{5C55D7F4-CC0A-4DD2-8E7D-3FE0DD953495}">
    <text>bonus room interior wall</text>
  </threadedComment>
  <threadedComment ref="K164" dT="2024-03-25T13:29:27.97" personId="{3362EBCA-0A8A-4436-9AFE-F7F3E26C6760}" id="{2567AD55-BC2A-43F4-A337-FD4503F335AA}">
    <text>unfinished bonus room above garage</text>
  </threadedComment>
  <threadedComment ref="O164" dT="2024-03-25T13:29:48.08" personId="{3362EBCA-0A8A-4436-9AFE-F7F3E26C6760}" id="{E9CDB081-CD0F-439C-9CDD-7514EEA5BB25}">
    <text>bonus room</text>
  </threadedComment>
  <threadedComment ref="K168" dT="2024-04-06T12:43:28.82" personId="{3362EBCA-0A8A-4436-9AFE-F7F3E26C6760}" id="{25989DC0-26E7-470D-B4BB-4ACC89F2915A}">
    <text>bonus room</text>
  </threadedComment>
  <threadedComment ref="W168" dT="2024-05-25T20:49:20.69" personId="{3362EBCA-0A8A-4436-9AFE-F7F3E26C6760}" id="{E0E06F93-A363-4384-AA13-14C37BAC8DBB}">
    <text>bonus room exterior wall</text>
  </threadedComment>
  <threadedComment ref="X168" dT="2024-05-25T21:16:14.49" personId="{3362EBCA-0A8A-4436-9AFE-F7F3E26C6760}" id="{29C10843-6118-40E5-BD2C-8A2320E73624}">
    <text>bonus room interior wall</text>
  </threadedComment>
  <threadedComment ref="K169" dT="2024-04-06T12:43:28.82" personId="{3362EBCA-0A8A-4436-9AFE-F7F3E26C6760}" id="{808D77A5-61A6-43B6-A5AF-70116914B689}">
    <text>bonus room</text>
  </threadedComment>
  <threadedComment ref="W169" dT="2024-05-25T20:49:20.69" personId="{3362EBCA-0A8A-4436-9AFE-F7F3E26C6760}" id="{7CA1E9C7-A9F5-46C3-915B-46F309C14808}">
    <text>bonus room exterior wall</text>
  </threadedComment>
  <threadedComment ref="X169" dT="2024-05-25T21:16:14.49" personId="{3362EBCA-0A8A-4436-9AFE-F7F3E26C6760}" id="{DB5BEE49-4235-4DAE-881B-EF448E896036}">
    <text>bonus room interior wall</text>
  </threadedComment>
  <threadedComment ref="K174" dT="2024-03-25T16:53:09.42" personId="{3362EBCA-0A8A-4436-9AFE-F7F3E26C6760}" id="{4AF954DB-F059-40E8-83B3-BABA1C09182A}">
    <text>bonus room</text>
  </threadedComment>
  <threadedComment ref="M174" dT="2024-03-25T16:53:42.50" personId="{3362EBCA-0A8A-4436-9AFE-F7F3E26C6760}" id="{E8ADA29F-2C1D-465D-AD23-0978B3E17E7C}">
    <text>bonus room</text>
  </threadedComment>
  <threadedComment ref="W174" dT="2024-05-23T23:12:52.48" personId="{3362EBCA-0A8A-4436-9AFE-F7F3E26C6760}" id="{DFF958BF-7E11-4FB4-8CD6-D1FD0B771075}">
    <text>bonus room exterior wall</text>
  </threadedComment>
  <threadedComment ref="X174" dT="2024-05-23T23:13:25.23" personId="{3362EBCA-0A8A-4436-9AFE-F7F3E26C6760}" id="{9640324E-97C0-4B1D-AED6-5F54DADD66E6}">
    <text>bonus room interior wall</text>
  </threadedComment>
  <threadedComment ref="K175" dT="2024-03-25T16:53:09.42" personId="{3362EBCA-0A8A-4436-9AFE-F7F3E26C6760}" id="{3102916D-D0A6-4D5B-BB0C-1EC7EAA29038}">
    <text>bonus room</text>
  </threadedComment>
  <threadedComment ref="M175" dT="2024-03-25T16:53:42.50" personId="{3362EBCA-0A8A-4436-9AFE-F7F3E26C6760}" id="{EEA314FD-56B4-4A17-BCBA-1F245ADEBA21}">
    <text>bonus room</text>
  </threadedComment>
  <threadedComment ref="W175" dT="2024-05-23T23:12:52.48" personId="{3362EBCA-0A8A-4436-9AFE-F7F3E26C6760}" id="{2B91E4CC-0BE6-4778-B36D-1A276420C309}">
    <text>bonus room exterior wall</text>
  </threadedComment>
  <threadedComment ref="X175" dT="2024-05-23T23:13:25.23" personId="{3362EBCA-0A8A-4436-9AFE-F7F3E26C6760}" id="{35F27790-0DFE-4F76-96A2-36498B7B323F}">
    <text>bonus room interior wall</text>
  </threadedComment>
  <threadedComment ref="K178" dT="2024-04-07T11:45:31.24" personId="{3362EBCA-0A8A-4436-9AFE-F7F3E26C6760}" id="{9F444AA9-5AF9-42DA-B7E1-8FE0B45429A7}">
    <text>bonus room</text>
  </threadedComment>
  <threadedComment ref="W178" dT="2024-05-25T20:49:51.82" personId="{3362EBCA-0A8A-4436-9AFE-F7F3E26C6760}" id="{9AAE8388-F135-4D85-A4FB-F163CC7E6316}">
    <text>bonus room exterior wall</text>
  </threadedComment>
  <threadedComment ref="X178" dT="2024-05-25T21:16:31.54" personId="{3362EBCA-0A8A-4436-9AFE-F7F3E26C6760}" id="{53639444-E1FA-4827-AAB0-FB2DADC67FED}">
    <text>bonus room interior wall</text>
  </threadedComment>
  <threadedComment ref="K179" dT="2024-04-07T11:45:31.24" personId="{3362EBCA-0A8A-4436-9AFE-F7F3E26C6760}" id="{A7FB41AF-E4E3-43CD-AF68-6CB0A7EF3B6D}">
    <text>bonus room</text>
  </threadedComment>
  <threadedComment ref="W179" dT="2024-05-25T20:49:51.82" personId="{3362EBCA-0A8A-4436-9AFE-F7F3E26C6760}" id="{28724229-3BE8-47FB-8D3D-ABE3991DD3A7}">
    <text>bonus room exterior wall</text>
  </threadedComment>
  <threadedComment ref="X179" dT="2024-05-25T21:16:31.54" personId="{3362EBCA-0A8A-4436-9AFE-F7F3E26C6760}" id="{8CD588E6-8F22-4D45-A630-F160F607C6ED}">
    <text>bonus room interior wall</text>
  </threadedComment>
  <threadedComment ref="K182" dT="2024-03-22T13:50:06.80" personId="{3362EBCA-0A8A-4436-9AFE-F7F3E26C6760}" id="{A8F33FFC-74A7-4942-A617-AFE4C6E49D5C}">
    <text>bonus room in 2nd floor</text>
  </threadedComment>
  <threadedComment ref="M182" dT="2024-03-22T13:50:18.12" personId="{3362EBCA-0A8A-4436-9AFE-F7F3E26C6760}" id="{19844E52-4031-4529-9044-5DCB66B72971}">
    <text>bathroom in bonus room</text>
  </threadedComment>
  <threadedComment ref="O182" dT="2024-03-22T13:50:27.96" personId="{3362EBCA-0A8A-4436-9AFE-F7F3E26C6760}" id="{D91FEF42-B9CF-4466-94E9-0FDAA39EE5B4}">
    <text>bonus room window</text>
  </threadedComment>
  <threadedComment ref="W182" dT="2024-05-23T00:24:33.30" personId="{3362EBCA-0A8A-4436-9AFE-F7F3E26C6760}" id="{96C351FD-6B9A-419A-BF81-722BA82BEB1D}">
    <text>bonus room exterior wall</text>
  </threadedComment>
  <threadedComment ref="X182" dT="2024-05-23T00:24:58.59" personId="{3362EBCA-0A8A-4436-9AFE-F7F3E26C6760}" id="{830723BB-D867-44DD-ABDF-44F0620AB7E4}">
    <text>bonus room interior wall</text>
  </threadedComment>
  <threadedComment ref="K183" dT="2024-03-22T13:50:06.80" personId="{3362EBCA-0A8A-4436-9AFE-F7F3E26C6760}" id="{10A60477-9B8C-4C2D-B7DF-77592AD2A143}">
    <text>bonus room in 2nd floor</text>
  </threadedComment>
  <threadedComment ref="M183" dT="2024-03-22T13:50:18.12" personId="{3362EBCA-0A8A-4436-9AFE-F7F3E26C6760}" id="{9096A9E0-CFA4-4EAB-8E32-D14DE6B41539}">
    <text>bathroom in bonus room</text>
  </threadedComment>
  <threadedComment ref="O183" dT="2024-03-22T13:50:27.96" personId="{3362EBCA-0A8A-4436-9AFE-F7F3E26C6760}" id="{DEE1CD58-8FEB-404F-A886-C7C02EAED3E2}">
    <text>bonus room window</text>
  </threadedComment>
  <threadedComment ref="W183" dT="2024-05-23T00:24:33.30" personId="{3362EBCA-0A8A-4436-9AFE-F7F3E26C6760}" id="{85322D63-E316-4074-93AA-9C9206161F50}">
    <text>bonus room exterior wall</text>
  </threadedComment>
  <threadedComment ref="X183" dT="2024-05-23T00:24:58.59" personId="{3362EBCA-0A8A-4436-9AFE-F7F3E26C6760}" id="{1E7E4C5F-2DEC-4C66-8179-F7063066F9BA}">
    <text>bonus room interior wall</text>
  </threadedComment>
  <threadedComment ref="K188" dT="2024-03-25T14:15:15.10" personId="{3362EBCA-0A8A-4436-9AFE-F7F3E26C6760}" id="{898390DE-504F-40A2-BDA0-66454E894C15}">
    <text>bonus room above garage</text>
  </threadedComment>
  <threadedComment ref="M188" dT="2024-03-25T14:15:44.29" personId="{3362EBCA-0A8A-4436-9AFE-F7F3E26C6760}" id="{009F1469-A69D-4BE0-B255-6ACA745E8A29}">
    <text>bonus room</text>
  </threadedComment>
  <threadedComment ref="W188" dT="2024-05-23T23:12:31.37" personId="{3362EBCA-0A8A-4436-9AFE-F7F3E26C6760}" id="{7EDFE59C-51CE-4B6D-B912-71A57E3FCBD0}">
    <text>bonus room exterior wall</text>
  </threadedComment>
  <threadedComment ref="X188" dT="2024-05-23T23:13:06.32" personId="{3362EBCA-0A8A-4436-9AFE-F7F3E26C6760}" id="{443B7FFD-864B-4678-8C7B-28D3BB2DADDC}">
    <text>bonus room interior wall</text>
  </threadedComment>
  <threadedComment ref="K189" dT="2024-03-25T14:15:15.10" personId="{3362EBCA-0A8A-4436-9AFE-F7F3E26C6760}" id="{9EEBCF95-E1FA-4515-AFAC-CFBFEACF7A49}">
    <text>bonus room above garage</text>
  </threadedComment>
  <threadedComment ref="M189" dT="2024-03-25T14:15:44.29" personId="{3362EBCA-0A8A-4436-9AFE-F7F3E26C6760}" id="{6348AB24-5C27-4F13-B2E6-34B1CD97049C}">
    <text>bonus room</text>
  </threadedComment>
  <threadedComment ref="W189" dT="2024-05-23T23:12:31.37" personId="{3362EBCA-0A8A-4436-9AFE-F7F3E26C6760}" id="{BBE88F2D-2A83-427E-AFFA-EA78A78AF523}">
    <text>bonus room exterior wall</text>
  </threadedComment>
  <threadedComment ref="X189" dT="2024-05-23T23:13:06.32" personId="{3362EBCA-0A8A-4436-9AFE-F7F3E26C6760}" id="{7819F9AF-B300-4937-AE2F-34FF7E6039CF}">
    <text>bonus room interior wall</text>
  </threadedComment>
  <threadedComment ref="K192" dT="2024-04-02T19:55:22.49" personId="{3362EBCA-0A8A-4436-9AFE-F7F3E26C6760}" id="{A9709888-4B70-4F34-AC17-E275EFAC7C2B}">
    <text>bonus room</text>
  </threadedComment>
  <threadedComment ref="W192" dT="2024-05-25T15:23:28.04" personId="{3362EBCA-0A8A-4436-9AFE-F7F3E26C6760}" id="{F0FF7F4B-19FA-4B54-B714-F6B89BA7ADE9}">
    <text>bonus room exterior wall</text>
  </threadedComment>
  <threadedComment ref="X192" dT="2024-05-25T15:24:30.25" personId="{3362EBCA-0A8A-4436-9AFE-F7F3E26C6760}" id="{96735816-56E7-4917-8CDD-35099FA02931}">
    <text>bonus room interior wall</text>
  </threadedComment>
  <threadedComment ref="K193" dT="2024-04-02T19:55:22.49" personId="{3362EBCA-0A8A-4436-9AFE-F7F3E26C6760}" id="{39A9F038-073A-4168-9124-3460519F2156}">
    <text>bonus room</text>
  </threadedComment>
  <threadedComment ref="W193" dT="2024-05-25T15:23:28.04" personId="{3362EBCA-0A8A-4436-9AFE-F7F3E26C6760}" id="{86FB8E6E-F621-4E17-93CF-7079DAB649E6}">
    <text>bonus room exterior wall</text>
  </threadedComment>
  <threadedComment ref="X193" dT="2024-05-25T15:24:30.25" personId="{3362EBCA-0A8A-4436-9AFE-F7F3E26C6760}" id="{220B3C38-105C-4DD7-BAD0-DCDF0BFA9C3E}">
    <text>bonus room interior wall</text>
  </threadedComment>
  <threadedComment ref="K201" dT="2024-03-31T01:02:28.18" personId="{3362EBCA-0A8A-4436-9AFE-F7F3E26C6760}" id="{85C2EFD3-FAF8-402D-8575-1BB9B4418D51}">
    <text>bonus room</text>
  </threadedComment>
  <threadedComment ref="W201" dT="2024-05-25T15:22:47.87" personId="{3362EBCA-0A8A-4436-9AFE-F7F3E26C6760}" id="{5DBEF22A-4BA8-41D8-8063-794B6528A114}">
    <text>bonus room exterior wall</text>
  </threadedComment>
  <threadedComment ref="X201" dT="2024-05-25T15:23:50.75" personId="{3362EBCA-0A8A-4436-9AFE-F7F3E26C6760}" id="{43A7EB04-6A55-4087-8518-8A66C1DE733E}">
    <text>bonus room interior wall</text>
  </threadedComment>
  <threadedComment ref="K202" dT="2024-03-31T01:02:28.18" personId="{3362EBCA-0A8A-4436-9AFE-F7F3E26C6760}" id="{615C6890-6396-411F-B8E6-9760C91CBD06}">
    <text>bonus room</text>
  </threadedComment>
  <threadedComment ref="W202" dT="2024-05-25T15:22:47.87" personId="{3362EBCA-0A8A-4436-9AFE-F7F3E26C6760}" id="{FF7A3EC4-F7B8-45C5-BFE9-FC82F09BA535}">
    <text>bonus room exterior wall</text>
  </threadedComment>
  <threadedComment ref="X202" dT="2024-05-25T15:23:50.75" personId="{3362EBCA-0A8A-4436-9AFE-F7F3E26C6760}" id="{C0154128-2CA7-4DDA-A872-C79F14F2DBA9}">
    <text>bonus room interior wall</text>
  </threadedComment>
  <threadedComment ref="K203" dT="2024-03-28T16:28:05.99" personId="{3362EBCA-0A8A-4436-9AFE-F7F3E26C6760}" id="{92855B3C-88CE-40A2-A794-0D0BACEC85DD}">
    <text>bonus room</text>
  </threadedComment>
  <threadedComment ref="M203" dT="2024-03-28T16:28:18.46" personId="{3362EBCA-0A8A-4436-9AFE-F7F3E26C6760}" id="{E23F1040-4CB2-48A1-9E59-556856E95FC6}">
    <text>bonus room</text>
  </threadedComment>
  <threadedComment ref="W203" dT="2024-05-24T00:42:42.44" personId="{3362EBCA-0A8A-4436-9AFE-F7F3E26C6760}" id="{9B231C6F-F771-46FE-A9EB-785558F8F39D}">
    <text>bonus room exterior wall</text>
  </threadedComment>
  <threadedComment ref="X203" dT="2024-05-24T00:44:01.91" personId="{3362EBCA-0A8A-4436-9AFE-F7F3E26C6760}" id="{DCBB0E5F-9670-4FF2-8CEF-3C4E2E09AAFC}">
    <text>bonus room interior wall</text>
  </threadedComment>
  <threadedComment ref="K204" dT="2024-03-28T16:28:05.99" personId="{3362EBCA-0A8A-4436-9AFE-F7F3E26C6760}" id="{8FB80410-D8B7-413D-88FC-5C89BF359DDF}">
    <text>bonus room</text>
  </threadedComment>
  <threadedComment ref="M204" dT="2024-03-28T16:28:18.46" personId="{3362EBCA-0A8A-4436-9AFE-F7F3E26C6760}" id="{7CB1DC9B-FF5D-4EA4-AD80-AA8C3038CE68}">
    <text>bonus room</text>
  </threadedComment>
  <threadedComment ref="W204" dT="2024-05-24T00:42:42.44" personId="{3362EBCA-0A8A-4436-9AFE-F7F3E26C6760}" id="{137F3A4D-DE96-4810-932B-EE586D28BEE9}">
    <text>bonus room exterior wall</text>
  </threadedComment>
  <threadedComment ref="X204" dT="2024-05-24T00:44:01.91" personId="{3362EBCA-0A8A-4436-9AFE-F7F3E26C6760}" id="{E6149488-0ADC-43F8-9FF5-4198CA96BB35}">
    <text>bonus room interior wall</text>
  </threadedComment>
  <threadedComment ref="K207" dT="2024-03-31T14:14:47.23" personId="{3362EBCA-0A8A-4436-9AFE-F7F3E26C6760}" id="{FE110883-07EF-4489-A856-63AF94F2FEE8}">
    <text>bonus room</text>
  </threadedComment>
  <threadedComment ref="K209" dT="2024-03-22T12:40:14.53" personId="{3362EBCA-0A8A-4436-9AFE-F7F3E26C6760}" id="{E423505C-53CB-4D67-9761-36BCCAF017BD}">
    <text xml:space="preserve">bonus room in 2nd floor
</text>
  </threadedComment>
  <threadedComment ref="M209" dT="2024-03-22T12:41:01.21" personId="{3362EBCA-0A8A-4436-9AFE-F7F3E26C6760}" id="{13845948-F41F-4FE7-AC09-76BA1B310B78}">
    <text>optional bath in bonus room in 2nd floor</text>
  </threadedComment>
  <threadedComment ref="O209" dT="2024-03-22T12:41:20.86" personId="{3362EBCA-0A8A-4436-9AFE-F7F3E26C6760}" id="{A518B164-BDB2-45C3-B521-68AD87D58B42}">
    <text>bonus room window</text>
  </threadedComment>
  <threadedComment ref="W209" dT="2024-05-23T00:24:28.52" personId="{3362EBCA-0A8A-4436-9AFE-F7F3E26C6760}" id="{E696D644-5C6C-47EE-B8C4-0DCC9C702AB9}">
    <text>bonus room exterior wall</text>
  </threadedComment>
  <threadedComment ref="X209" dT="2024-05-23T00:24:53.78" personId="{3362EBCA-0A8A-4436-9AFE-F7F3E26C6760}" id="{A200692D-5007-4327-905E-D7B2361B9B58}">
    <text xml:space="preserve">bonus room interior wall
</text>
  </threadedComment>
  <threadedComment ref="K218" dT="2024-04-06T23:17:35.97" personId="{3362EBCA-0A8A-4436-9AFE-F7F3E26C6760}" id="{ED9A066F-8A57-4C1C-9F9A-5F50FBD1F4AB}">
    <text>bonus room</text>
  </threadedComment>
  <threadedComment ref="W218" dT="2024-05-25T20:49:38.21" personId="{3362EBCA-0A8A-4436-9AFE-F7F3E26C6760}" id="{FB9D9B83-14B2-4EEF-BEC0-009938BA3AC5}">
    <text>bonus room exterior wall</text>
  </threadedComment>
  <threadedComment ref="X218" dT="2024-05-25T21:16:27.20" personId="{3362EBCA-0A8A-4436-9AFE-F7F3E26C6760}" id="{933961A5-E3FA-4FA7-8710-6B2CF55E9FF8}">
    <text>bonus room interior wall</text>
  </threadedComment>
  <threadedComment ref="K219" dT="2024-04-06T23:17:35.97" personId="{3362EBCA-0A8A-4436-9AFE-F7F3E26C6760}" id="{EA95DFBB-A5A7-44C5-9426-69AD7D179AFC}">
    <text>bonus room</text>
  </threadedComment>
  <threadedComment ref="W219" dT="2024-05-25T20:49:38.21" personId="{3362EBCA-0A8A-4436-9AFE-F7F3E26C6760}" id="{460CE583-DC92-4B64-94AB-FC8B2AC9EBDF}">
    <text>bonus room exterior wall</text>
  </threadedComment>
  <threadedComment ref="X219" dT="2024-05-25T21:16:27.20" personId="{3362EBCA-0A8A-4436-9AFE-F7F3E26C6760}" id="{2B35C6DA-E9E8-40FD-8E81-0C81E779E01D}">
    <text>bonus room interior wall</text>
  </threadedComment>
  <threadedComment ref="A222" dT="2024-03-29T14:34:12.00" personId="{3362EBCA-0A8A-4436-9AFE-F7F3E26C6760}" id="{64015DA4-00B4-4670-8266-9BBEB00C37EF}">
    <text>the floorplan didnt have clean and easily readable graphics, the measurements and other stuffs are based on best possible judgement made</text>
  </threadedComment>
  <threadedComment ref="K222" dT="2024-03-29T00:54:51.33" personId="{3362EBCA-0A8A-4436-9AFE-F7F3E26C6760}" id="{47CEF209-AFBA-46F1-A5A3-B56EFA651FAC}">
    <text>bonus room</text>
  </threadedComment>
  <threadedComment ref="M222" dT="2024-03-29T00:54:58.20" personId="{3362EBCA-0A8A-4436-9AFE-F7F3E26C6760}" id="{12E964DB-1C20-4A2B-8063-7DC920930416}">
    <text>bonus room</text>
  </threadedComment>
  <threadedComment ref="W222" dT="2024-05-24T23:18:21.32" personId="{3362EBCA-0A8A-4436-9AFE-F7F3E26C6760}" id="{F8A73C9E-AD16-4888-AB82-E43202E0CB7E}">
    <text>bonus room exterior wall</text>
  </threadedComment>
  <threadedComment ref="X222" dT="2024-05-24T23:18:55.09" personId="{3362EBCA-0A8A-4436-9AFE-F7F3E26C6760}" id="{87128AB8-9E8B-4093-B973-199FD25BE27F}">
    <text>bonus room interior wall</text>
  </threadedComment>
  <threadedComment ref="K223" dT="2024-03-29T00:54:51.33" personId="{3362EBCA-0A8A-4436-9AFE-F7F3E26C6760}" id="{9DDB0C29-981B-41C8-AD03-E519846F81FD}">
    <text>bonus room</text>
  </threadedComment>
  <threadedComment ref="M223" dT="2024-03-29T00:54:58.20" personId="{3362EBCA-0A8A-4436-9AFE-F7F3E26C6760}" id="{ECA1C6A2-D813-4510-97B4-C73004E5C9F7}">
    <text>bonus room</text>
  </threadedComment>
  <threadedComment ref="W223" dT="2024-05-24T23:18:21.32" personId="{3362EBCA-0A8A-4436-9AFE-F7F3E26C6760}" id="{CFEDF4B4-AEC2-474E-B694-0DA03D5A33C8}">
    <text>bonus room exterior wall</text>
  </threadedComment>
  <threadedComment ref="X223" dT="2024-05-24T23:18:55.09" personId="{3362EBCA-0A8A-4436-9AFE-F7F3E26C6760}" id="{62CD519D-6A84-4BF2-AB71-C92EAC91F113}">
    <text>bonus room interior wall</text>
  </threadedComment>
  <threadedComment ref="K225" dT="2024-03-29T16:52:48.28" personId="{3362EBCA-0A8A-4436-9AFE-F7F3E26C6760}" id="{FE77E676-60E2-42DE-949A-A7E54B76C005}">
    <text>bonus room</text>
  </threadedComment>
  <threadedComment ref="M225" dT="2024-03-29T16:53:09.72" personId="{3362EBCA-0A8A-4436-9AFE-F7F3E26C6760}" id="{4865D9CD-E548-44A2-A3EB-ADFC70B16D85}">
    <text>bonus room</text>
  </threadedComment>
  <threadedComment ref="W225" dT="2024-05-24T23:18:39.01" personId="{3362EBCA-0A8A-4436-9AFE-F7F3E26C6760}" id="{FAEAD522-230F-40F5-BD9F-C39BE225E8CF}">
    <text>bonus room exterior wall</text>
  </threadedComment>
  <threadedComment ref="X225" dT="2024-05-24T23:19:12.81" personId="{3362EBCA-0A8A-4436-9AFE-F7F3E26C6760}" id="{A689DDF1-313D-479F-A435-B68A3CA51A15}">
    <text>bonus room interior wall</text>
  </threadedComment>
  <threadedComment ref="K226" dT="2024-03-29T16:52:48.28" personId="{3362EBCA-0A8A-4436-9AFE-F7F3E26C6760}" id="{3B194299-1CE5-4251-B178-5EE6165C3276}">
    <text>bonus room</text>
  </threadedComment>
  <threadedComment ref="M226" dT="2024-03-29T16:53:09.72" personId="{3362EBCA-0A8A-4436-9AFE-F7F3E26C6760}" id="{49974477-3A47-4925-B659-04852DA36618}">
    <text>bonus room</text>
  </threadedComment>
  <threadedComment ref="W226" dT="2024-05-24T23:18:39.01" personId="{3362EBCA-0A8A-4436-9AFE-F7F3E26C6760}" id="{2E4E3FE8-8F58-4888-9137-06F4D26301B7}">
    <text>bonus room exterior wall</text>
  </threadedComment>
  <threadedComment ref="X226" dT="2024-05-24T23:19:12.81" personId="{3362EBCA-0A8A-4436-9AFE-F7F3E26C6760}" id="{B44D4CB2-5B86-4430-9342-15449D1D215B}">
    <text>bonus room interior wall</text>
  </threadedComment>
  <threadedComment ref="K227" dT="2024-03-30T14:17:02.24" personId="{3362EBCA-0A8A-4436-9AFE-F7F3E26C6760}" id="{263AEC29-2319-4432-B72D-0C192C2AE093}">
    <text>bonus room</text>
  </threadedComment>
  <threadedComment ref="W227" dT="2024-05-25T13:42:44.40" personId="{3362EBCA-0A8A-4436-9AFE-F7F3E26C6760}" id="{17F786AD-6859-4CE5-8D94-54980559CFBD}">
    <text>bonus room exterior wall</text>
  </threadedComment>
  <threadedComment ref="X227" dT="2024-05-25T13:43:20.57" personId="{3362EBCA-0A8A-4436-9AFE-F7F3E26C6760}" id="{BCCB2F35-2D55-46B1-AD94-5749C2FF7D7D}">
    <text>bonus room interior wall</text>
  </threadedComment>
  <threadedComment ref="K228" dT="2024-03-30T14:17:02.24" personId="{3362EBCA-0A8A-4436-9AFE-F7F3E26C6760}" id="{13666CD4-1C7D-4FD6-BFAD-481BA7CF0DFA}">
    <text>bonus room</text>
  </threadedComment>
  <threadedComment ref="W228" dT="2024-05-25T13:42:44.40" personId="{3362EBCA-0A8A-4436-9AFE-F7F3E26C6760}" id="{8611656F-EC1A-4BE7-A4F1-919F4A37B7B1}">
    <text>bonus room exterior wall</text>
  </threadedComment>
  <threadedComment ref="X228" dT="2024-05-25T13:43:20.57" personId="{3362EBCA-0A8A-4436-9AFE-F7F3E26C6760}" id="{B4512679-970B-4BE8-89F4-BA40DF5EB0CA}">
    <text>bonus room interior wall</text>
  </threadedComment>
  <threadedComment ref="K231" dT="2024-03-31T14:17:36.81" personId="{3362EBCA-0A8A-4436-9AFE-F7F3E26C6760}" id="{77A82D13-835B-4E5F-99B3-C5B8841CC6D3}">
    <text>bonus room</text>
  </threadedComment>
  <threadedComment ref="K232" dT="2024-04-01T22:54:16.45" personId="{3362EBCA-0A8A-4436-9AFE-F7F3E26C6760}" id="{EE5910FE-9C04-45C4-A1B7-612CBD63E3E3}">
    <text>bonus room</text>
  </threadedComment>
  <threadedComment ref="W232" dT="2024-05-25T15:23:13.92" personId="{3362EBCA-0A8A-4436-9AFE-F7F3E26C6760}" id="{D7614EE1-D561-43CC-9962-5E6A9AC8DBAB}">
    <text>bonus room exterior wall</text>
  </threadedComment>
  <threadedComment ref="X232" dT="2024-05-25T15:24:16.11" personId="{3362EBCA-0A8A-4436-9AFE-F7F3E26C6760}" id="{C9C18E67-3A21-4C7D-AB75-17787F084CAD}">
    <text>bonus room interior wall</text>
  </threadedComment>
  <threadedComment ref="K233" dT="2024-04-01T22:54:16.45" personId="{3362EBCA-0A8A-4436-9AFE-F7F3E26C6760}" id="{1448E8C7-1F4F-4563-8BCB-B36B400095DF}">
    <text>bonus room</text>
  </threadedComment>
  <threadedComment ref="W233" dT="2024-05-25T15:23:13.92" personId="{3362EBCA-0A8A-4436-9AFE-F7F3E26C6760}" id="{91139A93-B000-4F28-8794-0F35DEBD9E10}">
    <text>bonus room exterior wall</text>
  </threadedComment>
  <threadedComment ref="X233" dT="2024-05-25T15:24:16.11" personId="{3362EBCA-0A8A-4436-9AFE-F7F3E26C6760}" id="{3A22BEE3-CD1E-4B8E-AC1F-8EC4833F28CE}">
    <text>bonus room interior wall</text>
  </threadedComment>
  <threadedComment ref="K237" dT="2024-04-01T14:52:28.23" personId="{3362EBCA-0A8A-4436-9AFE-F7F3E26C6760}" id="{904774C0-8CA5-42B1-BC4C-32B7AA898E1F}">
    <text>bonus room</text>
  </threadedComment>
  <threadedComment ref="W237" dT="2024-05-25T15:23:09.95" personId="{3362EBCA-0A8A-4436-9AFE-F7F3E26C6760}" id="{BEB02225-0509-4966-B1DF-4F413DCB0B53}">
    <text>bonus room exterior wall</text>
  </threadedComment>
  <threadedComment ref="X237" dT="2024-05-25T15:24:12.67" personId="{3362EBCA-0A8A-4436-9AFE-F7F3E26C6760}" id="{69D38BB4-A2C1-430A-876E-7CE83DBAF61E}">
    <text>bonus room interior wall</text>
  </threadedComment>
  <threadedComment ref="K238" dT="2024-04-01T14:52:28.23" personId="{3362EBCA-0A8A-4436-9AFE-F7F3E26C6760}" id="{5F4BBFBC-B0E6-427F-87B0-30FF72742F38}">
    <text>bonus room</text>
  </threadedComment>
  <threadedComment ref="W238" dT="2024-05-25T15:23:09.95" personId="{3362EBCA-0A8A-4436-9AFE-F7F3E26C6760}" id="{1C05096E-3F41-4D98-9C5C-E5866F5FC91D}">
    <text>bonus room exterior wall</text>
  </threadedComment>
  <threadedComment ref="X238" dT="2024-05-25T15:24:12.67" personId="{3362EBCA-0A8A-4436-9AFE-F7F3E26C6760}" id="{6B56C34E-33A2-4072-980C-91C3CA08A3A3}">
    <text>bonus room interior wall</text>
  </threadedComment>
  <threadedComment ref="K266" dT="2024-03-30T20:16:20.00" personId="{3362EBCA-0A8A-4436-9AFE-F7F3E26C6760}" id="{7A196627-5AB5-468F-A91F-88F65B906387}">
    <text>bonus room</text>
  </threadedComment>
  <threadedComment ref="W266" dT="2024-05-25T13:42:54.41" personId="{3362EBCA-0A8A-4436-9AFE-F7F3E26C6760}" id="{E1C8360D-2EF0-4BDE-9D04-EA9799CF2FAB}">
    <text>bonus room exterior wall</text>
  </threadedComment>
  <threadedComment ref="X266" dT="2024-05-25T13:43:29.46" personId="{3362EBCA-0A8A-4436-9AFE-F7F3E26C6760}" id="{46131618-BAB1-4AF5-BE76-38F9F896BC01}">
    <text>bonus room interior wall</text>
  </threadedComment>
  <threadedComment ref="K267" dT="2024-03-30T20:16:20.00" personId="{3362EBCA-0A8A-4436-9AFE-F7F3E26C6760}" id="{44613881-764D-4CE0-A60F-C49FEB0A6757}">
    <text>bonus room</text>
  </threadedComment>
  <threadedComment ref="W267" dT="2024-05-25T13:42:54.41" personId="{3362EBCA-0A8A-4436-9AFE-F7F3E26C6760}" id="{B7EB00BA-4EF9-45A7-AB8F-60E18B1D86B7}">
    <text>bonus room exterior wall</text>
  </threadedComment>
  <threadedComment ref="X267" dT="2024-05-25T13:43:29.46" personId="{3362EBCA-0A8A-4436-9AFE-F7F3E26C6760}" id="{5E1D39C3-DD43-4D3D-8B75-5819DDF9A904}">
    <text>bonus room interior wall</text>
  </threadedComment>
  <threadedComment ref="K281" dT="2024-04-08T14:36:12.97" personId="{3362EBCA-0A8A-4436-9AFE-F7F3E26C6760}" id="{9696FC1E-1691-4F91-8858-D7FA732962DA}">
    <text>bonus room</text>
  </threadedComment>
  <threadedComment ref="N281" dT="2024-04-08T14:40:30.27" personId="{3362EBCA-0A8A-4436-9AFE-F7F3E26C6760}" id="{DA6D85D9-375B-43B2-A367-FDE446C47EB9}">
    <text>no clear graphics representing window</text>
  </threadedComment>
  <threadedComment ref="W281" dT="2024-05-25T20:50:44.54" personId="{3362EBCA-0A8A-4436-9AFE-F7F3E26C6760}" id="{E41FC56A-78D7-438A-B1A5-0800952E77CA}">
    <text>bonus room exterior wall</text>
  </threadedComment>
  <threadedComment ref="X281" dT="2024-05-25T21:17:25.15" personId="{3362EBCA-0A8A-4436-9AFE-F7F3E26C6760}" id="{F5D12601-3E90-48EB-80FF-9C328B6B15F5}">
    <text>bonus room interior wall</text>
  </threadedComment>
  <threadedComment ref="K282" dT="2024-04-08T14:36:12.97" personId="{3362EBCA-0A8A-4436-9AFE-F7F3E26C6760}" id="{4518B466-DE7D-43E8-8535-476D6E7AFDBE}">
    <text>bonus room</text>
  </threadedComment>
  <threadedComment ref="N282" dT="2024-04-08T14:40:30.27" personId="{3362EBCA-0A8A-4436-9AFE-F7F3E26C6760}" id="{2619C9C4-C4CD-4072-9385-8907F13DB70A}">
    <text>no clear graphics representing window</text>
  </threadedComment>
  <threadedComment ref="W282" dT="2024-05-25T20:50:44.54" personId="{3362EBCA-0A8A-4436-9AFE-F7F3E26C6760}" id="{1ACB1DC5-DEBD-4B73-BE5E-600CB926C296}">
    <text>bonus room exterior wall</text>
  </threadedComment>
  <threadedComment ref="X282" dT="2024-05-25T21:17:25.15" personId="{3362EBCA-0A8A-4436-9AFE-F7F3E26C6760}" id="{BD2F6D24-4FDF-486C-897A-6BFC3C2CE5D9}">
    <text>bonus room interior wall</text>
  </threadedComment>
  <threadedComment ref="K287" dT="2024-03-28T20:15:07.41" personId="{3362EBCA-0A8A-4436-9AFE-F7F3E26C6760}" id="{98AE1D18-C50D-4B06-ACCB-E57B86BF64F1}">
    <text>bonus room</text>
  </threadedComment>
  <threadedComment ref="M287" dT="2024-03-28T20:15:14.90" personId="{3362EBCA-0A8A-4436-9AFE-F7F3E26C6760}" id="{990D5D75-953A-4341-8EE2-E5662A07472F}">
    <text>bonus room</text>
  </threadedComment>
  <threadedComment ref="W287" dT="2024-05-24T00:43:13.24" personId="{3362EBCA-0A8A-4436-9AFE-F7F3E26C6760}" id="{5133DCE0-E744-42A2-AD39-21332A6CFAD2}">
    <text>bonus room exterior wall</text>
  </threadedComment>
  <threadedComment ref="X287" dT="2024-05-24T00:44:06.22" personId="{3362EBCA-0A8A-4436-9AFE-F7F3E26C6760}" id="{AC357BB3-64CE-4463-863F-8907481FAA90}">
    <text>bonus room interior wall</text>
  </threadedComment>
  <threadedComment ref="K288" dT="2024-03-28T20:15:07.41" personId="{3362EBCA-0A8A-4436-9AFE-F7F3E26C6760}" id="{FA5BE125-D648-45C5-9884-5A6E2D851B5E}">
    <text>bonus room</text>
  </threadedComment>
  <threadedComment ref="M288" dT="2024-03-28T20:15:14.90" personId="{3362EBCA-0A8A-4436-9AFE-F7F3E26C6760}" id="{66E5A321-CDDF-47B9-97D9-16F638D4FEF6}">
    <text>bonus room</text>
  </threadedComment>
  <threadedComment ref="W288" dT="2024-05-24T00:43:13.24" personId="{3362EBCA-0A8A-4436-9AFE-F7F3E26C6760}" id="{FDFF80D1-8C8A-402E-96FD-978202BDABA1}">
    <text>bonus room exterior wall</text>
  </threadedComment>
  <threadedComment ref="X288" dT="2024-05-24T00:44:06.22" personId="{3362EBCA-0A8A-4436-9AFE-F7F3E26C6760}" id="{B48D3D88-1A15-4020-8020-D5042C658776}">
    <text>bonus room interior wall</text>
  </threadedComment>
  <threadedComment ref="K289" dT="2024-03-31T01:02:11.22" personId="{3362EBCA-0A8A-4436-9AFE-F7F3E26C6760}" id="{4BF272A5-66A3-4C6B-84EE-C1A70F88899B}">
    <text>bonus room</text>
  </threadedComment>
  <threadedComment ref="W289" dT="2024-05-25T13:42:59.34" personId="{3362EBCA-0A8A-4436-9AFE-F7F3E26C6760}" id="{9AAC4D33-B476-40D7-9D34-64AF3914BB0B}">
    <text>bonus room exterior wall</text>
  </threadedComment>
  <threadedComment ref="X289" dT="2024-05-25T13:43:33.82" personId="{3362EBCA-0A8A-4436-9AFE-F7F3E26C6760}" id="{DC3B235B-2C1D-47D3-ABBE-99631EE43830}">
    <text>bonus room interior wall</text>
  </threadedComment>
  <threadedComment ref="K290" dT="2024-03-31T01:02:11.22" personId="{3362EBCA-0A8A-4436-9AFE-F7F3E26C6760}" id="{40D467F8-062B-4C67-BA64-803B9A5308C6}">
    <text>bonus room</text>
  </threadedComment>
  <threadedComment ref="W290" dT="2024-05-25T13:42:59.34" personId="{3362EBCA-0A8A-4436-9AFE-F7F3E26C6760}" id="{66532CAB-9BFB-40EC-BDE7-396B440C44B9}">
    <text>bonus room exterior wall</text>
  </threadedComment>
  <threadedComment ref="X290" dT="2024-05-25T13:43:33.82" personId="{3362EBCA-0A8A-4436-9AFE-F7F3E26C6760}" id="{8BDACC4C-DC99-47D5-8DF5-B2ED523BCEE1}">
    <text>bonus room interior wall</text>
  </threadedComment>
  <threadedComment ref="K292" dT="2024-04-02T19:55:29.60" personId="{3362EBCA-0A8A-4436-9AFE-F7F3E26C6760}" id="{7E641A28-316A-42BB-900D-9FE99738D019}">
    <text>bonus room</text>
  </threadedComment>
  <threadedComment ref="N292" dT="2024-04-02T19:57:19.24" personId="{3362EBCA-0A8A-4436-9AFE-F7F3E26C6760}" id="{17D1B8D9-2840-4256-B088-683CEDFD7DCE}">
    <text>no feature in the plan which could be identified as window available</text>
  </threadedComment>
  <threadedComment ref="W292" dT="2024-05-25T15:23:32.69" personId="{3362EBCA-0A8A-4436-9AFE-F7F3E26C6760}" id="{0D5AAFAC-5896-473E-961C-1F66B1B08F87}">
    <text>bonus room exterior wall</text>
  </threadedComment>
  <threadedComment ref="X292" dT="2024-05-25T15:24:33.75" personId="{3362EBCA-0A8A-4436-9AFE-F7F3E26C6760}" id="{61B192B7-C8D3-4C1B-A590-8C0EDCAA68B0}">
    <text>bonus room interior wall</text>
  </threadedComment>
  <threadedComment ref="K293" dT="2024-04-02T19:55:29.60" personId="{3362EBCA-0A8A-4436-9AFE-F7F3E26C6760}" id="{8973F511-D197-4B36-90A5-BD07E51918E9}">
    <text>bonus room</text>
  </threadedComment>
  <threadedComment ref="N293" dT="2024-04-02T19:57:19.24" personId="{3362EBCA-0A8A-4436-9AFE-F7F3E26C6760}" id="{10EB7FF7-4404-4DFD-BECC-167422E5846F}">
    <text>no feature in the plan which could be identified as window available</text>
  </threadedComment>
  <threadedComment ref="W293" dT="2024-05-25T15:23:32.69" personId="{3362EBCA-0A8A-4436-9AFE-F7F3E26C6760}" id="{B005BFBB-1762-4FD8-A7FE-0C9C05BACC42}">
    <text>bonus room exterior wall</text>
  </threadedComment>
  <threadedComment ref="X293" dT="2024-05-25T15:24:33.75" personId="{3362EBCA-0A8A-4436-9AFE-F7F3E26C6760}" id="{97A7F984-E0CD-4071-B600-98935C62B757}">
    <text>bonus room interior wall</text>
  </threadedComment>
  <threadedComment ref="K295" dT="2024-04-06T16:26:23.61" personId="{3362EBCA-0A8A-4436-9AFE-F7F3E26C6760}" id="{2AAE8AAE-BCC3-476E-A216-402A823B58A3}">
    <text>bonus room</text>
  </threadedComment>
  <threadedComment ref="W295" dT="2024-05-25T20:49:30.32" personId="{3362EBCA-0A8A-4436-9AFE-F7F3E26C6760}" id="{C794204C-A0A8-4760-93C0-A006089AD980}">
    <text>bonus room exterior wall</text>
  </threadedComment>
  <threadedComment ref="X295" dT="2024-05-25T21:16:23.12" personId="{3362EBCA-0A8A-4436-9AFE-F7F3E26C6760}" id="{981B61AF-1080-49BA-946F-7B71687890A3}">
    <text>bonus room interior wall</text>
  </threadedComment>
  <threadedComment ref="K296" dT="2024-04-06T16:26:23.61" personId="{3362EBCA-0A8A-4436-9AFE-F7F3E26C6760}" id="{A39E6610-64C9-44F1-93F8-488749513A35}">
    <text>bonus room</text>
  </threadedComment>
  <threadedComment ref="W296" dT="2024-05-25T20:49:30.32" personId="{3362EBCA-0A8A-4436-9AFE-F7F3E26C6760}" id="{52EC4227-74A3-40DE-8594-5904B9954416}">
    <text>bonus room exterior wall</text>
  </threadedComment>
  <threadedComment ref="X296" dT="2024-05-25T21:16:23.12" personId="{3362EBCA-0A8A-4436-9AFE-F7F3E26C6760}" id="{BE4FD1D6-FD1B-4F9C-A288-803FBF678F1B}">
    <text>bonus room interior wall</text>
  </threadedComment>
  <threadedComment ref="N297" dT="2024-04-06T22:48:33.97" personId="{3362EBCA-0A8A-4436-9AFE-F7F3E26C6760}" id="{B465A9AF-E6BF-4612-BB7A-A6653B8F0852}">
    <text>no feature in the floorplan which could be identified as window available</text>
  </threadedComment>
  <threadedComment ref="K301" dT="2024-03-24T14:22:41.68" personId="{3362EBCA-0A8A-4436-9AFE-F7F3E26C6760}" id="{143A7B32-7B3D-4421-8047-0C89A5607E41}">
    <text>unfinished bonus room above the garage</text>
  </threadedComment>
  <threadedComment ref="W301" dT="2024-05-23T21:43:38.98" personId="{3362EBCA-0A8A-4436-9AFE-F7F3E26C6760}" id="{74D9BE05-DE7A-4AB2-936C-8EBCB4DE82CF}">
    <text>bonus room exterior wall</text>
  </threadedComment>
  <threadedComment ref="X301" dT="2024-05-23T21:44:08.61" personId="{3362EBCA-0A8A-4436-9AFE-F7F3E26C6760}" id="{D41B9AC8-E7C0-4C20-901E-051A4434719A}">
    <text>bonus room interior wall</text>
  </threadedComment>
  <threadedComment ref="K302" dT="2024-03-24T14:22:41.68" personId="{3362EBCA-0A8A-4436-9AFE-F7F3E26C6760}" id="{1CBCCF82-9DBC-4FC1-890B-62CA1FF3AC60}">
    <text>unfinished bonus room above the garage</text>
  </threadedComment>
  <threadedComment ref="W302" dT="2024-05-23T21:43:38.98" personId="{3362EBCA-0A8A-4436-9AFE-F7F3E26C6760}" id="{8B108B92-577E-4C53-A97D-A238B6DF457D}">
    <text>bonus room exterior wall</text>
  </threadedComment>
  <threadedComment ref="X302" dT="2024-05-23T21:44:08.61" personId="{3362EBCA-0A8A-4436-9AFE-F7F3E26C6760}" id="{F6746754-524F-49D8-8FFE-A4543792BCE5}">
    <text>bonus room interior wall</text>
  </threadedComment>
  <threadedComment ref="K304" dT="2024-03-25T14:40:04.19" personId="{3362EBCA-0A8A-4436-9AFE-F7F3E26C6760}" id="{6D673336-8961-4A43-BEFC-534F70B79650}">
    <text xml:space="preserve">bonus room above the garage </text>
  </threadedComment>
  <threadedComment ref="M304" dT="2024-03-25T14:40:15.32" personId="{3362EBCA-0A8A-4436-9AFE-F7F3E26C6760}" id="{8AB4D826-4AEB-4B90-BE38-91D8EBA9ACEF}">
    <text>bonus room</text>
  </threadedComment>
  <threadedComment ref="W304" dT="2024-05-23T23:12:37.21" personId="{3362EBCA-0A8A-4436-9AFE-F7F3E26C6760}" id="{52EFF476-6CAC-4FBB-8508-1853CFEF5E5A}">
    <text>bonus room exterior wall</text>
  </threadedComment>
  <threadedComment ref="X304" dT="2024-05-23T23:13:10.81" personId="{3362EBCA-0A8A-4436-9AFE-F7F3E26C6760}" id="{4AE3448A-17B4-4A62-9522-AFF39AABF7C3}">
    <text>bonus room interior wall</text>
  </threadedComment>
  <threadedComment ref="K305" dT="2024-03-25T14:40:04.19" personId="{3362EBCA-0A8A-4436-9AFE-F7F3E26C6760}" id="{5ED2365F-0DC9-413E-A50E-72D0C8124D57}">
    <text xml:space="preserve">bonus room above the garage </text>
  </threadedComment>
  <threadedComment ref="M305" dT="2024-03-25T14:40:15.32" personId="{3362EBCA-0A8A-4436-9AFE-F7F3E26C6760}" id="{D6B1B290-164C-4D38-9A32-744DC6A1F4AC}">
    <text>bonus room</text>
  </threadedComment>
  <threadedComment ref="W305" dT="2024-05-23T23:12:37.21" personId="{3362EBCA-0A8A-4436-9AFE-F7F3E26C6760}" id="{0C0A3A9C-78B2-4A14-B590-9A8D0F631BBB}">
    <text>bonus room exterior wall</text>
  </threadedComment>
  <threadedComment ref="X305" dT="2024-05-23T23:13:10.81" personId="{3362EBCA-0A8A-4436-9AFE-F7F3E26C6760}" id="{BABF114E-AC2B-487A-8FC6-B5633B90B91E}">
    <text>bonus room interior wall</text>
  </threadedComment>
  <threadedComment ref="K308" dT="2024-03-25T17:44:04.60" personId="{3362EBCA-0A8A-4436-9AFE-F7F3E26C6760}" id="{ACB44AC2-9233-42A2-BD1A-BCE4D3A5E1B1}">
    <text>bonus room</text>
  </threadedComment>
  <threadedComment ref="W308" dT="2024-05-24T00:41:53.86" personId="{3362EBCA-0A8A-4436-9AFE-F7F3E26C6760}" id="{1B359F0C-961C-4819-81BB-2FBF33B83D8C}">
    <text>bonus room exterior wall</text>
  </threadedComment>
  <threadedComment ref="X308" dT="2024-05-24T00:43:47.58" personId="{3362EBCA-0A8A-4436-9AFE-F7F3E26C6760}" id="{92F16251-DF49-4990-93E1-71420D8F9ED4}">
    <text>bonus room interior wall</text>
  </threadedComment>
  <threadedComment ref="K309" dT="2024-03-25T17:44:04.60" personId="{3362EBCA-0A8A-4436-9AFE-F7F3E26C6760}" id="{36EC1252-1CB6-4C62-955D-0BFF34ABC757}">
    <text>bonus room</text>
  </threadedComment>
  <threadedComment ref="W309" dT="2024-05-24T00:41:53.86" personId="{3362EBCA-0A8A-4436-9AFE-F7F3E26C6760}" id="{EEEBB51D-D26F-405B-8814-3EB4DFF01434}">
    <text>bonus room exterior wall</text>
  </threadedComment>
  <threadedComment ref="X309" dT="2024-05-24T00:43:47.58" personId="{3362EBCA-0A8A-4436-9AFE-F7F3E26C6760}" id="{139CC99E-63B5-45C3-9F8D-7CE904897A5E}">
    <text>bonus room interior wall</text>
  </threadedComment>
  <threadedComment ref="K316" dT="2024-05-23T00:23:46.20" personId="{3362EBCA-0A8A-4436-9AFE-F7F3E26C6760}" id="{C76AB56E-7CDE-4E98-BC73-D55B1CCCFA0D}">
    <text>However, It says bonus floor not bonus room</text>
  </threadedComment>
  <threadedComment ref="W316" dT="2024-05-23T00:24:39.30" personId="{3362EBCA-0A8A-4436-9AFE-F7F3E26C6760}" id="{1072B008-CDE7-4C18-8116-CF704D7B9CF3}">
    <text>bonus room exterior wall</text>
  </threadedComment>
  <threadedComment ref="X316" dT="2024-05-23T00:25:04.70" personId="{3362EBCA-0A8A-4436-9AFE-F7F3E26C6760}" id="{98C6D31D-27B9-48AF-B8A3-CCDF85BD1A36}">
    <text>bonus room interior wall</text>
  </threadedComment>
  <threadedComment ref="K317" dT="2024-05-23T00:23:46.20" personId="{3362EBCA-0A8A-4436-9AFE-F7F3E26C6760}" id="{66AA3DC3-F484-4FD8-9308-AA0AEBD6B907}">
    <text>However, It says bonus floor not bonus room</text>
  </threadedComment>
  <threadedComment ref="W317" dT="2024-05-23T00:24:39.30" personId="{3362EBCA-0A8A-4436-9AFE-F7F3E26C6760}" id="{C1359DAD-2088-4707-AC4B-339E93B4127E}">
    <text>bonus room exterior wall</text>
  </threadedComment>
  <threadedComment ref="X317" dT="2024-05-23T00:25:04.70" personId="{3362EBCA-0A8A-4436-9AFE-F7F3E26C6760}" id="{4B95CEEB-62F0-4F95-98EA-EE67F43D0F45}">
    <text>bonus room interior wall</text>
  </threadedComment>
  <threadedComment ref="K329" dT="2024-03-31T12:54:54.53" personId="{3362EBCA-0A8A-4436-9AFE-F7F3E26C6760}" id="{DEEF05FF-FF42-4CA9-A726-363AD5BA29E7}">
    <text>bonus room</text>
  </threadedComment>
  <threadedComment ref="K330" dT="2024-03-31T21:32:33.84" personId="{3362EBCA-0A8A-4436-9AFE-F7F3E26C6760}" id="{C4A0C5A2-0138-4742-B9B8-75AEAC940A92}">
    <text>bonus room</text>
  </threadedComment>
  <threadedComment ref="W330" dT="2024-05-25T15:22:58.04" personId="{3362EBCA-0A8A-4436-9AFE-F7F3E26C6760}" id="{2E9EB4BB-6E68-4936-B084-1B587409479A}">
    <text>bonus room exterior wall</text>
  </threadedComment>
  <threadedComment ref="X330" dT="2024-05-25T15:24:00.92" personId="{3362EBCA-0A8A-4436-9AFE-F7F3E26C6760}" id="{8F4F7440-76B4-42D4-B2BF-D57DE58EA9FD}">
    <text>bonus room interior wall</text>
  </threadedComment>
  <threadedComment ref="K331" dT="2024-03-31T21:32:33.84" personId="{3362EBCA-0A8A-4436-9AFE-F7F3E26C6760}" id="{A39C1BEB-B942-4B22-91F0-8DDFA7071AB5}">
    <text>bonus room</text>
  </threadedComment>
  <threadedComment ref="W331" dT="2024-05-25T15:22:58.04" personId="{3362EBCA-0A8A-4436-9AFE-F7F3E26C6760}" id="{2E1DEC01-0BCA-417E-A2DA-08AE9B6D2CE1}">
    <text>bonus room exterior wall</text>
  </threadedComment>
  <threadedComment ref="X331" dT="2024-05-25T15:24:00.92" personId="{3362EBCA-0A8A-4436-9AFE-F7F3E26C6760}" id="{E24373A8-7DD1-4DA6-AE36-339101B5686A}">
    <text>bonus room interior wall</text>
  </threadedComment>
  <threadedComment ref="K343" dT="2024-03-30T14:18:55.76" personId="{3362EBCA-0A8A-4436-9AFE-F7F3E26C6760}" id="{13F7064F-DDD3-4C94-B8A4-2433EEB15EB6}">
    <text xml:space="preserve">bonus room specified as living room </text>
  </threadedComment>
  <threadedComment ref="M343" dT="2024-03-30T14:19:19.11" personId="{3362EBCA-0A8A-4436-9AFE-F7F3E26C6760}" id="{31C49867-0508-4D1C-93B6-203B9923666B}">
    <text>bonus room</text>
  </threadedComment>
  <threadedComment ref="W343" dT="2024-05-25T13:42:50.09" personId="{3362EBCA-0A8A-4436-9AFE-F7F3E26C6760}" id="{DD55E8D1-8F14-4F89-A7C2-E358FAD4BF37}">
    <text>bonus room exterior wall</text>
  </threadedComment>
  <threadedComment ref="X343" dT="2024-05-25T13:43:25.10" personId="{3362EBCA-0A8A-4436-9AFE-F7F3E26C6760}" id="{C463C1EC-7CED-49D7-92B9-FE13A604D087}">
    <text>bonus room interior wall</text>
  </threadedComment>
  <threadedComment ref="K344" dT="2024-03-30T14:18:55.76" personId="{3362EBCA-0A8A-4436-9AFE-F7F3E26C6760}" id="{A087598D-C945-4C2D-95B1-701235F6A5DF}">
    <text xml:space="preserve">bonus room specified as living room </text>
  </threadedComment>
  <threadedComment ref="M344" dT="2024-03-30T14:19:19.11" personId="{3362EBCA-0A8A-4436-9AFE-F7F3E26C6760}" id="{B445CD90-D332-4453-B933-CF375919F0A1}">
    <text>bonus room</text>
  </threadedComment>
  <threadedComment ref="W344" dT="2024-05-25T13:42:50.09" personId="{3362EBCA-0A8A-4436-9AFE-F7F3E26C6760}" id="{4DE46E1B-129E-4C00-8F18-1953F9556ADC}">
    <text>bonus room exterior wall</text>
  </threadedComment>
  <threadedComment ref="X344" dT="2024-05-25T13:43:25.10" personId="{3362EBCA-0A8A-4436-9AFE-F7F3E26C6760}" id="{E5F6CB17-35F6-4D28-843A-1576DF077CD0}">
    <text>bonus room interior wall</text>
  </threadedComment>
  <threadedComment ref="K347" dT="2024-03-31T12:16:59.41" personId="{3362EBCA-0A8A-4436-9AFE-F7F3E26C6760}" id="{C5734068-C678-4A1F-8782-E4B15A031379}">
    <text>bonus room</text>
  </threadedComment>
  <threadedComment ref="W347" dT="2024-05-25T15:22:51.12" personId="{3362EBCA-0A8A-4436-9AFE-F7F3E26C6760}" id="{E46A94F0-DDBE-4176-A1BF-CBBD2131CD7F}">
    <text>bonus room exterior wall</text>
  </threadedComment>
  <threadedComment ref="X347" dT="2024-05-25T15:23:53.90" personId="{3362EBCA-0A8A-4436-9AFE-F7F3E26C6760}" id="{F3B8AD65-7486-48E4-A712-9D0A7F730294}">
    <text>bonus room interior wall</text>
  </threadedComment>
  <threadedComment ref="K348" dT="2024-03-31T12:16:59.41" personId="{3362EBCA-0A8A-4436-9AFE-F7F3E26C6760}" id="{8FAB592D-107E-43C1-B15C-0A01B01893B9}">
    <text>bonus room</text>
  </threadedComment>
  <threadedComment ref="W348" dT="2024-05-25T15:22:51.12" personId="{3362EBCA-0A8A-4436-9AFE-F7F3E26C6760}" id="{DBE3AA23-8AEA-4635-96F0-0201FCE4A6EA}">
    <text>bonus room exterior wall</text>
  </threadedComment>
  <threadedComment ref="X348" dT="2024-05-25T15:23:53.90" personId="{3362EBCA-0A8A-4436-9AFE-F7F3E26C6760}" id="{58B7BEE0-28EF-4D44-9352-14F7E9086256}">
    <text>bonus room interior wall</text>
  </threadedComment>
  <threadedComment ref="K352" dT="2024-04-02T01:21:58.29" personId="{3362EBCA-0A8A-4436-9AFE-F7F3E26C6760}" id="{402246E3-970C-4A2C-AF33-D28A2C9379D6}">
    <text>bonus room</text>
  </threadedComment>
  <threadedComment ref="W352" dT="2024-05-25T15:23:23.89" personId="{3362EBCA-0A8A-4436-9AFE-F7F3E26C6760}" id="{345BF7DE-B895-4964-97A4-6D1005FE7B06}">
    <text>bonus room exterior wall</text>
  </threadedComment>
  <threadedComment ref="X352" dT="2024-05-25T15:24:26.67" personId="{3362EBCA-0A8A-4436-9AFE-F7F3E26C6760}" id="{C151C8EF-DD65-42CF-83B3-0D3F35AC8A08}">
    <text>bonus room interior wall</text>
  </threadedComment>
  <threadedComment ref="K353" dT="2024-04-02T01:21:58.29" personId="{3362EBCA-0A8A-4436-9AFE-F7F3E26C6760}" id="{1F2FA17E-AEF0-4075-A9F7-B30B82280094}">
    <text>bonus room</text>
  </threadedComment>
  <threadedComment ref="W353" dT="2024-05-25T15:23:23.89" personId="{3362EBCA-0A8A-4436-9AFE-F7F3E26C6760}" id="{70456641-F8D4-45A2-9C32-70D60801D26C}">
    <text>bonus room exterior wall</text>
  </threadedComment>
  <threadedComment ref="X353" dT="2024-05-25T15:24:26.67" personId="{3362EBCA-0A8A-4436-9AFE-F7F3E26C6760}" id="{5AE4490A-A77A-4B9E-A8C4-76BC4B2E094C}">
    <text>bonus room interior wall</text>
  </threadedComment>
  <threadedComment ref="K354" dT="2024-04-02T20:17:58.61" personId="{3362EBCA-0A8A-4436-9AFE-F7F3E26C6760}" id="{0EB8E964-B8F0-4740-8AA4-9EFE5DAC0170}">
    <text>bonus room</text>
  </threadedComment>
  <threadedComment ref="W354" dT="2024-05-25T20:48:59.44" personId="{3362EBCA-0A8A-4436-9AFE-F7F3E26C6760}" id="{A1460A4B-97F5-47F5-AE93-2B7D7D46E748}">
    <text>bonus room exterior wall</text>
  </threadedComment>
  <threadedComment ref="X354" dT="2024-05-25T21:15:44.55" personId="{3362EBCA-0A8A-4436-9AFE-F7F3E26C6760}" id="{BA88DF46-B251-4572-8501-753C69B48A53}">
    <text>bonus room interior wall</text>
  </threadedComment>
  <threadedComment ref="K355" dT="2024-04-02T20:17:58.61" personId="{3362EBCA-0A8A-4436-9AFE-F7F3E26C6760}" id="{20221BFA-30A7-4A4C-8CAA-F2720DA8FD30}">
    <text>bonus room</text>
  </threadedComment>
  <threadedComment ref="W355" dT="2024-05-25T20:48:59.44" personId="{3362EBCA-0A8A-4436-9AFE-F7F3E26C6760}" id="{14A7B826-B336-409C-927F-E9C7538F467C}">
    <text>bonus room exterior wall</text>
  </threadedComment>
  <threadedComment ref="X355" dT="2024-05-25T21:15:44.55" personId="{3362EBCA-0A8A-4436-9AFE-F7F3E26C6760}" id="{2B6EA559-2818-4517-BE54-E95070D17D19}">
    <text>bonus room interior wall</text>
  </threadedComment>
  <threadedComment ref="K356" dT="2024-04-07T12:40:44.12" personId="{3362EBCA-0A8A-4436-9AFE-F7F3E26C6760}" id="{5420D93F-7883-4C82-BE16-D4C12054DAAF}">
    <text>bonus room</text>
  </threadedComment>
  <threadedComment ref="W356" dT="2024-05-25T20:50:01.90" personId="{3362EBCA-0A8A-4436-9AFE-F7F3E26C6760}" id="{DC404A9F-805F-4F4E-9CDB-4F13F191C9C3}">
    <text>bonus room exterior wall</text>
  </threadedComment>
  <threadedComment ref="X356" dT="2024-05-25T21:16:40.98" personId="{3362EBCA-0A8A-4436-9AFE-F7F3E26C6760}" id="{3A0709A0-5C1B-482C-890E-D05945F57758}">
    <text>bonus room interior wall</text>
  </threadedComment>
  <threadedComment ref="K357" dT="2024-04-07T12:40:44.12" personId="{3362EBCA-0A8A-4436-9AFE-F7F3E26C6760}" id="{16050755-6068-4D36-A681-013CAF92DD36}">
    <text>bonus room</text>
  </threadedComment>
  <threadedComment ref="W357" dT="2024-05-25T20:50:01.90" personId="{3362EBCA-0A8A-4436-9AFE-F7F3E26C6760}" id="{D10E2D88-A802-4BCA-BBB6-39BB99D0ABAB}">
    <text>bonus room exterior wall</text>
  </threadedComment>
  <threadedComment ref="X357" dT="2024-05-25T21:16:40.98" personId="{3362EBCA-0A8A-4436-9AFE-F7F3E26C6760}" id="{31B67CA0-902F-420E-8E05-C053027C4AE9}">
    <text>bonus room interior wall</text>
  </threadedComment>
  <threadedComment ref="K389" dT="2024-04-07T21:59:24.79" personId="{3362EBCA-0A8A-4436-9AFE-F7F3E26C6760}" id="{89058EF8-0DD6-4F43-A412-8685F5B7B8A8}">
    <text>bonus room</text>
  </threadedComment>
  <threadedComment ref="W389" dT="2024-05-25T20:50:09.11" personId="{3362EBCA-0A8A-4436-9AFE-F7F3E26C6760}" id="{66E6B43D-44A4-41B9-ADAC-8459FE782D82}">
    <text>bonus room exterior wall</text>
  </threadedComment>
  <threadedComment ref="X389" dT="2024-05-25T21:16:45.41" personId="{3362EBCA-0A8A-4436-9AFE-F7F3E26C6760}" id="{5B8E5753-160D-49DC-9584-E2B8746BA94C}">
    <text>bonus room interior wall</text>
  </threadedComment>
  <threadedComment ref="K390" dT="2024-04-07T21:59:24.79" personId="{3362EBCA-0A8A-4436-9AFE-F7F3E26C6760}" id="{BC3A6403-DB56-498D-8C6C-6B3FC56940CE}">
    <text>bonus room</text>
  </threadedComment>
  <threadedComment ref="W390" dT="2024-05-25T20:50:09.11" personId="{3362EBCA-0A8A-4436-9AFE-F7F3E26C6760}" id="{1C96C4AC-E329-43F7-BB85-24E6C13E1F10}">
    <text>bonus room exterior wall</text>
  </threadedComment>
  <threadedComment ref="X390" dT="2024-05-25T21:16:45.41" personId="{3362EBCA-0A8A-4436-9AFE-F7F3E26C6760}" id="{DC923244-F1A0-460E-9A25-3337F0EAF675}">
    <text>bonus room interior wall</text>
  </threadedComment>
  <threadedComment ref="AA396" dT="2023-12-02T19:55:01.91" personId="{32F5E599-2497-4806-8FD6-29CEFE3F4425}" id="{29C64169-F0C9-477D-BAF1-6AE9E9BB451B}">
    <text>This one has a lot of ridges</text>
  </threadedComment>
  <threadedComment ref="AA396" dT="2023-12-04T20:21:45.42" personId="{208DE9F8-F7FB-43CB-B59F-86D43CB264D0}" id="{56791363-3B90-4AD9-827E-433EAC6C2C77}" parentId="{29C64169-F0C9-477D-BAF1-6AE9E9BB451B}">
    <text>Yeah, this style of roof is difficult, and I will have to note this as a limitation of this method. In this case I'll just assume the roof length equals the structure length, but I am not sure this would apply to other complicated roofs, so if you run into others like this please continue to note them.
Thanks!</text>
  </threadedComment>
  <threadedComment ref="A401" dT="2023-12-05T19:02:37.83" personId="{32F5E599-2497-4806-8FD6-29CEFE3F4425}" id="{1DE3DC05-0FB7-43C0-9AE5-6D6F0FA4DEE7}">
    <text>These two plans were almost identical, they just had different exterior features which increased the size of the second floor.</text>
  </threadedComment>
  <threadedComment ref="K404" dT="2024-03-29T00:12:11.50" personId="{3362EBCA-0A8A-4436-9AFE-F7F3E26C6760}" id="{498B2A2A-9603-4745-8AB2-CC163EDFAC09}">
    <text>bonus room</text>
  </threadedComment>
  <threadedComment ref="M404" dT="2024-03-29T00:12:19.07" personId="{3362EBCA-0A8A-4436-9AFE-F7F3E26C6760}" id="{A898E75B-B210-4E53-9AE2-6F012A73DA7D}">
    <text>bonus room</text>
  </threadedComment>
  <threadedComment ref="W404" dT="2024-05-24T23:18:16.59" personId="{3362EBCA-0A8A-4436-9AFE-F7F3E26C6760}" id="{3C77BBAB-B7ED-4D14-B837-E4A7BA24BFE6}">
    <text>bonus room exterior wall</text>
  </threadedComment>
  <threadedComment ref="X404" dT="2024-05-24T23:18:51.12" personId="{3362EBCA-0A8A-4436-9AFE-F7F3E26C6760}" id="{C4E93283-6F1B-457B-8DDD-68BCFA68872F}">
    <text>bonus room interior wall</text>
  </threadedComment>
  <threadedComment ref="K405" dT="2024-03-29T00:12:11.50" personId="{3362EBCA-0A8A-4436-9AFE-F7F3E26C6760}" id="{1244FCE8-CBAA-4999-A4D9-740532336F64}">
    <text>bonus room</text>
  </threadedComment>
  <threadedComment ref="M405" dT="2024-03-29T00:12:19.07" personId="{3362EBCA-0A8A-4436-9AFE-F7F3E26C6760}" id="{0BCBAE5B-F948-4045-99C6-23CC7FA85BAA}">
    <text>bonus room</text>
  </threadedComment>
  <threadedComment ref="W405" dT="2024-05-24T23:18:16.59" personId="{3362EBCA-0A8A-4436-9AFE-F7F3E26C6760}" id="{021BDB04-E644-481E-BC5A-D0E283259EF0}">
    <text>bonus room exterior wall</text>
  </threadedComment>
  <threadedComment ref="X405" dT="2024-05-24T23:18:51.12" personId="{3362EBCA-0A8A-4436-9AFE-F7F3E26C6760}" id="{B12C38C4-6C87-47B6-BFB2-01C37991CB13}">
    <text>bonus room interior wall</text>
  </threadedComment>
  <threadedComment ref="K406" dT="2024-03-25T16:03:39.88" personId="{3362EBCA-0A8A-4436-9AFE-F7F3E26C6760}" id="{CF0CB126-2B1E-4B69-8268-BE99C264F2FB}">
    <text>bonus room above garage</text>
  </threadedComment>
  <threadedComment ref="W406" dT="2024-05-23T23:12:41.81" personId="{3362EBCA-0A8A-4436-9AFE-F7F3E26C6760}" id="{42DE0A31-304E-4C8B-BAD6-F928E2AB7C82}">
    <text>bonus room exterior wall</text>
  </threadedComment>
  <threadedComment ref="X406" dT="2024-05-23T23:13:15.24" personId="{3362EBCA-0A8A-4436-9AFE-F7F3E26C6760}" id="{D2099F74-6C16-4DB0-ABA4-C5CE544C5C16}">
    <text>bonus room interior wall</text>
  </threadedComment>
  <threadedComment ref="K407" dT="2024-03-25T16:03:39.88" personId="{3362EBCA-0A8A-4436-9AFE-F7F3E26C6760}" id="{8F41A2C8-FA7A-4709-B927-1B3EC8D75827}">
    <text>bonus room above garage</text>
  </threadedComment>
  <threadedComment ref="W407" dT="2024-05-23T23:12:41.81" personId="{3362EBCA-0A8A-4436-9AFE-F7F3E26C6760}" id="{4BAA310C-48BB-426E-8B3B-0850F021BFC9}">
    <text>bonus room exterior wall</text>
  </threadedComment>
  <threadedComment ref="X407" dT="2024-05-23T23:13:15.24" personId="{3362EBCA-0A8A-4436-9AFE-F7F3E26C6760}" id="{7786EB62-B634-4212-A167-B623F66C865B}">
    <text>bonus room interior wall</text>
  </threadedComment>
  <threadedComment ref="K422" dT="2024-04-01T23:42:42.60" personId="{3362EBCA-0A8A-4436-9AFE-F7F3E26C6760}" id="{914329B1-618A-419C-A362-ACBDDCF2AF06}">
    <text>bonus room</text>
  </threadedComment>
  <threadedComment ref="W422" dT="2024-05-25T15:23:16.90" personId="{3362EBCA-0A8A-4436-9AFE-F7F3E26C6760}" id="{FF4EBF1F-EDFE-4CAF-AE5C-B2D422A16F77}">
    <text>bonus room exterior wall</text>
  </threadedComment>
  <threadedComment ref="X422" dT="2024-05-25T15:24:19.75" personId="{3362EBCA-0A8A-4436-9AFE-F7F3E26C6760}" id="{03F4D692-5C8E-4386-AC36-5574619759D2}">
    <text>bonus room interior wall</text>
  </threadedComment>
  <threadedComment ref="K423" dT="2024-04-01T23:42:42.60" personId="{3362EBCA-0A8A-4436-9AFE-F7F3E26C6760}" id="{34D7F3DA-0A2C-4464-BAD6-2DD42869616B}">
    <text>bonus room</text>
  </threadedComment>
  <threadedComment ref="W423" dT="2024-05-25T15:23:16.90" personId="{3362EBCA-0A8A-4436-9AFE-F7F3E26C6760}" id="{21EAB5B2-594C-4A06-8B84-DC83CD29121C}">
    <text>bonus room exterior wall</text>
  </threadedComment>
  <threadedComment ref="X423" dT="2024-05-25T15:24:19.75" personId="{3362EBCA-0A8A-4436-9AFE-F7F3E26C6760}" id="{76414171-E1D9-4269-B368-6F195A7487E2}">
    <text>bonus room interior wall</text>
  </threadedComment>
  <threadedComment ref="W432" dT="2024-05-24T23:33:03.83" personId="{3362EBCA-0A8A-4436-9AFE-F7F3E26C6760}" id="{61682033-4D55-4AB7-B6A8-B6AD32F5560E}">
    <text>bonus room exterior wall</text>
  </threadedComment>
  <threadedComment ref="X432" dT="2024-05-24T23:33:20.04" personId="{3362EBCA-0A8A-4436-9AFE-F7F3E26C6760}" id="{77B7AD3B-1563-48A1-B4A5-BA9E2FBF699E}">
    <text>bonus room interior wall</text>
  </threadedComment>
  <threadedComment ref="W433" dT="2024-05-24T23:33:03.83" personId="{3362EBCA-0A8A-4436-9AFE-F7F3E26C6760}" id="{A29ACD88-A906-4673-995D-5159B5E2A07F}">
    <text>bonus room exterior wall</text>
  </threadedComment>
  <threadedComment ref="X433" dT="2024-05-24T23:33:20.04" personId="{3362EBCA-0A8A-4436-9AFE-F7F3E26C6760}" id="{54FE6F01-6B95-4DEC-912D-A4CEEA392CCF}">
    <text>bonus room interior wall</text>
  </threadedComment>
  <threadedComment ref="K436" dT="2024-04-05T23:34:12.88" personId="{3362EBCA-0A8A-4436-9AFE-F7F3E26C6760}" id="{5132FBEF-394D-4844-916B-225836CFA7F8}">
    <text>bonus room</text>
  </threadedComment>
  <threadedComment ref="K438" dT="2024-03-25T17:28:22.78" personId="{3362EBCA-0A8A-4436-9AFE-F7F3E26C6760}" id="{CA946EB3-0680-41D7-98DC-DC52914FA880}">
    <text>bonus room</text>
  </threadedComment>
  <threadedComment ref="M438" dT="2024-03-25T17:28:29.69" personId="{3362EBCA-0A8A-4436-9AFE-F7F3E26C6760}" id="{A637B04F-F097-4562-BD72-830AE844D7B7}">
    <text>bonus room</text>
  </threadedComment>
  <threadedComment ref="W438" dT="2024-05-24T00:41:50.03" personId="{3362EBCA-0A8A-4436-9AFE-F7F3E26C6760}" id="{30D4BA00-750D-4C15-ABB1-CD499C46C487}">
    <text>bonus room exterior wall</text>
  </threadedComment>
  <threadedComment ref="X438" dT="2024-05-24T00:43:36.99" personId="{3362EBCA-0A8A-4436-9AFE-F7F3E26C6760}" id="{7E4800E6-D6EF-41D6-8D38-19B15888A725}">
    <text>bonus room interior wall</text>
  </threadedComment>
  <threadedComment ref="K439" dT="2024-03-25T17:28:22.78" personId="{3362EBCA-0A8A-4436-9AFE-F7F3E26C6760}" id="{664864DC-B0CE-46CB-A4E7-0B7ECFFE0992}">
    <text>bonus room</text>
  </threadedComment>
  <threadedComment ref="M439" dT="2024-03-25T17:28:29.69" personId="{3362EBCA-0A8A-4436-9AFE-F7F3E26C6760}" id="{2614BE1D-59E2-404F-8D3E-3E5890FED477}">
    <text>bonus room</text>
  </threadedComment>
  <threadedComment ref="W439" dT="2024-05-24T00:41:50.03" personId="{3362EBCA-0A8A-4436-9AFE-F7F3E26C6760}" id="{B47E8006-8CCB-4799-94CC-103B2399C0F3}">
    <text>bonus room exterior wall</text>
  </threadedComment>
  <threadedComment ref="X439" dT="2024-05-24T00:43:36.99" personId="{3362EBCA-0A8A-4436-9AFE-F7F3E26C6760}" id="{0CA61498-A14F-4882-B1DB-622D25820CE8}">
    <text>bonus room interior wall</text>
  </threadedComment>
  <threadedComment ref="K442" dT="2024-04-07T00:46:19.13" personId="{3362EBCA-0A8A-4436-9AFE-F7F3E26C6760}" id="{568F5CF8-CD46-4E97-AB00-45426301F716}">
    <text>bonus room</text>
  </threadedComment>
  <threadedComment ref="K443" dT="2024-04-08T13:23:48.94" personId="{3362EBCA-0A8A-4436-9AFE-F7F3E26C6760}" id="{37D6FB10-0460-41C2-8B70-7848C798D171}">
    <text>bonus room</text>
  </threadedComment>
  <threadedComment ref="W443" dT="2024-05-25T20:50:30.86" personId="{3362EBCA-0A8A-4436-9AFE-F7F3E26C6760}" id="{2CCAA9D7-7FCE-4B4E-9371-A394CADB8EB7}">
    <text>bonus room exterior wall</text>
  </threadedComment>
  <threadedComment ref="X443" dT="2024-05-25T21:17:12.04" personId="{3362EBCA-0A8A-4436-9AFE-F7F3E26C6760}" id="{981A24B8-42FD-4B1C-A72B-36602F2DACFF}">
    <text>bonus room interior wall</text>
  </threadedComment>
  <threadedComment ref="K444" dT="2024-04-08T13:23:48.94" personId="{3362EBCA-0A8A-4436-9AFE-F7F3E26C6760}" id="{2906BB51-BBB6-4263-A183-72CD73A799BC}">
    <text>bonus room</text>
  </threadedComment>
  <threadedComment ref="W444" dT="2024-05-25T20:50:30.86" personId="{3362EBCA-0A8A-4436-9AFE-F7F3E26C6760}" id="{49E7E93A-8CB1-43DF-AB92-8699C64F63CD}">
    <text>bonus room exterior wall</text>
  </threadedComment>
  <threadedComment ref="X444" dT="2024-05-25T21:17:12.04" personId="{3362EBCA-0A8A-4436-9AFE-F7F3E26C6760}" id="{14B6DB70-53E5-43CF-8693-357379240894}">
    <text>bonus room interior wall</text>
  </threadedComment>
  <threadedComment ref="K449" dT="2024-04-04T13:04:31.43" personId="{3362EBCA-0A8A-4436-9AFE-F7F3E26C6760}" id="{6C60BC36-2C5F-4610-AC7F-0C255FA50D69}">
    <text>bonus room</text>
  </threadedComment>
  <threadedComment ref="W449" dT="2024-05-25T20:49:03.82" personId="{3362EBCA-0A8A-4436-9AFE-F7F3E26C6760}" id="{6FFEAEA7-586F-4604-82F2-79E5C2450508}">
    <text>bonus room exterior wall</text>
  </threadedComment>
  <threadedComment ref="X449" dT="2024-05-25T21:15:49.91" personId="{3362EBCA-0A8A-4436-9AFE-F7F3E26C6760}" id="{CAAE65BF-4339-46C9-BACC-F2DD72F9238C}">
    <text>bonus room interior wall</text>
  </threadedComment>
  <threadedComment ref="K450" dT="2024-04-04T13:04:31.43" personId="{3362EBCA-0A8A-4436-9AFE-F7F3E26C6760}" id="{949A539C-7959-4754-818A-5C8D7059D138}">
    <text>bonus room</text>
  </threadedComment>
  <threadedComment ref="W450" dT="2024-05-25T20:49:03.82" personId="{3362EBCA-0A8A-4436-9AFE-F7F3E26C6760}" id="{23D16A3C-2571-45E3-87EA-DB4E9256E758}">
    <text>bonus room exterior wall</text>
  </threadedComment>
  <threadedComment ref="X450" dT="2024-05-25T21:15:49.91" personId="{3362EBCA-0A8A-4436-9AFE-F7F3E26C6760}" id="{C2C938B2-24A9-488A-B71A-B08BC6146A5A}">
    <text>bonus room interior wall</text>
  </threadedComment>
  <threadedComment ref="U463" dT="2023-12-05T01:13:38.66" personId="{32F5E599-2497-4806-8FD6-29CEFE3F4425}" id="{0191DD0E-F15C-4F15-BB7A-1620E05B5CAA}">
    <text>4 feet of brick wall, not sure if I should add that in here</text>
  </threadedComment>
  <threadedComment ref="K465" dT="2024-04-08T14:12:04.80" personId="{3362EBCA-0A8A-4436-9AFE-F7F3E26C6760}" id="{0D3C7CC9-FA38-4DCE-982A-5D8113C9DFBF}">
    <text>bonus room</text>
  </threadedComment>
  <threadedComment ref="W465" dT="2024-05-25T20:50:36.10" personId="{3362EBCA-0A8A-4436-9AFE-F7F3E26C6760}" id="{612325FB-2200-4DBA-8D3D-E7458892EB7E}">
    <text>bonus room exterior wall</text>
  </threadedComment>
  <threadedComment ref="X465" dT="2024-05-25T21:17:16.10" personId="{3362EBCA-0A8A-4436-9AFE-F7F3E26C6760}" id="{2E2E33BD-83A7-4E42-B8BF-2B0145C8CA36}">
    <text>bonus room interior wall</text>
  </threadedComment>
  <threadedComment ref="K466" dT="2024-04-08T14:12:04.80" personId="{3362EBCA-0A8A-4436-9AFE-F7F3E26C6760}" id="{C83072C8-4727-4F2A-ABC6-AAEA9F6B9A8D}">
    <text>bonus room</text>
  </threadedComment>
  <threadedComment ref="W466" dT="2024-05-25T20:50:36.10" personId="{3362EBCA-0A8A-4436-9AFE-F7F3E26C6760}" id="{D4529F8A-7E1E-49DD-9220-A7F865A544E3}">
    <text>bonus room exterior wall</text>
  </threadedComment>
  <threadedComment ref="X466" dT="2024-05-25T21:17:16.10" personId="{3362EBCA-0A8A-4436-9AFE-F7F3E26C6760}" id="{869A90B8-4833-4141-B910-49892DC22FC7}">
    <text>bonus room interior wall</text>
  </threadedComment>
  <threadedComment ref="K469" dT="2024-04-08T00:24:38.30" personId="{3362EBCA-0A8A-4436-9AFE-F7F3E26C6760}" id="{877C368B-5AA1-4F03-884C-C1F5D840B737}">
    <text>bonus room</text>
  </threadedComment>
  <threadedComment ref="W469" dT="2024-05-25T20:50:26.22" personId="{3362EBCA-0A8A-4436-9AFE-F7F3E26C6760}" id="{7CE1EE2D-C0A0-48F6-8A4C-BD918B162393}">
    <text>bonus room exterior wall</text>
  </threadedComment>
  <threadedComment ref="X469" dT="2024-05-25T21:17:07.99" personId="{3362EBCA-0A8A-4436-9AFE-F7F3E26C6760}" id="{E0D952D9-D5C7-4422-B6CA-10680423E30C}">
    <text>bonus room interior wall</text>
  </threadedComment>
  <threadedComment ref="K470" dT="2024-04-08T00:24:38.30" personId="{3362EBCA-0A8A-4436-9AFE-F7F3E26C6760}" id="{ED512DDC-B6C9-45EA-8FCB-E8408BF36346}">
    <text>bonus room</text>
  </threadedComment>
  <threadedComment ref="W470" dT="2024-05-25T20:50:26.22" personId="{3362EBCA-0A8A-4436-9AFE-F7F3E26C6760}" id="{08A141A8-9072-4289-884F-B407F34D9B53}">
    <text>bonus room exterior wall</text>
  </threadedComment>
  <threadedComment ref="X470" dT="2024-05-25T21:17:07.99" personId="{3362EBCA-0A8A-4436-9AFE-F7F3E26C6760}" id="{128250A6-8D8B-44E5-98D8-0E8F79E967CB}">
    <text>bonus room interior wall</text>
  </threadedComment>
  <threadedComment ref="K471" dT="2024-04-01T16:13:06.74" personId="{3362EBCA-0A8A-4436-9AFE-F7F3E26C6760}" id="{B00F49B2-4C22-45C4-9AEB-98A0EF89EA11}">
    <text>bonus room</text>
  </threadedComment>
  <threadedComment ref="W471" dT="2024-05-25T15:23:02.28" personId="{3362EBCA-0A8A-4436-9AFE-F7F3E26C6760}" id="{9FC6F628-FFEC-4E80-A889-58E5B84ED4D6}">
    <text>bonus room exterior wall</text>
  </threadedComment>
  <threadedComment ref="X471" dT="2024-05-25T15:24:04.97" personId="{3362EBCA-0A8A-4436-9AFE-F7F3E26C6760}" id="{0B57D896-924C-4203-A8EC-C00D1E8AAB6F}">
    <text>bonus room interior wall</text>
  </threadedComment>
  <threadedComment ref="K472" dT="2024-04-01T16:13:06.74" personId="{3362EBCA-0A8A-4436-9AFE-F7F3E26C6760}" id="{7CC58C3A-14A3-481E-93AC-FAD344B21140}">
    <text>bonus room</text>
  </threadedComment>
  <threadedComment ref="W472" dT="2024-05-25T15:23:02.28" personId="{3362EBCA-0A8A-4436-9AFE-F7F3E26C6760}" id="{F92C9D56-84C7-4F5F-8548-84D9D737F84B}">
    <text>bonus room exterior wall</text>
  </threadedComment>
  <threadedComment ref="X472" dT="2024-05-25T15:24:04.97" personId="{3362EBCA-0A8A-4436-9AFE-F7F3E26C6760}" id="{AA31F171-72CE-4266-8ACA-04E4C34E3B19}">
    <text>bonus room interior wall</text>
  </threadedComment>
  <threadedComment ref="K478" dT="2024-04-08T14:46:47.36" personId="{3362EBCA-0A8A-4436-9AFE-F7F3E26C6760}" id="{F3FEEA9D-681F-42FF-8668-273423EFCA6F}">
    <text>bonus room</text>
  </threadedComment>
  <threadedComment ref="W478" dT="2024-05-25T20:50:48.74" personId="{3362EBCA-0A8A-4436-9AFE-F7F3E26C6760}" id="{1A453977-64E5-4A59-B322-DB8C1612712D}">
    <text>bonus room exterior wall</text>
  </threadedComment>
  <threadedComment ref="X478" dT="2024-05-25T21:17:28.96" personId="{3362EBCA-0A8A-4436-9AFE-F7F3E26C6760}" id="{E21C5752-4127-437F-A870-42031FFF35F4}">
    <text>bonus room interior wall</text>
  </threadedComment>
  <threadedComment ref="K479" dT="2024-04-08T14:46:47.36" personId="{3362EBCA-0A8A-4436-9AFE-F7F3E26C6760}" id="{95A71F57-BE12-4605-B147-61FA453285E8}">
    <text>bonus room</text>
  </threadedComment>
  <threadedComment ref="W479" dT="2024-05-25T20:50:48.74" personId="{3362EBCA-0A8A-4436-9AFE-F7F3E26C6760}" id="{BC5248E4-8DA8-4946-850B-4D74A8141677}">
    <text>bonus room exterior wall</text>
  </threadedComment>
  <threadedComment ref="X479" dT="2024-05-25T21:17:28.96" personId="{3362EBCA-0A8A-4436-9AFE-F7F3E26C6760}" id="{6C547DD1-A093-4C4F-8E49-767EF07C9BE6}">
    <text>bonus room interior wall</text>
  </threadedComment>
  <threadedComment ref="K480" dT="2024-04-07T21:59:31.83" personId="{3362EBCA-0A8A-4436-9AFE-F7F3E26C6760}" id="{2031E2EC-E885-4B04-AAC5-8B1B9AAFAF52}">
    <text>bonus room</text>
  </threadedComment>
  <threadedComment ref="W480" dT="2024-05-25T20:50:16.57" personId="{3362EBCA-0A8A-4436-9AFE-F7F3E26C6760}" id="{FEA08FA1-FE04-4F5E-AB91-B4C7062432D5}">
    <text>bonus room exterior wall</text>
  </threadedComment>
  <threadedComment ref="X480" dT="2024-05-25T21:16:58.84" personId="{3362EBCA-0A8A-4436-9AFE-F7F3E26C6760}" id="{1F1B3E4F-7CE6-45BC-BD99-6B87062F865F}">
    <text>bonus room interior wall</text>
  </threadedComment>
  <threadedComment ref="K481" dT="2024-04-07T21:59:31.83" personId="{3362EBCA-0A8A-4436-9AFE-F7F3E26C6760}" id="{044C7459-3F36-4923-AD49-320D42173CF1}">
    <text>bonus room</text>
  </threadedComment>
  <threadedComment ref="W481" dT="2024-05-25T20:50:16.57" personId="{3362EBCA-0A8A-4436-9AFE-F7F3E26C6760}" id="{A4DB6AA7-EB08-4EFB-A264-29709032669C}">
    <text>bonus room exterior wall</text>
  </threadedComment>
  <threadedComment ref="X481" dT="2024-05-25T21:16:58.84" personId="{3362EBCA-0A8A-4436-9AFE-F7F3E26C6760}" id="{4D833C6A-BCFB-4601-A663-91FF6C72C4CA}">
    <text>bonus room interior wall</text>
  </threadedComment>
  <threadedComment ref="K483" dT="2024-04-06T15:51:50.36" personId="{3362EBCA-0A8A-4436-9AFE-F7F3E26C6760}" id="{42F5AE80-4741-45BC-9BC0-BFE6A1A6BB49}">
    <text>bonus room</text>
  </threadedComment>
  <threadedComment ref="W483" dT="2024-05-25T20:49:25.38" personId="{3362EBCA-0A8A-4436-9AFE-F7F3E26C6760}" id="{9EC44A09-3BE6-4D76-96F5-D939B345C660}">
    <text>bonus room exterior wall</text>
  </threadedComment>
  <threadedComment ref="X483" dT="2024-05-25T21:16:18.90" personId="{3362EBCA-0A8A-4436-9AFE-F7F3E26C6760}" id="{06FE4A34-41E2-4307-B374-B33F2D6012B4}">
    <text>bonus room interior wall</text>
  </threadedComment>
  <threadedComment ref="K484" dT="2024-04-06T15:51:50.36" personId="{3362EBCA-0A8A-4436-9AFE-F7F3E26C6760}" id="{07D1B53D-8B33-4CF8-9344-10318F1DDE0D}">
    <text>bonus room</text>
  </threadedComment>
  <threadedComment ref="W484" dT="2024-05-25T20:49:25.38" personId="{3362EBCA-0A8A-4436-9AFE-F7F3E26C6760}" id="{4688DE1C-D2BA-4698-A9A5-23DB0DCCDE32}">
    <text>bonus room exterior wall</text>
  </threadedComment>
  <threadedComment ref="X484" dT="2024-05-25T21:16:18.90" personId="{3362EBCA-0A8A-4436-9AFE-F7F3E26C6760}" id="{EF2E6F79-8783-4031-9E1F-4E63842A2B9B}">
    <text>bonus room interior wall</text>
  </threadedComment>
  <threadedComment ref="K486" dT="2024-04-07T22:26:52.63" personId="{3362EBCA-0A8A-4436-9AFE-F7F3E26C6760}" id="{DDC31E31-5553-49CD-857B-4740ABF113F9}">
    <text>bonus room</text>
  </threadedComment>
  <threadedComment ref="W486" dT="2024-05-25T20:50:22.02" personId="{3362EBCA-0A8A-4436-9AFE-F7F3E26C6760}" id="{DE1349AE-6C17-4B52-8869-41C8EFC7A536}">
    <text>bonus room exterior wall</text>
  </threadedComment>
  <threadedComment ref="X486" dT="2024-05-25T21:17:03.46" personId="{3362EBCA-0A8A-4436-9AFE-F7F3E26C6760}" id="{EE360F97-7A9D-41F5-8448-1C72DFD251A3}">
    <text>bonus room interior wall</text>
  </threadedComment>
  <threadedComment ref="K487" dT="2024-04-07T22:26:52.63" personId="{3362EBCA-0A8A-4436-9AFE-F7F3E26C6760}" id="{3718BBED-950D-439F-A9B0-CDAD890F55FA}">
    <text>bonus room</text>
  </threadedComment>
  <threadedComment ref="W487" dT="2024-05-25T20:50:22.02" personId="{3362EBCA-0A8A-4436-9AFE-F7F3E26C6760}" id="{9BAEF698-D830-410D-8666-75743F4A410D}">
    <text>bonus room exterior wall</text>
  </threadedComment>
  <threadedComment ref="X487" dT="2024-05-25T21:17:03.46" personId="{3362EBCA-0A8A-4436-9AFE-F7F3E26C6760}" id="{EEEE46A8-A992-4CEC-A355-DF4764E50344}">
    <text>bonus room interior wall</text>
  </threadedComment>
  <threadedComment ref="K513" dT="2024-04-08T14:12:36.77" personId="{3362EBCA-0A8A-4436-9AFE-F7F3E26C6760}" id="{64B51AE7-6EED-470C-B929-626E44E75474}">
    <text>bonus room</text>
  </threadedComment>
  <threadedComment ref="W513" dT="2024-05-25T20:50:39.94" personId="{3362EBCA-0A8A-4436-9AFE-F7F3E26C6760}" id="{6F3115A9-16F2-44FD-A4AB-22290B64810A}">
    <text>bonus room exterior wall</text>
  </threadedComment>
  <threadedComment ref="X513" dT="2024-05-25T21:17:20.34" personId="{3362EBCA-0A8A-4436-9AFE-F7F3E26C6760}" id="{80D9D1C6-7727-4A30-A61D-AF627B69DE38}">
    <text>bonus room interior wall</text>
  </threadedComment>
  <threadedComment ref="K514" dT="2024-04-08T14:12:36.77" personId="{3362EBCA-0A8A-4436-9AFE-F7F3E26C6760}" id="{67FDA954-C5AB-4829-B561-4D9F0F88F174}">
    <text>bonus room</text>
  </threadedComment>
  <threadedComment ref="W514" dT="2024-05-25T20:50:39.94" personId="{3362EBCA-0A8A-4436-9AFE-F7F3E26C6760}" id="{2A3BB4A6-CE3E-4420-BA1E-AD5710BBAD19}">
    <text>bonus room exterior wall</text>
  </threadedComment>
  <threadedComment ref="X514" dT="2024-05-25T21:17:20.34" personId="{3362EBCA-0A8A-4436-9AFE-F7F3E26C6760}" id="{6589ED91-C86A-421F-981C-5C041D208077}">
    <text>bonus room interior wall</text>
  </threadedComment>
  <threadedComment ref="K515" dT="2024-04-09T23:51:50.40" personId="{3362EBCA-0A8A-4436-9AFE-F7F3E26C6760}" id="{6CCF53E5-B20F-45C0-B950-A82F3001543D}">
    <text>bonus room</text>
  </threadedComment>
  <threadedComment ref="W515" dT="2024-05-25T20:51:01.51" personId="{3362EBCA-0A8A-4436-9AFE-F7F3E26C6760}" id="{AFADE9B9-E86A-4A04-8A18-ECCF052ADB1B}">
    <text>bonus room exterior wall</text>
  </threadedComment>
  <threadedComment ref="X515" dT="2024-05-25T21:17:37.17" personId="{3362EBCA-0A8A-4436-9AFE-F7F3E26C6760}" id="{59A26ACB-4332-4E10-8ADA-2C6793A6787A}">
    <text>bonus room interior wall</text>
  </threadedComment>
  <threadedComment ref="K516" dT="2024-04-09T23:51:50.40" personId="{3362EBCA-0A8A-4436-9AFE-F7F3E26C6760}" id="{7181C5B8-199D-4BAD-88BE-586343FC0BBE}">
    <text>bonus room</text>
  </threadedComment>
  <threadedComment ref="W516" dT="2024-05-25T20:51:01.51" personId="{3362EBCA-0A8A-4436-9AFE-F7F3E26C6760}" id="{B6C331C6-63ED-4739-9D86-B8CFE0D25ECF}">
    <text>bonus room exterior wall</text>
  </threadedComment>
  <threadedComment ref="X516" dT="2024-05-25T21:17:37.17" personId="{3362EBCA-0A8A-4436-9AFE-F7F3E26C6760}" id="{23DBBE0F-3A8E-4C9E-B530-E9CEB7D46B16}">
    <text>bonus room interior wall</text>
  </threadedComment>
  <threadedComment ref="K518" dT="2024-03-31T13:12:18.20" personId="{3362EBCA-0A8A-4436-9AFE-F7F3E26C6760}" id="{6B7E2391-BB64-4550-9FD9-E19C7A05EF5D}">
    <text>bonus room</text>
  </threadedComment>
  <threadedComment ref="W518" dT="2024-05-25T15:22:54.40" personId="{3362EBCA-0A8A-4436-9AFE-F7F3E26C6760}" id="{3636B35E-34EE-492B-BEF0-97C7FAA20AB7}">
    <text>bonus room exterior wall</text>
  </threadedComment>
  <threadedComment ref="X518" dT="2024-05-25T15:23:57.15" personId="{3362EBCA-0A8A-4436-9AFE-F7F3E26C6760}" id="{7C8F0A99-DC15-487B-81FB-FE79E7BAEC4D}">
    <text>bonus room interior wall</text>
  </threadedComment>
  <threadedComment ref="K519" dT="2024-03-31T13:12:18.20" personId="{3362EBCA-0A8A-4436-9AFE-F7F3E26C6760}" id="{DB08D870-3F5D-46B0-9C92-41C415E03C7E}">
    <text>bonus room</text>
  </threadedComment>
  <threadedComment ref="W519" dT="2024-05-25T15:22:54.40" personId="{3362EBCA-0A8A-4436-9AFE-F7F3E26C6760}" id="{443FCEEA-4EC1-469E-ABBB-7CDEF58654F8}">
    <text>bonus room exterior wall</text>
  </threadedComment>
  <threadedComment ref="X519" dT="2024-05-25T15:23:57.15" personId="{3362EBCA-0A8A-4436-9AFE-F7F3E26C6760}" id="{242B98E5-7DB2-45A6-83C6-5BDE28DBC319}">
    <text>bonus room interior wall</text>
  </threadedComment>
  <threadedComment ref="K538" dT="2024-03-24T13:14:13.08" personId="{3362EBCA-0A8A-4436-9AFE-F7F3E26C6760}" id="{B4748352-1687-4310-A79D-0AB713651A32}">
    <text xml:space="preserve">bonus room </text>
  </threadedComment>
  <threadedComment ref="W538" dT="2024-05-23T21:43:24.83" personId="{3362EBCA-0A8A-4436-9AFE-F7F3E26C6760}" id="{427202AA-51E1-42DD-959D-60469B196670}">
    <text>bonus room exterior wall</text>
  </threadedComment>
  <threadedComment ref="X538" dT="2024-05-23T21:44:04.39" personId="{3362EBCA-0A8A-4436-9AFE-F7F3E26C6760}" id="{18116EE0-F88D-45A0-8A28-EC105AFBC195}">
    <text>bonus room interior wall</text>
  </threadedComment>
  <threadedComment ref="K545" dT="2024-04-02T00:17:15.61" personId="{3362EBCA-0A8A-4436-9AFE-F7F3E26C6760}" id="{6C71E1AF-F75B-45A0-BF5A-2B2DA8119834}">
    <text>bonus room</text>
  </threadedComment>
  <threadedComment ref="W545" dT="2024-05-25T15:23:20.36" personId="{3362EBCA-0A8A-4436-9AFE-F7F3E26C6760}" id="{A3BE6867-A063-48AC-9169-5B68DD1D1890}">
    <text>bonus room exterior wall</text>
  </threadedComment>
  <threadedComment ref="X545" dT="2024-05-25T15:24:23.50" personId="{3362EBCA-0A8A-4436-9AFE-F7F3E26C6760}" id="{20BE3F07-9ABF-4FAB-BAFF-32C237491ABD}">
    <text>bonus room interior wall</text>
  </threadedComment>
  <threadedComment ref="K546" dT="2024-04-02T00:17:15.61" personId="{3362EBCA-0A8A-4436-9AFE-F7F3E26C6760}" id="{9568C348-2AE8-4CE9-A60E-365FD73DA576}">
    <text>bonus room</text>
  </threadedComment>
  <threadedComment ref="W546" dT="2024-05-25T15:23:20.36" personId="{3362EBCA-0A8A-4436-9AFE-F7F3E26C6760}" id="{AD3031BA-BACD-4B0F-97DA-98F7F7AB300C}">
    <text>bonus room exterior wall</text>
  </threadedComment>
  <threadedComment ref="X546" dT="2024-05-25T15:24:23.50" personId="{3362EBCA-0A8A-4436-9AFE-F7F3E26C6760}" id="{0A56AB1C-85F9-46EC-83A5-AB9F103E59BD}">
    <text>bonus room interior wall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554"/>
  <sheetViews>
    <sheetView tabSelected="1" topLeftCell="G1" zoomScaleNormal="100" workbookViewId="0">
      <pane ySplit="1" topLeftCell="A482" activePane="bottomLeft" state="frozen"/>
      <selection pane="bottomLeft" activeCell="AF485" sqref="AF485"/>
    </sheetView>
  </sheetViews>
  <sheetFormatPr defaultColWidth="8.875" defaultRowHeight="15.75" customHeight="1" x14ac:dyDescent="0.25"/>
  <cols>
    <col min="1" max="1" width="15.625" style="1" bestFit="1" customWidth="1"/>
    <col min="2" max="2" width="19.25" style="1" bestFit="1" customWidth="1"/>
    <col min="3" max="3" width="5.625" style="1" customWidth="1"/>
    <col min="4" max="4" width="5.5" style="1" bestFit="1" customWidth="1"/>
    <col min="5" max="5" width="5.625" style="5" customWidth="1"/>
    <col min="6" max="6" width="11" style="5" bestFit="1" customWidth="1"/>
    <col min="7" max="7" width="6.25" style="5" customWidth="1"/>
    <col min="8" max="9" width="8.25" style="1" customWidth="1"/>
    <col min="10" max="11" width="7.5" style="1" bestFit="1" customWidth="1"/>
    <col min="12" max="13" width="8.125" style="1" bestFit="1" customWidth="1"/>
    <col min="14" max="15" width="8.375" style="1" bestFit="1" customWidth="1"/>
    <col min="16" max="16" width="6.875" style="1" customWidth="1"/>
    <col min="17" max="19" width="6.75" style="1" customWidth="1"/>
    <col min="20" max="20" width="8.5" style="1" customWidth="1"/>
    <col min="21" max="21" width="8.875" style="1" customWidth="1"/>
    <col min="22" max="22" width="8.75" style="1" hidden="1" customWidth="1"/>
    <col min="23" max="24" width="8.875" style="1" customWidth="1"/>
    <col min="25" max="25" width="5.75" style="1" customWidth="1"/>
    <col min="26" max="26" width="6.125" style="1" customWidth="1"/>
    <col min="27" max="27" width="5.125" style="1" hidden="1" customWidth="1"/>
    <col min="28" max="28" width="6.5" style="1" customWidth="1"/>
    <col min="29" max="29" width="8.875" style="1"/>
    <col min="30" max="30" width="16.25" style="1" customWidth="1"/>
    <col min="31" max="32" width="8.75" style="1" customWidth="1"/>
    <col min="33" max="33" width="9.625" style="1" customWidth="1"/>
    <col min="34" max="16384" width="8.875" style="1"/>
  </cols>
  <sheetData>
    <row r="1" spans="1:33" ht="47.25" x14ac:dyDescent="0.25">
      <c r="A1" s="1" t="s">
        <v>7</v>
      </c>
      <c r="B1" s="1" t="s">
        <v>0</v>
      </c>
      <c r="C1" s="3" t="s">
        <v>8</v>
      </c>
      <c r="D1" s="1" t="s">
        <v>9</v>
      </c>
      <c r="E1" s="2" t="s">
        <v>10</v>
      </c>
      <c r="F1" s="2" t="s">
        <v>11</v>
      </c>
      <c r="G1" s="2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6</v>
      </c>
      <c r="N1" s="3" t="s">
        <v>2</v>
      </c>
      <c r="O1" s="3" t="s">
        <v>5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3</v>
      </c>
      <c r="Z1" s="3" t="s">
        <v>26</v>
      </c>
      <c r="AA1" s="3" t="s">
        <v>27</v>
      </c>
      <c r="AB1" s="3" t="s">
        <v>4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557</v>
      </c>
    </row>
    <row r="2" spans="1:33" ht="15.75" customHeight="1" x14ac:dyDescent="0.25">
      <c r="A2" s="1" t="s">
        <v>563</v>
      </c>
      <c r="B2" s="1" t="s">
        <v>32</v>
      </c>
      <c r="C2" s="1">
        <v>1</v>
      </c>
      <c r="D2" s="1">
        <v>1400</v>
      </c>
      <c r="E2" s="1">
        <v>1</v>
      </c>
      <c r="F2" s="1">
        <v>1400</v>
      </c>
      <c r="G2" s="1">
        <v>0</v>
      </c>
      <c r="H2" s="1">
        <v>9</v>
      </c>
      <c r="I2" s="1">
        <v>0</v>
      </c>
      <c r="J2" s="1">
        <v>3</v>
      </c>
      <c r="K2" s="1">
        <v>0</v>
      </c>
      <c r="L2" s="1">
        <v>2</v>
      </c>
      <c r="M2" s="1">
        <v>0</v>
      </c>
      <c r="N2" s="1">
        <v>6</v>
      </c>
      <c r="O2" s="1">
        <v>0</v>
      </c>
      <c r="P2" s="1">
        <v>12</v>
      </c>
      <c r="Q2" s="1">
        <v>3</v>
      </c>
      <c r="R2" s="1">
        <v>0</v>
      </c>
      <c r="S2" s="1">
        <v>0</v>
      </c>
      <c r="T2" s="1">
        <v>214</v>
      </c>
      <c r="U2" s="1">
        <v>510</v>
      </c>
      <c r="V2" s="1">
        <v>114</v>
      </c>
      <c r="W2" s="1">
        <v>0</v>
      </c>
      <c r="X2" s="1">
        <v>0</v>
      </c>
      <c r="Y2" s="1">
        <v>9</v>
      </c>
      <c r="Z2" s="1">
        <v>0.75</v>
      </c>
      <c r="AB2" s="1">
        <v>20.75</v>
      </c>
      <c r="AC2" s="1">
        <v>4102</v>
      </c>
      <c r="AD2" s="1" t="s">
        <v>34</v>
      </c>
      <c r="AE2" s="1">
        <v>483</v>
      </c>
      <c r="AF2" s="1">
        <v>2</v>
      </c>
      <c r="AG2" s="4" t="s">
        <v>562</v>
      </c>
    </row>
    <row r="3" spans="1:33" ht="15.75" customHeight="1" x14ac:dyDescent="0.25">
      <c r="A3" s="1" t="s">
        <v>291</v>
      </c>
      <c r="B3" s="1" t="s">
        <v>32</v>
      </c>
      <c r="C3" s="1">
        <v>1</v>
      </c>
      <c r="D3" s="1" t="s">
        <v>290</v>
      </c>
      <c r="E3" s="5">
        <v>1</v>
      </c>
      <c r="F3" s="1">
        <v>1400</v>
      </c>
      <c r="G3" s="1">
        <v>0</v>
      </c>
      <c r="H3" s="1">
        <v>9</v>
      </c>
      <c r="I3" s="1">
        <v>0</v>
      </c>
      <c r="J3" s="1">
        <v>3</v>
      </c>
      <c r="K3" s="1">
        <v>0</v>
      </c>
      <c r="L3" s="1">
        <v>2</v>
      </c>
      <c r="M3" s="1">
        <v>0</v>
      </c>
      <c r="N3" s="1">
        <v>10</v>
      </c>
      <c r="O3" s="1">
        <v>0</v>
      </c>
      <c r="P3" s="1">
        <v>12</v>
      </c>
      <c r="Q3" s="1">
        <v>5</v>
      </c>
      <c r="R3" s="1">
        <v>0</v>
      </c>
      <c r="S3" s="1">
        <v>0</v>
      </c>
      <c r="T3" s="1">
        <v>161</v>
      </c>
      <c r="U3" s="1">
        <v>430</v>
      </c>
      <c r="W3" s="1">
        <v>0</v>
      </c>
      <c r="X3" s="1">
        <v>0</v>
      </c>
      <c r="Y3" s="1">
        <v>10</v>
      </c>
      <c r="Z3" s="1">
        <f>9/12</f>
        <v>0.75</v>
      </c>
      <c r="AA3" s="1">
        <v>48</v>
      </c>
      <c r="AB3" s="1">
        <v>21.5</v>
      </c>
      <c r="AD3" s="1" t="s">
        <v>34</v>
      </c>
      <c r="AE3" s="1">
        <v>483</v>
      </c>
      <c r="AF3" s="1">
        <v>2</v>
      </c>
      <c r="AG3" s="1" t="s">
        <v>558</v>
      </c>
    </row>
    <row r="4" spans="1:33" ht="15.75" customHeight="1" x14ac:dyDescent="0.25">
      <c r="A4" s="1" t="s">
        <v>313</v>
      </c>
      <c r="B4" s="1" t="s">
        <v>32</v>
      </c>
      <c r="C4" s="1">
        <v>1</v>
      </c>
      <c r="D4" s="1">
        <v>1400</v>
      </c>
      <c r="E4" s="1">
        <v>1</v>
      </c>
      <c r="F4" s="1">
        <v>1400</v>
      </c>
      <c r="G4" s="1">
        <v>0</v>
      </c>
      <c r="H4" s="1">
        <v>9</v>
      </c>
      <c r="I4" s="1">
        <v>0</v>
      </c>
      <c r="J4" s="1">
        <v>3</v>
      </c>
      <c r="K4" s="1">
        <v>0</v>
      </c>
      <c r="L4" s="1">
        <v>2</v>
      </c>
      <c r="M4" s="1">
        <v>0</v>
      </c>
      <c r="N4" s="1">
        <v>9</v>
      </c>
      <c r="O4" s="1">
        <v>0</v>
      </c>
      <c r="P4" s="1">
        <v>6</v>
      </c>
      <c r="Q4" s="1">
        <v>4</v>
      </c>
      <c r="R4" s="1">
        <v>0</v>
      </c>
      <c r="S4" s="1">
        <v>0</v>
      </c>
      <c r="T4" s="1">
        <v>190</v>
      </c>
      <c r="U4" s="1">
        <v>467</v>
      </c>
      <c r="V4" s="1">
        <v>93</v>
      </c>
      <c r="W4" s="1">
        <v>0</v>
      </c>
      <c r="X4" s="1">
        <v>0</v>
      </c>
      <c r="Y4" s="1">
        <v>9</v>
      </c>
      <c r="Z4" s="1">
        <v>0.75</v>
      </c>
      <c r="AB4" s="1">
        <v>21.5</v>
      </c>
      <c r="AC4" s="1">
        <v>2478</v>
      </c>
      <c r="AD4" s="1" t="s">
        <v>34</v>
      </c>
      <c r="AE4" s="1">
        <v>467</v>
      </c>
      <c r="AF4" s="1">
        <v>2</v>
      </c>
      <c r="AG4" s="1" t="s">
        <v>560</v>
      </c>
    </row>
    <row r="5" spans="1:33" ht="15.75" customHeight="1" x14ac:dyDescent="0.25">
      <c r="A5" s="1" t="s">
        <v>494</v>
      </c>
      <c r="B5" s="1" t="s">
        <v>32</v>
      </c>
      <c r="C5" s="1">
        <v>1</v>
      </c>
      <c r="D5" s="1">
        <v>1400</v>
      </c>
      <c r="E5" s="5">
        <v>1</v>
      </c>
      <c r="F5" s="5">
        <v>1400</v>
      </c>
      <c r="G5" s="5">
        <v>0</v>
      </c>
      <c r="H5" s="1">
        <v>9</v>
      </c>
      <c r="I5" s="1">
        <v>0</v>
      </c>
      <c r="J5" s="1">
        <v>3</v>
      </c>
      <c r="K5" s="1">
        <v>0</v>
      </c>
      <c r="L5" s="1">
        <v>2</v>
      </c>
      <c r="M5" s="1">
        <v>0</v>
      </c>
      <c r="N5" s="1">
        <v>9</v>
      </c>
      <c r="O5" s="1">
        <v>0</v>
      </c>
      <c r="P5" s="1">
        <v>11</v>
      </c>
      <c r="Q5" s="1">
        <v>3</v>
      </c>
      <c r="R5" s="1">
        <v>0</v>
      </c>
      <c r="S5" s="1">
        <v>0</v>
      </c>
      <c r="T5" s="1">
        <v>212</v>
      </c>
      <c r="U5" s="1">
        <v>515</v>
      </c>
      <c r="V5" s="1">
        <v>70</v>
      </c>
      <c r="W5" s="1">
        <v>0</v>
      </c>
      <c r="X5" s="1">
        <v>0</v>
      </c>
      <c r="Y5" s="1">
        <v>12</v>
      </c>
      <c r="Z5" s="1">
        <v>0.75</v>
      </c>
      <c r="AA5" s="1">
        <v>51</v>
      </c>
      <c r="AB5" s="1">
        <v>34</v>
      </c>
      <c r="AD5" s="1" t="s">
        <v>34</v>
      </c>
      <c r="AE5" s="1">
        <v>483</v>
      </c>
      <c r="AF5" s="1">
        <v>2</v>
      </c>
      <c r="AG5" s="1" t="s">
        <v>666</v>
      </c>
    </row>
    <row r="6" spans="1:33" ht="15.75" customHeight="1" x14ac:dyDescent="0.25">
      <c r="A6" s="1" t="s">
        <v>497</v>
      </c>
      <c r="B6" s="1" t="s">
        <v>32</v>
      </c>
      <c r="C6" s="1">
        <v>1</v>
      </c>
      <c r="D6" s="1">
        <v>1500</v>
      </c>
      <c r="E6" s="5">
        <v>1</v>
      </c>
      <c r="F6" s="5">
        <v>1500</v>
      </c>
      <c r="G6" s="5">
        <v>0</v>
      </c>
      <c r="H6" s="1">
        <v>9</v>
      </c>
      <c r="I6" s="1">
        <v>0</v>
      </c>
      <c r="J6" s="1">
        <v>3</v>
      </c>
      <c r="K6" s="1">
        <v>0</v>
      </c>
      <c r="L6" s="1">
        <v>2</v>
      </c>
      <c r="M6" s="1">
        <v>0</v>
      </c>
      <c r="N6" s="1">
        <v>12</v>
      </c>
      <c r="O6" s="1">
        <v>0</v>
      </c>
      <c r="P6" s="1">
        <v>13</v>
      </c>
      <c r="Q6" s="1">
        <v>3</v>
      </c>
      <c r="R6" s="1">
        <v>0</v>
      </c>
      <c r="S6" s="1">
        <v>0</v>
      </c>
      <c r="T6" s="1">
        <v>222</v>
      </c>
      <c r="U6" s="1">
        <v>529</v>
      </c>
      <c r="V6" s="1">
        <v>73</v>
      </c>
      <c r="W6" s="1">
        <v>0</v>
      </c>
      <c r="X6" s="1">
        <v>0</v>
      </c>
      <c r="Y6" s="1">
        <v>10</v>
      </c>
      <c r="Z6" s="1">
        <v>0.75</v>
      </c>
      <c r="AA6" s="1">
        <v>59</v>
      </c>
      <c r="AB6" s="1">
        <v>22.3</v>
      </c>
      <c r="AD6" s="1" t="s">
        <v>34</v>
      </c>
      <c r="AE6" s="1">
        <v>474</v>
      </c>
      <c r="AF6" s="1">
        <v>2</v>
      </c>
      <c r="AG6" s="1" t="s">
        <v>666</v>
      </c>
    </row>
    <row r="7" spans="1:33" ht="15.75" customHeight="1" x14ac:dyDescent="0.25">
      <c r="A7" s="1" t="s">
        <v>567</v>
      </c>
      <c r="B7" s="1" t="s">
        <v>32</v>
      </c>
      <c r="C7" s="1">
        <v>1</v>
      </c>
      <c r="D7" s="1">
        <v>1500</v>
      </c>
      <c r="E7" s="1">
        <v>1</v>
      </c>
      <c r="F7" s="1">
        <v>1500</v>
      </c>
      <c r="G7" s="1">
        <v>0</v>
      </c>
      <c r="H7" s="1">
        <v>9</v>
      </c>
      <c r="I7" s="1">
        <v>0</v>
      </c>
      <c r="J7" s="1">
        <v>3</v>
      </c>
      <c r="K7" s="1">
        <v>0</v>
      </c>
      <c r="L7" s="1">
        <v>2</v>
      </c>
      <c r="M7" s="1">
        <v>0</v>
      </c>
      <c r="N7" s="1">
        <v>8</v>
      </c>
      <c r="O7" s="1">
        <v>0</v>
      </c>
      <c r="P7" s="1">
        <v>14</v>
      </c>
      <c r="Q7" s="1">
        <v>5</v>
      </c>
      <c r="R7" s="1">
        <v>0</v>
      </c>
      <c r="S7" s="1">
        <v>0</v>
      </c>
      <c r="T7" s="1">
        <v>226</v>
      </c>
      <c r="U7" s="1">
        <v>545</v>
      </c>
      <c r="V7" s="1">
        <v>93</v>
      </c>
      <c r="W7" s="1">
        <v>0</v>
      </c>
      <c r="X7" s="1">
        <v>0</v>
      </c>
      <c r="Y7" s="1">
        <v>9</v>
      </c>
      <c r="Z7" s="1">
        <v>0.75</v>
      </c>
      <c r="AB7" s="1">
        <v>24</v>
      </c>
      <c r="AC7" s="1">
        <v>4042</v>
      </c>
      <c r="AD7" s="1" t="s">
        <v>34</v>
      </c>
      <c r="AE7" s="1">
        <v>474</v>
      </c>
      <c r="AF7" s="1">
        <v>2</v>
      </c>
      <c r="AG7" s="4" t="s">
        <v>562</v>
      </c>
    </row>
    <row r="8" spans="1:33" ht="15.75" customHeight="1" x14ac:dyDescent="0.25">
      <c r="A8" s="1" t="s">
        <v>575</v>
      </c>
      <c r="B8" s="1" t="s">
        <v>32</v>
      </c>
      <c r="C8" s="1">
        <v>1</v>
      </c>
      <c r="D8" s="1">
        <v>1600</v>
      </c>
      <c r="E8" s="1">
        <v>1</v>
      </c>
      <c r="F8" s="1">
        <v>1600</v>
      </c>
      <c r="G8" s="1">
        <v>0</v>
      </c>
      <c r="H8" s="1">
        <v>9</v>
      </c>
      <c r="I8" s="1">
        <v>0</v>
      </c>
      <c r="J8" s="1">
        <v>3</v>
      </c>
      <c r="K8" s="1">
        <v>0</v>
      </c>
      <c r="L8" s="1">
        <v>2</v>
      </c>
      <c r="M8" s="1">
        <v>0</v>
      </c>
      <c r="N8" s="1">
        <v>12</v>
      </c>
      <c r="O8" s="1">
        <v>0</v>
      </c>
      <c r="P8" s="1">
        <v>12</v>
      </c>
      <c r="Q8" s="1">
        <v>3</v>
      </c>
      <c r="R8" s="1">
        <v>0</v>
      </c>
      <c r="S8" s="1">
        <v>0</v>
      </c>
      <c r="T8" s="1">
        <v>253</v>
      </c>
      <c r="U8" s="1">
        <v>601</v>
      </c>
      <c r="V8" s="1">
        <v>126</v>
      </c>
      <c r="W8" s="1">
        <v>0</v>
      </c>
      <c r="X8" s="1">
        <v>0</v>
      </c>
      <c r="Y8" s="1">
        <v>9</v>
      </c>
      <c r="Z8" s="1">
        <v>0.75</v>
      </c>
      <c r="AB8" s="1">
        <v>24</v>
      </c>
      <c r="AC8" s="1">
        <v>2681</v>
      </c>
      <c r="AD8" s="1" t="s">
        <v>34</v>
      </c>
      <c r="AE8" s="1">
        <v>467</v>
      </c>
      <c r="AF8" s="1">
        <v>2</v>
      </c>
      <c r="AG8" s="4" t="s">
        <v>562</v>
      </c>
    </row>
    <row r="9" spans="1:33" ht="15.75" customHeight="1" x14ac:dyDescent="0.25">
      <c r="A9" s="1" t="s">
        <v>327</v>
      </c>
      <c r="B9" s="1" t="s">
        <v>32</v>
      </c>
      <c r="C9" s="1">
        <v>1</v>
      </c>
      <c r="D9" s="1">
        <v>1600</v>
      </c>
      <c r="E9" s="1">
        <v>1</v>
      </c>
      <c r="F9" s="1">
        <v>1600</v>
      </c>
      <c r="G9" s="1">
        <v>0</v>
      </c>
      <c r="H9" s="1">
        <v>9</v>
      </c>
      <c r="I9" s="1">
        <v>0</v>
      </c>
      <c r="J9" s="1">
        <v>3</v>
      </c>
      <c r="K9" s="1">
        <v>0</v>
      </c>
      <c r="L9" s="1">
        <v>2</v>
      </c>
      <c r="M9" s="1">
        <v>0</v>
      </c>
      <c r="N9" s="1">
        <v>10</v>
      </c>
      <c r="O9" s="1">
        <v>0</v>
      </c>
      <c r="P9" s="1">
        <v>13</v>
      </c>
      <c r="Q9" s="1">
        <v>4</v>
      </c>
      <c r="R9" s="1">
        <v>0</v>
      </c>
      <c r="S9" s="1">
        <v>0</v>
      </c>
      <c r="T9" s="1">
        <v>243</v>
      </c>
      <c r="U9" s="1">
        <v>531</v>
      </c>
      <c r="V9" s="1">
        <v>123</v>
      </c>
      <c r="W9" s="1">
        <v>0</v>
      </c>
      <c r="X9" s="1">
        <v>0</v>
      </c>
      <c r="Y9" s="1">
        <v>9</v>
      </c>
      <c r="Z9" s="1">
        <v>0.75</v>
      </c>
      <c r="AB9" s="1">
        <v>24.3</v>
      </c>
      <c r="AC9" s="1">
        <v>2985</v>
      </c>
      <c r="AD9" s="1" t="s">
        <v>34</v>
      </c>
      <c r="AE9" s="1">
        <v>467</v>
      </c>
      <c r="AF9" s="1">
        <v>2</v>
      </c>
      <c r="AG9" s="1" t="s">
        <v>560</v>
      </c>
    </row>
    <row r="10" spans="1:33" ht="15.75" customHeight="1" x14ac:dyDescent="0.25">
      <c r="A10" s="1" t="s">
        <v>593</v>
      </c>
      <c r="B10" s="1" t="s">
        <v>32</v>
      </c>
      <c r="C10" s="1">
        <v>1</v>
      </c>
      <c r="D10" s="1">
        <v>1700</v>
      </c>
      <c r="E10" s="1">
        <v>1</v>
      </c>
      <c r="F10" s="1">
        <v>1700</v>
      </c>
      <c r="G10" s="1">
        <v>0</v>
      </c>
      <c r="H10" s="1">
        <v>9</v>
      </c>
      <c r="I10" s="1">
        <v>0</v>
      </c>
      <c r="J10" s="1">
        <v>3</v>
      </c>
      <c r="K10" s="1">
        <v>0</v>
      </c>
      <c r="L10" s="1">
        <v>2.5</v>
      </c>
      <c r="M10" s="1">
        <v>0</v>
      </c>
      <c r="N10" s="1">
        <v>13</v>
      </c>
      <c r="O10" s="1">
        <v>0</v>
      </c>
      <c r="P10" s="1">
        <v>12</v>
      </c>
      <c r="Q10" s="1">
        <v>3</v>
      </c>
      <c r="R10" s="1">
        <v>0</v>
      </c>
      <c r="S10" s="1">
        <v>0</v>
      </c>
      <c r="T10" s="1">
        <v>243</v>
      </c>
      <c r="U10" s="1">
        <v>590</v>
      </c>
      <c r="V10" s="1">
        <v>93</v>
      </c>
      <c r="W10" s="1">
        <v>0</v>
      </c>
      <c r="X10" s="1">
        <v>0</v>
      </c>
      <c r="Y10" s="1">
        <v>9</v>
      </c>
      <c r="Z10" s="1">
        <v>0.83</v>
      </c>
      <c r="AB10" s="1">
        <v>24.25</v>
      </c>
      <c r="AC10" s="1">
        <v>3786</v>
      </c>
      <c r="AD10" s="1" t="s">
        <v>34</v>
      </c>
      <c r="AE10" s="1">
        <v>484</v>
      </c>
      <c r="AF10" s="1">
        <v>2</v>
      </c>
      <c r="AG10" s="4" t="s">
        <v>562</v>
      </c>
    </row>
    <row r="11" spans="1:33" ht="15.75" customHeight="1" x14ac:dyDescent="0.25">
      <c r="A11" s="1" t="s">
        <v>415</v>
      </c>
      <c r="B11" s="1" t="s">
        <v>32</v>
      </c>
      <c r="C11" s="1">
        <v>1</v>
      </c>
      <c r="D11" s="1">
        <v>2300</v>
      </c>
      <c r="E11" s="1">
        <v>1</v>
      </c>
      <c r="F11" s="1">
        <v>2300</v>
      </c>
      <c r="G11" s="1">
        <v>0</v>
      </c>
      <c r="H11" s="1">
        <v>9</v>
      </c>
      <c r="I11" s="1">
        <v>0</v>
      </c>
      <c r="J11" s="1">
        <v>3</v>
      </c>
      <c r="K11" s="1">
        <v>0</v>
      </c>
      <c r="L11" s="1">
        <v>2.5</v>
      </c>
      <c r="M11" s="1">
        <v>0</v>
      </c>
      <c r="N11" s="1">
        <v>25</v>
      </c>
      <c r="O11" s="1">
        <v>0</v>
      </c>
      <c r="P11" s="1">
        <v>16</v>
      </c>
      <c r="Q11" s="1">
        <v>3</v>
      </c>
      <c r="R11" s="1">
        <v>0</v>
      </c>
      <c r="S11" s="1">
        <v>0</v>
      </c>
      <c r="T11" s="1">
        <v>312</v>
      </c>
      <c r="U11" s="1">
        <v>644</v>
      </c>
      <c r="V11" s="1">
        <v>129</v>
      </c>
      <c r="W11" s="1">
        <v>0</v>
      </c>
      <c r="X11" s="1">
        <v>0</v>
      </c>
      <c r="Y11" s="1">
        <v>9</v>
      </c>
      <c r="Z11" s="1">
        <v>1.1666666666666667</v>
      </c>
      <c r="AB11" s="1">
        <v>25.9</v>
      </c>
      <c r="AC11" s="1">
        <v>2695</v>
      </c>
      <c r="AD11" s="1" t="s">
        <v>34</v>
      </c>
      <c r="AE11" s="1">
        <v>608</v>
      </c>
      <c r="AF11" s="1">
        <v>2</v>
      </c>
      <c r="AG11" s="1" t="s">
        <v>560</v>
      </c>
    </row>
    <row r="12" spans="1:33" ht="15.75" customHeight="1" x14ac:dyDescent="0.25">
      <c r="A12" s="1" t="s">
        <v>421</v>
      </c>
      <c r="B12" s="1" t="s">
        <v>32</v>
      </c>
      <c r="C12" s="1">
        <v>1</v>
      </c>
      <c r="D12" s="1">
        <v>2400</v>
      </c>
      <c r="E12" s="1">
        <v>1</v>
      </c>
      <c r="F12" s="1">
        <v>2400</v>
      </c>
      <c r="G12" s="1">
        <v>0</v>
      </c>
      <c r="H12" s="1">
        <v>9</v>
      </c>
      <c r="I12" s="1">
        <v>0</v>
      </c>
      <c r="J12" s="1">
        <v>3</v>
      </c>
      <c r="K12" s="1">
        <v>0</v>
      </c>
      <c r="L12" s="1">
        <v>2.5</v>
      </c>
      <c r="M12" s="1">
        <v>0</v>
      </c>
      <c r="N12" s="1">
        <v>24</v>
      </c>
      <c r="O12" s="1">
        <v>0</v>
      </c>
      <c r="P12" s="1">
        <v>18</v>
      </c>
      <c r="Q12" s="1">
        <v>3</v>
      </c>
      <c r="R12" s="1">
        <v>0</v>
      </c>
      <c r="S12" s="1">
        <v>0</v>
      </c>
      <c r="T12" s="1">
        <v>296</v>
      </c>
      <c r="U12" s="1">
        <v>734</v>
      </c>
      <c r="V12" s="1">
        <v>127</v>
      </c>
      <c r="W12" s="1">
        <v>0</v>
      </c>
      <c r="X12" s="1">
        <v>0</v>
      </c>
      <c r="Y12" s="1">
        <v>9</v>
      </c>
      <c r="Z12" s="1">
        <v>0.75</v>
      </c>
      <c r="AB12" s="1">
        <v>26.2</v>
      </c>
      <c r="AC12" s="1">
        <v>3927</v>
      </c>
      <c r="AD12" s="1" t="s">
        <v>34</v>
      </c>
      <c r="AE12" s="1">
        <v>606</v>
      </c>
      <c r="AF12" s="1">
        <v>2</v>
      </c>
      <c r="AG12" s="1" t="s">
        <v>560</v>
      </c>
    </row>
    <row r="13" spans="1:33" ht="15.75" customHeight="1" x14ac:dyDescent="0.25">
      <c r="A13" s="1" t="s">
        <v>526</v>
      </c>
      <c r="B13" s="1" t="s">
        <v>32</v>
      </c>
      <c r="C13" s="1">
        <v>1</v>
      </c>
      <c r="D13" s="1">
        <v>2400</v>
      </c>
      <c r="E13" s="5">
        <v>1</v>
      </c>
      <c r="F13" s="5">
        <v>2400</v>
      </c>
      <c r="G13" s="5">
        <v>0</v>
      </c>
      <c r="H13" s="1">
        <v>9</v>
      </c>
      <c r="I13" s="1">
        <v>0</v>
      </c>
      <c r="J13" s="1">
        <v>3</v>
      </c>
      <c r="K13" s="1">
        <v>0</v>
      </c>
      <c r="L13" s="1">
        <v>2.5</v>
      </c>
      <c r="M13" s="1">
        <v>0</v>
      </c>
      <c r="N13" s="1">
        <v>16</v>
      </c>
      <c r="O13" s="1">
        <v>0</v>
      </c>
      <c r="P13" s="1">
        <v>17</v>
      </c>
      <c r="Q13" s="1">
        <v>5</v>
      </c>
      <c r="R13" s="1">
        <v>0</v>
      </c>
      <c r="S13" s="1">
        <v>0</v>
      </c>
      <c r="T13" s="1">
        <v>288</v>
      </c>
      <c r="U13" s="1">
        <v>728</v>
      </c>
      <c r="V13" s="1">
        <v>85</v>
      </c>
      <c r="W13" s="1">
        <v>0</v>
      </c>
      <c r="X13" s="1">
        <v>76</v>
      </c>
      <c r="Y13" s="1">
        <v>10</v>
      </c>
      <c r="Z13" s="1">
        <v>0.75</v>
      </c>
      <c r="AB13" s="1">
        <v>26</v>
      </c>
      <c r="AC13" s="1">
        <v>3351</v>
      </c>
      <c r="AD13" s="1" t="s">
        <v>34</v>
      </c>
      <c r="AE13" s="1">
        <v>606</v>
      </c>
      <c r="AF13" s="1">
        <v>2</v>
      </c>
      <c r="AG13" s="1" t="s">
        <v>666</v>
      </c>
    </row>
    <row r="14" spans="1:33" ht="15.75" customHeight="1" x14ac:dyDescent="0.25">
      <c r="A14" s="1" t="s">
        <v>430</v>
      </c>
      <c r="B14" s="1" t="s">
        <v>32</v>
      </c>
      <c r="C14" s="1">
        <v>1</v>
      </c>
      <c r="D14" s="1">
        <v>2500</v>
      </c>
      <c r="E14" s="1">
        <v>1</v>
      </c>
      <c r="F14" s="1">
        <v>2500</v>
      </c>
      <c r="G14" s="1">
        <v>0</v>
      </c>
      <c r="H14" s="1">
        <v>9</v>
      </c>
      <c r="I14" s="1">
        <v>0</v>
      </c>
      <c r="J14" s="1">
        <v>3</v>
      </c>
      <c r="K14" s="1">
        <v>0</v>
      </c>
      <c r="L14" s="1">
        <v>3.5</v>
      </c>
      <c r="M14" s="1">
        <v>0</v>
      </c>
      <c r="N14" s="1">
        <v>19</v>
      </c>
      <c r="O14" s="1">
        <v>0</v>
      </c>
      <c r="P14" s="1">
        <v>21</v>
      </c>
      <c r="Q14" s="1">
        <v>5</v>
      </c>
      <c r="R14" s="1">
        <v>0</v>
      </c>
      <c r="S14" s="1">
        <v>0</v>
      </c>
      <c r="T14" s="1">
        <v>312</v>
      </c>
      <c r="U14" s="1">
        <v>857</v>
      </c>
      <c r="V14" s="1">
        <v>122</v>
      </c>
      <c r="W14" s="1">
        <v>0</v>
      </c>
      <c r="X14" s="1">
        <v>0</v>
      </c>
      <c r="Y14" s="1">
        <v>9</v>
      </c>
      <c r="Z14" s="1">
        <v>0.75</v>
      </c>
      <c r="AB14" s="1">
        <v>25.1</v>
      </c>
      <c r="AC14" s="1">
        <v>4042</v>
      </c>
      <c r="AD14" s="1" t="s">
        <v>34</v>
      </c>
      <c r="AE14" s="1">
        <v>530</v>
      </c>
      <c r="AF14" s="1">
        <v>2</v>
      </c>
      <c r="AG14" s="1" t="s">
        <v>560</v>
      </c>
    </row>
    <row r="15" spans="1:33" ht="15.75" customHeight="1" x14ac:dyDescent="0.25">
      <c r="A15" s="1" t="s">
        <v>533</v>
      </c>
      <c r="B15" s="1" t="s">
        <v>32</v>
      </c>
      <c r="C15" s="1">
        <v>1</v>
      </c>
      <c r="D15" s="1">
        <v>2500</v>
      </c>
      <c r="E15" s="5">
        <v>1</v>
      </c>
      <c r="F15" s="5">
        <v>2500</v>
      </c>
      <c r="G15" s="5">
        <v>0</v>
      </c>
      <c r="H15" s="1">
        <v>9</v>
      </c>
      <c r="I15" s="1">
        <v>0</v>
      </c>
      <c r="J15" s="1">
        <v>3</v>
      </c>
      <c r="K15" s="1">
        <v>0</v>
      </c>
      <c r="L15" s="1">
        <v>3.5</v>
      </c>
      <c r="M15" s="1">
        <v>0</v>
      </c>
      <c r="N15" s="1">
        <v>17</v>
      </c>
      <c r="O15" s="1">
        <v>0</v>
      </c>
      <c r="P15" s="1">
        <v>19</v>
      </c>
      <c r="Q15" s="1">
        <v>5</v>
      </c>
      <c r="R15" s="1">
        <v>0</v>
      </c>
      <c r="S15" s="1">
        <v>0</v>
      </c>
      <c r="T15" s="1">
        <v>282</v>
      </c>
      <c r="U15" s="1">
        <v>818</v>
      </c>
      <c r="V15" s="1">
        <v>85</v>
      </c>
      <c r="W15" s="1">
        <v>0</v>
      </c>
      <c r="X15" s="1">
        <v>89</v>
      </c>
      <c r="Y15" s="1">
        <v>10</v>
      </c>
      <c r="Z15" s="1">
        <v>0.75</v>
      </c>
      <c r="AB15" s="1">
        <v>26</v>
      </c>
      <c r="AC15" s="1">
        <v>3593</v>
      </c>
      <c r="AD15" s="1" t="s">
        <v>34</v>
      </c>
      <c r="AE15" s="1">
        <v>530</v>
      </c>
      <c r="AF15" s="1">
        <v>2</v>
      </c>
      <c r="AG15" s="1" t="s">
        <v>666</v>
      </c>
    </row>
    <row r="16" spans="1:33" ht="15.75" customHeight="1" x14ac:dyDescent="0.25">
      <c r="A16" s="1" t="s">
        <v>506</v>
      </c>
      <c r="B16" s="1" t="s">
        <v>32</v>
      </c>
      <c r="C16" s="1">
        <v>1</v>
      </c>
      <c r="D16" s="1">
        <v>1600</v>
      </c>
      <c r="E16" s="5">
        <v>1</v>
      </c>
      <c r="F16" s="5">
        <v>1600</v>
      </c>
      <c r="G16" s="5">
        <v>0</v>
      </c>
      <c r="H16" s="1">
        <v>9</v>
      </c>
      <c r="I16" s="1">
        <v>0</v>
      </c>
      <c r="J16" s="1">
        <v>3</v>
      </c>
      <c r="K16" s="1">
        <v>0</v>
      </c>
      <c r="L16" s="1">
        <v>2</v>
      </c>
      <c r="M16" s="1">
        <v>0</v>
      </c>
      <c r="N16" s="1">
        <v>13</v>
      </c>
      <c r="O16" s="1">
        <v>0</v>
      </c>
      <c r="P16" s="1">
        <v>13</v>
      </c>
      <c r="Q16" s="1">
        <v>4</v>
      </c>
      <c r="R16" s="1">
        <v>0</v>
      </c>
      <c r="S16" s="1">
        <v>0</v>
      </c>
      <c r="T16" s="1">
        <v>239</v>
      </c>
      <c r="U16" s="1">
        <v>547</v>
      </c>
      <c r="V16" s="1">
        <v>99</v>
      </c>
      <c r="W16" s="1">
        <v>0</v>
      </c>
      <c r="X16" s="1">
        <v>0</v>
      </c>
      <c r="Y16" s="1">
        <v>9</v>
      </c>
      <c r="Z16" s="1">
        <v>1</v>
      </c>
      <c r="AA16" s="1">
        <v>69</v>
      </c>
      <c r="AB16" s="1">
        <v>22.5</v>
      </c>
      <c r="AD16" s="1" t="s">
        <v>34</v>
      </c>
      <c r="AE16" s="1">
        <v>489</v>
      </c>
      <c r="AF16" s="1">
        <v>2</v>
      </c>
      <c r="AG16" s="1" t="s">
        <v>666</v>
      </c>
    </row>
    <row r="17" spans="1:33" ht="15.75" customHeight="1" x14ac:dyDescent="0.25">
      <c r="A17" s="1" t="s">
        <v>576</v>
      </c>
      <c r="B17" s="1" t="s">
        <v>32</v>
      </c>
      <c r="C17" s="1">
        <v>1</v>
      </c>
      <c r="D17" s="1">
        <v>1600</v>
      </c>
      <c r="E17" s="1">
        <v>1</v>
      </c>
      <c r="F17" s="1">
        <v>1600</v>
      </c>
      <c r="G17" s="1">
        <v>0</v>
      </c>
      <c r="H17" s="1">
        <v>9</v>
      </c>
      <c r="I17" s="1">
        <v>0</v>
      </c>
      <c r="J17" s="1">
        <v>3</v>
      </c>
      <c r="K17" s="1">
        <v>0</v>
      </c>
      <c r="L17" s="1">
        <v>2</v>
      </c>
      <c r="M17" s="1">
        <v>0</v>
      </c>
      <c r="N17" s="1">
        <v>11</v>
      </c>
      <c r="O17" s="1">
        <v>0</v>
      </c>
      <c r="P17" s="1">
        <v>14</v>
      </c>
      <c r="Q17" s="1">
        <v>3</v>
      </c>
      <c r="R17" s="1">
        <v>0</v>
      </c>
      <c r="S17" s="1">
        <v>0</v>
      </c>
      <c r="T17" s="1">
        <v>238</v>
      </c>
      <c r="U17" s="1">
        <v>547</v>
      </c>
      <c r="V17" s="1">
        <v>117</v>
      </c>
      <c r="W17" s="1">
        <v>0</v>
      </c>
      <c r="X17" s="1">
        <v>0</v>
      </c>
      <c r="Y17" s="1">
        <v>9</v>
      </c>
      <c r="Z17" s="1">
        <v>1</v>
      </c>
      <c r="AB17" s="1">
        <v>22.5</v>
      </c>
      <c r="AC17" s="1">
        <v>2875</v>
      </c>
      <c r="AD17" s="1" t="s">
        <v>34</v>
      </c>
      <c r="AE17" s="1">
        <v>489</v>
      </c>
      <c r="AF17" s="1">
        <v>2</v>
      </c>
      <c r="AG17" s="4" t="s">
        <v>562</v>
      </c>
    </row>
    <row r="18" spans="1:33" ht="15.75" customHeight="1" x14ac:dyDescent="0.25">
      <c r="A18" s="1" t="s">
        <v>328</v>
      </c>
      <c r="B18" s="1" t="s">
        <v>32</v>
      </c>
      <c r="C18" s="1">
        <v>1</v>
      </c>
      <c r="D18" s="1">
        <v>1600</v>
      </c>
      <c r="E18" s="1">
        <v>1</v>
      </c>
      <c r="F18" s="1">
        <v>1600</v>
      </c>
      <c r="G18" s="1">
        <v>0</v>
      </c>
      <c r="H18" s="1">
        <v>9</v>
      </c>
      <c r="I18" s="1">
        <v>0</v>
      </c>
      <c r="J18" s="1">
        <v>3</v>
      </c>
      <c r="K18" s="1">
        <v>0</v>
      </c>
      <c r="L18" s="1">
        <v>2</v>
      </c>
      <c r="M18" s="1">
        <v>0</v>
      </c>
      <c r="N18" s="1">
        <v>17</v>
      </c>
      <c r="O18" s="1">
        <v>0</v>
      </c>
      <c r="P18" s="1">
        <v>15</v>
      </c>
      <c r="Q18" s="1">
        <v>2</v>
      </c>
      <c r="R18" s="1">
        <v>0</v>
      </c>
      <c r="S18" s="1">
        <v>0</v>
      </c>
      <c r="T18" s="1">
        <v>240</v>
      </c>
      <c r="U18" s="1">
        <v>552</v>
      </c>
      <c r="V18" s="1">
        <v>90</v>
      </c>
      <c r="W18" s="1">
        <v>0</v>
      </c>
      <c r="X18" s="1">
        <v>0</v>
      </c>
      <c r="Y18" s="1">
        <v>9</v>
      </c>
      <c r="Z18" s="1">
        <v>1</v>
      </c>
      <c r="AB18" s="1">
        <v>22.6</v>
      </c>
      <c r="AC18" s="1">
        <v>2694</v>
      </c>
      <c r="AD18" s="1" t="s">
        <v>34</v>
      </c>
      <c r="AE18" s="1">
        <v>489</v>
      </c>
      <c r="AF18" s="1">
        <v>2</v>
      </c>
      <c r="AG18" s="1" t="s">
        <v>560</v>
      </c>
    </row>
    <row r="19" spans="1:33" ht="15.75" customHeight="1" x14ac:dyDescent="0.25">
      <c r="A19" s="1" t="s">
        <v>241</v>
      </c>
      <c r="B19" s="1" t="s">
        <v>32</v>
      </c>
      <c r="C19" s="1">
        <v>1</v>
      </c>
      <c r="D19" s="1" t="s">
        <v>242</v>
      </c>
      <c r="E19" s="5">
        <v>1</v>
      </c>
      <c r="F19" s="1" t="s">
        <v>242</v>
      </c>
      <c r="G19" s="1" t="s">
        <v>188</v>
      </c>
      <c r="H19" s="1" t="s">
        <v>203</v>
      </c>
      <c r="I19" s="1" t="s">
        <v>188</v>
      </c>
      <c r="J19" s="1" t="s">
        <v>189</v>
      </c>
      <c r="K19" s="1" t="s">
        <v>188</v>
      </c>
      <c r="L19" s="1" t="s">
        <v>194</v>
      </c>
      <c r="M19" s="1" t="s">
        <v>188</v>
      </c>
      <c r="N19" s="1" t="s">
        <v>202</v>
      </c>
      <c r="O19" s="1" t="s">
        <v>188</v>
      </c>
      <c r="P19" s="1" t="s">
        <v>243</v>
      </c>
      <c r="Q19" s="1" t="s">
        <v>215</v>
      </c>
      <c r="R19" s="1" t="s">
        <v>188</v>
      </c>
      <c r="S19" s="1" t="s">
        <v>188</v>
      </c>
      <c r="T19" s="1" t="s">
        <v>244</v>
      </c>
      <c r="U19" s="1" t="s">
        <v>245</v>
      </c>
      <c r="W19" s="1" t="s">
        <v>188</v>
      </c>
      <c r="X19" s="1" t="s">
        <v>188</v>
      </c>
      <c r="Y19" s="1" t="s">
        <v>203</v>
      </c>
      <c r="Z19" s="1">
        <v>0.58299999999999996</v>
      </c>
      <c r="AA19" s="1" t="s">
        <v>246</v>
      </c>
      <c r="AB19" s="1">
        <v>20.2</v>
      </c>
      <c r="AD19" s="1" t="s">
        <v>35</v>
      </c>
      <c r="AE19" s="1">
        <v>228</v>
      </c>
      <c r="AF19" s="1">
        <v>1</v>
      </c>
      <c r="AG19" s="1" t="s">
        <v>558</v>
      </c>
    </row>
    <row r="20" spans="1:33" ht="15.75" customHeight="1" x14ac:dyDescent="0.25">
      <c r="A20" s="1" t="s">
        <v>279</v>
      </c>
      <c r="B20" s="1" t="s">
        <v>32</v>
      </c>
      <c r="C20" s="1">
        <v>1</v>
      </c>
      <c r="D20" s="1" t="s">
        <v>280</v>
      </c>
      <c r="E20" s="5">
        <v>1</v>
      </c>
      <c r="F20" s="1">
        <v>1350</v>
      </c>
      <c r="G20" s="1">
        <v>0</v>
      </c>
      <c r="H20" s="1">
        <v>9</v>
      </c>
      <c r="I20" s="1">
        <v>0</v>
      </c>
      <c r="J20" s="1">
        <v>3</v>
      </c>
      <c r="K20" s="1">
        <v>0</v>
      </c>
      <c r="L20" s="1">
        <v>2</v>
      </c>
      <c r="M20" s="1">
        <v>0</v>
      </c>
      <c r="N20" s="1">
        <v>6</v>
      </c>
      <c r="O20" s="1">
        <v>0</v>
      </c>
      <c r="P20" s="1">
        <v>14</v>
      </c>
      <c r="Q20" s="1">
        <v>4</v>
      </c>
      <c r="R20" s="1">
        <v>0</v>
      </c>
      <c r="S20" s="1">
        <v>0</v>
      </c>
      <c r="T20" s="1">
        <v>185</v>
      </c>
      <c r="U20" s="1">
        <v>521</v>
      </c>
      <c r="W20" s="1">
        <v>0</v>
      </c>
      <c r="X20" s="1">
        <v>0</v>
      </c>
      <c r="Y20" s="1">
        <v>9</v>
      </c>
      <c r="Z20" s="1">
        <f>7/12</f>
        <v>0.58333333333333337</v>
      </c>
      <c r="AA20" s="1">
        <v>12</v>
      </c>
      <c r="AB20" s="1">
        <v>20.167000000000002</v>
      </c>
      <c r="AD20" s="1" t="s">
        <v>35</v>
      </c>
      <c r="AE20" s="1">
        <v>228</v>
      </c>
      <c r="AF20" s="1">
        <v>1</v>
      </c>
      <c r="AG20" s="1" t="s">
        <v>558</v>
      </c>
    </row>
    <row r="21" spans="1:33" ht="15.75" customHeight="1" x14ac:dyDescent="0.25">
      <c r="A21" s="1" t="s">
        <v>317</v>
      </c>
      <c r="B21" s="1" t="s">
        <v>32</v>
      </c>
      <c r="C21" s="1">
        <v>1</v>
      </c>
      <c r="D21" s="1">
        <v>1500</v>
      </c>
      <c r="E21" s="1">
        <v>1</v>
      </c>
      <c r="F21" s="1">
        <v>1500</v>
      </c>
      <c r="G21" s="1">
        <v>0</v>
      </c>
      <c r="H21" s="1">
        <v>9</v>
      </c>
      <c r="I21" s="1">
        <v>0</v>
      </c>
      <c r="J21" s="1">
        <v>3</v>
      </c>
      <c r="K21" s="1">
        <v>0</v>
      </c>
      <c r="L21" s="1">
        <v>2</v>
      </c>
      <c r="M21" s="1">
        <v>0</v>
      </c>
      <c r="N21" s="1">
        <v>14</v>
      </c>
      <c r="O21" s="1">
        <v>0</v>
      </c>
      <c r="P21" s="1">
        <v>17</v>
      </c>
      <c r="Q21" s="1">
        <v>2</v>
      </c>
      <c r="R21" s="1">
        <v>0</v>
      </c>
      <c r="S21" s="1">
        <v>0</v>
      </c>
      <c r="T21" s="1">
        <v>232</v>
      </c>
      <c r="U21" s="1">
        <v>504</v>
      </c>
      <c r="V21" s="1">
        <v>130</v>
      </c>
      <c r="W21" s="1">
        <v>0</v>
      </c>
      <c r="X21" s="1">
        <v>0</v>
      </c>
      <c r="Y21" s="1">
        <v>9</v>
      </c>
      <c r="Z21" s="1">
        <v>0.75</v>
      </c>
      <c r="AB21" s="1">
        <v>24.3</v>
      </c>
      <c r="AC21" s="1">
        <v>2896</v>
      </c>
      <c r="AD21" s="1" t="s">
        <v>34</v>
      </c>
      <c r="AE21" s="1">
        <v>476</v>
      </c>
      <c r="AF21" s="1">
        <v>2</v>
      </c>
      <c r="AG21" s="1" t="s">
        <v>560</v>
      </c>
    </row>
    <row r="22" spans="1:33" ht="15.75" customHeight="1" x14ac:dyDescent="0.25">
      <c r="A22" s="1" t="s">
        <v>507</v>
      </c>
      <c r="B22" s="1" t="s">
        <v>32</v>
      </c>
      <c r="C22" s="1">
        <v>1</v>
      </c>
      <c r="D22" s="1">
        <v>1600</v>
      </c>
      <c r="E22" s="5">
        <v>1</v>
      </c>
      <c r="F22" s="5">
        <v>1600</v>
      </c>
      <c r="G22" s="5">
        <v>0</v>
      </c>
      <c r="H22" s="1">
        <v>9</v>
      </c>
      <c r="I22" s="1">
        <v>0</v>
      </c>
      <c r="J22" s="1">
        <v>3</v>
      </c>
      <c r="K22" s="1">
        <v>0</v>
      </c>
      <c r="L22" s="1">
        <v>2</v>
      </c>
      <c r="M22" s="1">
        <v>0</v>
      </c>
      <c r="N22" s="1">
        <v>7</v>
      </c>
      <c r="O22" s="1">
        <v>0</v>
      </c>
      <c r="P22" s="1">
        <v>14</v>
      </c>
      <c r="Q22" s="1">
        <v>4</v>
      </c>
      <c r="R22" s="1">
        <v>0</v>
      </c>
      <c r="S22" s="1">
        <v>0</v>
      </c>
      <c r="T22" s="1">
        <v>240</v>
      </c>
      <c r="U22" s="1">
        <v>553</v>
      </c>
      <c r="V22" s="1">
        <v>91</v>
      </c>
      <c r="W22" s="1">
        <v>0</v>
      </c>
      <c r="X22" s="1">
        <v>0</v>
      </c>
      <c r="Y22" s="1">
        <v>9</v>
      </c>
      <c r="Z22" s="1">
        <v>0.83299999999999996</v>
      </c>
      <c r="AA22" s="1">
        <v>48</v>
      </c>
      <c r="AB22" s="1">
        <v>21</v>
      </c>
      <c r="AD22" s="1" t="s">
        <v>34</v>
      </c>
      <c r="AE22" s="1">
        <v>516</v>
      </c>
      <c r="AF22" s="1">
        <v>2</v>
      </c>
      <c r="AG22" s="1" t="s">
        <v>666</v>
      </c>
    </row>
    <row r="23" spans="1:33" ht="15.75" customHeight="1" x14ac:dyDescent="0.25">
      <c r="A23" s="1" t="s">
        <v>207</v>
      </c>
      <c r="B23" s="1" t="s">
        <v>32</v>
      </c>
      <c r="C23" s="1">
        <v>1</v>
      </c>
      <c r="D23" s="1" t="s">
        <v>208</v>
      </c>
      <c r="E23" s="5">
        <v>1</v>
      </c>
      <c r="F23" s="1" t="s">
        <v>208</v>
      </c>
      <c r="G23" s="1" t="s">
        <v>188</v>
      </c>
      <c r="H23" s="1" t="s">
        <v>193</v>
      </c>
      <c r="I23" s="1" t="s">
        <v>188</v>
      </c>
      <c r="J23" s="1" t="s">
        <v>194</v>
      </c>
      <c r="K23" s="1" t="s">
        <v>188</v>
      </c>
      <c r="L23" s="1" t="s">
        <v>191</v>
      </c>
      <c r="M23" s="1" t="s">
        <v>188</v>
      </c>
      <c r="N23" s="1" t="s">
        <v>193</v>
      </c>
      <c r="O23" s="1" t="s">
        <v>188</v>
      </c>
      <c r="P23" s="1" t="s">
        <v>209</v>
      </c>
      <c r="Q23" s="1" t="s">
        <v>194</v>
      </c>
      <c r="R23" s="1" t="s">
        <v>188</v>
      </c>
      <c r="S23" s="1" t="s">
        <v>188</v>
      </c>
      <c r="T23" s="1" t="s">
        <v>210</v>
      </c>
      <c r="U23" s="1" t="s">
        <v>211</v>
      </c>
      <c r="W23" s="1" t="s">
        <v>188</v>
      </c>
      <c r="X23" s="1" t="s">
        <v>188</v>
      </c>
      <c r="Y23" s="1" t="s">
        <v>193</v>
      </c>
      <c r="Z23" s="1" t="s">
        <v>199</v>
      </c>
      <c r="AA23" s="1" t="s">
        <v>187</v>
      </c>
      <c r="AB23" s="1">
        <v>17.5</v>
      </c>
      <c r="AD23" s="1" t="s">
        <v>33</v>
      </c>
      <c r="AE23" s="1">
        <v>0</v>
      </c>
      <c r="AF23" s="1">
        <v>0</v>
      </c>
      <c r="AG23" s="1" t="s">
        <v>558</v>
      </c>
    </row>
    <row r="24" spans="1:33" ht="15.75" customHeight="1" x14ac:dyDescent="0.25">
      <c r="A24" s="1" t="s">
        <v>225</v>
      </c>
      <c r="B24" s="1" t="s">
        <v>32</v>
      </c>
      <c r="C24" s="1">
        <v>1</v>
      </c>
      <c r="D24" s="1" t="s">
        <v>219</v>
      </c>
      <c r="E24" s="5">
        <v>1</v>
      </c>
      <c r="F24" s="1" t="s">
        <v>219</v>
      </c>
      <c r="G24" s="1" t="s">
        <v>188</v>
      </c>
      <c r="H24" s="1" t="s">
        <v>193</v>
      </c>
      <c r="I24" s="1" t="s">
        <v>188</v>
      </c>
      <c r="J24" s="1" t="s">
        <v>194</v>
      </c>
      <c r="K24" s="1" t="s">
        <v>188</v>
      </c>
      <c r="L24" s="1" t="s">
        <v>191</v>
      </c>
      <c r="M24" s="1" t="s">
        <v>188</v>
      </c>
      <c r="N24" s="1" t="s">
        <v>214</v>
      </c>
      <c r="O24" s="1" t="s">
        <v>188</v>
      </c>
      <c r="P24" s="1" t="s">
        <v>226</v>
      </c>
      <c r="Q24" s="1" t="s">
        <v>215</v>
      </c>
      <c r="R24" s="1" t="s">
        <v>188</v>
      </c>
      <c r="S24" s="1" t="s">
        <v>188</v>
      </c>
      <c r="T24" s="1" t="s">
        <v>216</v>
      </c>
      <c r="U24" s="1" t="s">
        <v>227</v>
      </c>
      <c r="W24" s="1" t="s">
        <v>188</v>
      </c>
      <c r="X24" s="1" t="s">
        <v>188</v>
      </c>
      <c r="Y24" s="1" t="s">
        <v>193</v>
      </c>
      <c r="Z24" s="1" t="s">
        <v>199</v>
      </c>
      <c r="AA24" s="1" t="s">
        <v>198</v>
      </c>
      <c r="AB24" s="1">
        <v>17.5</v>
      </c>
      <c r="AD24" s="1" t="s">
        <v>35</v>
      </c>
      <c r="AE24" s="1">
        <v>192</v>
      </c>
      <c r="AF24" s="1">
        <v>1</v>
      </c>
      <c r="AG24" s="1" t="s">
        <v>558</v>
      </c>
    </row>
    <row r="25" spans="1:33" ht="15.75" customHeight="1" x14ac:dyDescent="0.25">
      <c r="A25" s="1" t="s">
        <v>218</v>
      </c>
      <c r="B25" s="1" t="s">
        <v>32</v>
      </c>
      <c r="C25" s="1">
        <v>1</v>
      </c>
      <c r="D25" s="1" t="s">
        <v>219</v>
      </c>
      <c r="E25" s="5">
        <v>1</v>
      </c>
      <c r="F25" s="1" t="s">
        <v>219</v>
      </c>
      <c r="G25" s="1" t="s">
        <v>188</v>
      </c>
      <c r="H25" s="1" t="s">
        <v>203</v>
      </c>
      <c r="I25" s="1" t="s">
        <v>188</v>
      </c>
      <c r="J25" s="1" t="s">
        <v>194</v>
      </c>
      <c r="K25" s="1" t="s">
        <v>188</v>
      </c>
      <c r="L25" s="1" t="s">
        <v>194</v>
      </c>
      <c r="M25" s="1" t="s">
        <v>188</v>
      </c>
      <c r="N25" s="1" t="s">
        <v>203</v>
      </c>
      <c r="O25" s="1" t="s">
        <v>215</v>
      </c>
      <c r="P25" s="1" t="s">
        <v>209</v>
      </c>
      <c r="Q25" s="1" t="s">
        <v>215</v>
      </c>
      <c r="R25" s="1" t="s">
        <v>188</v>
      </c>
      <c r="S25" s="1" t="s">
        <v>188</v>
      </c>
      <c r="T25" s="1" t="s">
        <v>220</v>
      </c>
      <c r="U25" s="1" t="s">
        <v>221</v>
      </c>
      <c r="W25" s="1" t="s">
        <v>188</v>
      </c>
      <c r="X25" s="1" t="s">
        <v>188</v>
      </c>
      <c r="Y25" s="1" t="s">
        <v>203</v>
      </c>
      <c r="Z25" s="1" t="s">
        <v>199</v>
      </c>
      <c r="AA25" s="1" t="s">
        <v>222</v>
      </c>
      <c r="AB25" s="1">
        <v>24.5</v>
      </c>
      <c r="AD25" s="1" t="s">
        <v>35</v>
      </c>
      <c r="AE25" s="1">
        <v>360</v>
      </c>
      <c r="AF25" s="1">
        <v>1</v>
      </c>
      <c r="AG25" s="1" t="s">
        <v>558</v>
      </c>
    </row>
    <row r="26" spans="1:33" ht="15.75" customHeight="1" x14ac:dyDescent="0.25">
      <c r="A26" s="1" t="s">
        <v>223</v>
      </c>
      <c r="B26" s="1" t="s">
        <v>32</v>
      </c>
      <c r="C26" s="1">
        <v>1</v>
      </c>
      <c r="D26" s="1" t="s">
        <v>219</v>
      </c>
      <c r="E26" s="5">
        <v>1</v>
      </c>
      <c r="F26" s="1" t="s">
        <v>219</v>
      </c>
      <c r="G26" s="1" t="s">
        <v>188</v>
      </c>
      <c r="H26" s="1" t="s">
        <v>203</v>
      </c>
      <c r="I26" s="1" t="s">
        <v>188</v>
      </c>
      <c r="J26" s="1" t="s">
        <v>194</v>
      </c>
      <c r="K26" s="1" t="s">
        <v>188</v>
      </c>
      <c r="L26" s="1" t="s">
        <v>194</v>
      </c>
      <c r="M26" s="1" t="s">
        <v>188</v>
      </c>
      <c r="N26" s="1" t="s">
        <v>203</v>
      </c>
      <c r="O26" s="1" t="s">
        <v>215</v>
      </c>
      <c r="P26" s="1" t="s">
        <v>209</v>
      </c>
      <c r="Q26" s="1" t="s">
        <v>215</v>
      </c>
      <c r="R26" s="1" t="s">
        <v>188</v>
      </c>
      <c r="S26" s="1" t="s">
        <v>188</v>
      </c>
      <c r="T26" s="1" t="s">
        <v>216</v>
      </c>
      <c r="U26" s="1" t="s">
        <v>224</v>
      </c>
      <c r="W26" s="1" t="s">
        <v>188</v>
      </c>
      <c r="X26" s="1" t="s">
        <v>188</v>
      </c>
      <c r="Y26" s="1" t="s">
        <v>203</v>
      </c>
      <c r="Z26" s="1" t="s">
        <v>199</v>
      </c>
      <c r="AA26" s="1" t="s">
        <v>198</v>
      </c>
      <c r="AB26" s="1">
        <v>24.5</v>
      </c>
      <c r="AD26" s="1" t="s">
        <v>33</v>
      </c>
      <c r="AE26" s="1">
        <v>0</v>
      </c>
      <c r="AF26" s="1">
        <v>0</v>
      </c>
      <c r="AG26" s="1" t="s">
        <v>558</v>
      </c>
    </row>
    <row r="27" spans="1:33" ht="15.75" customHeight="1" x14ac:dyDescent="0.25">
      <c r="A27" s="1" t="s">
        <v>577</v>
      </c>
      <c r="B27" s="1" t="s">
        <v>32</v>
      </c>
      <c r="C27" s="1">
        <v>1</v>
      </c>
      <c r="D27" s="1">
        <v>1600</v>
      </c>
      <c r="E27" s="1">
        <v>1</v>
      </c>
      <c r="F27" s="1">
        <v>1600</v>
      </c>
      <c r="G27" s="1">
        <v>0</v>
      </c>
      <c r="H27" s="1">
        <v>9</v>
      </c>
      <c r="I27" s="1">
        <v>0</v>
      </c>
      <c r="J27" s="1">
        <v>3</v>
      </c>
      <c r="K27" s="1">
        <v>0</v>
      </c>
      <c r="L27" s="1">
        <v>2</v>
      </c>
      <c r="M27" s="1">
        <v>0</v>
      </c>
      <c r="N27" s="1">
        <v>10</v>
      </c>
      <c r="O27" s="1">
        <v>0</v>
      </c>
      <c r="P27" s="1">
        <v>13</v>
      </c>
      <c r="Q27" s="1">
        <v>3</v>
      </c>
      <c r="R27" s="1">
        <v>0</v>
      </c>
      <c r="S27" s="1">
        <v>0</v>
      </c>
      <c r="T27" s="1">
        <v>229</v>
      </c>
      <c r="U27" s="1">
        <v>620</v>
      </c>
      <c r="V27" s="1">
        <v>110</v>
      </c>
      <c r="W27" s="1">
        <v>0</v>
      </c>
      <c r="X27" s="1">
        <v>0</v>
      </c>
      <c r="Y27" s="1">
        <v>9</v>
      </c>
      <c r="Z27" s="1">
        <v>0.75</v>
      </c>
      <c r="AB27" s="1">
        <v>23</v>
      </c>
      <c r="AC27" s="1">
        <v>3063</v>
      </c>
      <c r="AD27" s="1" t="s">
        <v>34</v>
      </c>
      <c r="AE27" s="1">
        <v>466</v>
      </c>
      <c r="AF27" s="1">
        <v>2</v>
      </c>
      <c r="AG27" s="4" t="s">
        <v>562</v>
      </c>
    </row>
    <row r="28" spans="1:33" ht="15.75" customHeight="1" x14ac:dyDescent="0.25">
      <c r="A28" s="1" t="s">
        <v>340</v>
      </c>
      <c r="B28" s="1" t="s">
        <v>32</v>
      </c>
      <c r="C28" s="1">
        <v>1</v>
      </c>
      <c r="D28" s="1">
        <v>1700</v>
      </c>
      <c r="E28" s="1">
        <v>1</v>
      </c>
      <c r="F28" s="1">
        <v>1700</v>
      </c>
      <c r="G28" s="1">
        <v>0</v>
      </c>
      <c r="H28" s="1">
        <v>9</v>
      </c>
      <c r="I28" s="1">
        <v>0</v>
      </c>
      <c r="J28" s="1">
        <v>3</v>
      </c>
      <c r="K28" s="1">
        <v>0</v>
      </c>
      <c r="L28" s="1">
        <v>2</v>
      </c>
      <c r="M28" s="1">
        <v>0</v>
      </c>
      <c r="N28" s="1">
        <v>10</v>
      </c>
      <c r="O28" s="1">
        <v>0</v>
      </c>
      <c r="P28" s="1">
        <v>13</v>
      </c>
      <c r="Q28" s="1">
        <v>2</v>
      </c>
      <c r="R28" s="1">
        <v>0</v>
      </c>
      <c r="S28" s="1">
        <v>0</v>
      </c>
      <c r="T28" s="1">
        <v>227</v>
      </c>
      <c r="U28" s="1">
        <v>580</v>
      </c>
      <c r="V28" s="1">
        <v>108</v>
      </c>
      <c r="W28" s="1">
        <v>0</v>
      </c>
      <c r="X28" s="1">
        <v>0</v>
      </c>
      <c r="Y28" s="1">
        <v>9</v>
      </c>
      <c r="Z28" s="1">
        <v>0.58333333333333337</v>
      </c>
      <c r="AB28" s="1">
        <v>23.3</v>
      </c>
      <c r="AC28" s="1">
        <v>2885</v>
      </c>
      <c r="AD28" s="1" t="s">
        <v>34</v>
      </c>
      <c r="AE28" s="1">
        <v>464</v>
      </c>
      <c r="AF28" s="1">
        <v>2</v>
      </c>
      <c r="AG28" s="1" t="s">
        <v>560</v>
      </c>
    </row>
    <row r="29" spans="1:33" ht="15.75" customHeight="1" x14ac:dyDescent="0.25">
      <c r="A29" s="1" t="s">
        <v>45</v>
      </c>
      <c r="B29" s="1" t="s">
        <v>32</v>
      </c>
      <c r="C29" s="1">
        <v>1</v>
      </c>
      <c r="D29" s="1">
        <v>1700</v>
      </c>
      <c r="E29" s="5">
        <v>1</v>
      </c>
      <c r="F29" s="5">
        <v>1700</v>
      </c>
      <c r="G29" s="5">
        <v>0</v>
      </c>
      <c r="H29" s="1">
        <v>9</v>
      </c>
      <c r="I29" s="1">
        <v>0</v>
      </c>
      <c r="J29" s="1">
        <v>3</v>
      </c>
      <c r="K29" s="1">
        <v>0</v>
      </c>
      <c r="L29" s="1">
        <v>2</v>
      </c>
      <c r="M29" s="1">
        <v>0</v>
      </c>
      <c r="N29" s="1">
        <v>10</v>
      </c>
      <c r="O29" s="1">
        <v>0</v>
      </c>
      <c r="P29" s="1">
        <v>16</v>
      </c>
      <c r="Q29" s="1">
        <v>4</v>
      </c>
      <c r="R29" s="1">
        <v>0</v>
      </c>
      <c r="S29" s="1">
        <v>0</v>
      </c>
      <c r="T29" s="1">
        <v>244</v>
      </c>
      <c r="U29" s="1">
        <v>609</v>
      </c>
      <c r="V29" s="1">
        <v>103</v>
      </c>
      <c r="W29" s="1">
        <v>0</v>
      </c>
      <c r="X29" s="1">
        <v>0</v>
      </c>
      <c r="Y29" s="1">
        <v>10</v>
      </c>
      <c r="Z29" s="1">
        <v>0.66700000000000004</v>
      </c>
      <c r="AB29" s="1">
        <v>23</v>
      </c>
      <c r="AC29" s="1">
        <v>2669</v>
      </c>
      <c r="AD29" s="1" t="s">
        <v>34</v>
      </c>
      <c r="AE29" s="1">
        <v>528</v>
      </c>
      <c r="AF29" s="1">
        <v>2</v>
      </c>
      <c r="AG29" s="1" t="s">
        <v>666</v>
      </c>
    </row>
    <row r="30" spans="1:33" ht="15.75" customHeight="1" x14ac:dyDescent="0.25">
      <c r="A30" s="1" t="s">
        <v>59</v>
      </c>
      <c r="B30" s="1" t="s">
        <v>32</v>
      </c>
      <c r="C30" s="1">
        <v>1</v>
      </c>
      <c r="D30" s="1">
        <v>1800</v>
      </c>
      <c r="E30" s="5">
        <v>1</v>
      </c>
      <c r="F30" s="5">
        <v>1800</v>
      </c>
      <c r="G30" s="5">
        <v>0</v>
      </c>
      <c r="H30" s="1">
        <v>9</v>
      </c>
      <c r="I30" s="1">
        <v>0</v>
      </c>
      <c r="J30" s="1">
        <v>3</v>
      </c>
      <c r="K30" s="1">
        <v>0</v>
      </c>
      <c r="L30" s="1">
        <v>2</v>
      </c>
      <c r="M30" s="1">
        <v>0</v>
      </c>
      <c r="N30" s="1">
        <v>15</v>
      </c>
      <c r="O30" s="1">
        <v>0</v>
      </c>
      <c r="P30" s="1">
        <v>13</v>
      </c>
      <c r="Q30" s="1">
        <v>4</v>
      </c>
      <c r="R30" s="1">
        <v>0</v>
      </c>
      <c r="S30" s="1">
        <v>0</v>
      </c>
      <c r="T30" s="1">
        <v>263</v>
      </c>
      <c r="U30" s="1">
        <v>571</v>
      </c>
      <c r="V30" s="1">
        <v>116</v>
      </c>
      <c r="W30" s="1">
        <v>0</v>
      </c>
      <c r="X30" s="1">
        <v>0</v>
      </c>
      <c r="Y30" s="1">
        <v>10</v>
      </c>
      <c r="Z30" s="1">
        <v>0.75</v>
      </c>
      <c r="AB30" s="1">
        <v>24</v>
      </c>
      <c r="AC30" s="1">
        <v>2752</v>
      </c>
      <c r="AD30" s="1" t="s">
        <v>34</v>
      </c>
      <c r="AE30" s="1">
        <v>574</v>
      </c>
      <c r="AF30" s="1">
        <v>2</v>
      </c>
      <c r="AG30" s="1" t="s">
        <v>666</v>
      </c>
    </row>
    <row r="31" spans="1:33" ht="15.75" customHeight="1" x14ac:dyDescent="0.25">
      <c r="A31" s="1" t="s">
        <v>402</v>
      </c>
      <c r="B31" s="1" t="s">
        <v>76</v>
      </c>
      <c r="C31" s="1">
        <v>4</v>
      </c>
      <c r="D31" s="1">
        <v>2176</v>
      </c>
      <c r="E31" s="5">
        <v>2</v>
      </c>
      <c r="F31" s="5">
        <v>1088</v>
      </c>
      <c r="G31" s="5">
        <v>1088</v>
      </c>
      <c r="H31" s="1">
        <v>8</v>
      </c>
      <c r="I31" s="1">
        <v>0</v>
      </c>
      <c r="J31" s="1">
        <v>2</v>
      </c>
      <c r="K31" s="1">
        <v>0</v>
      </c>
      <c r="L31" s="1">
        <v>2</v>
      </c>
      <c r="M31" s="1">
        <v>2</v>
      </c>
      <c r="N31" s="1">
        <v>8</v>
      </c>
      <c r="O31" s="1">
        <v>8</v>
      </c>
      <c r="P31" s="1">
        <v>12</v>
      </c>
      <c r="Q31" s="1">
        <v>2</v>
      </c>
      <c r="R31" s="1">
        <v>12</v>
      </c>
      <c r="S31" s="1">
        <v>2</v>
      </c>
      <c r="T31" s="1">
        <v>136</v>
      </c>
      <c r="U31" s="1">
        <v>448</v>
      </c>
      <c r="V31" s="1">
        <v>0</v>
      </c>
      <c r="W31" s="1">
        <v>135</v>
      </c>
      <c r="X31" s="1">
        <v>448</v>
      </c>
      <c r="Y31" s="1">
        <v>8</v>
      </c>
      <c r="Z31" s="1">
        <v>0.58333333333333337</v>
      </c>
      <c r="AB31" s="1">
        <v>27.1</v>
      </c>
      <c r="AC31" s="1">
        <v>1303</v>
      </c>
      <c r="AD31" s="1" t="s">
        <v>33</v>
      </c>
      <c r="AE31" s="1">
        <v>0</v>
      </c>
      <c r="AF31" s="1">
        <v>0</v>
      </c>
      <c r="AG31" s="1" t="s">
        <v>560</v>
      </c>
    </row>
    <row r="32" spans="1:33" ht="15.75" customHeight="1" x14ac:dyDescent="0.25">
      <c r="A32" s="1" t="s">
        <v>116</v>
      </c>
      <c r="B32" s="1" t="s">
        <v>76</v>
      </c>
      <c r="C32" s="1">
        <v>2</v>
      </c>
      <c r="D32" s="1">
        <v>1800</v>
      </c>
      <c r="E32" s="5">
        <v>2</v>
      </c>
      <c r="F32" s="5">
        <v>1800</v>
      </c>
      <c r="G32" s="6">
        <v>0</v>
      </c>
      <c r="H32" s="1">
        <v>9</v>
      </c>
      <c r="I32" s="1">
        <v>0</v>
      </c>
      <c r="J32" s="1">
        <v>4</v>
      </c>
      <c r="K32" s="1">
        <v>0</v>
      </c>
      <c r="L32" s="1">
        <v>4</v>
      </c>
      <c r="M32" s="1">
        <v>0</v>
      </c>
      <c r="N32" s="1">
        <v>12</v>
      </c>
      <c r="O32" s="1">
        <v>0</v>
      </c>
      <c r="P32" s="1">
        <v>20</v>
      </c>
      <c r="Q32" s="1">
        <v>2</v>
      </c>
      <c r="R32" s="1">
        <v>0</v>
      </c>
      <c r="S32" s="1">
        <v>0</v>
      </c>
      <c r="T32" s="1">
        <v>180</v>
      </c>
      <c r="U32" s="1">
        <v>708</v>
      </c>
      <c r="V32" s="1">
        <v>0</v>
      </c>
      <c r="W32" s="1">
        <v>0</v>
      </c>
      <c r="X32" s="1">
        <v>0</v>
      </c>
      <c r="Y32" s="1">
        <v>9</v>
      </c>
      <c r="Z32" s="1">
        <v>0.6</v>
      </c>
      <c r="AB32" s="1">
        <v>18.100000000000001</v>
      </c>
      <c r="AC32" s="1">
        <v>3444</v>
      </c>
      <c r="AD32" s="1" t="s">
        <v>33</v>
      </c>
      <c r="AE32" s="1">
        <v>0</v>
      </c>
      <c r="AF32" s="1">
        <v>0</v>
      </c>
      <c r="AG32" s="4" t="s">
        <v>562</v>
      </c>
    </row>
    <row r="33" spans="1:33" ht="15.75" customHeight="1" x14ac:dyDescent="0.25">
      <c r="A33" s="1" t="s">
        <v>88</v>
      </c>
      <c r="B33" s="1" t="s">
        <v>32</v>
      </c>
      <c r="C33" s="1">
        <v>1</v>
      </c>
      <c r="D33" s="1">
        <v>2000</v>
      </c>
      <c r="E33" s="5">
        <v>1</v>
      </c>
      <c r="F33" s="5">
        <v>2000</v>
      </c>
      <c r="G33" s="5">
        <v>0</v>
      </c>
      <c r="H33" s="1">
        <v>9</v>
      </c>
      <c r="I33" s="1">
        <v>0</v>
      </c>
      <c r="J33" s="1">
        <v>3</v>
      </c>
      <c r="K33" s="1">
        <v>0</v>
      </c>
      <c r="L33" s="1">
        <v>2.5</v>
      </c>
      <c r="M33" s="1">
        <v>0</v>
      </c>
      <c r="N33" s="1">
        <v>15</v>
      </c>
      <c r="O33" s="1">
        <v>0</v>
      </c>
      <c r="P33" s="1">
        <v>16</v>
      </c>
      <c r="Q33" s="1">
        <v>4</v>
      </c>
      <c r="R33" s="1">
        <v>0</v>
      </c>
      <c r="S33" s="1">
        <v>0</v>
      </c>
      <c r="T33" s="1">
        <v>283</v>
      </c>
      <c r="U33" s="1">
        <v>703</v>
      </c>
      <c r="V33" s="1">
        <v>115</v>
      </c>
      <c r="W33" s="1">
        <v>0</v>
      </c>
      <c r="X33" s="1">
        <v>76</v>
      </c>
      <c r="Y33" s="1">
        <v>9</v>
      </c>
      <c r="Z33" s="1">
        <v>0.83299999999999996</v>
      </c>
      <c r="AB33" s="1">
        <v>25</v>
      </c>
      <c r="AC33" s="1">
        <v>3140</v>
      </c>
      <c r="AD33" s="1" t="s">
        <v>34</v>
      </c>
      <c r="AE33" s="1">
        <v>529</v>
      </c>
      <c r="AF33" s="1">
        <v>2</v>
      </c>
      <c r="AG33" s="1" t="s">
        <v>666</v>
      </c>
    </row>
    <row r="34" spans="1:33" ht="15.75" customHeight="1" x14ac:dyDescent="0.25">
      <c r="A34" s="1" t="s">
        <v>444</v>
      </c>
      <c r="B34" s="1" t="s">
        <v>32</v>
      </c>
      <c r="C34" s="1">
        <v>1</v>
      </c>
      <c r="D34" s="1">
        <v>2800</v>
      </c>
      <c r="E34" s="1">
        <v>1</v>
      </c>
      <c r="F34" s="1">
        <v>2800</v>
      </c>
      <c r="G34" s="1">
        <v>0</v>
      </c>
      <c r="H34" s="1">
        <v>9</v>
      </c>
      <c r="I34" s="1">
        <v>0</v>
      </c>
      <c r="J34" s="1">
        <v>4</v>
      </c>
      <c r="K34" s="1">
        <v>0</v>
      </c>
      <c r="L34" s="1">
        <v>2.5</v>
      </c>
      <c r="M34" s="1">
        <v>0</v>
      </c>
      <c r="N34" s="1">
        <v>22</v>
      </c>
      <c r="O34" s="1">
        <v>0</v>
      </c>
      <c r="P34" s="1">
        <v>25</v>
      </c>
      <c r="Q34" s="1">
        <v>3</v>
      </c>
      <c r="R34" s="1">
        <v>0</v>
      </c>
      <c r="S34" s="1">
        <v>0</v>
      </c>
      <c r="T34" s="1">
        <v>336</v>
      </c>
      <c r="U34" s="1">
        <v>929</v>
      </c>
      <c r="V34" s="1">
        <v>182</v>
      </c>
      <c r="W34" s="1">
        <v>0</v>
      </c>
      <c r="X34" s="1">
        <v>0</v>
      </c>
      <c r="Y34" s="1">
        <v>9</v>
      </c>
      <c r="Z34" s="1">
        <v>0.83333333333333337</v>
      </c>
      <c r="AB34" s="1">
        <v>26.5</v>
      </c>
      <c r="AC34" s="1">
        <v>5273</v>
      </c>
      <c r="AD34" s="1" t="s">
        <v>34</v>
      </c>
      <c r="AE34" s="1">
        <v>644</v>
      </c>
      <c r="AF34" s="1">
        <v>2</v>
      </c>
      <c r="AG34" s="1" t="s">
        <v>560</v>
      </c>
    </row>
    <row r="35" spans="1:33" ht="15.75" customHeight="1" x14ac:dyDescent="0.25">
      <c r="A35" s="1" t="s">
        <v>292</v>
      </c>
      <c r="B35" s="1" t="s">
        <v>32</v>
      </c>
      <c r="C35" s="1">
        <v>1</v>
      </c>
      <c r="D35" s="1" t="s">
        <v>290</v>
      </c>
      <c r="E35" s="5">
        <v>1</v>
      </c>
      <c r="F35" s="1">
        <v>1400</v>
      </c>
      <c r="G35" s="1">
        <v>0</v>
      </c>
      <c r="H35" s="1">
        <v>8</v>
      </c>
      <c r="I35" s="1">
        <v>0</v>
      </c>
      <c r="J35" s="1">
        <v>3</v>
      </c>
      <c r="K35" s="1">
        <v>0</v>
      </c>
      <c r="L35" s="1">
        <v>2</v>
      </c>
      <c r="M35" s="1">
        <v>0</v>
      </c>
      <c r="N35" s="1">
        <v>8</v>
      </c>
      <c r="O35" s="1">
        <v>0</v>
      </c>
      <c r="P35" s="1">
        <v>13</v>
      </c>
      <c r="Q35" s="1">
        <v>4</v>
      </c>
      <c r="R35" s="1">
        <v>0</v>
      </c>
      <c r="S35" s="1">
        <v>0</v>
      </c>
      <c r="T35" s="1">
        <v>175</v>
      </c>
      <c r="U35" s="1">
        <v>503</v>
      </c>
      <c r="W35" s="1">
        <v>0</v>
      </c>
      <c r="X35" s="1">
        <v>0</v>
      </c>
      <c r="Y35" s="1">
        <v>8</v>
      </c>
      <c r="Z35" s="1">
        <f>8/12</f>
        <v>0.66666666666666663</v>
      </c>
      <c r="AA35" s="1">
        <v>54</v>
      </c>
      <c r="AB35" s="1">
        <v>18</v>
      </c>
      <c r="AD35" s="1" t="s">
        <v>34</v>
      </c>
      <c r="AE35" s="1">
        <v>455</v>
      </c>
      <c r="AF35" s="1">
        <v>2</v>
      </c>
      <c r="AG35" s="1" t="s">
        <v>558</v>
      </c>
    </row>
    <row r="36" spans="1:33" ht="15.75" customHeight="1" x14ac:dyDescent="0.25">
      <c r="A36" s="1" t="s">
        <v>498</v>
      </c>
      <c r="B36" s="1" t="s">
        <v>32</v>
      </c>
      <c r="C36" s="1">
        <v>1</v>
      </c>
      <c r="D36" s="1">
        <v>1500</v>
      </c>
      <c r="E36" s="5">
        <v>1</v>
      </c>
      <c r="F36" s="5">
        <v>1500</v>
      </c>
      <c r="G36" s="5">
        <v>0</v>
      </c>
      <c r="H36" s="1">
        <v>9</v>
      </c>
      <c r="I36" s="1">
        <v>0</v>
      </c>
      <c r="J36" s="1">
        <v>3</v>
      </c>
      <c r="K36" s="1">
        <v>0</v>
      </c>
      <c r="L36" s="1">
        <v>2</v>
      </c>
      <c r="M36" s="1">
        <v>0</v>
      </c>
      <c r="N36" s="1">
        <v>11</v>
      </c>
      <c r="O36" s="1">
        <v>0</v>
      </c>
      <c r="P36" s="1">
        <v>12</v>
      </c>
      <c r="Q36" s="1">
        <v>3</v>
      </c>
      <c r="R36" s="1">
        <v>0</v>
      </c>
      <c r="S36" s="1">
        <v>0</v>
      </c>
      <c r="T36" s="1">
        <v>219</v>
      </c>
      <c r="U36" s="1">
        <v>519</v>
      </c>
      <c r="V36" s="1">
        <v>89</v>
      </c>
      <c r="W36" s="1">
        <v>0</v>
      </c>
      <c r="X36" s="1">
        <v>0</v>
      </c>
      <c r="Y36" s="1">
        <v>9</v>
      </c>
      <c r="Z36" s="1">
        <v>0.5</v>
      </c>
      <c r="AA36" s="1">
        <v>35</v>
      </c>
      <c r="AB36" s="1">
        <v>22.5</v>
      </c>
      <c r="AD36" s="1" t="s">
        <v>34</v>
      </c>
      <c r="AE36" s="1">
        <v>491</v>
      </c>
      <c r="AF36" s="1">
        <v>2</v>
      </c>
      <c r="AG36" s="1" t="s">
        <v>666</v>
      </c>
    </row>
    <row r="37" spans="1:33" ht="15.75" customHeight="1" x14ac:dyDescent="0.25">
      <c r="A37" s="1" t="s">
        <v>247</v>
      </c>
      <c r="B37" s="1" t="s">
        <v>32</v>
      </c>
      <c r="C37" s="1">
        <v>1</v>
      </c>
      <c r="D37" s="1" t="s">
        <v>242</v>
      </c>
      <c r="E37" s="5">
        <v>1</v>
      </c>
      <c r="F37" s="1" t="s">
        <v>242</v>
      </c>
      <c r="G37" s="1" t="s">
        <v>188</v>
      </c>
      <c r="H37" s="1" t="s">
        <v>248</v>
      </c>
      <c r="I37" s="1" t="s">
        <v>188</v>
      </c>
      <c r="J37" s="1" t="s">
        <v>189</v>
      </c>
      <c r="K37" s="1" t="s">
        <v>188</v>
      </c>
      <c r="L37" s="1" t="s">
        <v>194</v>
      </c>
      <c r="M37" s="1" t="s">
        <v>188</v>
      </c>
      <c r="N37" s="1" t="s">
        <v>214</v>
      </c>
      <c r="O37" s="1" t="s">
        <v>188</v>
      </c>
      <c r="P37" s="1" t="s">
        <v>249</v>
      </c>
      <c r="Q37" s="1" t="s">
        <v>189</v>
      </c>
      <c r="R37" s="1" t="s">
        <v>188</v>
      </c>
      <c r="S37" s="1" t="s">
        <v>188</v>
      </c>
      <c r="T37" s="1" t="s">
        <v>250</v>
      </c>
      <c r="U37" s="1" t="s">
        <v>251</v>
      </c>
      <c r="W37" s="1" t="s">
        <v>188</v>
      </c>
      <c r="X37" s="1" t="s">
        <v>188</v>
      </c>
      <c r="Y37" s="1" t="s">
        <v>248</v>
      </c>
      <c r="Z37" s="1">
        <f>8/12</f>
        <v>0.66666666666666663</v>
      </c>
      <c r="AA37" s="1" t="s">
        <v>252</v>
      </c>
      <c r="AB37" s="1">
        <v>17.2</v>
      </c>
      <c r="AD37" s="1" t="s">
        <v>35</v>
      </c>
      <c r="AE37" s="1">
        <v>254</v>
      </c>
      <c r="AF37" s="1">
        <v>1</v>
      </c>
      <c r="AG37" s="1" t="s">
        <v>558</v>
      </c>
    </row>
    <row r="38" spans="1:33" ht="15.75" customHeight="1" x14ac:dyDescent="0.25">
      <c r="A38" s="1" t="s">
        <v>271</v>
      </c>
      <c r="B38" s="1" t="s">
        <v>32</v>
      </c>
      <c r="C38" s="1">
        <v>1</v>
      </c>
      <c r="D38" s="1" t="s">
        <v>267</v>
      </c>
      <c r="E38" s="5">
        <v>1</v>
      </c>
      <c r="F38" s="1">
        <v>1250</v>
      </c>
      <c r="G38" s="1">
        <v>0</v>
      </c>
      <c r="H38" s="1">
        <v>8</v>
      </c>
      <c r="I38" s="1">
        <v>0</v>
      </c>
      <c r="J38" s="1">
        <v>3</v>
      </c>
      <c r="K38" s="1">
        <v>0</v>
      </c>
      <c r="L38" s="1">
        <v>2</v>
      </c>
      <c r="M38" s="1">
        <v>0</v>
      </c>
      <c r="N38" s="1">
        <v>6</v>
      </c>
      <c r="O38" s="1">
        <v>0</v>
      </c>
      <c r="P38" s="1">
        <v>13</v>
      </c>
      <c r="Q38" s="1">
        <v>2</v>
      </c>
      <c r="R38" s="1">
        <v>0</v>
      </c>
      <c r="S38" s="1">
        <v>0</v>
      </c>
      <c r="T38" s="1">
        <v>164</v>
      </c>
      <c r="U38" s="1">
        <v>424</v>
      </c>
      <c r="W38" s="1">
        <v>0</v>
      </c>
      <c r="X38" s="1">
        <v>0</v>
      </c>
      <c r="Y38" s="1">
        <v>8</v>
      </c>
      <c r="Z38" s="1">
        <f>2/3</f>
        <v>0.66666666666666663</v>
      </c>
      <c r="AA38" s="1">
        <v>55</v>
      </c>
      <c r="AB38" s="1">
        <v>17</v>
      </c>
      <c r="AD38" s="1" t="s">
        <v>34</v>
      </c>
      <c r="AE38" s="1">
        <v>315</v>
      </c>
      <c r="AF38" s="1">
        <v>1</v>
      </c>
      <c r="AG38" s="1" t="s">
        <v>558</v>
      </c>
    </row>
    <row r="39" spans="1:33" ht="15.75" customHeight="1" x14ac:dyDescent="0.25">
      <c r="A39" s="1" t="s">
        <v>274</v>
      </c>
      <c r="B39" s="1" t="s">
        <v>32</v>
      </c>
      <c r="C39" s="1">
        <v>1</v>
      </c>
      <c r="D39" s="1" t="s">
        <v>275</v>
      </c>
      <c r="E39" s="5">
        <v>1</v>
      </c>
      <c r="F39" s="1">
        <v>1300</v>
      </c>
      <c r="G39" s="1">
        <v>0</v>
      </c>
      <c r="H39" s="1">
        <v>10</v>
      </c>
      <c r="I39" s="1">
        <v>0</v>
      </c>
      <c r="J39" s="1">
        <v>3</v>
      </c>
      <c r="K39" s="1">
        <v>0</v>
      </c>
      <c r="L39" s="1">
        <v>2</v>
      </c>
      <c r="M39" s="1">
        <v>0</v>
      </c>
      <c r="N39" s="1">
        <v>15</v>
      </c>
      <c r="O39" s="1">
        <v>0</v>
      </c>
      <c r="P39" s="1">
        <v>10</v>
      </c>
      <c r="Q39" s="1">
        <v>2</v>
      </c>
      <c r="R39" s="1">
        <v>0</v>
      </c>
      <c r="S39" s="1">
        <v>0</v>
      </c>
      <c r="T39" s="1">
        <v>161</v>
      </c>
      <c r="U39" s="1">
        <v>441</v>
      </c>
      <c r="W39" s="1">
        <v>0</v>
      </c>
      <c r="X39" s="1">
        <v>0</v>
      </c>
      <c r="Y39" s="1">
        <v>10</v>
      </c>
      <c r="Z39" s="1">
        <f>8/12</f>
        <v>0.66666666666666663</v>
      </c>
      <c r="AA39" s="1">
        <v>35</v>
      </c>
      <c r="AB39" s="1">
        <v>22</v>
      </c>
      <c r="AD39" s="1" t="s">
        <v>33</v>
      </c>
      <c r="AE39" s="1">
        <v>0</v>
      </c>
      <c r="AF39" s="1">
        <v>0</v>
      </c>
      <c r="AG39" s="1" t="s">
        <v>558</v>
      </c>
    </row>
    <row r="40" spans="1:33" ht="15.75" customHeight="1" x14ac:dyDescent="0.25">
      <c r="A40" s="1" t="s">
        <v>283</v>
      </c>
      <c r="B40" s="1" t="s">
        <v>32</v>
      </c>
      <c r="C40" s="1">
        <v>1</v>
      </c>
      <c r="D40" s="1" t="s">
        <v>284</v>
      </c>
      <c r="E40" s="5">
        <v>1</v>
      </c>
      <c r="F40" s="1">
        <v>1375</v>
      </c>
      <c r="G40" s="1">
        <v>0</v>
      </c>
      <c r="H40" s="1">
        <v>9</v>
      </c>
      <c r="I40" s="1">
        <v>0</v>
      </c>
      <c r="J40" s="1">
        <v>3</v>
      </c>
      <c r="K40" s="1">
        <v>0</v>
      </c>
      <c r="L40" s="1">
        <v>2</v>
      </c>
      <c r="M40" s="1">
        <v>0</v>
      </c>
      <c r="N40" s="1">
        <v>13</v>
      </c>
      <c r="O40" s="1">
        <v>0</v>
      </c>
      <c r="P40" s="1">
        <v>11</v>
      </c>
      <c r="Q40" s="1">
        <v>2</v>
      </c>
      <c r="R40" s="1">
        <v>0</v>
      </c>
      <c r="S40" s="1">
        <v>0</v>
      </c>
      <c r="T40" s="1">
        <v>164</v>
      </c>
      <c r="U40" s="1">
        <v>410</v>
      </c>
      <c r="W40" s="1">
        <v>0</v>
      </c>
      <c r="X40" s="1">
        <v>0</v>
      </c>
      <c r="Y40" s="1">
        <v>9</v>
      </c>
      <c r="Z40" s="1">
        <f>9/12</f>
        <v>0.75</v>
      </c>
      <c r="AA40" s="1">
        <v>53</v>
      </c>
      <c r="AB40" s="1">
        <v>21.16667</v>
      </c>
      <c r="AD40" s="1" t="s">
        <v>33</v>
      </c>
      <c r="AE40" s="1">
        <v>0</v>
      </c>
      <c r="AF40" s="1">
        <v>0</v>
      </c>
      <c r="AG40" s="1" t="s">
        <v>558</v>
      </c>
    </row>
    <row r="41" spans="1:33" ht="15.75" customHeight="1" x14ac:dyDescent="0.25">
      <c r="A41" s="1" t="s">
        <v>50</v>
      </c>
      <c r="B41" s="1" t="s">
        <v>32</v>
      </c>
      <c r="C41" s="1">
        <v>1</v>
      </c>
      <c r="D41" s="1">
        <v>1750</v>
      </c>
      <c r="E41" s="5">
        <v>1</v>
      </c>
      <c r="F41" s="5">
        <v>1750</v>
      </c>
      <c r="G41" s="5">
        <v>0</v>
      </c>
      <c r="H41" s="1">
        <v>9</v>
      </c>
      <c r="I41" s="1">
        <v>0</v>
      </c>
      <c r="J41" s="1">
        <v>3</v>
      </c>
      <c r="K41" s="1">
        <v>0</v>
      </c>
      <c r="L41" s="1">
        <v>2</v>
      </c>
      <c r="M41" s="1">
        <v>0</v>
      </c>
      <c r="N41" s="1">
        <v>15</v>
      </c>
      <c r="O41" s="1">
        <v>0</v>
      </c>
      <c r="P41" s="1">
        <v>14</v>
      </c>
      <c r="Q41" s="1">
        <v>4</v>
      </c>
      <c r="R41" s="1">
        <v>0</v>
      </c>
      <c r="S41" s="1">
        <v>0</v>
      </c>
      <c r="T41" s="1">
        <v>283</v>
      </c>
      <c r="U41" s="1">
        <v>558</v>
      </c>
      <c r="V41" s="1">
        <v>111</v>
      </c>
      <c r="W41" s="1">
        <v>0</v>
      </c>
      <c r="X41" s="1">
        <v>83</v>
      </c>
      <c r="Y41" s="1">
        <v>9</v>
      </c>
      <c r="Z41" s="1">
        <v>0.83299999999999996</v>
      </c>
      <c r="AB41" s="1">
        <v>23.5</v>
      </c>
      <c r="AC41" s="1">
        <v>2781</v>
      </c>
      <c r="AD41" s="1" t="s">
        <v>34</v>
      </c>
      <c r="AE41" s="1">
        <v>583</v>
      </c>
      <c r="AF41" s="1">
        <v>2</v>
      </c>
      <c r="AG41" s="1" t="s">
        <v>666</v>
      </c>
    </row>
    <row r="42" spans="1:33" ht="15.75" customHeight="1" x14ac:dyDescent="0.25">
      <c r="A42" s="4" t="s">
        <v>137</v>
      </c>
      <c r="B42" s="1" t="s">
        <v>32</v>
      </c>
      <c r="C42" s="4">
        <v>1</v>
      </c>
      <c r="D42" s="4">
        <v>1900</v>
      </c>
      <c r="E42" s="4">
        <v>1</v>
      </c>
      <c r="F42" s="4">
        <v>1900</v>
      </c>
      <c r="G42" s="4">
        <v>0</v>
      </c>
      <c r="H42" s="4">
        <v>9</v>
      </c>
      <c r="I42" s="4">
        <v>0</v>
      </c>
      <c r="J42" s="4">
        <v>3</v>
      </c>
      <c r="K42" s="4">
        <v>0</v>
      </c>
      <c r="L42" s="4">
        <v>2</v>
      </c>
      <c r="M42" s="4">
        <v>0</v>
      </c>
      <c r="N42" s="4">
        <v>11</v>
      </c>
      <c r="O42" s="4">
        <v>1</v>
      </c>
      <c r="P42" s="4">
        <v>14</v>
      </c>
      <c r="Q42" s="4">
        <v>3</v>
      </c>
      <c r="R42" s="4">
        <v>1</v>
      </c>
      <c r="S42" s="4">
        <v>0</v>
      </c>
      <c r="T42" s="4">
        <v>256</v>
      </c>
      <c r="U42" s="4">
        <v>647</v>
      </c>
      <c r="V42" s="4">
        <v>132</v>
      </c>
      <c r="W42" s="4">
        <v>101</v>
      </c>
      <c r="X42" s="4">
        <v>0</v>
      </c>
      <c r="Y42" s="4">
        <v>9</v>
      </c>
      <c r="Z42" s="4">
        <v>1</v>
      </c>
      <c r="AA42" s="4"/>
      <c r="AB42" s="4">
        <v>26.4</v>
      </c>
      <c r="AC42" s="4">
        <v>3149</v>
      </c>
      <c r="AD42" s="4" t="s">
        <v>34</v>
      </c>
      <c r="AE42" s="4">
        <v>572</v>
      </c>
      <c r="AF42" s="4">
        <v>2</v>
      </c>
      <c r="AG42" s="4" t="s">
        <v>562</v>
      </c>
    </row>
    <row r="43" spans="1:33" ht="15.75" customHeight="1" x14ac:dyDescent="0.25">
      <c r="A43" s="4" t="s">
        <v>612</v>
      </c>
      <c r="B43" s="1" t="s">
        <v>32</v>
      </c>
      <c r="C43" s="4">
        <v>1</v>
      </c>
      <c r="D43" s="4">
        <v>1900</v>
      </c>
      <c r="E43" s="7">
        <v>2</v>
      </c>
      <c r="F43" s="7">
        <v>1900</v>
      </c>
      <c r="G43" s="8">
        <v>368</v>
      </c>
      <c r="H43" s="4">
        <v>9</v>
      </c>
      <c r="I43" s="4">
        <v>8</v>
      </c>
      <c r="J43" s="4">
        <v>3</v>
      </c>
      <c r="K43" s="4">
        <v>1</v>
      </c>
      <c r="L43" s="4">
        <v>2</v>
      </c>
      <c r="M43" s="4">
        <v>1</v>
      </c>
      <c r="N43" s="4">
        <v>11</v>
      </c>
      <c r="O43" s="4">
        <v>1</v>
      </c>
      <c r="P43" s="4">
        <v>14</v>
      </c>
      <c r="Q43" s="4">
        <v>3</v>
      </c>
      <c r="R43" s="4">
        <v>2</v>
      </c>
      <c r="S43" s="4">
        <v>0</v>
      </c>
      <c r="T43" s="4">
        <v>256</v>
      </c>
      <c r="U43" s="4">
        <v>647</v>
      </c>
      <c r="V43" s="4">
        <v>132</v>
      </c>
      <c r="W43" s="4">
        <v>101</v>
      </c>
      <c r="X43" s="4">
        <v>144</v>
      </c>
      <c r="Y43" s="4">
        <v>9</v>
      </c>
      <c r="Z43" s="4">
        <v>1</v>
      </c>
      <c r="AA43" s="4"/>
      <c r="AB43" s="4">
        <v>26.4</v>
      </c>
      <c r="AC43" s="4">
        <v>3149</v>
      </c>
      <c r="AD43" s="4" t="s">
        <v>34</v>
      </c>
      <c r="AE43" s="4">
        <v>572</v>
      </c>
      <c r="AF43" s="4">
        <v>2</v>
      </c>
      <c r="AG43" s="4" t="s">
        <v>562</v>
      </c>
    </row>
    <row r="44" spans="1:33" ht="15.75" customHeight="1" x14ac:dyDescent="0.25">
      <c r="A44" s="4" t="s">
        <v>148</v>
      </c>
      <c r="B44" s="1" t="s">
        <v>32</v>
      </c>
      <c r="C44" s="4">
        <v>1</v>
      </c>
      <c r="D44" s="4">
        <v>2000</v>
      </c>
      <c r="E44" s="4">
        <v>1</v>
      </c>
      <c r="F44" s="4">
        <v>2000</v>
      </c>
      <c r="G44" s="4">
        <v>0</v>
      </c>
      <c r="H44" s="4">
        <v>9</v>
      </c>
      <c r="I44" s="4">
        <v>0</v>
      </c>
      <c r="J44" s="4">
        <v>3</v>
      </c>
      <c r="K44" s="4">
        <v>0</v>
      </c>
      <c r="L44" s="4">
        <v>2</v>
      </c>
      <c r="M44" s="4">
        <v>0</v>
      </c>
      <c r="N44" s="4">
        <v>13</v>
      </c>
      <c r="O44" s="4">
        <v>0</v>
      </c>
      <c r="P44" s="4">
        <v>11</v>
      </c>
      <c r="Q44" s="4">
        <v>3</v>
      </c>
      <c r="R44" s="4">
        <v>0</v>
      </c>
      <c r="S44" s="4">
        <v>0</v>
      </c>
      <c r="T44" s="4">
        <v>290</v>
      </c>
      <c r="U44" s="4">
        <v>607</v>
      </c>
      <c r="V44" s="4">
        <v>174</v>
      </c>
      <c r="W44" s="4">
        <v>91</v>
      </c>
      <c r="X44" s="4">
        <v>0</v>
      </c>
      <c r="Y44" s="4">
        <v>9</v>
      </c>
      <c r="Z44" s="4">
        <v>0.75</v>
      </c>
      <c r="AA44" s="4"/>
      <c r="AB44" s="4">
        <v>24.75</v>
      </c>
      <c r="AC44" s="4">
        <v>3054</v>
      </c>
      <c r="AD44" s="4" t="s">
        <v>34</v>
      </c>
      <c r="AE44" s="4">
        <v>620</v>
      </c>
      <c r="AF44" s="4">
        <v>2</v>
      </c>
      <c r="AG44" s="4" t="s">
        <v>562</v>
      </c>
    </row>
    <row r="45" spans="1:33" ht="15.75" customHeight="1" x14ac:dyDescent="0.25">
      <c r="A45" s="4" t="s">
        <v>621</v>
      </c>
      <c r="B45" s="1" t="s">
        <v>32</v>
      </c>
      <c r="C45" s="4">
        <v>1</v>
      </c>
      <c r="D45" s="4">
        <v>2000</v>
      </c>
      <c r="E45" s="7">
        <v>2</v>
      </c>
      <c r="F45" s="7">
        <v>2000</v>
      </c>
      <c r="G45" s="8">
        <v>350</v>
      </c>
      <c r="H45" s="4">
        <v>9</v>
      </c>
      <c r="I45" s="4">
        <v>8</v>
      </c>
      <c r="J45" s="4">
        <v>3</v>
      </c>
      <c r="K45" s="4">
        <v>1</v>
      </c>
      <c r="L45" s="4">
        <v>2</v>
      </c>
      <c r="M45" s="4">
        <v>1</v>
      </c>
      <c r="N45" s="4">
        <v>13</v>
      </c>
      <c r="O45" s="4">
        <v>0</v>
      </c>
      <c r="P45" s="4">
        <v>11</v>
      </c>
      <c r="Q45" s="4">
        <v>3</v>
      </c>
      <c r="R45" s="4">
        <v>0</v>
      </c>
      <c r="S45" s="4">
        <v>0</v>
      </c>
      <c r="T45" s="4">
        <v>290</v>
      </c>
      <c r="U45" s="4">
        <v>607</v>
      </c>
      <c r="V45" s="4">
        <v>174</v>
      </c>
      <c r="W45" s="4">
        <v>91</v>
      </c>
      <c r="X45" s="4">
        <v>134</v>
      </c>
      <c r="Y45" s="4">
        <v>9</v>
      </c>
      <c r="Z45" s="4">
        <v>0.75</v>
      </c>
      <c r="AA45" s="4"/>
      <c r="AB45" s="4">
        <v>24.75</v>
      </c>
      <c r="AC45" s="4">
        <v>3054</v>
      </c>
      <c r="AD45" s="4" t="s">
        <v>34</v>
      </c>
      <c r="AE45" s="4">
        <v>620</v>
      </c>
      <c r="AF45" s="4">
        <v>2</v>
      </c>
      <c r="AG45" s="4" t="s">
        <v>562</v>
      </c>
    </row>
    <row r="46" spans="1:33" ht="15.75" customHeight="1" x14ac:dyDescent="0.25">
      <c r="A46" s="4" t="s">
        <v>161</v>
      </c>
      <c r="B46" s="1" t="s">
        <v>32</v>
      </c>
      <c r="C46" s="4">
        <v>1</v>
      </c>
      <c r="D46" s="4">
        <v>2100</v>
      </c>
      <c r="E46" s="4">
        <v>1</v>
      </c>
      <c r="F46" s="4">
        <v>2100</v>
      </c>
      <c r="G46" s="4">
        <v>0</v>
      </c>
      <c r="H46" s="4">
        <v>9</v>
      </c>
      <c r="I46" s="4">
        <v>0</v>
      </c>
      <c r="J46" s="4">
        <v>3</v>
      </c>
      <c r="K46" s="4">
        <v>0</v>
      </c>
      <c r="L46" s="4">
        <v>2.5</v>
      </c>
      <c r="M46" s="4">
        <v>0</v>
      </c>
      <c r="N46" s="4">
        <v>14</v>
      </c>
      <c r="O46" s="4">
        <v>3</v>
      </c>
      <c r="P46" s="4">
        <v>15</v>
      </c>
      <c r="Q46" s="4">
        <v>3</v>
      </c>
      <c r="R46" s="4">
        <v>0</v>
      </c>
      <c r="S46" s="4">
        <v>0</v>
      </c>
      <c r="T46" s="4">
        <v>268</v>
      </c>
      <c r="U46" s="4">
        <v>713</v>
      </c>
      <c r="V46" s="4">
        <v>121</v>
      </c>
      <c r="W46" s="4">
        <v>110</v>
      </c>
      <c r="X46" s="4">
        <v>0</v>
      </c>
      <c r="Y46" s="4">
        <v>9</v>
      </c>
      <c r="Z46" s="4">
        <v>1</v>
      </c>
      <c r="AA46" s="4"/>
      <c r="AB46" s="4">
        <v>25.5</v>
      </c>
      <c r="AC46" s="4">
        <v>3838</v>
      </c>
      <c r="AD46" s="4" t="s">
        <v>34</v>
      </c>
      <c r="AE46" s="4">
        <v>575</v>
      </c>
      <c r="AF46" s="4">
        <v>2</v>
      </c>
      <c r="AG46" s="4" t="s">
        <v>562</v>
      </c>
    </row>
    <row r="47" spans="1:33" ht="15.75" customHeight="1" x14ac:dyDescent="0.25">
      <c r="A47" s="4" t="s">
        <v>630</v>
      </c>
      <c r="B47" s="1" t="s">
        <v>32</v>
      </c>
      <c r="C47" s="4">
        <v>1</v>
      </c>
      <c r="D47" s="4">
        <v>2100</v>
      </c>
      <c r="E47" s="7">
        <v>2</v>
      </c>
      <c r="F47" s="7">
        <v>2100</v>
      </c>
      <c r="G47" s="8">
        <v>357</v>
      </c>
      <c r="H47" s="4">
        <v>9</v>
      </c>
      <c r="I47" s="4">
        <v>8</v>
      </c>
      <c r="J47" s="4">
        <v>3</v>
      </c>
      <c r="K47" s="4">
        <v>1</v>
      </c>
      <c r="L47" s="4">
        <v>2.5</v>
      </c>
      <c r="M47" s="4">
        <v>0</v>
      </c>
      <c r="N47" s="4">
        <v>14</v>
      </c>
      <c r="O47" s="4">
        <v>3</v>
      </c>
      <c r="P47" s="4">
        <v>15</v>
      </c>
      <c r="Q47" s="4">
        <v>3</v>
      </c>
      <c r="R47" s="4">
        <v>0</v>
      </c>
      <c r="S47" s="4">
        <v>0</v>
      </c>
      <c r="T47" s="4">
        <v>268</v>
      </c>
      <c r="U47" s="4">
        <v>713</v>
      </c>
      <c r="V47" s="4">
        <v>121</v>
      </c>
      <c r="W47" s="4">
        <v>110</v>
      </c>
      <c r="X47" s="4">
        <v>103</v>
      </c>
      <c r="Y47" s="4">
        <v>9</v>
      </c>
      <c r="Z47" s="4">
        <v>1</v>
      </c>
      <c r="AA47" s="4"/>
      <c r="AB47" s="4">
        <v>25.5</v>
      </c>
      <c r="AC47" s="4">
        <v>3838</v>
      </c>
      <c r="AD47" s="4" t="s">
        <v>34</v>
      </c>
      <c r="AE47" s="4">
        <v>575</v>
      </c>
      <c r="AF47" s="4">
        <v>2</v>
      </c>
      <c r="AG47" s="4" t="s">
        <v>562</v>
      </c>
    </row>
    <row r="48" spans="1:33" ht="15.75" customHeight="1" x14ac:dyDescent="0.25">
      <c r="A48" s="4" t="s">
        <v>172</v>
      </c>
      <c r="B48" s="1" t="s">
        <v>32</v>
      </c>
      <c r="C48" s="4">
        <v>1</v>
      </c>
      <c r="D48" s="4">
        <v>2200</v>
      </c>
      <c r="E48" s="4">
        <v>1</v>
      </c>
      <c r="F48" s="4">
        <v>2200</v>
      </c>
      <c r="G48" s="4">
        <v>0</v>
      </c>
      <c r="H48" s="4">
        <v>9</v>
      </c>
      <c r="I48" s="4">
        <v>0</v>
      </c>
      <c r="J48" s="4">
        <v>3</v>
      </c>
      <c r="K48" s="4">
        <v>0</v>
      </c>
      <c r="L48" s="4">
        <v>2</v>
      </c>
      <c r="M48" s="4">
        <v>0</v>
      </c>
      <c r="N48" s="4">
        <v>14</v>
      </c>
      <c r="O48" s="4">
        <v>0</v>
      </c>
      <c r="P48" s="4">
        <v>17</v>
      </c>
      <c r="Q48" s="4">
        <v>3</v>
      </c>
      <c r="R48" s="4">
        <v>0</v>
      </c>
      <c r="S48" s="4">
        <v>0</v>
      </c>
      <c r="T48" s="4">
        <v>319</v>
      </c>
      <c r="U48" s="4">
        <v>723</v>
      </c>
      <c r="V48" s="4">
        <v>155</v>
      </c>
      <c r="W48" s="4">
        <v>88</v>
      </c>
      <c r="X48" s="4">
        <v>0</v>
      </c>
      <c r="Y48" s="4">
        <v>9</v>
      </c>
      <c r="Z48" s="4">
        <v>0.75</v>
      </c>
      <c r="AA48" s="4"/>
      <c r="AB48" s="4">
        <v>24.25</v>
      </c>
      <c r="AC48" s="4">
        <v>3411</v>
      </c>
      <c r="AD48" s="4" t="s">
        <v>34</v>
      </c>
      <c r="AE48" s="4">
        <v>624</v>
      </c>
      <c r="AF48" s="4">
        <v>2</v>
      </c>
      <c r="AG48" s="4" t="s">
        <v>562</v>
      </c>
    </row>
    <row r="49" spans="1:33" ht="15.75" customHeight="1" x14ac:dyDescent="0.25">
      <c r="A49" s="4" t="s">
        <v>636</v>
      </c>
      <c r="B49" s="1" t="s">
        <v>32</v>
      </c>
      <c r="C49" s="4">
        <v>1</v>
      </c>
      <c r="D49" s="4">
        <v>2200</v>
      </c>
      <c r="E49" s="7">
        <v>2</v>
      </c>
      <c r="F49" s="7">
        <v>2200</v>
      </c>
      <c r="G49" s="8">
        <v>320</v>
      </c>
      <c r="H49" s="4">
        <v>9</v>
      </c>
      <c r="I49" s="4">
        <v>8</v>
      </c>
      <c r="J49" s="4">
        <v>3</v>
      </c>
      <c r="K49" s="4">
        <v>1</v>
      </c>
      <c r="L49" s="4">
        <v>2</v>
      </c>
      <c r="M49" s="4">
        <v>0</v>
      </c>
      <c r="N49" s="4">
        <v>14</v>
      </c>
      <c r="O49" s="4">
        <v>0</v>
      </c>
      <c r="P49" s="4">
        <v>17</v>
      </c>
      <c r="Q49" s="4">
        <v>3</v>
      </c>
      <c r="R49" s="4">
        <v>0</v>
      </c>
      <c r="S49" s="4">
        <v>0</v>
      </c>
      <c r="T49" s="4">
        <v>319</v>
      </c>
      <c r="U49" s="4">
        <v>723</v>
      </c>
      <c r="V49" s="4">
        <v>155</v>
      </c>
      <c r="W49" s="4">
        <v>88</v>
      </c>
      <c r="X49" s="4">
        <v>117</v>
      </c>
      <c r="Y49" s="4">
        <v>9</v>
      </c>
      <c r="Z49" s="4">
        <v>0.75</v>
      </c>
      <c r="AA49" s="4"/>
      <c r="AB49" s="4">
        <v>24.25</v>
      </c>
      <c r="AC49" s="4">
        <v>3411</v>
      </c>
      <c r="AD49" s="4" t="s">
        <v>34</v>
      </c>
      <c r="AE49" s="4">
        <v>624</v>
      </c>
      <c r="AF49" s="4">
        <v>2</v>
      </c>
      <c r="AG49" s="4" t="s">
        <v>562</v>
      </c>
    </row>
    <row r="50" spans="1:33" ht="15.75" customHeight="1" x14ac:dyDescent="0.25">
      <c r="A50" s="1" t="s">
        <v>516</v>
      </c>
      <c r="B50" s="1" t="s">
        <v>32</v>
      </c>
      <c r="C50" s="1">
        <v>1</v>
      </c>
      <c r="D50" s="1">
        <v>2250</v>
      </c>
      <c r="E50" s="5">
        <v>2</v>
      </c>
      <c r="F50" s="5">
        <v>2250</v>
      </c>
      <c r="G50" s="5">
        <v>273</v>
      </c>
      <c r="H50" s="1">
        <v>9</v>
      </c>
      <c r="I50" s="1">
        <v>0</v>
      </c>
      <c r="J50" s="1">
        <v>3</v>
      </c>
      <c r="K50" s="1">
        <v>1</v>
      </c>
      <c r="L50" s="1">
        <v>2.5</v>
      </c>
      <c r="M50" s="1">
        <v>0</v>
      </c>
      <c r="N50" s="1">
        <v>16</v>
      </c>
      <c r="O50" s="1">
        <v>0</v>
      </c>
      <c r="P50" s="1">
        <v>18</v>
      </c>
      <c r="Q50" s="1">
        <v>4</v>
      </c>
      <c r="R50" s="1">
        <v>0</v>
      </c>
      <c r="S50" s="1">
        <v>0</v>
      </c>
      <c r="T50" s="1">
        <v>274</v>
      </c>
      <c r="U50" s="1">
        <v>825</v>
      </c>
      <c r="V50" s="1">
        <v>77</v>
      </c>
      <c r="W50" s="1">
        <v>0</v>
      </c>
      <c r="X50" s="1">
        <v>114</v>
      </c>
      <c r="Y50" s="1">
        <v>9</v>
      </c>
      <c r="Z50" s="1">
        <v>0.83299999999999996</v>
      </c>
      <c r="AB50" s="1">
        <v>24.5</v>
      </c>
      <c r="AC50" s="1">
        <v>3315</v>
      </c>
      <c r="AD50" s="1" t="s">
        <v>34</v>
      </c>
      <c r="AE50" s="1">
        <v>514</v>
      </c>
      <c r="AF50" s="1">
        <v>2</v>
      </c>
      <c r="AG50" s="1" t="s">
        <v>666</v>
      </c>
    </row>
    <row r="51" spans="1:33" ht="15.75" customHeight="1" x14ac:dyDescent="0.25">
      <c r="A51" s="4" t="s">
        <v>466</v>
      </c>
      <c r="B51" s="1" t="s">
        <v>32</v>
      </c>
      <c r="C51" s="4">
        <v>1</v>
      </c>
      <c r="D51" s="4">
        <v>2400</v>
      </c>
      <c r="E51" s="4">
        <v>1</v>
      </c>
      <c r="F51" s="4">
        <v>2400</v>
      </c>
      <c r="G51" s="4">
        <v>0</v>
      </c>
      <c r="H51" s="4">
        <v>9</v>
      </c>
      <c r="I51" s="4">
        <v>0</v>
      </c>
      <c r="J51" s="4">
        <v>4</v>
      </c>
      <c r="K51" s="4">
        <v>0</v>
      </c>
      <c r="L51" s="4">
        <v>4</v>
      </c>
      <c r="M51" s="4">
        <v>0</v>
      </c>
      <c r="N51" s="4">
        <v>17</v>
      </c>
      <c r="O51" s="4">
        <v>0</v>
      </c>
      <c r="P51" s="4">
        <v>19</v>
      </c>
      <c r="Q51" s="4">
        <v>3</v>
      </c>
      <c r="R51" s="4">
        <v>0</v>
      </c>
      <c r="S51" s="4">
        <v>0</v>
      </c>
      <c r="T51" s="4">
        <v>294</v>
      </c>
      <c r="U51" s="4">
        <v>817</v>
      </c>
      <c r="V51" s="4">
        <v>141</v>
      </c>
      <c r="W51" s="4">
        <v>91</v>
      </c>
      <c r="X51" s="4">
        <v>0</v>
      </c>
      <c r="Y51" s="4">
        <v>9</v>
      </c>
      <c r="Z51" s="4">
        <v>0.83</v>
      </c>
      <c r="AA51" s="4"/>
      <c r="AB51" s="4">
        <v>26</v>
      </c>
      <c r="AC51" s="4">
        <v>3695</v>
      </c>
      <c r="AD51" s="4" t="s">
        <v>34</v>
      </c>
      <c r="AE51" s="4">
        <v>576</v>
      </c>
      <c r="AF51" s="4">
        <v>2</v>
      </c>
      <c r="AG51" s="4" t="s">
        <v>562</v>
      </c>
    </row>
    <row r="52" spans="1:33" ht="15.75" customHeight="1" x14ac:dyDescent="0.25">
      <c r="A52" s="4" t="s">
        <v>647</v>
      </c>
      <c r="B52" s="1" t="s">
        <v>32</v>
      </c>
      <c r="C52" s="4">
        <v>1</v>
      </c>
      <c r="D52" s="4">
        <v>2400</v>
      </c>
      <c r="E52" s="7">
        <v>2</v>
      </c>
      <c r="F52" s="7">
        <v>2400</v>
      </c>
      <c r="G52" s="8">
        <v>340</v>
      </c>
      <c r="H52" s="4">
        <v>9</v>
      </c>
      <c r="I52" s="4">
        <v>8</v>
      </c>
      <c r="J52" s="4">
        <v>4</v>
      </c>
      <c r="K52" s="4">
        <v>1</v>
      </c>
      <c r="L52" s="4">
        <v>4</v>
      </c>
      <c r="M52" s="4">
        <v>1</v>
      </c>
      <c r="N52" s="4">
        <v>17</v>
      </c>
      <c r="O52" s="4">
        <v>0</v>
      </c>
      <c r="P52" s="4">
        <v>19</v>
      </c>
      <c r="Q52" s="4">
        <v>3</v>
      </c>
      <c r="R52" s="4">
        <v>0</v>
      </c>
      <c r="S52" s="4">
        <v>0</v>
      </c>
      <c r="T52" s="4">
        <v>294</v>
      </c>
      <c r="U52" s="4">
        <v>817</v>
      </c>
      <c r="V52" s="4">
        <v>141</v>
      </c>
      <c r="W52" s="4">
        <v>91</v>
      </c>
      <c r="X52" s="4">
        <v>142</v>
      </c>
      <c r="Y52" s="4">
        <v>9</v>
      </c>
      <c r="Z52" s="4">
        <v>0.83</v>
      </c>
      <c r="AA52" s="4"/>
      <c r="AB52" s="4">
        <v>26</v>
      </c>
      <c r="AC52" s="4">
        <v>3695</v>
      </c>
      <c r="AD52" s="4" t="s">
        <v>34</v>
      </c>
      <c r="AE52" s="4">
        <v>576</v>
      </c>
      <c r="AF52" s="4">
        <v>2</v>
      </c>
      <c r="AG52" s="4" t="s">
        <v>562</v>
      </c>
    </row>
    <row r="53" spans="1:33" ht="15.75" customHeight="1" x14ac:dyDescent="0.25">
      <c r="A53" s="1" t="s">
        <v>441</v>
      </c>
      <c r="B53" s="1" t="s">
        <v>32</v>
      </c>
      <c r="C53" s="1">
        <v>1</v>
      </c>
      <c r="D53" s="1">
        <v>2750</v>
      </c>
      <c r="E53" s="1">
        <v>1</v>
      </c>
      <c r="F53" s="1">
        <v>2750</v>
      </c>
      <c r="G53" s="1">
        <v>0</v>
      </c>
      <c r="H53" s="1">
        <v>9</v>
      </c>
      <c r="I53" s="1">
        <v>0</v>
      </c>
      <c r="J53" s="1">
        <v>3</v>
      </c>
      <c r="K53" s="1">
        <v>0</v>
      </c>
      <c r="L53" s="1">
        <v>2.5</v>
      </c>
      <c r="M53" s="1">
        <v>0</v>
      </c>
      <c r="N53" s="1">
        <v>26</v>
      </c>
      <c r="O53" s="1">
        <v>0</v>
      </c>
      <c r="P53" s="1">
        <v>23</v>
      </c>
      <c r="Q53" s="1">
        <v>3</v>
      </c>
      <c r="R53" s="1">
        <v>0</v>
      </c>
      <c r="S53" s="1">
        <v>0</v>
      </c>
      <c r="T53" s="1">
        <v>368</v>
      </c>
      <c r="U53" s="1">
        <v>778</v>
      </c>
      <c r="V53" s="1">
        <v>185</v>
      </c>
      <c r="W53" s="1">
        <v>0</v>
      </c>
      <c r="X53" s="1">
        <v>0</v>
      </c>
      <c r="Y53" s="1">
        <v>9</v>
      </c>
      <c r="Z53" s="1">
        <v>0.75</v>
      </c>
      <c r="AB53" s="1">
        <v>25.3</v>
      </c>
      <c r="AC53" s="1">
        <v>4764</v>
      </c>
      <c r="AD53" s="1" t="s">
        <v>34</v>
      </c>
      <c r="AE53" s="1">
        <v>742</v>
      </c>
      <c r="AF53" s="1">
        <v>2</v>
      </c>
      <c r="AG53" s="1" t="s">
        <v>560</v>
      </c>
    </row>
    <row r="54" spans="1:33" ht="15.75" customHeight="1" x14ac:dyDescent="0.25">
      <c r="A54" s="1" t="s">
        <v>446</v>
      </c>
      <c r="B54" s="1" t="s">
        <v>32</v>
      </c>
      <c r="C54" s="1">
        <v>1</v>
      </c>
      <c r="D54" s="1">
        <v>2900</v>
      </c>
      <c r="E54" s="1">
        <v>1</v>
      </c>
      <c r="F54" s="1">
        <v>2900</v>
      </c>
      <c r="G54" s="1">
        <v>0</v>
      </c>
      <c r="H54" s="1">
        <v>9</v>
      </c>
      <c r="I54" s="1">
        <v>0</v>
      </c>
      <c r="J54" s="1">
        <v>3</v>
      </c>
      <c r="K54" s="1">
        <v>0</v>
      </c>
      <c r="L54" s="1">
        <v>2.5</v>
      </c>
      <c r="M54" s="1">
        <v>0</v>
      </c>
      <c r="N54" s="1">
        <v>30</v>
      </c>
      <c r="O54" s="1">
        <v>0</v>
      </c>
      <c r="P54" s="1">
        <v>26</v>
      </c>
      <c r="Q54" s="1">
        <v>3</v>
      </c>
      <c r="R54" s="1">
        <v>0</v>
      </c>
      <c r="S54" s="1">
        <v>0</v>
      </c>
      <c r="T54" s="1">
        <v>324</v>
      </c>
      <c r="U54" s="1">
        <v>949</v>
      </c>
      <c r="V54" s="1">
        <v>177</v>
      </c>
      <c r="W54" s="1">
        <v>0</v>
      </c>
      <c r="X54" s="1">
        <v>0</v>
      </c>
      <c r="Y54" s="1">
        <v>9</v>
      </c>
      <c r="Z54" s="1">
        <v>1</v>
      </c>
      <c r="AB54" s="1">
        <v>26.1</v>
      </c>
      <c r="AC54" s="1">
        <v>5422</v>
      </c>
      <c r="AD54" s="1" t="s">
        <v>34</v>
      </c>
      <c r="AE54" s="1">
        <v>767</v>
      </c>
      <c r="AF54" s="1">
        <v>2</v>
      </c>
      <c r="AG54" s="1" t="s">
        <v>560</v>
      </c>
    </row>
    <row r="55" spans="1:33" ht="15.75" customHeight="1" x14ac:dyDescent="0.25">
      <c r="A55" s="1" t="s">
        <v>600</v>
      </c>
      <c r="B55" s="1" t="s">
        <v>32</v>
      </c>
      <c r="C55" s="1">
        <v>1</v>
      </c>
      <c r="D55" s="1">
        <v>1750</v>
      </c>
      <c r="E55" s="1">
        <v>1</v>
      </c>
      <c r="F55" s="1">
        <v>1750</v>
      </c>
      <c r="G55" s="1">
        <v>0</v>
      </c>
      <c r="H55" s="1">
        <v>9</v>
      </c>
      <c r="I55" s="1">
        <v>0</v>
      </c>
      <c r="J55" s="1">
        <v>3</v>
      </c>
      <c r="K55" s="1">
        <v>0</v>
      </c>
      <c r="L55" s="1">
        <v>2</v>
      </c>
      <c r="M55" s="1">
        <v>0</v>
      </c>
      <c r="N55" s="1">
        <v>12</v>
      </c>
      <c r="O55" s="1">
        <v>0</v>
      </c>
      <c r="P55" s="1">
        <v>12</v>
      </c>
      <c r="Q55" s="1">
        <v>3</v>
      </c>
      <c r="R55" s="1">
        <v>0</v>
      </c>
      <c r="S55" s="1">
        <v>0</v>
      </c>
      <c r="T55" s="1">
        <v>259</v>
      </c>
      <c r="U55" s="1">
        <v>543</v>
      </c>
      <c r="V55" s="1">
        <v>116</v>
      </c>
      <c r="W55" s="1">
        <v>0</v>
      </c>
      <c r="X55" s="1">
        <v>0</v>
      </c>
      <c r="Y55" s="1">
        <v>9</v>
      </c>
      <c r="Z55" s="1">
        <v>0.6</v>
      </c>
      <c r="AB55" s="1">
        <v>19</v>
      </c>
      <c r="AC55" s="1">
        <v>3294</v>
      </c>
      <c r="AD55" s="1" t="s">
        <v>34</v>
      </c>
      <c r="AE55" s="1">
        <v>515</v>
      </c>
      <c r="AF55" s="1">
        <v>2</v>
      </c>
      <c r="AG55" s="4" t="s">
        <v>562</v>
      </c>
    </row>
    <row r="56" spans="1:33" ht="15.75" customHeight="1" x14ac:dyDescent="0.25">
      <c r="A56" s="1" t="s">
        <v>568</v>
      </c>
      <c r="B56" s="1" t="s">
        <v>32</v>
      </c>
      <c r="C56" s="1">
        <v>1</v>
      </c>
      <c r="D56" s="1">
        <v>1500</v>
      </c>
      <c r="E56" s="1">
        <v>1</v>
      </c>
      <c r="F56" s="1">
        <v>1500</v>
      </c>
      <c r="G56" s="1">
        <v>0</v>
      </c>
      <c r="H56" s="1">
        <v>9</v>
      </c>
      <c r="I56" s="1">
        <v>0</v>
      </c>
      <c r="J56" s="1">
        <v>3</v>
      </c>
      <c r="K56" s="1">
        <v>0</v>
      </c>
      <c r="L56" s="1">
        <v>2</v>
      </c>
      <c r="M56" s="1">
        <v>0</v>
      </c>
      <c r="N56" s="1">
        <v>10</v>
      </c>
      <c r="O56" s="1">
        <v>0</v>
      </c>
      <c r="P56" s="1">
        <v>14</v>
      </c>
      <c r="Q56" s="1">
        <v>2</v>
      </c>
      <c r="R56" s="1">
        <v>0</v>
      </c>
      <c r="S56" s="1">
        <v>0</v>
      </c>
      <c r="T56" s="1">
        <v>227</v>
      </c>
      <c r="U56" s="1">
        <v>533</v>
      </c>
      <c r="V56" s="1">
        <v>101</v>
      </c>
      <c r="W56" s="1">
        <v>0</v>
      </c>
      <c r="X56" s="1">
        <v>0</v>
      </c>
      <c r="Y56" s="1">
        <v>9</v>
      </c>
      <c r="Z56" s="1">
        <v>0.6</v>
      </c>
      <c r="AB56" s="1">
        <v>21</v>
      </c>
      <c r="AC56" s="1">
        <v>4096</v>
      </c>
      <c r="AD56" s="1" t="s">
        <v>34</v>
      </c>
      <c r="AE56" s="1">
        <v>502</v>
      </c>
      <c r="AF56" s="1">
        <v>2</v>
      </c>
      <c r="AG56" s="4" t="s">
        <v>562</v>
      </c>
    </row>
    <row r="57" spans="1:33" ht="15.75" customHeight="1" x14ac:dyDescent="0.25">
      <c r="A57" s="1" t="s">
        <v>68</v>
      </c>
      <c r="B57" s="1" t="s">
        <v>32</v>
      </c>
      <c r="C57" s="1">
        <v>1</v>
      </c>
      <c r="D57" s="1">
        <v>1850</v>
      </c>
      <c r="E57" s="5">
        <v>1</v>
      </c>
      <c r="F57" s="5">
        <v>1850</v>
      </c>
      <c r="G57" s="5">
        <v>0</v>
      </c>
      <c r="H57" s="1">
        <v>9</v>
      </c>
      <c r="I57" s="1">
        <v>0</v>
      </c>
      <c r="J57" s="1">
        <v>3</v>
      </c>
      <c r="K57" s="1">
        <v>0</v>
      </c>
      <c r="L57" s="1">
        <v>2</v>
      </c>
      <c r="M57" s="1">
        <v>0</v>
      </c>
      <c r="N57" s="1">
        <v>12</v>
      </c>
      <c r="O57" s="1">
        <v>0</v>
      </c>
      <c r="P57" s="1">
        <v>17</v>
      </c>
      <c r="Q57" s="1">
        <v>4</v>
      </c>
      <c r="R57" s="1">
        <v>0</v>
      </c>
      <c r="S57" s="1">
        <v>0</v>
      </c>
      <c r="T57" s="1">
        <v>273</v>
      </c>
      <c r="U57" s="1">
        <v>610</v>
      </c>
      <c r="V57" s="1">
        <v>108</v>
      </c>
      <c r="W57" s="1">
        <v>0</v>
      </c>
      <c r="X57" s="1">
        <v>0</v>
      </c>
      <c r="Y57" s="1">
        <v>11</v>
      </c>
      <c r="Z57" s="1">
        <v>0.83299999999999996</v>
      </c>
      <c r="AB57" s="1">
        <v>25</v>
      </c>
      <c r="AC57" s="1">
        <v>3000</v>
      </c>
      <c r="AD57" s="1" t="s">
        <v>34</v>
      </c>
      <c r="AE57" s="1">
        <v>562</v>
      </c>
      <c r="AF57" s="1">
        <v>2</v>
      </c>
      <c r="AG57" s="1" t="s">
        <v>666</v>
      </c>
    </row>
    <row r="58" spans="1:33" ht="15.75" customHeight="1" x14ac:dyDescent="0.25">
      <c r="A58" s="1" t="s">
        <v>329</v>
      </c>
      <c r="B58" s="1" t="s">
        <v>32</v>
      </c>
      <c r="C58" s="1">
        <v>1</v>
      </c>
      <c r="D58" s="1">
        <v>1600</v>
      </c>
      <c r="E58" s="1">
        <v>1</v>
      </c>
      <c r="F58" s="1">
        <v>1600</v>
      </c>
      <c r="G58" s="1">
        <v>0</v>
      </c>
      <c r="H58" s="1">
        <v>9</v>
      </c>
      <c r="I58" s="1">
        <v>0</v>
      </c>
      <c r="J58" s="1">
        <v>3</v>
      </c>
      <c r="K58" s="1">
        <v>0</v>
      </c>
      <c r="L58" s="1">
        <v>2</v>
      </c>
      <c r="M58" s="1">
        <v>0</v>
      </c>
      <c r="N58" s="1">
        <v>13</v>
      </c>
      <c r="O58" s="1">
        <v>0</v>
      </c>
      <c r="P58" s="1">
        <v>15</v>
      </c>
      <c r="Q58" s="1">
        <v>2</v>
      </c>
      <c r="R58" s="1">
        <v>0</v>
      </c>
      <c r="S58" s="1">
        <v>0</v>
      </c>
      <c r="T58" s="1">
        <v>261</v>
      </c>
      <c r="U58" s="1">
        <v>533</v>
      </c>
      <c r="V58" s="1">
        <v>125</v>
      </c>
      <c r="W58" s="1">
        <v>0</v>
      </c>
      <c r="X58" s="1">
        <v>0</v>
      </c>
      <c r="Y58" s="1">
        <v>9</v>
      </c>
      <c r="Z58" s="1">
        <v>0.66666666666666663</v>
      </c>
      <c r="AB58" s="1">
        <v>20.9</v>
      </c>
      <c r="AC58" s="1">
        <v>2969</v>
      </c>
      <c r="AD58" s="1" t="s">
        <v>34</v>
      </c>
      <c r="AE58" s="1">
        <v>610</v>
      </c>
      <c r="AF58" s="1">
        <v>2</v>
      </c>
      <c r="AG58" s="1" t="s">
        <v>560</v>
      </c>
    </row>
    <row r="59" spans="1:33" ht="15.75" customHeight="1" x14ac:dyDescent="0.25">
      <c r="A59" s="1" t="s">
        <v>371</v>
      </c>
      <c r="B59" s="1" t="s">
        <v>32</v>
      </c>
      <c r="C59" s="1">
        <v>1</v>
      </c>
      <c r="D59" s="1">
        <v>1900</v>
      </c>
      <c r="E59" s="1">
        <v>1</v>
      </c>
      <c r="F59" s="1">
        <v>1900</v>
      </c>
      <c r="G59" s="1">
        <v>0</v>
      </c>
      <c r="H59" s="1">
        <v>9</v>
      </c>
      <c r="I59" s="1">
        <v>0</v>
      </c>
      <c r="J59" s="1">
        <v>3</v>
      </c>
      <c r="K59" s="1">
        <v>0</v>
      </c>
      <c r="L59" s="1">
        <v>2</v>
      </c>
      <c r="M59" s="1">
        <v>0</v>
      </c>
      <c r="N59" s="1">
        <v>18</v>
      </c>
      <c r="O59" s="1">
        <v>0</v>
      </c>
      <c r="P59" s="1">
        <v>15</v>
      </c>
      <c r="Q59" s="1">
        <v>4</v>
      </c>
      <c r="R59" s="1">
        <v>0</v>
      </c>
      <c r="S59" s="1">
        <v>0</v>
      </c>
      <c r="T59" s="1">
        <v>301</v>
      </c>
      <c r="U59" s="1">
        <v>614</v>
      </c>
      <c r="V59" s="1">
        <v>123</v>
      </c>
      <c r="W59" s="1">
        <v>0</v>
      </c>
      <c r="X59" s="1">
        <v>0</v>
      </c>
      <c r="Y59" s="1">
        <v>9</v>
      </c>
      <c r="Z59" s="1">
        <v>0.83333333333333337</v>
      </c>
      <c r="AB59" s="1">
        <v>25</v>
      </c>
      <c r="AC59" s="1">
        <v>3399</v>
      </c>
      <c r="AD59" s="1" t="s">
        <v>34</v>
      </c>
      <c r="AE59" s="1">
        <v>540</v>
      </c>
      <c r="AF59" s="1">
        <v>2</v>
      </c>
      <c r="AG59" s="1" t="s">
        <v>560</v>
      </c>
    </row>
    <row r="60" spans="1:33" ht="15.75" customHeight="1" x14ac:dyDescent="0.25">
      <c r="A60" s="1" t="s">
        <v>346</v>
      </c>
      <c r="B60" s="1" t="s">
        <v>32</v>
      </c>
      <c r="C60" s="1">
        <v>1</v>
      </c>
      <c r="D60" s="1">
        <v>1750</v>
      </c>
      <c r="E60" s="1">
        <v>1</v>
      </c>
      <c r="F60" s="1">
        <v>1750</v>
      </c>
      <c r="G60" s="1">
        <v>0</v>
      </c>
      <c r="H60" s="1">
        <v>9</v>
      </c>
      <c r="I60" s="1">
        <v>0</v>
      </c>
      <c r="J60" s="1">
        <v>3</v>
      </c>
      <c r="K60" s="1">
        <v>0</v>
      </c>
      <c r="L60" s="1">
        <v>2</v>
      </c>
      <c r="M60" s="1">
        <v>0</v>
      </c>
      <c r="N60" s="1">
        <v>13</v>
      </c>
      <c r="O60" s="1">
        <v>0</v>
      </c>
      <c r="P60" s="1">
        <v>20</v>
      </c>
      <c r="Q60" s="1">
        <v>2</v>
      </c>
      <c r="R60" s="1">
        <v>0</v>
      </c>
      <c r="S60" s="1">
        <v>0</v>
      </c>
      <c r="T60" s="1">
        <v>277</v>
      </c>
      <c r="U60" s="1">
        <v>633</v>
      </c>
      <c r="V60" s="1">
        <v>142</v>
      </c>
      <c r="W60" s="1">
        <v>0</v>
      </c>
      <c r="X60" s="1">
        <v>0</v>
      </c>
      <c r="Y60" s="1">
        <v>9</v>
      </c>
      <c r="Z60" s="1">
        <v>0.66666666666666663</v>
      </c>
      <c r="AB60" s="1">
        <v>21.5</v>
      </c>
      <c r="AC60" s="1">
        <v>3083</v>
      </c>
      <c r="AD60" s="1" t="s">
        <v>34</v>
      </c>
      <c r="AE60" s="1">
        <v>614</v>
      </c>
      <c r="AF60" s="1">
        <v>2</v>
      </c>
      <c r="AG60" s="1" t="s">
        <v>560</v>
      </c>
    </row>
    <row r="61" spans="1:33" ht="15.75" customHeight="1" x14ac:dyDescent="0.25">
      <c r="A61" s="1" t="s">
        <v>276</v>
      </c>
      <c r="B61" s="1" t="s">
        <v>32</v>
      </c>
      <c r="C61" s="1">
        <v>1</v>
      </c>
      <c r="D61" s="1" t="s">
        <v>275</v>
      </c>
      <c r="E61" s="5">
        <v>1</v>
      </c>
      <c r="F61" s="1">
        <v>1300</v>
      </c>
      <c r="G61" s="1">
        <v>0</v>
      </c>
      <c r="H61" s="1">
        <v>8</v>
      </c>
      <c r="I61" s="1">
        <v>0</v>
      </c>
      <c r="J61" s="1">
        <v>3</v>
      </c>
      <c r="K61" s="1">
        <v>0</v>
      </c>
      <c r="L61" s="1">
        <v>2</v>
      </c>
      <c r="M61" s="1">
        <v>0</v>
      </c>
      <c r="N61" s="1">
        <v>8</v>
      </c>
      <c r="O61" s="1">
        <v>0</v>
      </c>
      <c r="P61" s="1">
        <v>14</v>
      </c>
      <c r="Q61" s="1">
        <v>2</v>
      </c>
      <c r="R61" s="1">
        <v>0</v>
      </c>
      <c r="S61" s="1">
        <v>0</v>
      </c>
      <c r="T61" s="1">
        <v>162</v>
      </c>
      <c r="U61" s="1">
        <v>595</v>
      </c>
      <c r="W61" s="1">
        <v>0</v>
      </c>
      <c r="X61" s="1">
        <v>0</v>
      </c>
      <c r="Y61" s="1">
        <v>8</v>
      </c>
      <c r="Z61" s="1">
        <f>7/12</f>
        <v>0.58333333333333337</v>
      </c>
      <c r="AA61" s="1">
        <v>35</v>
      </c>
      <c r="AB61" s="1">
        <v>19.333300000000001</v>
      </c>
      <c r="AD61" s="1" t="s">
        <v>34</v>
      </c>
      <c r="AE61" s="1">
        <v>459</v>
      </c>
      <c r="AF61" s="1">
        <v>2</v>
      </c>
      <c r="AG61" s="1" t="s">
        <v>558</v>
      </c>
    </row>
    <row r="62" spans="1:33" ht="15.75" customHeight="1" x14ac:dyDescent="0.25">
      <c r="A62" s="1" t="s">
        <v>318</v>
      </c>
      <c r="B62" s="1" t="s">
        <v>32</v>
      </c>
      <c r="C62" s="1">
        <v>1</v>
      </c>
      <c r="D62" s="1">
        <v>1500</v>
      </c>
      <c r="E62" s="1">
        <v>1</v>
      </c>
      <c r="F62" s="1">
        <v>1500</v>
      </c>
      <c r="G62" s="1">
        <v>0</v>
      </c>
      <c r="H62" s="1">
        <v>9</v>
      </c>
      <c r="I62" s="1">
        <v>0</v>
      </c>
      <c r="J62" s="1">
        <v>3</v>
      </c>
      <c r="K62" s="1">
        <v>0</v>
      </c>
      <c r="L62" s="1">
        <v>2</v>
      </c>
      <c r="M62" s="1">
        <v>0</v>
      </c>
      <c r="N62" s="1">
        <v>12</v>
      </c>
      <c r="O62" s="1">
        <v>0</v>
      </c>
      <c r="P62" s="1">
        <v>14</v>
      </c>
      <c r="Q62" s="1">
        <v>2</v>
      </c>
      <c r="R62" s="1">
        <v>0</v>
      </c>
      <c r="S62" s="1">
        <v>0</v>
      </c>
      <c r="T62" s="1">
        <v>249</v>
      </c>
      <c r="U62" s="1">
        <v>502</v>
      </c>
      <c r="V62" s="1">
        <v>87</v>
      </c>
      <c r="W62" s="1">
        <v>0</v>
      </c>
      <c r="X62" s="1">
        <v>0</v>
      </c>
      <c r="Y62" s="1">
        <v>9</v>
      </c>
      <c r="Z62" s="1">
        <v>0.66666666666666663</v>
      </c>
      <c r="AB62" s="1">
        <v>19</v>
      </c>
      <c r="AC62" s="1">
        <v>2673</v>
      </c>
      <c r="AD62" s="1" t="s">
        <v>34</v>
      </c>
      <c r="AE62" s="1">
        <v>524</v>
      </c>
      <c r="AF62" s="1">
        <v>2</v>
      </c>
      <c r="AG62" s="1" t="s">
        <v>560</v>
      </c>
    </row>
    <row r="63" spans="1:33" ht="15.75" customHeight="1" x14ac:dyDescent="0.25">
      <c r="A63" s="1" t="s">
        <v>353</v>
      </c>
      <c r="B63" s="1" t="s">
        <v>32</v>
      </c>
      <c r="C63" s="1">
        <v>1</v>
      </c>
      <c r="D63" s="1">
        <v>1800</v>
      </c>
      <c r="E63" s="1">
        <v>1</v>
      </c>
      <c r="F63" s="1">
        <v>1800</v>
      </c>
      <c r="G63" s="1">
        <v>0</v>
      </c>
      <c r="H63" s="1">
        <v>9</v>
      </c>
      <c r="I63" s="1">
        <v>0</v>
      </c>
      <c r="J63" s="1">
        <v>3</v>
      </c>
      <c r="K63" s="1">
        <v>0</v>
      </c>
      <c r="L63" s="1">
        <v>2.5</v>
      </c>
      <c r="M63" s="1">
        <v>0</v>
      </c>
      <c r="N63" s="1">
        <v>17</v>
      </c>
      <c r="O63" s="1">
        <v>0</v>
      </c>
      <c r="P63" s="1">
        <v>18</v>
      </c>
      <c r="Q63" s="1">
        <v>2</v>
      </c>
      <c r="R63" s="1">
        <v>0</v>
      </c>
      <c r="S63" s="1">
        <v>0</v>
      </c>
      <c r="T63" s="1">
        <v>274</v>
      </c>
      <c r="U63" s="1">
        <v>608</v>
      </c>
      <c r="V63" s="1">
        <v>123</v>
      </c>
      <c r="W63" s="1">
        <v>0</v>
      </c>
      <c r="X63" s="1">
        <v>0</v>
      </c>
      <c r="Y63" s="1">
        <v>9</v>
      </c>
      <c r="Z63" s="1">
        <v>0.75</v>
      </c>
      <c r="AB63" s="1">
        <v>22.5</v>
      </c>
      <c r="AC63" s="1">
        <v>3008</v>
      </c>
      <c r="AD63" s="1" t="s">
        <v>34</v>
      </c>
      <c r="AE63" s="1">
        <v>547</v>
      </c>
      <c r="AF63" s="1">
        <v>2</v>
      </c>
      <c r="AG63" s="1" t="s">
        <v>560</v>
      </c>
    </row>
    <row r="64" spans="1:33" ht="15.75" customHeight="1" x14ac:dyDescent="0.25">
      <c r="A64" s="1" t="s">
        <v>499</v>
      </c>
      <c r="B64" s="1" t="s">
        <v>32</v>
      </c>
      <c r="C64" s="1">
        <v>1</v>
      </c>
      <c r="D64" s="1">
        <v>1500</v>
      </c>
      <c r="E64" s="5">
        <v>1</v>
      </c>
      <c r="F64" s="5">
        <v>1500</v>
      </c>
      <c r="G64" s="5">
        <v>0</v>
      </c>
      <c r="H64" s="1">
        <v>9</v>
      </c>
      <c r="I64" s="1">
        <v>0</v>
      </c>
      <c r="J64" s="1">
        <v>3</v>
      </c>
      <c r="K64" s="1">
        <v>0</v>
      </c>
      <c r="L64" s="1">
        <v>2</v>
      </c>
      <c r="M64" s="1">
        <v>0</v>
      </c>
      <c r="N64" s="1">
        <v>10</v>
      </c>
      <c r="O64" s="1">
        <v>0</v>
      </c>
      <c r="P64" s="1">
        <v>13</v>
      </c>
      <c r="Q64" s="1">
        <v>4</v>
      </c>
      <c r="R64" s="1">
        <v>0</v>
      </c>
      <c r="S64" s="1">
        <v>0</v>
      </c>
      <c r="T64" s="1">
        <v>232</v>
      </c>
      <c r="U64" s="1">
        <v>527</v>
      </c>
      <c r="V64" s="1">
        <v>98</v>
      </c>
      <c r="W64" s="1">
        <v>0</v>
      </c>
      <c r="X64" s="1">
        <v>0</v>
      </c>
      <c r="Y64" s="1">
        <v>9</v>
      </c>
      <c r="Z64" s="1">
        <v>0.66700000000000004</v>
      </c>
      <c r="AA64" s="1">
        <v>60</v>
      </c>
      <c r="AB64" s="1">
        <v>20</v>
      </c>
      <c r="AD64" s="1" t="s">
        <v>34</v>
      </c>
      <c r="AE64" s="1">
        <v>520</v>
      </c>
      <c r="AF64" s="1">
        <v>2</v>
      </c>
      <c r="AG64" s="1" t="s">
        <v>666</v>
      </c>
    </row>
    <row r="65" spans="1:33" ht="15.75" customHeight="1" x14ac:dyDescent="0.25">
      <c r="A65" s="4" t="s">
        <v>569</v>
      </c>
      <c r="B65" s="1" t="s">
        <v>32</v>
      </c>
      <c r="C65" s="4">
        <v>1</v>
      </c>
      <c r="D65" s="4">
        <v>1500</v>
      </c>
      <c r="E65" s="4">
        <v>1</v>
      </c>
      <c r="F65" s="4">
        <v>1500</v>
      </c>
      <c r="G65" s="4">
        <v>0</v>
      </c>
      <c r="H65" s="4">
        <v>9</v>
      </c>
      <c r="I65" s="4">
        <v>0</v>
      </c>
      <c r="J65" s="4">
        <v>3</v>
      </c>
      <c r="K65" s="4">
        <v>0</v>
      </c>
      <c r="L65" s="4">
        <v>2</v>
      </c>
      <c r="M65" s="4">
        <v>0</v>
      </c>
      <c r="N65" s="4">
        <v>10</v>
      </c>
      <c r="O65" s="4">
        <v>2</v>
      </c>
      <c r="P65" s="4">
        <v>13</v>
      </c>
      <c r="Q65" s="4">
        <v>5</v>
      </c>
      <c r="R65" s="4">
        <v>1</v>
      </c>
      <c r="S65" s="4">
        <v>0</v>
      </c>
      <c r="T65" s="4">
        <v>228</v>
      </c>
      <c r="U65" s="4">
        <v>521</v>
      </c>
      <c r="V65" s="4">
        <v>142</v>
      </c>
      <c r="W65" s="4">
        <v>86</v>
      </c>
      <c r="X65" s="4">
        <v>0</v>
      </c>
      <c r="Y65" s="4">
        <v>9</v>
      </c>
      <c r="Z65" s="4">
        <v>0.75</v>
      </c>
      <c r="AA65" s="4"/>
      <c r="AB65" s="4">
        <v>24</v>
      </c>
      <c r="AC65" s="4">
        <v>3122</v>
      </c>
      <c r="AD65" s="4" t="s">
        <v>34</v>
      </c>
      <c r="AE65" s="4">
        <v>483</v>
      </c>
      <c r="AF65" s="4">
        <v>2</v>
      </c>
      <c r="AG65" s="4" t="s">
        <v>562</v>
      </c>
    </row>
    <row r="66" spans="1:33" ht="15.75" customHeight="1" x14ac:dyDescent="0.25">
      <c r="A66" s="4" t="s">
        <v>570</v>
      </c>
      <c r="B66" s="1" t="s">
        <v>32</v>
      </c>
      <c r="C66" s="4">
        <v>1</v>
      </c>
      <c r="D66" s="4">
        <v>1500</v>
      </c>
      <c r="E66" s="7">
        <v>2</v>
      </c>
      <c r="F66" s="7">
        <v>1500</v>
      </c>
      <c r="G66" s="8">
        <v>293</v>
      </c>
      <c r="H66" s="4">
        <v>9</v>
      </c>
      <c r="I66" s="4">
        <v>8</v>
      </c>
      <c r="J66" s="4">
        <v>3</v>
      </c>
      <c r="K66" s="4">
        <v>1</v>
      </c>
      <c r="L66" s="4">
        <v>2</v>
      </c>
      <c r="M66" s="4">
        <v>0</v>
      </c>
      <c r="N66" s="4">
        <v>10</v>
      </c>
      <c r="O66" s="4">
        <v>2</v>
      </c>
      <c r="P66" s="4">
        <v>13</v>
      </c>
      <c r="Q66" s="4">
        <v>5</v>
      </c>
      <c r="R66" s="4">
        <v>1</v>
      </c>
      <c r="S66" s="4">
        <v>0</v>
      </c>
      <c r="T66" s="4">
        <v>225</v>
      </c>
      <c r="U66" s="4">
        <v>521</v>
      </c>
      <c r="V66" s="4">
        <v>142</v>
      </c>
      <c r="W66" s="4">
        <v>86</v>
      </c>
      <c r="X66" s="4">
        <v>106</v>
      </c>
      <c r="Y66" s="4">
        <v>9</v>
      </c>
      <c r="Z66" s="4">
        <v>0.75</v>
      </c>
      <c r="AA66" s="4"/>
      <c r="AB66" s="4">
        <v>24</v>
      </c>
      <c r="AC66" s="4">
        <v>3122</v>
      </c>
      <c r="AD66" s="4" t="s">
        <v>34</v>
      </c>
      <c r="AE66" s="4">
        <v>483</v>
      </c>
      <c r="AF66" s="4">
        <v>2</v>
      </c>
      <c r="AG66" s="4" t="s">
        <v>562</v>
      </c>
    </row>
    <row r="67" spans="1:33" ht="15.75" customHeight="1" x14ac:dyDescent="0.25">
      <c r="A67" s="1" t="s">
        <v>323</v>
      </c>
      <c r="B67" s="1" t="s">
        <v>32</v>
      </c>
      <c r="C67" s="1">
        <v>1</v>
      </c>
      <c r="D67" s="1">
        <v>1550</v>
      </c>
      <c r="E67" s="1">
        <v>1</v>
      </c>
      <c r="F67" s="1">
        <v>1550</v>
      </c>
      <c r="G67" s="1">
        <v>0</v>
      </c>
      <c r="H67" s="1">
        <v>9</v>
      </c>
      <c r="I67" s="1">
        <v>0</v>
      </c>
      <c r="J67" s="1">
        <v>3</v>
      </c>
      <c r="K67" s="1">
        <v>0</v>
      </c>
      <c r="L67" s="1">
        <v>2</v>
      </c>
      <c r="M67" s="1">
        <v>0</v>
      </c>
      <c r="N67" s="1">
        <v>13</v>
      </c>
      <c r="O67" s="1">
        <v>0</v>
      </c>
      <c r="P67" s="1">
        <v>117</v>
      </c>
      <c r="Q67" s="1">
        <v>4</v>
      </c>
      <c r="R67" s="1">
        <v>0</v>
      </c>
      <c r="S67" s="1">
        <v>0</v>
      </c>
      <c r="T67" s="1">
        <v>127</v>
      </c>
      <c r="U67" s="1">
        <v>261</v>
      </c>
      <c r="V67" s="1">
        <v>67</v>
      </c>
      <c r="W67" s="1">
        <v>0</v>
      </c>
      <c r="X67" s="1">
        <v>0</v>
      </c>
      <c r="Y67" s="1">
        <v>9</v>
      </c>
      <c r="Z67" s="1">
        <v>1</v>
      </c>
      <c r="AB67" s="1">
        <v>24.7</v>
      </c>
      <c r="AC67" s="1">
        <v>2720</v>
      </c>
      <c r="AD67" s="1" t="s">
        <v>34</v>
      </c>
      <c r="AE67" s="1">
        <v>546</v>
      </c>
      <c r="AF67" s="1">
        <v>2</v>
      </c>
      <c r="AG67" s="1" t="s">
        <v>560</v>
      </c>
    </row>
    <row r="68" spans="1:33" ht="15.75" customHeight="1" x14ac:dyDescent="0.25">
      <c r="A68" s="1" t="s">
        <v>504</v>
      </c>
      <c r="B68" s="1" t="s">
        <v>32</v>
      </c>
      <c r="C68" s="1">
        <v>1</v>
      </c>
      <c r="D68" s="1">
        <v>1550</v>
      </c>
      <c r="E68" s="5">
        <v>1</v>
      </c>
      <c r="F68" s="5">
        <v>1550</v>
      </c>
      <c r="G68" s="5">
        <v>0</v>
      </c>
      <c r="H68" s="1">
        <v>9</v>
      </c>
      <c r="I68" s="1">
        <v>0</v>
      </c>
      <c r="J68" s="1">
        <v>3</v>
      </c>
      <c r="K68" s="1">
        <v>0</v>
      </c>
      <c r="L68" s="1">
        <v>2</v>
      </c>
      <c r="M68" s="1">
        <v>0</v>
      </c>
      <c r="N68" s="1">
        <v>14</v>
      </c>
      <c r="O68" s="1">
        <v>0</v>
      </c>
      <c r="P68" s="1">
        <v>12</v>
      </c>
      <c r="Q68" s="1">
        <v>4</v>
      </c>
      <c r="R68" s="1">
        <v>0</v>
      </c>
      <c r="S68" s="1">
        <v>0</v>
      </c>
      <c r="T68" s="1">
        <v>257</v>
      </c>
      <c r="U68" s="1">
        <v>514</v>
      </c>
      <c r="V68" s="1">
        <v>96</v>
      </c>
      <c r="W68" s="1">
        <v>0</v>
      </c>
      <c r="X68" s="1">
        <v>0</v>
      </c>
      <c r="Y68" s="1">
        <v>9</v>
      </c>
      <c r="Z68" s="1">
        <v>0.58299999999999996</v>
      </c>
      <c r="AA68" s="1">
        <v>31</v>
      </c>
      <c r="AB68" s="1">
        <v>23</v>
      </c>
      <c r="AD68" s="1" t="s">
        <v>34</v>
      </c>
      <c r="AE68" s="1">
        <v>496</v>
      </c>
      <c r="AF68" s="1">
        <v>2</v>
      </c>
      <c r="AG68" s="1" t="s">
        <v>666</v>
      </c>
    </row>
    <row r="69" spans="1:33" ht="15.75" customHeight="1" x14ac:dyDescent="0.25">
      <c r="A69" s="1" t="s">
        <v>505</v>
      </c>
      <c r="B69" s="1" t="s">
        <v>32</v>
      </c>
      <c r="C69" s="1">
        <v>1</v>
      </c>
      <c r="D69" s="1">
        <v>1575</v>
      </c>
      <c r="E69" s="5">
        <v>1</v>
      </c>
      <c r="F69" s="5">
        <v>1575</v>
      </c>
      <c r="G69" s="5">
        <v>0</v>
      </c>
      <c r="H69" s="1">
        <v>9</v>
      </c>
      <c r="I69" s="1">
        <v>0</v>
      </c>
      <c r="J69" s="1">
        <v>3</v>
      </c>
      <c r="K69" s="1">
        <v>0</v>
      </c>
      <c r="L69" s="1">
        <v>2</v>
      </c>
      <c r="M69" s="1">
        <v>0</v>
      </c>
      <c r="N69" s="1">
        <v>13</v>
      </c>
      <c r="O69" s="1">
        <v>0</v>
      </c>
      <c r="P69" s="1">
        <v>12</v>
      </c>
      <c r="Q69" s="1">
        <v>4</v>
      </c>
      <c r="R69" s="1">
        <v>0</v>
      </c>
      <c r="S69" s="1">
        <v>0</v>
      </c>
      <c r="T69" s="1">
        <v>255</v>
      </c>
      <c r="U69" s="1">
        <v>451</v>
      </c>
      <c r="V69" s="1">
        <v>97</v>
      </c>
      <c r="W69" s="1">
        <v>0</v>
      </c>
      <c r="X69" s="1">
        <v>0</v>
      </c>
      <c r="Y69" s="1">
        <v>9</v>
      </c>
      <c r="Z69" s="1">
        <v>0.75</v>
      </c>
      <c r="AA69" s="1">
        <v>55</v>
      </c>
      <c r="AB69" s="1">
        <v>23.5</v>
      </c>
      <c r="AD69" s="1" t="s">
        <v>34</v>
      </c>
      <c r="AE69" s="1">
        <v>563</v>
      </c>
      <c r="AF69" s="1">
        <v>2</v>
      </c>
      <c r="AG69" s="1" t="s">
        <v>666</v>
      </c>
    </row>
    <row r="70" spans="1:33" ht="15.75" customHeight="1" x14ac:dyDescent="0.25">
      <c r="A70" s="1" t="s">
        <v>508</v>
      </c>
      <c r="B70" s="1" t="s">
        <v>32</v>
      </c>
      <c r="C70" s="1">
        <v>1</v>
      </c>
      <c r="D70" s="1">
        <v>1600</v>
      </c>
      <c r="E70" s="5">
        <v>1</v>
      </c>
      <c r="F70" s="5">
        <v>1600</v>
      </c>
      <c r="G70" s="5">
        <v>0</v>
      </c>
      <c r="H70" s="1">
        <v>9</v>
      </c>
      <c r="I70" s="1">
        <v>0</v>
      </c>
      <c r="J70" s="1">
        <v>3</v>
      </c>
      <c r="K70" s="1">
        <v>0</v>
      </c>
      <c r="L70" s="1">
        <v>2</v>
      </c>
      <c r="M70" s="1">
        <v>0</v>
      </c>
      <c r="N70" s="1">
        <v>12</v>
      </c>
      <c r="O70" s="1">
        <v>0</v>
      </c>
      <c r="P70" s="1">
        <v>13</v>
      </c>
      <c r="Q70" s="1">
        <v>4</v>
      </c>
      <c r="R70" s="1">
        <v>0</v>
      </c>
      <c r="S70" s="1">
        <v>0</v>
      </c>
      <c r="T70" s="1">
        <v>258</v>
      </c>
      <c r="U70" s="1">
        <v>556</v>
      </c>
      <c r="V70" s="1">
        <v>101</v>
      </c>
      <c r="W70" s="1">
        <v>0</v>
      </c>
      <c r="X70" s="1">
        <v>0</v>
      </c>
      <c r="Y70" s="1">
        <v>9</v>
      </c>
      <c r="Z70" s="1">
        <v>0.75</v>
      </c>
      <c r="AA70" s="1">
        <v>55</v>
      </c>
      <c r="AB70" s="1">
        <v>23.5</v>
      </c>
      <c r="AD70" s="1" t="s">
        <v>34</v>
      </c>
      <c r="AE70" s="1">
        <v>587</v>
      </c>
      <c r="AF70" s="1">
        <v>2</v>
      </c>
      <c r="AG70" s="1" t="s">
        <v>666</v>
      </c>
    </row>
    <row r="71" spans="1:33" ht="15.75" customHeight="1" x14ac:dyDescent="0.25">
      <c r="A71" s="1" t="s">
        <v>592</v>
      </c>
      <c r="B71" s="1" t="s">
        <v>32</v>
      </c>
      <c r="C71" s="1">
        <v>1</v>
      </c>
      <c r="D71" s="1">
        <v>1675</v>
      </c>
      <c r="E71" s="1">
        <v>1</v>
      </c>
      <c r="F71" s="1">
        <v>1675</v>
      </c>
      <c r="G71" s="1">
        <v>0</v>
      </c>
      <c r="H71" s="1">
        <v>9</v>
      </c>
      <c r="I71" s="1">
        <v>0</v>
      </c>
      <c r="J71" s="1">
        <v>3</v>
      </c>
      <c r="K71" s="1">
        <v>0</v>
      </c>
      <c r="L71" s="1">
        <v>2</v>
      </c>
      <c r="M71" s="1">
        <v>0</v>
      </c>
      <c r="N71" s="1">
        <v>10</v>
      </c>
      <c r="O71" s="1">
        <v>0</v>
      </c>
      <c r="P71" s="1">
        <v>13</v>
      </c>
      <c r="Q71" s="1">
        <v>3</v>
      </c>
      <c r="R71" s="1">
        <v>0</v>
      </c>
      <c r="S71" s="1">
        <v>0</v>
      </c>
      <c r="T71" s="1">
        <v>270</v>
      </c>
      <c r="U71" s="1">
        <v>569</v>
      </c>
      <c r="V71" s="1">
        <v>120</v>
      </c>
      <c r="W71" s="1">
        <v>0</v>
      </c>
      <c r="X71" s="1">
        <v>0</v>
      </c>
      <c r="Y71" s="1">
        <v>9</v>
      </c>
      <c r="Z71" s="1">
        <v>0.6</v>
      </c>
      <c r="AB71" s="1">
        <v>22.1</v>
      </c>
      <c r="AC71" s="1">
        <v>3260</v>
      </c>
      <c r="AD71" s="1" t="s">
        <v>115</v>
      </c>
      <c r="AE71" s="1">
        <v>523</v>
      </c>
      <c r="AF71" s="1">
        <v>2</v>
      </c>
      <c r="AG71" s="4" t="s">
        <v>562</v>
      </c>
    </row>
    <row r="72" spans="1:33" ht="15.75" customHeight="1" x14ac:dyDescent="0.25">
      <c r="A72" s="1" t="s">
        <v>48</v>
      </c>
      <c r="B72" s="1" t="s">
        <v>32</v>
      </c>
      <c r="C72" s="1">
        <v>1</v>
      </c>
      <c r="D72" s="1">
        <v>1725</v>
      </c>
      <c r="E72" s="5">
        <v>1</v>
      </c>
      <c r="F72" s="5">
        <v>1725</v>
      </c>
      <c r="G72" s="5">
        <v>0</v>
      </c>
      <c r="H72" s="1">
        <v>9</v>
      </c>
      <c r="I72" s="1">
        <v>0</v>
      </c>
      <c r="J72" s="1">
        <v>3</v>
      </c>
      <c r="K72" s="1">
        <v>0</v>
      </c>
      <c r="L72" s="1">
        <v>2</v>
      </c>
      <c r="M72" s="1">
        <v>0</v>
      </c>
      <c r="N72" s="1">
        <v>11</v>
      </c>
      <c r="O72" s="1">
        <v>0</v>
      </c>
      <c r="P72" s="1">
        <v>18</v>
      </c>
      <c r="Q72" s="1">
        <v>4</v>
      </c>
      <c r="R72" s="1">
        <v>0</v>
      </c>
      <c r="S72" s="1">
        <v>0</v>
      </c>
      <c r="T72" s="1">
        <v>259</v>
      </c>
      <c r="U72" s="1">
        <v>691</v>
      </c>
      <c r="V72" s="1">
        <v>79</v>
      </c>
      <c r="W72" s="1">
        <v>0</v>
      </c>
      <c r="X72" s="1">
        <v>0</v>
      </c>
      <c r="Y72" s="1">
        <v>10</v>
      </c>
      <c r="Z72" s="1">
        <v>0.66700000000000004</v>
      </c>
      <c r="AB72" s="1">
        <v>22</v>
      </c>
      <c r="AC72" s="1">
        <v>2594</v>
      </c>
      <c r="AD72" s="1" t="s">
        <v>34</v>
      </c>
      <c r="AE72" s="1">
        <v>535</v>
      </c>
      <c r="AF72" s="1">
        <v>2</v>
      </c>
      <c r="AG72" s="1" t="s">
        <v>666</v>
      </c>
    </row>
    <row r="73" spans="1:33" ht="15.75" customHeight="1" x14ac:dyDescent="0.25">
      <c r="A73" s="1" t="s">
        <v>51</v>
      </c>
      <c r="B73" s="1" t="s">
        <v>32</v>
      </c>
      <c r="C73" s="1">
        <v>1</v>
      </c>
      <c r="D73" s="1">
        <v>1750</v>
      </c>
      <c r="E73" s="5">
        <v>1</v>
      </c>
      <c r="F73" s="5">
        <v>1750</v>
      </c>
      <c r="G73" s="5">
        <v>0</v>
      </c>
      <c r="H73" s="1">
        <v>9</v>
      </c>
      <c r="I73" s="1">
        <v>0</v>
      </c>
      <c r="J73" s="1">
        <v>3</v>
      </c>
      <c r="K73" s="1">
        <v>0</v>
      </c>
      <c r="L73" s="1">
        <v>2</v>
      </c>
      <c r="M73" s="1">
        <v>0</v>
      </c>
      <c r="N73" s="1">
        <v>10</v>
      </c>
      <c r="O73" s="1">
        <v>0</v>
      </c>
      <c r="P73" s="1">
        <v>17</v>
      </c>
      <c r="Q73" s="1">
        <v>4</v>
      </c>
      <c r="R73" s="1">
        <v>0</v>
      </c>
      <c r="S73" s="1">
        <v>0</v>
      </c>
      <c r="T73" s="1">
        <v>257</v>
      </c>
      <c r="U73" s="1">
        <v>628</v>
      </c>
      <c r="V73" s="1">
        <v>91</v>
      </c>
      <c r="W73" s="1">
        <v>0</v>
      </c>
      <c r="X73" s="1">
        <v>0</v>
      </c>
      <c r="Y73" s="1">
        <v>9</v>
      </c>
      <c r="Z73" s="1">
        <v>0.75</v>
      </c>
      <c r="AB73" s="1">
        <v>22</v>
      </c>
      <c r="AC73" s="1">
        <v>2568</v>
      </c>
      <c r="AD73" s="1" t="s">
        <v>34</v>
      </c>
      <c r="AE73" s="1">
        <v>541</v>
      </c>
      <c r="AF73" s="1">
        <v>2</v>
      </c>
      <c r="AG73" s="1" t="s">
        <v>666</v>
      </c>
    </row>
    <row r="74" spans="1:33" ht="15.75" customHeight="1" x14ac:dyDescent="0.25">
      <c r="A74" s="1" t="s">
        <v>53</v>
      </c>
      <c r="B74" s="1" t="s">
        <v>32</v>
      </c>
      <c r="C74" s="1">
        <v>1</v>
      </c>
      <c r="D74" s="1">
        <v>1762</v>
      </c>
      <c r="E74" s="5">
        <v>1</v>
      </c>
      <c r="F74" s="5">
        <v>1762</v>
      </c>
      <c r="G74" s="5">
        <v>0</v>
      </c>
      <c r="H74" s="1">
        <v>9</v>
      </c>
      <c r="I74" s="1">
        <v>0</v>
      </c>
      <c r="J74" s="1">
        <v>3</v>
      </c>
      <c r="K74" s="1">
        <v>0</v>
      </c>
      <c r="L74" s="1">
        <v>2</v>
      </c>
      <c r="M74" s="1">
        <v>0</v>
      </c>
      <c r="N74" s="1">
        <v>10</v>
      </c>
      <c r="O74" s="1">
        <v>0</v>
      </c>
      <c r="P74" s="1">
        <v>15</v>
      </c>
      <c r="Q74" s="1">
        <v>4</v>
      </c>
      <c r="R74" s="1">
        <v>0</v>
      </c>
      <c r="S74" s="1">
        <v>0</v>
      </c>
      <c r="T74" s="1">
        <v>265</v>
      </c>
      <c r="U74" s="1">
        <v>616</v>
      </c>
      <c r="V74" s="1">
        <v>95</v>
      </c>
      <c r="W74" s="1">
        <v>0</v>
      </c>
      <c r="X74" s="1">
        <v>0</v>
      </c>
      <c r="Y74" s="1">
        <v>9</v>
      </c>
      <c r="Z74" s="1">
        <v>0.58299999999999996</v>
      </c>
      <c r="AB74" s="1">
        <v>21.5</v>
      </c>
      <c r="AC74" s="1">
        <v>2592</v>
      </c>
      <c r="AD74" s="1" t="s">
        <v>34</v>
      </c>
      <c r="AE74" s="1">
        <v>562</v>
      </c>
      <c r="AF74" s="1">
        <v>2</v>
      </c>
      <c r="AG74" s="1" t="s">
        <v>666</v>
      </c>
    </row>
    <row r="75" spans="1:33" ht="15.75" customHeight="1" x14ac:dyDescent="0.25">
      <c r="A75" s="1" t="s">
        <v>603</v>
      </c>
      <c r="B75" s="1" t="s">
        <v>32</v>
      </c>
      <c r="C75" s="1">
        <v>1</v>
      </c>
      <c r="D75" s="1">
        <v>1764</v>
      </c>
      <c r="E75" s="1">
        <v>1</v>
      </c>
      <c r="F75" s="1">
        <v>1764</v>
      </c>
      <c r="G75" s="1">
        <v>0</v>
      </c>
      <c r="H75" s="1">
        <v>9</v>
      </c>
      <c r="I75" s="1">
        <v>0</v>
      </c>
      <c r="J75" s="1">
        <v>3</v>
      </c>
      <c r="K75" s="1">
        <v>0</v>
      </c>
      <c r="L75" s="1">
        <v>2</v>
      </c>
      <c r="M75" s="1">
        <v>0</v>
      </c>
      <c r="N75" s="1">
        <v>13</v>
      </c>
      <c r="O75" s="1">
        <v>0</v>
      </c>
      <c r="P75" s="1">
        <v>14</v>
      </c>
      <c r="Q75" s="1">
        <v>3</v>
      </c>
      <c r="R75" s="1">
        <v>0</v>
      </c>
      <c r="S75" s="1">
        <v>0</v>
      </c>
      <c r="T75" s="1">
        <v>266</v>
      </c>
      <c r="U75" s="1">
        <v>594</v>
      </c>
      <c r="V75" s="1">
        <v>112</v>
      </c>
      <c r="W75" s="1">
        <v>0</v>
      </c>
      <c r="X75" s="1">
        <v>0</v>
      </c>
      <c r="Y75" s="1">
        <v>9</v>
      </c>
      <c r="Z75" s="1">
        <v>0.6</v>
      </c>
      <c r="AB75" s="1">
        <v>21.5</v>
      </c>
      <c r="AC75" s="1">
        <v>2946</v>
      </c>
      <c r="AD75" s="1" t="s">
        <v>34</v>
      </c>
      <c r="AE75" s="1">
        <v>540</v>
      </c>
      <c r="AF75" s="1">
        <v>2</v>
      </c>
      <c r="AG75" s="4" t="s">
        <v>562</v>
      </c>
    </row>
    <row r="76" spans="1:33" ht="15.75" customHeight="1" x14ac:dyDescent="0.25">
      <c r="A76" s="1" t="s">
        <v>85</v>
      </c>
      <c r="B76" s="1" t="s">
        <v>32</v>
      </c>
      <c r="C76" s="1">
        <v>1</v>
      </c>
      <c r="D76" s="1">
        <v>1952</v>
      </c>
      <c r="E76" s="5">
        <v>1</v>
      </c>
      <c r="F76" s="5">
        <v>1952</v>
      </c>
      <c r="G76" s="5">
        <v>573</v>
      </c>
      <c r="H76" s="1">
        <v>9</v>
      </c>
      <c r="I76" s="1">
        <v>0</v>
      </c>
      <c r="J76" s="1">
        <v>3</v>
      </c>
      <c r="K76" s="1">
        <v>0</v>
      </c>
      <c r="L76" s="1">
        <v>2</v>
      </c>
      <c r="M76" s="1">
        <v>0</v>
      </c>
      <c r="N76" s="1">
        <v>11</v>
      </c>
      <c r="O76" s="1">
        <v>0</v>
      </c>
      <c r="P76" s="1">
        <v>15</v>
      </c>
      <c r="Q76" s="1">
        <v>3</v>
      </c>
      <c r="R76" s="1">
        <v>0</v>
      </c>
      <c r="S76" s="1">
        <v>0</v>
      </c>
      <c r="T76" s="1">
        <v>270</v>
      </c>
      <c r="U76" s="1">
        <v>647</v>
      </c>
      <c r="V76" s="1">
        <v>71</v>
      </c>
      <c r="W76" s="1">
        <v>0</v>
      </c>
      <c r="X76" s="1">
        <v>0</v>
      </c>
      <c r="Y76" s="1">
        <v>9</v>
      </c>
      <c r="Z76" s="1">
        <v>0.66700000000000004</v>
      </c>
      <c r="AB76" s="1">
        <v>24</v>
      </c>
      <c r="AC76" s="1">
        <v>2767</v>
      </c>
      <c r="AD76" s="1" t="s">
        <v>34</v>
      </c>
      <c r="AE76" s="1">
        <v>506</v>
      </c>
      <c r="AF76" s="1">
        <v>2</v>
      </c>
      <c r="AG76" s="1" t="s">
        <v>666</v>
      </c>
    </row>
    <row r="77" spans="1:33" ht="15.75" customHeight="1" x14ac:dyDescent="0.25">
      <c r="A77" s="1" t="s">
        <v>382</v>
      </c>
      <c r="B77" s="1" t="s">
        <v>32</v>
      </c>
      <c r="C77" s="1">
        <v>1</v>
      </c>
      <c r="D77" s="1">
        <v>2000</v>
      </c>
      <c r="E77" s="1">
        <v>1</v>
      </c>
      <c r="F77" s="1">
        <v>2000</v>
      </c>
      <c r="G77" s="1">
        <v>0</v>
      </c>
      <c r="H77" s="1">
        <v>9</v>
      </c>
      <c r="I77" s="1">
        <v>0</v>
      </c>
      <c r="J77" s="1">
        <v>3</v>
      </c>
      <c r="K77" s="1">
        <v>0</v>
      </c>
      <c r="L77" s="1">
        <v>2</v>
      </c>
      <c r="M77" s="1">
        <v>0</v>
      </c>
      <c r="N77" s="1">
        <v>13</v>
      </c>
      <c r="O77" s="1">
        <v>0</v>
      </c>
      <c r="P77" s="1">
        <v>18</v>
      </c>
      <c r="Q77" s="1">
        <v>3</v>
      </c>
      <c r="R77" s="1">
        <v>0</v>
      </c>
      <c r="S77" s="1">
        <v>0</v>
      </c>
      <c r="T77" s="1">
        <v>282</v>
      </c>
      <c r="U77" s="1">
        <v>654</v>
      </c>
      <c r="V77" s="1">
        <v>134</v>
      </c>
      <c r="W77" s="1">
        <v>0</v>
      </c>
      <c r="X77" s="1">
        <v>0</v>
      </c>
      <c r="Y77" s="1">
        <v>9</v>
      </c>
      <c r="Z77" s="1">
        <v>0.66666666666666663</v>
      </c>
      <c r="AB77" s="1">
        <v>23</v>
      </c>
      <c r="AC77" s="1">
        <v>3390</v>
      </c>
      <c r="AD77" s="1" t="s">
        <v>34</v>
      </c>
      <c r="AE77" s="1">
        <v>594</v>
      </c>
      <c r="AF77" s="1">
        <v>2</v>
      </c>
      <c r="AG77" s="1" t="s">
        <v>560</v>
      </c>
    </row>
    <row r="78" spans="1:33" ht="15.75" customHeight="1" x14ac:dyDescent="0.25">
      <c r="A78" s="1" t="s">
        <v>89</v>
      </c>
      <c r="B78" s="1" t="s">
        <v>32</v>
      </c>
      <c r="C78" s="1">
        <v>1</v>
      </c>
      <c r="D78" s="1">
        <v>2000</v>
      </c>
      <c r="E78" s="5">
        <v>2</v>
      </c>
      <c r="F78" s="5">
        <v>2000</v>
      </c>
      <c r="G78" s="5">
        <v>354</v>
      </c>
      <c r="H78" s="1">
        <v>9</v>
      </c>
      <c r="I78" s="1">
        <v>9</v>
      </c>
      <c r="J78" s="1">
        <v>3</v>
      </c>
      <c r="K78" s="1">
        <v>1</v>
      </c>
      <c r="L78" s="1">
        <v>2</v>
      </c>
      <c r="M78" s="1">
        <v>1</v>
      </c>
      <c r="N78" s="1">
        <v>13</v>
      </c>
      <c r="O78" s="1">
        <v>1</v>
      </c>
      <c r="P78" s="1">
        <v>16</v>
      </c>
      <c r="Q78" s="1">
        <v>4</v>
      </c>
      <c r="R78" s="1">
        <v>1</v>
      </c>
      <c r="S78" s="1">
        <v>0</v>
      </c>
      <c r="T78" s="1">
        <v>280</v>
      </c>
      <c r="U78" s="1">
        <v>666</v>
      </c>
      <c r="V78" s="1">
        <v>105</v>
      </c>
      <c r="W78" s="1">
        <v>0</v>
      </c>
      <c r="X78" s="1">
        <v>95</v>
      </c>
      <c r="Y78" s="1">
        <v>9</v>
      </c>
      <c r="Z78" s="1">
        <v>0.75</v>
      </c>
      <c r="AB78" s="1">
        <v>22.5</v>
      </c>
      <c r="AC78" s="1">
        <v>2729</v>
      </c>
      <c r="AD78" s="1" t="s">
        <v>34</v>
      </c>
      <c r="AE78" s="1">
        <v>617</v>
      </c>
      <c r="AF78" s="1">
        <v>2</v>
      </c>
      <c r="AG78" s="1" t="s">
        <v>666</v>
      </c>
    </row>
    <row r="79" spans="1:33" ht="15.75" customHeight="1" x14ac:dyDescent="0.25">
      <c r="A79" s="1" t="s">
        <v>170</v>
      </c>
      <c r="B79" s="1" t="s">
        <v>32</v>
      </c>
      <c r="C79" s="4">
        <v>1</v>
      </c>
      <c r="D79" s="1">
        <v>2175</v>
      </c>
      <c r="E79" s="1">
        <v>1</v>
      </c>
      <c r="F79" s="1">
        <v>2175</v>
      </c>
      <c r="G79" s="1">
        <v>0</v>
      </c>
      <c r="H79" s="1">
        <v>9</v>
      </c>
      <c r="I79" s="1">
        <v>0</v>
      </c>
      <c r="J79" s="1">
        <v>4</v>
      </c>
      <c r="K79" s="1">
        <v>0</v>
      </c>
      <c r="L79" s="1">
        <v>2.5</v>
      </c>
      <c r="M79" s="1">
        <v>0</v>
      </c>
      <c r="N79" s="1">
        <v>14</v>
      </c>
      <c r="O79" s="1">
        <v>0</v>
      </c>
      <c r="P79" s="1">
        <v>22</v>
      </c>
      <c r="Q79" s="1">
        <v>3</v>
      </c>
      <c r="R79" s="1">
        <v>0</v>
      </c>
      <c r="S79" s="1">
        <v>0</v>
      </c>
      <c r="T79" s="1">
        <v>300</v>
      </c>
      <c r="U79" s="1">
        <v>793</v>
      </c>
      <c r="V79" s="1">
        <v>132</v>
      </c>
      <c r="W79" s="1">
        <v>0</v>
      </c>
      <c r="X79" s="1">
        <v>0</v>
      </c>
      <c r="Y79" s="1">
        <v>9</v>
      </c>
      <c r="Z79" s="1">
        <v>0.75</v>
      </c>
      <c r="AB79" s="1">
        <v>23.5</v>
      </c>
      <c r="AC79" s="1">
        <v>3810</v>
      </c>
      <c r="AD79" s="1" t="s">
        <v>34</v>
      </c>
      <c r="AE79" s="1">
        <v>633</v>
      </c>
      <c r="AF79" s="1">
        <v>2</v>
      </c>
      <c r="AG79" s="4" t="s">
        <v>562</v>
      </c>
    </row>
    <row r="80" spans="1:33" ht="15.75" customHeight="1" x14ac:dyDescent="0.25">
      <c r="A80" s="1" t="s">
        <v>307</v>
      </c>
      <c r="B80" s="1" t="s">
        <v>32</v>
      </c>
      <c r="C80" s="1">
        <v>1</v>
      </c>
      <c r="D80" s="1">
        <v>2185</v>
      </c>
      <c r="E80" s="5">
        <v>2</v>
      </c>
      <c r="F80" s="5">
        <v>1623</v>
      </c>
      <c r="G80" s="5">
        <v>562</v>
      </c>
      <c r="H80" s="1">
        <v>10</v>
      </c>
      <c r="I80" s="1">
        <v>9</v>
      </c>
      <c r="J80" s="1">
        <v>1</v>
      </c>
      <c r="K80" s="1">
        <v>2</v>
      </c>
      <c r="L80" s="1">
        <v>1.5</v>
      </c>
      <c r="M80" s="1">
        <v>2</v>
      </c>
      <c r="N80" s="1">
        <v>21</v>
      </c>
      <c r="O80" s="1">
        <v>7</v>
      </c>
      <c r="P80" s="1">
        <v>12</v>
      </c>
      <c r="Q80" s="1">
        <v>4</v>
      </c>
      <c r="R80" s="1">
        <v>7</v>
      </c>
      <c r="S80" s="1">
        <v>0</v>
      </c>
      <c r="T80" s="1">
        <v>202</v>
      </c>
      <c r="U80" s="1">
        <v>524</v>
      </c>
      <c r="W80" s="1">
        <v>126</v>
      </c>
      <c r="X80" s="1">
        <v>305</v>
      </c>
      <c r="Y80" s="1">
        <v>20</v>
      </c>
      <c r="Z80" s="1">
        <f>10/12</f>
        <v>0.83333333333333337</v>
      </c>
      <c r="AA80" s="1">
        <v>33</v>
      </c>
      <c r="AB80" s="1">
        <f>161/6</f>
        <v>26.833333333333332</v>
      </c>
      <c r="AD80" s="1" t="s">
        <v>34</v>
      </c>
      <c r="AE80" s="1">
        <v>501</v>
      </c>
      <c r="AF80" s="1">
        <v>2</v>
      </c>
      <c r="AG80" s="1" t="s">
        <v>558</v>
      </c>
    </row>
    <row r="81" spans="1:33" ht="15.75" customHeight="1" x14ac:dyDescent="0.25">
      <c r="A81" s="1" t="s">
        <v>583</v>
      </c>
      <c r="B81" s="1" t="s">
        <v>32</v>
      </c>
      <c r="C81" s="1">
        <v>1</v>
      </c>
      <c r="D81" s="1">
        <v>1609</v>
      </c>
      <c r="E81" s="1">
        <v>1</v>
      </c>
      <c r="F81" s="1">
        <v>1609</v>
      </c>
      <c r="G81" s="1">
        <v>0</v>
      </c>
      <c r="H81" s="1">
        <v>9</v>
      </c>
      <c r="I81" s="1">
        <v>0</v>
      </c>
      <c r="J81" s="1">
        <v>3</v>
      </c>
      <c r="K81" s="1">
        <v>0</v>
      </c>
      <c r="L81" s="1">
        <v>2</v>
      </c>
      <c r="M81" s="1">
        <v>0</v>
      </c>
      <c r="N81" s="1">
        <v>14</v>
      </c>
      <c r="O81" s="1">
        <v>0</v>
      </c>
      <c r="P81" s="1">
        <v>12</v>
      </c>
      <c r="Q81" s="1">
        <v>3</v>
      </c>
      <c r="R81" s="1">
        <v>0</v>
      </c>
      <c r="S81" s="1">
        <v>0</v>
      </c>
      <c r="T81" s="1">
        <v>277</v>
      </c>
      <c r="U81" s="1">
        <v>563</v>
      </c>
      <c r="V81" s="1">
        <v>115</v>
      </c>
      <c r="W81" s="1">
        <v>0</v>
      </c>
      <c r="X81" s="1">
        <v>0</v>
      </c>
      <c r="Y81" s="1">
        <v>9</v>
      </c>
      <c r="Z81" s="1">
        <v>0.6</v>
      </c>
      <c r="AB81" s="1">
        <v>19.5</v>
      </c>
      <c r="AC81" s="1">
        <v>2795</v>
      </c>
      <c r="AD81" s="1" t="s">
        <v>34</v>
      </c>
      <c r="AE81" s="1">
        <v>529</v>
      </c>
      <c r="AF81" s="1">
        <v>2</v>
      </c>
      <c r="AG81" s="4" t="s">
        <v>562</v>
      </c>
    </row>
    <row r="82" spans="1:33" ht="15.75" customHeight="1" x14ac:dyDescent="0.25">
      <c r="A82" s="1" t="s">
        <v>339</v>
      </c>
      <c r="B82" s="1" t="s">
        <v>32</v>
      </c>
      <c r="C82" s="1">
        <v>1</v>
      </c>
      <c r="D82" s="1">
        <v>1675</v>
      </c>
      <c r="E82" s="1">
        <v>1</v>
      </c>
      <c r="F82" s="1">
        <v>1675</v>
      </c>
      <c r="G82" s="1">
        <v>0</v>
      </c>
      <c r="H82" s="1">
        <v>9</v>
      </c>
      <c r="I82" s="1">
        <v>0</v>
      </c>
      <c r="J82" s="1">
        <v>3</v>
      </c>
      <c r="K82" s="1">
        <v>0</v>
      </c>
      <c r="L82" s="1">
        <v>2</v>
      </c>
      <c r="M82" s="1">
        <v>0</v>
      </c>
      <c r="N82" s="1">
        <v>11</v>
      </c>
      <c r="O82" s="1">
        <v>0</v>
      </c>
      <c r="P82" s="1">
        <v>15</v>
      </c>
      <c r="Q82" s="1">
        <v>3</v>
      </c>
      <c r="R82" s="1">
        <v>0</v>
      </c>
      <c r="S82" s="1">
        <v>0</v>
      </c>
      <c r="T82" s="1">
        <v>243</v>
      </c>
      <c r="U82" s="1">
        <v>532</v>
      </c>
      <c r="V82" s="1">
        <v>122</v>
      </c>
      <c r="W82" s="1">
        <v>0</v>
      </c>
      <c r="X82" s="1">
        <v>0</v>
      </c>
      <c r="Y82" s="1">
        <v>9</v>
      </c>
      <c r="Z82" s="1">
        <v>0.66666666666666663</v>
      </c>
      <c r="AB82" s="1">
        <v>23.4</v>
      </c>
      <c r="AC82" s="1">
        <v>2800</v>
      </c>
      <c r="AD82" s="1" t="s">
        <v>34</v>
      </c>
      <c r="AE82" s="1">
        <v>530</v>
      </c>
      <c r="AF82" s="1">
        <v>2</v>
      </c>
      <c r="AG82" s="1" t="s">
        <v>560</v>
      </c>
    </row>
    <row r="83" spans="1:33" ht="15.75" customHeight="1" x14ac:dyDescent="0.25">
      <c r="A83" s="1" t="s">
        <v>667</v>
      </c>
      <c r="B83" s="1" t="s">
        <v>32</v>
      </c>
      <c r="C83" s="1">
        <v>1</v>
      </c>
      <c r="D83" s="1">
        <v>1800</v>
      </c>
      <c r="E83" s="5">
        <v>2</v>
      </c>
      <c r="F83" s="5">
        <v>1800</v>
      </c>
      <c r="G83" s="5">
        <v>361</v>
      </c>
      <c r="H83" s="1">
        <v>9</v>
      </c>
      <c r="I83" s="1">
        <v>0</v>
      </c>
      <c r="J83" s="1">
        <v>3</v>
      </c>
      <c r="K83" s="1">
        <v>1</v>
      </c>
      <c r="L83" s="1">
        <v>2.5</v>
      </c>
      <c r="M83" s="1">
        <v>0</v>
      </c>
      <c r="N83" s="1">
        <v>13</v>
      </c>
      <c r="O83" s="1">
        <v>0</v>
      </c>
      <c r="P83" s="1">
        <v>14</v>
      </c>
      <c r="Q83" s="1">
        <v>3</v>
      </c>
      <c r="R83" s="1">
        <v>0</v>
      </c>
      <c r="S83" s="1">
        <v>0</v>
      </c>
      <c r="T83" s="1">
        <v>199</v>
      </c>
      <c r="U83" s="1">
        <v>633</v>
      </c>
      <c r="V83" s="1">
        <v>0</v>
      </c>
      <c r="W83" s="1">
        <v>0</v>
      </c>
      <c r="X83" s="1">
        <v>78</v>
      </c>
      <c r="Y83" s="1">
        <v>9</v>
      </c>
      <c r="Z83" s="1">
        <v>0.75</v>
      </c>
      <c r="AB83" s="1">
        <v>22</v>
      </c>
      <c r="AC83" s="1">
        <v>2970</v>
      </c>
      <c r="AD83" s="1" t="s">
        <v>35</v>
      </c>
      <c r="AE83" s="1">
        <v>484</v>
      </c>
      <c r="AF83" s="1">
        <v>2</v>
      </c>
      <c r="AG83" s="1" t="s">
        <v>666</v>
      </c>
    </row>
    <row r="84" spans="1:33" ht="15.75" customHeight="1" x14ac:dyDescent="0.25">
      <c r="A84" s="1" t="s">
        <v>361</v>
      </c>
      <c r="B84" s="1" t="s">
        <v>32</v>
      </c>
      <c r="C84" s="1">
        <v>1</v>
      </c>
      <c r="D84" s="1">
        <v>1849</v>
      </c>
      <c r="E84" s="1">
        <v>1</v>
      </c>
      <c r="F84" s="1">
        <v>1849</v>
      </c>
      <c r="G84" s="1">
        <v>0</v>
      </c>
      <c r="H84" s="1">
        <v>9</v>
      </c>
      <c r="I84" s="1">
        <v>0</v>
      </c>
      <c r="J84" s="1">
        <v>3</v>
      </c>
      <c r="K84" s="1">
        <v>0</v>
      </c>
      <c r="L84" s="1">
        <v>2</v>
      </c>
      <c r="M84" s="1">
        <v>0</v>
      </c>
      <c r="N84" s="1">
        <v>16</v>
      </c>
      <c r="O84" s="1">
        <v>0</v>
      </c>
      <c r="P84" s="1">
        <v>19</v>
      </c>
      <c r="Q84" s="1">
        <v>2</v>
      </c>
      <c r="R84" s="1">
        <v>0</v>
      </c>
      <c r="S84" s="1">
        <v>0</v>
      </c>
      <c r="T84" s="1">
        <v>268</v>
      </c>
      <c r="U84" s="1">
        <v>676</v>
      </c>
      <c r="V84" s="1">
        <v>115</v>
      </c>
      <c r="W84" s="1">
        <v>0</v>
      </c>
      <c r="X84" s="1">
        <v>0</v>
      </c>
      <c r="Y84" s="1">
        <v>9</v>
      </c>
      <c r="Z84" s="1">
        <v>0.66666666666666663</v>
      </c>
      <c r="AB84" s="1">
        <v>22.11</v>
      </c>
      <c r="AC84" s="1">
        <v>2980</v>
      </c>
      <c r="AD84" s="1" t="s">
        <v>34</v>
      </c>
      <c r="AE84" s="1">
        <v>560</v>
      </c>
      <c r="AF84" s="1">
        <v>2</v>
      </c>
      <c r="AG84" s="1" t="s">
        <v>560</v>
      </c>
    </row>
    <row r="85" spans="1:33" ht="15.75" customHeight="1" x14ac:dyDescent="0.25">
      <c r="A85" s="1" t="s">
        <v>129</v>
      </c>
      <c r="B85" s="1" t="s">
        <v>32</v>
      </c>
      <c r="C85" s="4">
        <v>1</v>
      </c>
      <c r="D85" s="1">
        <v>1850</v>
      </c>
      <c r="E85" s="1">
        <v>1</v>
      </c>
      <c r="F85" s="1">
        <v>1850</v>
      </c>
      <c r="G85" s="1">
        <v>0</v>
      </c>
      <c r="H85" s="1">
        <v>9</v>
      </c>
      <c r="I85" s="1">
        <v>0</v>
      </c>
      <c r="J85" s="1">
        <v>3</v>
      </c>
      <c r="K85" s="1">
        <v>0</v>
      </c>
      <c r="L85" s="1">
        <v>2</v>
      </c>
      <c r="M85" s="1">
        <v>0</v>
      </c>
      <c r="N85" s="1">
        <v>11</v>
      </c>
      <c r="O85" s="1">
        <v>0</v>
      </c>
      <c r="P85" s="1">
        <v>13</v>
      </c>
      <c r="Q85" s="1">
        <v>3</v>
      </c>
      <c r="R85" s="1">
        <v>0</v>
      </c>
      <c r="S85" s="1">
        <v>0</v>
      </c>
      <c r="T85" s="1">
        <v>279</v>
      </c>
      <c r="U85" s="1">
        <v>599</v>
      </c>
      <c r="V85" s="1">
        <v>123</v>
      </c>
      <c r="W85" s="1">
        <v>0</v>
      </c>
      <c r="X85" s="1">
        <v>0</v>
      </c>
      <c r="Y85" s="1">
        <v>9</v>
      </c>
      <c r="Z85" s="1">
        <v>0.75</v>
      </c>
      <c r="AB85" s="1">
        <v>22.75</v>
      </c>
      <c r="AC85" s="1">
        <v>3522</v>
      </c>
      <c r="AD85" s="1" t="s">
        <v>34</v>
      </c>
      <c r="AE85" s="1">
        <v>560</v>
      </c>
      <c r="AF85" s="1">
        <v>2</v>
      </c>
      <c r="AG85" s="4" t="s">
        <v>562</v>
      </c>
    </row>
    <row r="86" spans="1:33" ht="15.75" customHeight="1" x14ac:dyDescent="0.25">
      <c r="A86" s="1" t="s">
        <v>342</v>
      </c>
      <c r="B86" s="1" t="s">
        <v>32</v>
      </c>
      <c r="C86" s="1">
        <v>1</v>
      </c>
      <c r="D86" s="1">
        <v>1715</v>
      </c>
      <c r="E86" s="1">
        <v>1</v>
      </c>
      <c r="F86" s="1">
        <v>1715</v>
      </c>
      <c r="G86" s="1">
        <v>0</v>
      </c>
      <c r="H86" s="1">
        <v>9</v>
      </c>
      <c r="I86" s="1">
        <v>0</v>
      </c>
      <c r="J86" s="1">
        <v>3</v>
      </c>
      <c r="K86" s="1">
        <v>0</v>
      </c>
      <c r="L86" s="1">
        <v>2</v>
      </c>
      <c r="M86" s="1">
        <v>0</v>
      </c>
      <c r="N86" s="1">
        <v>12</v>
      </c>
      <c r="O86" s="1">
        <v>0</v>
      </c>
      <c r="P86" s="1">
        <v>15</v>
      </c>
      <c r="Q86" s="1">
        <v>3</v>
      </c>
      <c r="R86" s="1">
        <v>0</v>
      </c>
      <c r="S86" s="1">
        <v>0</v>
      </c>
      <c r="T86" s="1">
        <v>290</v>
      </c>
      <c r="U86" s="1">
        <v>543</v>
      </c>
      <c r="V86" s="1">
        <v>109</v>
      </c>
      <c r="W86" s="1">
        <v>0</v>
      </c>
      <c r="X86" s="1">
        <v>0</v>
      </c>
      <c r="Y86" s="1">
        <v>9</v>
      </c>
      <c r="Z86" s="1">
        <v>1</v>
      </c>
      <c r="AB86" s="1">
        <v>23</v>
      </c>
      <c r="AC86" s="1">
        <v>2927</v>
      </c>
      <c r="AD86" s="1" t="s">
        <v>34</v>
      </c>
      <c r="AE86" s="1">
        <v>484</v>
      </c>
      <c r="AF86" s="1">
        <v>2</v>
      </c>
      <c r="AG86" s="1" t="s">
        <v>560</v>
      </c>
    </row>
    <row r="87" spans="1:33" ht="15.75" customHeight="1" x14ac:dyDescent="0.25">
      <c r="A87" s="1" t="s">
        <v>360</v>
      </c>
      <c r="B87" s="1" t="s">
        <v>32</v>
      </c>
      <c r="C87" s="1">
        <v>1</v>
      </c>
      <c r="D87" s="1">
        <v>1834</v>
      </c>
      <c r="E87" s="1">
        <v>1</v>
      </c>
      <c r="F87" s="1">
        <v>1834</v>
      </c>
      <c r="G87" s="1">
        <v>0</v>
      </c>
      <c r="H87" s="1">
        <v>9</v>
      </c>
      <c r="I87" s="1">
        <v>0</v>
      </c>
      <c r="J87" s="1">
        <v>3</v>
      </c>
      <c r="K87" s="1">
        <v>0</v>
      </c>
      <c r="L87" s="1">
        <v>2</v>
      </c>
      <c r="M87" s="1">
        <v>0</v>
      </c>
      <c r="N87" s="1">
        <v>16</v>
      </c>
      <c r="O87" s="1">
        <v>0</v>
      </c>
      <c r="P87" s="1">
        <v>15</v>
      </c>
      <c r="Q87" s="1">
        <v>3</v>
      </c>
      <c r="R87" s="1">
        <v>0</v>
      </c>
      <c r="S87" s="1">
        <v>0</v>
      </c>
      <c r="T87" s="1">
        <v>321</v>
      </c>
      <c r="U87" s="1">
        <v>550</v>
      </c>
      <c r="V87" s="1">
        <v>117</v>
      </c>
      <c r="W87" s="1">
        <v>0</v>
      </c>
      <c r="X87" s="1">
        <v>0</v>
      </c>
      <c r="Y87" s="1">
        <v>9</v>
      </c>
      <c r="Z87" s="1">
        <v>0.66666666666666663</v>
      </c>
      <c r="AB87" s="1">
        <v>22</v>
      </c>
      <c r="AC87" s="1">
        <v>3189</v>
      </c>
      <c r="AD87" s="1" t="s">
        <v>34</v>
      </c>
      <c r="AE87" s="1">
        <v>516</v>
      </c>
      <c r="AF87" s="1">
        <v>2</v>
      </c>
      <c r="AG87" s="1" t="s">
        <v>560</v>
      </c>
    </row>
    <row r="88" spans="1:33" ht="15.75" customHeight="1" x14ac:dyDescent="0.25">
      <c r="A88" s="4" t="s">
        <v>130</v>
      </c>
      <c r="B88" s="1" t="s">
        <v>32</v>
      </c>
      <c r="C88" s="4">
        <v>1</v>
      </c>
      <c r="D88" s="4">
        <v>1853</v>
      </c>
      <c r="E88" s="4">
        <v>1</v>
      </c>
      <c r="F88" s="4">
        <v>1853</v>
      </c>
      <c r="G88" s="4">
        <v>0</v>
      </c>
      <c r="H88" s="4">
        <v>10</v>
      </c>
      <c r="I88" s="4">
        <v>0</v>
      </c>
      <c r="J88" s="4">
        <v>3</v>
      </c>
      <c r="K88" s="4">
        <v>0</v>
      </c>
      <c r="L88" s="4">
        <v>2</v>
      </c>
      <c r="M88" s="4">
        <v>0</v>
      </c>
      <c r="N88" s="4">
        <v>16</v>
      </c>
      <c r="O88" s="4">
        <v>2</v>
      </c>
      <c r="P88" s="4">
        <v>15</v>
      </c>
      <c r="Q88" s="4">
        <v>3</v>
      </c>
      <c r="R88" s="4">
        <v>0</v>
      </c>
      <c r="S88" s="4">
        <v>0</v>
      </c>
      <c r="T88" s="4">
        <v>310</v>
      </c>
      <c r="U88" s="4">
        <v>637</v>
      </c>
      <c r="V88" s="4">
        <v>118</v>
      </c>
      <c r="W88" s="4">
        <v>88</v>
      </c>
      <c r="X88" s="4">
        <v>0</v>
      </c>
      <c r="Y88" s="4">
        <v>10</v>
      </c>
      <c r="Z88" s="4">
        <v>0.6</v>
      </c>
      <c r="AA88" s="4"/>
      <c r="AB88" s="4">
        <v>23.83</v>
      </c>
      <c r="AC88" s="4">
        <v>2003</v>
      </c>
      <c r="AD88" s="4" t="s">
        <v>34</v>
      </c>
      <c r="AE88" s="4">
        <v>513</v>
      </c>
      <c r="AF88" s="4">
        <v>2</v>
      </c>
      <c r="AG88" s="4" t="s">
        <v>562</v>
      </c>
    </row>
    <row r="89" spans="1:33" ht="15.75" customHeight="1" x14ac:dyDescent="0.25">
      <c r="A89" s="4" t="s">
        <v>608</v>
      </c>
      <c r="B89" s="1" t="s">
        <v>32</v>
      </c>
      <c r="C89" s="4">
        <v>1</v>
      </c>
      <c r="D89" s="4">
        <v>1853</v>
      </c>
      <c r="E89" s="7">
        <v>2</v>
      </c>
      <c r="F89" s="7">
        <v>1853</v>
      </c>
      <c r="G89" s="8">
        <v>263</v>
      </c>
      <c r="H89" s="4">
        <v>10</v>
      </c>
      <c r="I89" s="4">
        <v>8</v>
      </c>
      <c r="J89" s="4">
        <v>3</v>
      </c>
      <c r="K89" s="4">
        <v>1</v>
      </c>
      <c r="L89" s="4">
        <v>2</v>
      </c>
      <c r="M89" s="4">
        <v>0</v>
      </c>
      <c r="N89" s="4">
        <v>16</v>
      </c>
      <c r="O89" s="4">
        <v>2</v>
      </c>
      <c r="P89" s="4">
        <v>15</v>
      </c>
      <c r="Q89" s="4">
        <v>3</v>
      </c>
      <c r="R89" s="4">
        <v>0</v>
      </c>
      <c r="S89" s="4">
        <v>0</v>
      </c>
      <c r="T89" s="4">
        <v>310</v>
      </c>
      <c r="U89" s="4">
        <v>637</v>
      </c>
      <c r="V89" s="4">
        <v>118</v>
      </c>
      <c r="W89" s="4">
        <v>88</v>
      </c>
      <c r="X89" s="4">
        <v>107</v>
      </c>
      <c r="Y89" s="4">
        <v>10</v>
      </c>
      <c r="Z89" s="4">
        <v>0.6</v>
      </c>
      <c r="AA89" s="4"/>
      <c r="AB89" s="4">
        <v>23.83</v>
      </c>
      <c r="AC89" s="4">
        <v>2003</v>
      </c>
      <c r="AD89" s="4" t="s">
        <v>34</v>
      </c>
      <c r="AE89" s="4">
        <v>513</v>
      </c>
      <c r="AF89" s="4">
        <v>2</v>
      </c>
      <c r="AG89" s="4" t="s">
        <v>562</v>
      </c>
    </row>
    <row r="90" spans="1:33" ht="15.75" customHeight="1" x14ac:dyDescent="0.25">
      <c r="A90" s="1" t="s">
        <v>362</v>
      </c>
      <c r="B90" s="1" t="s">
        <v>32</v>
      </c>
      <c r="C90" s="1">
        <v>1</v>
      </c>
      <c r="D90" s="1">
        <v>1852</v>
      </c>
      <c r="E90" s="1">
        <v>1</v>
      </c>
      <c r="F90" s="1">
        <v>1852</v>
      </c>
      <c r="G90" s="1">
        <v>0</v>
      </c>
      <c r="H90" s="1">
        <v>10</v>
      </c>
      <c r="I90" s="1">
        <v>0</v>
      </c>
      <c r="J90" s="1">
        <v>3</v>
      </c>
      <c r="K90" s="1">
        <v>0</v>
      </c>
      <c r="L90" s="1">
        <v>2.5</v>
      </c>
      <c r="M90" s="1">
        <v>0</v>
      </c>
      <c r="N90" s="1">
        <v>16</v>
      </c>
      <c r="O90" s="1">
        <v>0</v>
      </c>
      <c r="P90" s="1">
        <v>16</v>
      </c>
      <c r="Q90" s="1">
        <v>4</v>
      </c>
      <c r="R90" s="1">
        <v>0</v>
      </c>
      <c r="S90" s="1">
        <v>0</v>
      </c>
      <c r="T90" s="1">
        <v>210</v>
      </c>
      <c r="U90" s="1">
        <v>634</v>
      </c>
      <c r="V90" s="1">
        <v>118</v>
      </c>
      <c r="W90" s="1">
        <v>0</v>
      </c>
      <c r="X90" s="1">
        <v>0</v>
      </c>
      <c r="Y90" s="1">
        <v>10</v>
      </c>
      <c r="Z90" s="1">
        <v>1</v>
      </c>
      <c r="AB90" s="1">
        <v>24.5</v>
      </c>
      <c r="AC90" s="1">
        <v>3084</v>
      </c>
      <c r="AD90" s="1" t="s">
        <v>34</v>
      </c>
      <c r="AE90" s="1">
        <v>528</v>
      </c>
      <c r="AF90" s="1">
        <v>2</v>
      </c>
      <c r="AG90" s="1" t="s">
        <v>560</v>
      </c>
    </row>
    <row r="91" spans="1:33" ht="15.75" customHeight="1" x14ac:dyDescent="0.25">
      <c r="A91" s="1" t="s">
        <v>72</v>
      </c>
      <c r="B91" s="1" t="s">
        <v>32</v>
      </c>
      <c r="C91" s="1">
        <v>1</v>
      </c>
      <c r="D91" s="1">
        <v>1875</v>
      </c>
      <c r="E91" s="5">
        <v>1</v>
      </c>
      <c r="F91" s="5">
        <v>1875</v>
      </c>
      <c r="G91" s="5">
        <v>0</v>
      </c>
      <c r="H91" s="1">
        <v>9</v>
      </c>
      <c r="I91" s="1">
        <v>0</v>
      </c>
      <c r="J91" s="1">
        <v>3</v>
      </c>
      <c r="K91" s="1">
        <v>0</v>
      </c>
      <c r="L91" s="1">
        <v>2</v>
      </c>
      <c r="M91" s="1">
        <v>0</v>
      </c>
      <c r="N91" s="1">
        <v>13</v>
      </c>
      <c r="O91" s="1">
        <v>0</v>
      </c>
      <c r="P91" s="1">
        <v>16</v>
      </c>
      <c r="Q91" s="1">
        <v>4</v>
      </c>
      <c r="R91" s="1">
        <v>0</v>
      </c>
      <c r="S91" s="1">
        <v>0</v>
      </c>
      <c r="T91" s="1">
        <v>281</v>
      </c>
      <c r="U91" s="1">
        <v>641</v>
      </c>
      <c r="V91" s="1">
        <v>103</v>
      </c>
      <c r="W91" s="1">
        <v>0</v>
      </c>
      <c r="X91" s="1">
        <v>0</v>
      </c>
      <c r="Y91" s="1">
        <v>10</v>
      </c>
      <c r="Z91" s="1">
        <v>0.75</v>
      </c>
      <c r="AB91" s="1">
        <v>22</v>
      </c>
      <c r="AC91" s="1">
        <v>2788</v>
      </c>
      <c r="AD91" s="1" t="s">
        <v>34</v>
      </c>
      <c r="AE91" s="1">
        <v>501</v>
      </c>
      <c r="AF91" s="1">
        <v>2</v>
      </c>
      <c r="AG91" s="1" t="s">
        <v>666</v>
      </c>
    </row>
    <row r="92" spans="1:33" ht="15.75" customHeight="1" x14ac:dyDescent="0.25">
      <c r="A92" s="1" t="s">
        <v>54</v>
      </c>
      <c r="B92" s="1" t="s">
        <v>32</v>
      </c>
      <c r="C92" s="1">
        <v>1</v>
      </c>
      <c r="D92" s="1">
        <v>1778</v>
      </c>
      <c r="E92" s="5">
        <v>1</v>
      </c>
      <c r="F92" s="5">
        <v>1778</v>
      </c>
      <c r="G92" s="5">
        <v>0</v>
      </c>
      <c r="H92" s="1">
        <v>9</v>
      </c>
      <c r="I92" s="1">
        <v>0</v>
      </c>
      <c r="J92" s="1">
        <v>3</v>
      </c>
      <c r="K92" s="1">
        <v>0</v>
      </c>
      <c r="L92" s="1">
        <v>2</v>
      </c>
      <c r="M92" s="1">
        <v>0</v>
      </c>
      <c r="N92" s="1">
        <v>11</v>
      </c>
      <c r="O92" s="1">
        <v>0</v>
      </c>
      <c r="P92" s="1">
        <v>15</v>
      </c>
      <c r="Q92" s="1">
        <v>4</v>
      </c>
      <c r="R92" s="1">
        <v>0</v>
      </c>
      <c r="S92" s="1">
        <v>0</v>
      </c>
      <c r="T92" s="1">
        <v>259</v>
      </c>
      <c r="U92" s="1">
        <v>619</v>
      </c>
      <c r="V92" s="1">
        <v>87</v>
      </c>
      <c r="W92" s="1">
        <v>0</v>
      </c>
      <c r="X92" s="1">
        <v>0</v>
      </c>
      <c r="Y92" s="1">
        <v>9</v>
      </c>
      <c r="Z92" s="1">
        <v>0.66700000000000004</v>
      </c>
      <c r="AB92" s="1">
        <v>22</v>
      </c>
      <c r="AC92" s="1">
        <v>2587</v>
      </c>
      <c r="AD92" s="1" t="s">
        <v>34</v>
      </c>
      <c r="AE92" s="1">
        <v>513</v>
      </c>
      <c r="AF92" s="1">
        <v>2</v>
      </c>
      <c r="AG92" s="1" t="s">
        <v>666</v>
      </c>
    </row>
    <row r="93" spans="1:33" ht="15.75" customHeight="1" x14ac:dyDescent="0.25">
      <c r="A93" s="1" t="s">
        <v>128</v>
      </c>
      <c r="B93" s="1" t="s">
        <v>32</v>
      </c>
      <c r="C93" s="4">
        <v>1</v>
      </c>
      <c r="D93" s="1">
        <v>1842</v>
      </c>
      <c r="E93" s="1">
        <v>1</v>
      </c>
      <c r="F93" s="1">
        <v>1842</v>
      </c>
      <c r="G93" s="1">
        <v>0</v>
      </c>
      <c r="H93" s="1">
        <v>9</v>
      </c>
      <c r="I93" s="1">
        <v>0</v>
      </c>
      <c r="J93" s="1">
        <v>3</v>
      </c>
      <c r="K93" s="1">
        <v>0</v>
      </c>
      <c r="L93" s="1">
        <v>2</v>
      </c>
      <c r="M93" s="1">
        <v>1</v>
      </c>
      <c r="N93" s="1">
        <v>11</v>
      </c>
      <c r="O93" s="1">
        <v>0</v>
      </c>
      <c r="P93" s="1">
        <v>16</v>
      </c>
      <c r="Q93" s="1">
        <v>3</v>
      </c>
      <c r="R93" s="1">
        <v>2</v>
      </c>
      <c r="S93" s="1">
        <v>0</v>
      </c>
      <c r="T93" s="1">
        <v>257</v>
      </c>
      <c r="U93" s="1">
        <v>642</v>
      </c>
      <c r="V93" s="1">
        <v>122</v>
      </c>
      <c r="W93" s="1">
        <v>0</v>
      </c>
      <c r="X93" s="1">
        <v>0</v>
      </c>
      <c r="Y93" s="1">
        <v>9</v>
      </c>
      <c r="Z93" s="1">
        <v>0.75</v>
      </c>
      <c r="AB93" s="1">
        <v>22.6</v>
      </c>
      <c r="AC93" s="1">
        <v>3312</v>
      </c>
      <c r="AD93" s="1" t="s">
        <v>34</v>
      </c>
      <c r="AE93" s="1">
        <v>549</v>
      </c>
      <c r="AF93" s="1">
        <v>2</v>
      </c>
      <c r="AG93" s="4" t="s">
        <v>562</v>
      </c>
    </row>
    <row r="94" spans="1:33" ht="15.75" customHeight="1" x14ac:dyDescent="0.25">
      <c r="A94" s="1" t="s">
        <v>349</v>
      </c>
      <c r="B94" s="1" t="s">
        <v>32</v>
      </c>
      <c r="C94" s="1">
        <v>1</v>
      </c>
      <c r="D94" s="1">
        <v>1798</v>
      </c>
      <c r="E94" s="1">
        <v>1</v>
      </c>
      <c r="F94" s="1">
        <v>1798</v>
      </c>
      <c r="G94" s="1">
        <v>0</v>
      </c>
      <c r="H94" s="1">
        <v>9</v>
      </c>
      <c r="I94" s="1">
        <v>0</v>
      </c>
      <c r="J94" s="1">
        <v>4</v>
      </c>
      <c r="K94" s="1">
        <v>0</v>
      </c>
      <c r="L94" s="1">
        <v>2</v>
      </c>
      <c r="M94" s="1">
        <v>0</v>
      </c>
      <c r="N94" s="1">
        <v>14</v>
      </c>
      <c r="O94" s="1">
        <v>0</v>
      </c>
      <c r="P94" s="1">
        <v>19</v>
      </c>
      <c r="Q94" s="1">
        <v>2</v>
      </c>
      <c r="R94" s="1">
        <v>0</v>
      </c>
      <c r="S94" s="1">
        <v>0</v>
      </c>
      <c r="T94" s="1">
        <v>267</v>
      </c>
      <c r="U94" s="1">
        <v>616</v>
      </c>
      <c r="V94" s="1">
        <v>105</v>
      </c>
      <c r="W94" s="1">
        <v>0</v>
      </c>
      <c r="X94" s="1">
        <v>0</v>
      </c>
      <c r="Y94" s="1">
        <v>9</v>
      </c>
      <c r="Z94" s="1">
        <v>0.75</v>
      </c>
      <c r="AB94" s="1">
        <v>29</v>
      </c>
      <c r="AC94" s="1">
        <v>2947</v>
      </c>
      <c r="AD94" s="1" t="s">
        <v>34</v>
      </c>
      <c r="AE94" s="1">
        <v>517</v>
      </c>
      <c r="AF94" s="1">
        <v>2</v>
      </c>
      <c r="AG94" s="1" t="s">
        <v>560</v>
      </c>
    </row>
    <row r="95" spans="1:33" ht="15.75" customHeight="1" x14ac:dyDescent="0.25">
      <c r="A95" s="1" t="s">
        <v>101</v>
      </c>
      <c r="B95" s="1" t="s">
        <v>32</v>
      </c>
      <c r="C95" s="1">
        <v>1</v>
      </c>
      <c r="D95" s="1">
        <v>2091</v>
      </c>
      <c r="E95" s="5">
        <v>1</v>
      </c>
      <c r="F95" s="5">
        <v>2091</v>
      </c>
      <c r="G95" s="5">
        <v>0</v>
      </c>
      <c r="H95" s="1">
        <v>9</v>
      </c>
      <c r="I95" s="1">
        <v>0</v>
      </c>
      <c r="J95" s="1">
        <v>3</v>
      </c>
      <c r="K95" s="1">
        <v>0</v>
      </c>
      <c r="L95" s="1">
        <v>2</v>
      </c>
      <c r="M95" s="1">
        <v>0</v>
      </c>
      <c r="N95" s="1">
        <v>13</v>
      </c>
      <c r="O95" s="1">
        <v>0</v>
      </c>
      <c r="P95" s="1">
        <v>13</v>
      </c>
      <c r="Q95" s="1">
        <v>5</v>
      </c>
      <c r="R95" s="1">
        <v>0</v>
      </c>
      <c r="S95" s="1">
        <v>0</v>
      </c>
      <c r="T95" s="1">
        <v>284</v>
      </c>
      <c r="U95" s="1">
        <v>680</v>
      </c>
      <c r="V95" s="1">
        <v>116</v>
      </c>
      <c r="W95" s="1">
        <v>0</v>
      </c>
      <c r="X95" s="1">
        <v>125</v>
      </c>
      <c r="Y95" s="1">
        <v>9</v>
      </c>
      <c r="Z95" s="1">
        <v>0.83299999999999996</v>
      </c>
      <c r="AB95" s="1">
        <v>25</v>
      </c>
      <c r="AC95" s="1">
        <v>3130</v>
      </c>
      <c r="AD95" s="1" t="s">
        <v>34</v>
      </c>
      <c r="AE95" s="1">
        <v>571</v>
      </c>
      <c r="AF95" s="1">
        <v>2</v>
      </c>
      <c r="AG95" s="1" t="s">
        <v>666</v>
      </c>
    </row>
    <row r="96" spans="1:33" ht="15.75" customHeight="1" x14ac:dyDescent="0.25">
      <c r="A96" s="1" t="s">
        <v>144</v>
      </c>
      <c r="B96" s="1" t="s">
        <v>32</v>
      </c>
      <c r="C96" s="4">
        <v>1</v>
      </c>
      <c r="D96" s="1">
        <v>1945</v>
      </c>
      <c r="E96" s="1">
        <v>1</v>
      </c>
      <c r="F96" s="1">
        <v>1945</v>
      </c>
      <c r="G96" s="1">
        <v>0</v>
      </c>
      <c r="H96" s="1">
        <v>9</v>
      </c>
      <c r="I96" s="1">
        <v>0</v>
      </c>
      <c r="J96" s="1">
        <v>3</v>
      </c>
      <c r="K96" s="1">
        <v>0</v>
      </c>
      <c r="L96" s="1">
        <v>2</v>
      </c>
      <c r="M96" s="1">
        <v>0</v>
      </c>
      <c r="N96" s="1">
        <v>13</v>
      </c>
      <c r="O96" s="1">
        <v>0</v>
      </c>
      <c r="P96" s="1">
        <v>12</v>
      </c>
      <c r="Q96" s="1">
        <v>3</v>
      </c>
      <c r="R96" s="1">
        <v>0</v>
      </c>
      <c r="S96" s="1">
        <v>0</v>
      </c>
      <c r="T96" s="1">
        <v>263</v>
      </c>
      <c r="U96" s="1">
        <v>623</v>
      </c>
      <c r="V96" s="1">
        <v>125</v>
      </c>
      <c r="W96" s="1">
        <v>0</v>
      </c>
      <c r="X96" s="1">
        <v>0</v>
      </c>
      <c r="Y96" s="1">
        <v>9</v>
      </c>
      <c r="Z96" s="1">
        <v>1.1599999999999999</v>
      </c>
      <c r="AB96" s="1">
        <v>23.5</v>
      </c>
      <c r="AC96" s="1">
        <v>3143</v>
      </c>
      <c r="AD96" s="1" t="s">
        <v>34</v>
      </c>
      <c r="AE96" s="1">
        <v>582</v>
      </c>
      <c r="AF96" s="1">
        <v>2</v>
      </c>
      <c r="AG96" s="4" t="s">
        <v>562</v>
      </c>
    </row>
    <row r="97" spans="1:33" ht="15.75" customHeight="1" x14ac:dyDescent="0.25">
      <c r="A97" s="1" t="s">
        <v>348</v>
      </c>
      <c r="B97" s="1" t="s">
        <v>32</v>
      </c>
      <c r="C97" s="1">
        <v>1</v>
      </c>
      <c r="D97" s="1">
        <v>2136</v>
      </c>
      <c r="E97" s="1">
        <v>1</v>
      </c>
      <c r="F97" s="1">
        <v>2136</v>
      </c>
      <c r="G97" s="1">
        <v>0</v>
      </c>
      <c r="H97" s="1">
        <v>9</v>
      </c>
      <c r="I97" s="1">
        <v>0</v>
      </c>
      <c r="J97" s="1">
        <v>3</v>
      </c>
      <c r="K97" s="1">
        <v>0</v>
      </c>
      <c r="L97" s="1">
        <v>2</v>
      </c>
      <c r="M97" s="1">
        <v>0</v>
      </c>
      <c r="N97" s="1">
        <v>21</v>
      </c>
      <c r="O97" s="1">
        <v>0</v>
      </c>
      <c r="P97" s="1">
        <v>16</v>
      </c>
      <c r="Q97" s="1">
        <v>2</v>
      </c>
      <c r="R97" s="1">
        <v>0</v>
      </c>
      <c r="S97" s="1">
        <v>0</v>
      </c>
      <c r="T97" s="1">
        <v>275</v>
      </c>
      <c r="U97" s="1">
        <v>635</v>
      </c>
      <c r="V97" s="1">
        <v>112</v>
      </c>
      <c r="W97" s="1">
        <v>0</v>
      </c>
      <c r="X97" s="1">
        <v>0</v>
      </c>
      <c r="Y97" s="1">
        <v>9</v>
      </c>
      <c r="Z97" s="1">
        <v>0.66666666666666663</v>
      </c>
      <c r="AB97" s="1">
        <v>23.2</v>
      </c>
      <c r="AC97" s="1">
        <v>3251</v>
      </c>
      <c r="AD97" s="1" t="s">
        <v>34</v>
      </c>
      <c r="AE97" s="1">
        <v>525</v>
      </c>
      <c r="AF97" s="1">
        <v>2</v>
      </c>
      <c r="AG97" s="1" t="s">
        <v>560</v>
      </c>
    </row>
    <row r="98" spans="1:33" ht="15.75" customHeight="1" x14ac:dyDescent="0.25">
      <c r="A98" s="1" t="s">
        <v>604</v>
      </c>
      <c r="B98" s="1" t="s">
        <v>32</v>
      </c>
      <c r="C98" s="1">
        <v>1</v>
      </c>
      <c r="D98" s="1">
        <v>1792</v>
      </c>
      <c r="E98" s="1">
        <v>1</v>
      </c>
      <c r="F98" s="1">
        <v>1792</v>
      </c>
      <c r="G98" s="1">
        <v>0</v>
      </c>
      <c r="H98" s="1">
        <v>9</v>
      </c>
      <c r="I98" s="1">
        <v>0</v>
      </c>
      <c r="J98" s="1">
        <v>3</v>
      </c>
      <c r="K98" s="1">
        <v>0</v>
      </c>
      <c r="L98" s="1">
        <v>2</v>
      </c>
      <c r="M98" s="1">
        <v>0</v>
      </c>
      <c r="N98" s="1">
        <v>15</v>
      </c>
      <c r="O98" s="1">
        <v>0</v>
      </c>
      <c r="P98" s="1">
        <v>15</v>
      </c>
      <c r="Q98" s="1">
        <v>3</v>
      </c>
      <c r="R98" s="1">
        <v>0</v>
      </c>
      <c r="S98" s="1">
        <v>0</v>
      </c>
      <c r="T98" s="1">
        <v>305</v>
      </c>
      <c r="U98" s="1">
        <v>603</v>
      </c>
      <c r="V98" s="1">
        <v>119</v>
      </c>
      <c r="W98" s="1">
        <v>0</v>
      </c>
      <c r="X98" s="1">
        <v>0</v>
      </c>
      <c r="Y98" s="1">
        <v>9</v>
      </c>
      <c r="Z98" s="1">
        <v>0.6</v>
      </c>
      <c r="AB98" s="1">
        <v>23.6</v>
      </c>
      <c r="AC98" s="1">
        <v>2982</v>
      </c>
      <c r="AD98" s="1" t="s">
        <v>34</v>
      </c>
      <c r="AE98" s="1">
        <v>550</v>
      </c>
      <c r="AF98" s="1">
        <v>2</v>
      </c>
      <c r="AG98" s="4" t="s">
        <v>562</v>
      </c>
    </row>
    <row r="99" spans="1:33" ht="15.75" customHeight="1" x14ac:dyDescent="0.25">
      <c r="A99" s="1" t="s">
        <v>493</v>
      </c>
      <c r="B99" s="1" t="s">
        <v>32</v>
      </c>
      <c r="C99" s="1">
        <v>1</v>
      </c>
      <c r="D99" s="1">
        <v>1396</v>
      </c>
      <c r="E99" s="5">
        <v>1</v>
      </c>
      <c r="F99" s="5">
        <v>1396</v>
      </c>
      <c r="G99" s="5">
        <v>0</v>
      </c>
      <c r="H99" s="1">
        <v>9</v>
      </c>
      <c r="I99" s="1">
        <v>0</v>
      </c>
      <c r="J99" s="1">
        <v>3</v>
      </c>
      <c r="K99" s="1">
        <v>0</v>
      </c>
      <c r="L99" s="1">
        <v>2</v>
      </c>
      <c r="M99" s="1">
        <v>0</v>
      </c>
      <c r="N99" s="1">
        <v>12</v>
      </c>
      <c r="O99" s="1">
        <v>0</v>
      </c>
      <c r="P99" s="1">
        <v>12</v>
      </c>
      <c r="Q99" s="1">
        <v>3</v>
      </c>
      <c r="R99" s="1">
        <v>0</v>
      </c>
      <c r="S99" s="1">
        <v>0</v>
      </c>
      <c r="T99" s="1">
        <v>183</v>
      </c>
      <c r="U99" s="1">
        <v>557</v>
      </c>
      <c r="V99" s="1">
        <v>0</v>
      </c>
      <c r="W99" s="1">
        <v>0</v>
      </c>
      <c r="X99" s="1">
        <v>0</v>
      </c>
      <c r="Y99" s="1">
        <v>9</v>
      </c>
      <c r="Z99" s="1">
        <v>0.5</v>
      </c>
      <c r="AA99" s="1">
        <v>29</v>
      </c>
      <c r="AB99" s="1">
        <v>22.5</v>
      </c>
      <c r="AD99" s="1" t="s">
        <v>35</v>
      </c>
      <c r="AE99" s="1">
        <v>484</v>
      </c>
      <c r="AF99" s="1">
        <v>2</v>
      </c>
      <c r="AG99" s="1" t="s">
        <v>666</v>
      </c>
    </row>
    <row r="100" spans="1:33" ht="15.75" customHeight="1" x14ac:dyDescent="0.25">
      <c r="A100" s="1" t="s">
        <v>574</v>
      </c>
      <c r="B100" s="1" t="s">
        <v>32</v>
      </c>
      <c r="C100" s="1">
        <v>1</v>
      </c>
      <c r="D100" s="1">
        <v>1569</v>
      </c>
      <c r="E100" s="1">
        <v>1</v>
      </c>
      <c r="F100" s="1">
        <v>1569</v>
      </c>
      <c r="G100" s="1">
        <v>0</v>
      </c>
      <c r="H100" s="1">
        <v>9</v>
      </c>
      <c r="I100" s="1">
        <v>0</v>
      </c>
      <c r="J100" s="1">
        <v>3</v>
      </c>
      <c r="K100" s="1">
        <v>0</v>
      </c>
      <c r="L100" s="1">
        <v>2</v>
      </c>
      <c r="M100" s="1">
        <v>0</v>
      </c>
      <c r="N100" s="1">
        <v>11</v>
      </c>
      <c r="O100" s="1">
        <v>0</v>
      </c>
      <c r="P100" s="1">
        <v>12</v>
      </c>
      <c r="Q100" s="1">
        <v>3</v>
      </c>
      <c r="R100" s="1">
        <v>0</v>
      </c>
      <c r="S100" s="1">
        <v>0</v>
      </c>
      <c r="T100" s="1">
        <v>256</v>
      </c>
      <c r="U100" s="1">
        <v>516</v>
      </c>
      <c r="V100" s="1">
        <v>113</v>
      </c>
      <c r="W100" s="1">
        <v>0</v>
      </c>
      <c r="X100" s="1">
        <v>0</v>
      </c>
      <c r="Y100" s="1">
        <v>9</v>
      </c>
      <c r="Z100" s="1">
        <v>0.75</v>
      </c>
      <c r="AB100" s="1">
        <v>21</v>
      </c>
      <c r="AC100" s="1">
        <v>2971</v>
      </c>
      <c r="AD100" s="1" t="s">
        <v>34</v>
      </c>
      <c r="AE100" s="1">
        <v>514</v>
      </c>
      <c r="AF100" s="1">
        <v>2</v>
      </c>
      <c r="AG100" s="4" t="s">
        <v>562</v>
      </c>
    </row>
    <row r="101" spans="1:33" ht="15.75" customHeight="1" x14ac:dyDescent="0.25">
      <c r="A101" s="1" t="s">
        <v>586</v>
      </c>
      <c r="B101" s="1" t="s">
        <v>32</v>
      </c>
      <c r="C101" s="1">
        <v>1</v>
      </c>
      <c r="D101" s="1">
        <v>1625</v>
      </c>
      <c r="E101" s="1">
        <v>1</v>
      </c>
      <c r="F101" s="1">
        <v>1625</v>
      </c>
      <c r="G101" s="1">
        <v>0</v>
      </c>
      <c r="H101" s="1">
        <v>10</v>
      </c>
      <c r="I101" s="1">
        <v>0</v>
      </c>
      <c r="J101" s="1">
        <v>3</v>
      </c>
      <c r="K101" s="1">
        <v>0</v>
      </c>
      <c r="L101" s="1">
        <v>2</v>
      </c>
      <c r="M101" s="1">
        <v>0</v>
      </c>
      <c r="N101" s="1">
        <v>11</v>
      </c>
      <c r="O101" s="1">
        <v>0</v>
      </c>
      <c r="P101" s="1">
        <v>15</v>
      </c>
      <c r="Q101" s="1">
        <v>3</v>
      </c>
      <c r="R101" s="1">
        <v>0</v>
      </c>
      <c r="S101" s="1">
        <v>0</v>
      </c>
      <c r="T101" s="1">
        <v>221</v>
      </c>
      <c r="U101" s="1">
        <v>571</v>
      </c>
      <c r="V101" s="1">
        <v>141</v>
      </c>
      <c r="W101" s="1">
        <v>0</v>
      </c>
      <c r="X101" s="1">
        <v>0</v>
      </c>
      <c r="Y101" s="1">
        <v>10</v>
      </c>
      <c r="Z101" s="1">
        <v>0.83</v>
      </c>
      <c r="AB101" s="1">
        <v>25.83</v>
      </c>
      <c r="AC101" s="1">
        <v>2482</v>
      </c>
      <c r="AD101" s="1" t="s">
        <v>34</v>
      </c>
      <c r="AE101" s="1">
        <v>641</v>
      </c>
      <c r="AF101" s="1">
        <v>2</v>
      </c>
      <c r="AG101" s="4" t="s">
        <v>562</v>
      </c>
    </row>
    <row r="102" spans="1:33" ht="15.75" customHeight="1" x14ac:dyDescent="0.25">
      <c r="A102" s="1" t="s">
        <v>44</v>
      </c>
      <c r="B102" s="1" t="s">
        <v>32</v>
      </c>
      <c r="C102" s="1">
        <v>1</v>
      </c>
      <c r="D102" s="1">
        <v>1694</v>
      </c>
      <c r="E102" s="5">
        <v>1</v>
      </c>
      <c r="F102" s="5">
        <v>1694</v>
      </c>
      <c r="G102" s="5">
        <v>0</v>
      </c>
      <c r="H102" s="1">
        <v>9</v>
      </c>
      <c r="I102" s="1">
        <v>0</v>
      </c>
      <c r="J102" s="1">
        <v>3</v>
      </c>
      <c r="K102" s="1">
        <v>0</v>
      </c>
      <c r="L102" s="1">
        <v>2</v>
      </c>
      <c r="M102" s="1">
        <v>0</v>
      </c>
      <c r="N102" s="1">
        <v>14</v>
      </c>
      <c r="O102" s="1">
        <v>0</v>
      </c>
      <c r="P102" s="1">
        <v>12</v>
      </c>
      <c r="Q102" s="1">
        <v>4</v>
      </c>
      <c r="R102" s="1">
        <v>0</v>
      </c>
      <c r="S102" s="1">
        <v>0</v>
      </c>
      <c r="T102" s="1">
        <v>337</v>
      </c>
      <c r="U102" s="1">
        <v>559</v>
      </c>
      <c r="V102" s="1">
        <v>100</v>
      </c>
      <c r="W102" s="1">
        <v>0</v>
      </c>
      <c r="X102" s="1">
        <v>0</v>
      </c>
      <c r="Y102" s="1">
        <v>9</v>
      </c>
      <c r="Z102" s="1">
        <v>0.75</v>
      </c>
      <c r="AB102" s="1">
        <v>22.5</v>
      </c>
      <c r="AC102" s="1">
        <v>2737</v>
      </c>
      <c r="AD102" s="1" t="s">
        <v>34</v>
      </c>
      <c r="AE102" s="1">
        <v>517</v>
      </c>
      <c r="AF102" s="1">
        <v>2</v>
      </c>
      <c r="AG102" s="1" t="s">
        <v>666</v>
      </c>
    </row>
    <row r="103" spans="1:33" ht="15.75" customHeight="1" x14ac:dyDescent="0.25">
      <c r="A103" s="1" t="s">
        <v>559</v>
      </c>
      <c r="B103" s="1" t="s">
        <v>32</v>
      </c>
      <c r="C103" s="1">
        <v>1</v>
      </c>
      <c r="D103" s="1">
        <v>1769</v>
      </c>
      <c r="E103" s="1">
        <v>1</v>
      </c>
      <c r="F103" s="1">
        <v>1769</v>
      </c>
      <c r="G103" s="1">
        <v>0</v>
      </c>
      <c r="H103" s="1">
        <v>9</v>
      </c>
      <c r="I103" s="1">
        <v>0</v>
      </c>
      <c r="J103" s="1">
        <v>3</v>
      </c>
      <c r="K103" s="1">
        <v>0</v>
      </c>
      <c r="L103" s="1">
        <v>2</v>
      </c>
      <c r="M103" s="1">
        <v>0</v>
      </c>
      <c r="N103" s="1">
        <v>16</v>
      </c>
      <c r="O103" s="1">
        <v>0</v>
      </c>
      <c r="P103" s="1">
        <v>17</v>
      </c>
      <c r="Q103" s="1">
        <v>3</v>
      </c>
      <c r="R103" s="1">
        <v>0</v>
      </c>
      <c r="S103" s="1">
        <v>0</v>
      </c>
      <c r="T103" s="1">
        <v>260</v>
      </c>
      <c r="U103" s="1">
        <v>598</v>
      </c>
      <c r="V103" s="1">
        <v>114</v>
      </c>
      <c r="W103" s="1">
        <v>0</v>
      </c>
      <c r="X103" s="1">
        <v>0</v>
      </c>
      <c r="Y103" s="1">
        <v>9</v>
      </c>
      <c r="Z103" s="1">
        <v>1</v>
      </c>
      <c r="AB103" s="1">
        <v>22.8</v>
      </c>
      <c r="AC103" s="1">
        <v>3043</v>
      </c>
      <c r="AD103" s="1" t="s">
        <v>34</v>
      </c>
      <c r="AE103" s="1">
        <v>525</v>
      </c>
      <c r="AF103" s="1">
        <v>2</v>
      </c>
      <c r="AG103" s="1" t="s">
        <v>560</v>
      </c>
    </row>
    <row r="104" spans="1:33" ht="15.75" customHeight="1" x14ac:dyDescent="0.25">
      <c r="A104" s="1" t="s">
        <v>66</v>
      </c>
      <c r="B104" s="1" t="s">
        <v>32</v>
      </c>
      <c r="C104" s="1">
        <v>1</v>
      </c>
      <c r="D104" s="1">
        <v>1830</v>
      </c>
      <c r="E104" s="5">
        <v>1</v>
      </c>
      <c r="F104" s="5">
        <v>1830</v>
      </c>
      <c r="G104" s="5">
        <v>0</v>
      </c>
      <c r="H104" s="1">
        <v>9</v>
      </c>
      <c r="I104" s="1">
        <v>0</v>
      </c>
      <c r="J104" s="1">
        <v>3</v>
      </c>
      <c r="K104" s="1">
        <v>0</v>
      </c>
      <c r="L104" s="1">
        <v>2</v>
      </c>
      <c r="M104" s="1">
        <v>0</v>
      </c>
      <c r="N104" s="1">
        <v>11</v>
      </c>
      <c r="O104" s="1">
        <v>0</v>
      </c>
      <c r="P104" s="1">
        <v>17</v>
      </c>
      <c r="Q104" s="1">
        <v>4</v>
      </c>
      <c r="R104" s="1">
        <v>0</v>
      </c>
      <c r="S104" s="1">
        <v>0</v>
      </c>
      <c r="T104" s="1">
        <v>268</v>
      </c>
      <c r="U104" s="1">
        <v>639</v>
      </c>
      <c r="V104" s="1">
        <v>111</v>
      </c>
      <c r="W104" s="1">
        <v>0</v>
      </c>
      <c r="X104" s="1">
        <v>0</v>
      </c>
      <c r="Y104" s="1">
        <v>9</v>
      </c>
      <c r="Z104" s="1">
        <v>0.66700000000000004</v>
      </c>
      <c r="AB104" s="1">
        <v>21.5</v>
      </c>
      <c r="AC104" s="1">
        <v>2630</v>
      </c>
      <c r="AD104" s="1" t="s">
        <v>34</v>
      </c>
      <c r="AE104" s="1">
        <v>592</v>
      </c>
      <c r="AF104" s="1">
        <v>2</v>
      </c>
      <c r="AG104" s="1" t="s">
        <v>666</v>
      </c>
    </row>
    <row r="105" spans="1:33" ht="15.75" customHeight="1" x14ac:dyDescent="0.25">
      <c r="A105" s="1" t="s">
        <v>425</v>
      </c>
      <c r="B105" s="1" t="s">
        <v>32</v>
      </c>
      <c r="C105" s="1">
        <v>1</v>
      </c>
      <c r="D105" s="1">
        <v>2416</v>
      </c>
      <c r="E105" s="5">
        <v>2</v>
      </c>
      <c r="F105" s="5">
        <v>2061</v>
      </c>
      <c r="G105" s="5">
        <v>355</v>
      </c>
      <c r="H105" s="1">
        <v>9</v>
      </c>
      <c r="I105" s="1">
        <v>9</v>
      </c>
      <c r="J105" s="1">
        <v>3</v>
      </c>
      <c r="K105" s="1">
        <v>1</v>
      </c>
      <c r="L105" s="1">
        <v>2</v>
      </c>
      <c r="M105" s="1">
        <v>0</v>
      </c>
      <c r="N105" s="1">
        <v>17</v>
      </c>
      <c r="O105" s="1">
        <v>0</v>
      </c>
      <c r="P105" s="1">
        <v>16</v>
      </c>
      <c r="Q105" s="1">
        <v>2</v>
      </c>
      <c r="R105" s="1">
        <v>0</v>
      </c>
      <c r="S105" s="1">
        <v>0</v>
      </c>
      <c r="T105" s="1">
        <v>298</v>
      </c>
      <c r="U105" s="1">
        <v>578</v>
      </c>
      <c r="V105" s="1">
        <v>129</v>
      </c>
      <c r="W105" s="1">
        <v>99</v>
      </c>
      <c r="X105" s="1">
        <v>155</v>
      </c>
      <c r="Y105" s="1">
        <v>9</v>
      </c>
      <c r="Z105" s="1">
        <v>1</v>
      </c>
      <c r="AB105" s="1">
        <v>25.4</v>
      </c>
      <c r="AC105" s="1">
        <v>3631</v>
      </c>
      <c r="AD105" s="1" t="s">
        <v>34</v>
      </c>
      <c r="AE105" s="1">
        <v>585</v>
      </c>
      <c r="AF105" s="1">
        <v>2</v>
      </c>
      <c r="AG105" s="1" t="s">
        <v>560</v>
      </c>
    </row>
    <row r="106" spans="1:33" ht="15.75" customHeight="1" x14ac:dyDescent="0.25">
      <c r="A106" s="1" t="s">
        <v>56</v>
      </c>
      <c r="B106" s="1" t="s">
        <v>32</v>
      </c>
      <c r="C106" s="1">
        <v>1</v>
      </c>
      <c r="D106" s="1">
        <v>800</v>
      </c>
      <c r="E106" s="5">
        <v>1</v>
      </c>
      <c r="F106" s="5">
        <v>800</v>
      </c>
      <c r="G106" s="5">
        <v>0</v>
      </c>
      <c r="H106" s="1">
        <v>8</v>
      </c>
      <c r="I106" s="1">
        <v>8</v>
      </c>
      <c r="J106" s="1">
        <v>2</v>
      </c>
      <c r="K106" s="1">
        <v>0</v>
      </c>
      <c r="L106" s="1">
        <v>1</v>
      </c>
      <c r="M106" s="1">
        <v>0</v>
      </c>
      <c r="N106" s="1">
        <v>6</v>
      </c>
      <c r="O106" s="1">
        <v>0</v>
      </c>
      <c r="P106" s="1">
        <v>6</v>
      </c>
      <c r="Q106" s="1">
        <v>3</v>
      </c>
      <c r="R106" s="1">
        <v>0</v>
      </c>
      <c r="S106" s="1">
        <v>0</v>
      </c>
      <c r="T106" s="1">
        <v>151</v>
      </c>
      <c r="U106" s="1">
        <v>262</v>
      </c>
      <c r="V106" s="1">
        <v>0</v>
      </c>
      <c r="W106" s="1">
        <v>0</v>
      </c>
      <c r="X106" s="1">
        <v>0</v>
      </c>
      <c r="Y106" s="1">
        <v>9</v>
      </c>
      <c r="Z106" s="1">
        <v>1</v>
      </c>
      <c r="AB106" s="1">
        <v>21.5</v>
      </c>
      <c r="AC106" s="1">
        <v>1149</v>
      </c>
      <c r="AD106" s="1" t="s">
        <v>33</v>
      </c>
      <c r="AE106" s="1">
        <v>0</v>
      </c>
      <c r="AF106" s="1">
        <v>0</v>
      </c>
      <c r="AG106" s="1" t="s">
        <v>666</v>
      </c>
    </row>
    <row r="107" spans="1:33" ht="15.75" customHeight="1" x14ac:dyDescent="0.25">
      <c r="A107" s="1" t="s">
        <v>319</v>
      </c>
      <c r="B107" s="1" t="s">
        <v>32</v>
      </c>
      <c r="C107" s="1">
        <v>1</v>
      </c>
      <c r="D107" s="1">
        <v>1500</v>
      </c>
      <c r="E107" s="1">
        <v>1</v>
      </c>
      <c r="F107" s="1">
        <v>1500</v>
      </c>
      <c r="G107" s="1">
        <v>0</v>
      </c>
      <c r="H107" s="1">
        <v>9</v>
      </c>
      <c r="I107" s="1">
        <v>0</v>
      </c>
      <c r="J107" s="1">
        <v>3</v>
      </c>
      <c r="K107" s="1">
        <v>0</v>
      </c>
      <c r="L107" s="1">
        <v>2</v>
      </c>
      <c r="M107" s="1">
        <v>0</v>
      </c>
      <c r="N107" s="1">
        <v>12</v>
      </c>
      <c r="O107" s="1">
        <v>0</v>
      </c>
      <c r="P107" s="1">
        <v>15</v>
      </c>
      <c r="Q107" s="1">
        <v>4</v>
      </c>
      <c r="R107" s="1">
        <v>0</v>
      </c>
      <c r="S107" s="1">
        <v>0</v>
      </c>
      <c r="T107" s="1">
        <v>231</v>
      </c>
      <c r="U107" s="1">
        <v>525</v>
      </c>
      <c r="V107" s="1">
        <v>129</v>
      </c>
      <c r="W107" s="1">
        <v>0</v>
      </c>
      <c r="X107" s="1">
        <v>0</v>
      </c>
      <c r="Y107" s="1">
        <v>9</v>
      </c>
      <c r="Z107" s="1">
        <v>0.83333333333333337</v>
      </c>
      <c r="AB107" s="1">
        <v>25.5</v>
      </c>
      <c r="AC107" s="1">
        <v>2504</v>
      </c>
      <c r="AD107" s="1" t="s">
        <v>34</v>
      </c>
      <c r="AE107" s="1">
        <v>582</v>
      </c>
      <c r="AF107" s="1">
        <v>2</v>
      </c>
      <c r="AG107" s="1" t="s">
        <v>560</v>
      </c>
    </row>
    <row r="108" spans="1:33" ht="15.75" customHeight="1" x14ac:dyDescent="0.25">
      <c r="A108" s="1" t="s">
        <v>591</v>
      </c>
      <c r="B108" s="1" t="s">
        <v>32</v>
      </c>
      <c r="C108" s="1">
        <v>1</v>
      </c>
      <c r="D108" s="1">
        <v>1655</v>
      </c>
      <c r="E108" s="1">
        <v>1</v>
      </c>
      <c r="F108" s="1">
        <v>1655</v>
      </c>
      <c r="G108" s="1">
        <v>0</v>
      </c>
      <c r="H108" s="1">
        <v>9</v>
      </c>
      <c r="I108" s="1">
        <v>0</v>
      </c>
      <c r="J108" s="1">
        <v>3</v>
      </c>
      <c r="K108" s="1">
        <v>0</v>
      </c>
      <c r="L108" s="1">
        <v>2</v>
      </c>
      <c r="M108" s="1">
        <v>0</v>
      </c>
      <c r="N108" s="1">
        <v>15</v>
      </c>
      <c r="O108" s="1">
        <v>0</v>
      </c>
      <c r="P108" s="1">
        <v>13</v>
      </c>
      <c r="Q108" s="1">
        <v>3</v>
      </c>
      <c r="R108" s="1">
        <v>0</v>
      </c>
      <c r="S108" s="1">
        <v>0</v>
      </c>
      <c r="T108" s="1">
        <v>239</v>
      </c>
      <c r="U108" s="1">
        <v>558</v>
      </c>
      <c r="V108" s="1">
        <v>114</v>
      </c>
      <c r="W108" s="1">
        <v>0</v>
      </c>
      <c r="X108" s="1">
        <v>0</v>
      </c>
      <c r="Y108" s="1">
        <v>9</v>
      </c>
      <c r="Z108" s="1">
        <v>0.83</v>
      </c>
      <c r="AB108" s="1">
        <v>25</v>
      </c>
      <c r="AC108" s="1">
        <v>3118</v>
      </c>
      <c r="AD108" s="1" t="s">
        <v>34</v>
      </c>
      <c r="AE108" s="1">
        <v>498</v>
      </c>
      <c r="AF108" s="1">
        <v>2</v>
      </c>
      <c r="AG108" s="4" t="s">
        <v>562</v>
      </c>
    </row>
    <row r="109" spans="1:33" ht="15.75" customHeight="1" x14ac:dyDescent="0.25">
      <c r="A109" s="1" t="s">
        <v>601</v>
      </c>
      <c r="B109" s="1" t="s">
        <v>32</v>
      </c>
      <c r="C109" s="1">
        <v>1</v>
      </c>
      <c r="D109" s="1">
        <v>1750</v>
      </c>
      <c r="E109" s="1">
        <v>1</v>
      </c>
      <c r="F109" s="1">
        <v>1750</v>
      </c>
      <c r="G109" s="1">
        <v>0</v>
      </c>
      <c r="H109" s="1">
        <v>9</v>
      </c>
      <c r="I109" s="1">
        <v>0</v>
      </c>
      <c r="J109" s="1">
        <v>4</v>
      </c>
      <c r="K109" s="1">
        <v>0</v>
      </c>
      <c r="L109" s="1">
        <v>3</v>
      </c>
      <c r="M109" s="1">
        <v>0</v>
      </c>
      <c r="N109" s="1">
        <v>11</v>
      </c>
      <c r="O109" s="1">
        <v>0</v>
      </c>
      <c r="P109" s="1">
        <v>15</v>
      </c>
      <c r="Q109" s="1">
        <v>3</v>
      </c>
      <c r="R109" s="1">
        <v>0</v>
      </c>
      <c r="S109" s="1">
        <v>0</v>
      </c>
      <c r="T109" s="1">
        <v>224</v>
      </c>
      <c r="U109" s="1">
        <v>633</v>
      </c>
      <c r="V109" s="1">
        <v>89</v>
      </c>
      <c r="W109" s="1">
        <v>0</v>
      </c>
      <c r="X109" s="1">
        <v>0</v>
      </c>
      <c r="Y109" s="1">
        <v>9</v>
      </c>
      <c r="Z109" s="1">
        <v>0.83</v>
      </c>
      <c r="AB109" s="1">
        <v>25.5</v>
      </c>
      <c r="AC109" s="1">
        <v>3074</v>
      </c>
      <c r="AD109" s="1" t="s">
        <v>34</v>
      </c>
      <c r="AE109" s="1">
        <v>508</v>
      </c>
      <c r="AF109" s="1">
        <v>2</v>
      </c>
      <c r="AG109" s="4" t="s">
        <v>562</v>
      </c>
    </row>
    <row r="110" spans="1:33" ht="15.75" customHeight="1" x14ac:dyDescent="0.25">
      <c r="A110" s="1" t="s">
        <v>437</v>
      </c>
      <c r="B110" s="1" t="s">
        <v>32</v>
      </c>
      <c r="C110" s="1">
        <v>1</v>
      </c>
      <c r="D110" s="1">
        <v>2601</v>
      </c>
      <c r="E110" s="1">
        <v>1</v>
      </c>
      <c r="F110" s="1">
        <v>2601</v>
      </c>
      <c r="G110" s="1">
        <v>0</v>
      </c>
      <c r="H110" s="1">
        <v>9</v>
      </c>
      <c r="I110" s="1">
        <v>0</v>
      </c>
      <c r="J110" s="1">
        <v>4</v>
      </c>
      <c r="K110" s="1">
        <v>0</v>
      </c>
      <c r="L110" s="1">
        <v>3.5</v>
      </c>
      <c r="M110" s="1">
        <v>0</v>
      </c>
      <c r="N110" s="1">
        <v>18</v>
      </c>
      <c r="O110" s="1">
        <v>0</v>
      </c>
      <c r="P110" s="1">
        <v>22</v>
      </c>
      <c r="Q110" s="1">
        <v>5</v>
      </c>
      <c r="R110" s="1">
        <v>0</v>
      </c>
      <c r="S110" s="1">
        <v>0</v>
      </c>
      <c r="T110" s="1">
        <v>294</v>
      </c>
      <c r="U110" s="1">
        <v>878</v>
      </c>
      <c r="V110" s="1">
        <v>136</v>
      </c>
      <c r="W110" s="1">
        <v>0</v>
      </c>
      <c r="X110" s="1">
        <v>0</v>
      </c>
      <c r="Y110" s="1">
        <v>9</v>
      </c>
      <c r="Z110" s="1">
        <v>0.66666666666666663</v>
      </c>
      <c r="AB110" s="1">
        <v>22.5</v>
      </c>
      <c r="AC110" s="1">
        <v>4381</v>
      </c>
      <c r="AD110" s="1" t="s">
        <v>34</v>
      </c>
      <c r="AE110" s="1">
        <v>643</v>
      </c>
      <c r="AF110" s="1">
        <v>2</v>
      </c>
      <c r="AG110" s="1" t="s">
        <v>560</v>
      </c>
    </row>
    <row r="111" spans="1:33" ht="15.75" customHeight="1" x14ac:dyDescent="0.25">
      <c r="A111" s="1" t="s">
        <v>451</v>
      </c>
      <c r="B111" s="1" t="s">
        <v>32</v>
      </c>
      <c r="C111" s="1">
        <v>1</v>
      </c>
      <c r="D111" s="1">
        <v>3000</v>
      </c>
      <c r="E111" s="5">
        <v>2</v>
      </c>
      <c r="F111" s="5">
        <v>2606</v>
      </c>
      <c r="G111" s="5">
        <v>394</v>
      </c>
      <c r="H111" s="1">
        <v>10</v>
      </c>
      <c r="I111" s="1">
        <v>0</v>
      </c>
      <c r="J111" s="1">
        <v>4</v>
      </c>
      <c r="K111" s="1">
        <v>0</v>
      </c>
      <c r="L111" s="1">
        <v>2.5</v>
      </c>
      <c r="M111" s="1">
        <v>1</v>
      </c>
      <c r="N111" s="1">
        <v>16</v>
      </c>
      <c r="O111" s="1">
        <v>1</v>
      </c>
      <c r="P111" s="1">
        <v>20</v>
      </c>
      <c r="Q111" s="1">
        <v>4</v>
      </c>
      <c r="R111" s="1">
        <v>2</v>
      </c>
      <c r="S111" s="1">
        <v>0</v>
      </c>
      <c r="T111" s="1">
        <v>295</v>
      </c>
      <c r="U111" s="1">
        <v>848</v>
      </c>
      <c r="V111" s="1">
        <v>141</v>
      </c>
      <c r="W111" s="1">
        <v>0</v>
      </c>
      <c r="X111" s="1">
        <v>150</v>
      </c>
      <c r="Y111" s="1">
        <v>9</v>
      </c>
      <c r="Z111" s="1">
        <f>8/12</f>
        <v>0.66666666666666663</v>
      </c>
      <c r="AA111" s="1">
        <v>72</v>
      </c>
      <c r="AB111" s="1">
        <f>21+(9/12)</f>
        <v>21.75</v>
      </c>
      <c r="AD111" s="1" t="s">
        <v>34</v>
      </c>
      <c r="AE111" s="1">
        <v>694</v>
      </c>
      <c r="AF111" s="1">
        <v>2</v>
      </c>
      <c r="AG111" s="1" t="s">
        <v>558</v>
      </c>
    </row>
    <row r="112" spans="1:33" ht="15.75" customHeight="1" x14ac:dyDescent="0.25">
      <c r="A112" s="4" t="s">
        <v>149</v>
      </c>
      <c r="B112" s="1" t="s">
        <v>32</v>
      </c>
      <c r="C112" s="4">
        <v>1</v>
      </c>
      <c r="D112" s="4">
        <v>2000</v>
      </c>
      <c r="E112" s="4">
        <v>1</v>
      </c>
      <c r="F112" s="4">
        <v>2000</v>
      </c>
      <c r="G112" s="4">
        <v>0</v>
      </c>
      <c r="H112" s="4">
        <v>9</v>
      </c>
      <c r="I112" s="4">
        <v>0</v>
      </c>
      <c r="J112" s="4">
        <v>3</v>
      </c>
      <c r="K112" s="4">
        <v>0</v>
      </c>
      <c r="L112" s="4">
        <v>2.5</v>
      </c>
      <c r="M112" s="4">
        <v>0</v>
      </c>
      <c r="N112" s="4">
        <v>16</v>
      </c>
      <c r="O112" s="4">
        <v>3</v>
      </c>
      <c r="P112" s="4">
        <v>13</v>
      </c>
      <c r="Q112" s="4">
        <v>3</v>
      </c>
      <c r="R112" s="4">
        <v>0</v>
      </c>
      <c r="S112" s="4">
        <v>0</v>
      </c>
      <c r="T112" s="4">
        <v>256</v>
      </c>
      <c r="U112" s="4">
        <v>703</v>
      </c>
      <c r="V112" s="4">
        <v>134</v>
      </c>
      <c r="W112" s="4">
        <v>87</v>
      </c>
      <c r="X112" s="4">
        <v>0</v>
      </c>
      <c r="Y112" s="4">
        <v>9</v>
      </c>
      <c r="Z112" s="4">
        <v>0.6</v>
      </c>
      <c r="AA112" s="4"/>
      <c r="AB112" s="4">
        <v>22.6</v>
      </c>
      <c r="AC112" s="4">
        <v>3985</v>
      </c>
      <c r="AD112" s="4" t="s">
        <v>34</v>
      </c>
      <c r="AE112" s="4">
        <v>721</v>
      </c>
      <c r="AF112" s="4">
        <v>2</v>
      </c>
      <c r="AG112" s="4" t="s">
        <v>562</v>
      </c>
    </row>
    <row r="113" spans="1:33" ht="15.75" customHeight="1" x14ac:dyDescent="0.25">
      <c r="A113" s="4" t="s">
        <v>622</v>
      </c>
      <c r="B113" s="1" t="s">
        <v>32</v>
      </c>
      <c r="C113" s="4">
        <v>1</v>
      </c>
      <c r="D113" s="4">
        <v>2000</v>
      </c>
      <c r="E113" s="7">
        <v>2</v>
      </c>
      <c r="F113" s="7">
        <v>2000</v>
      </c>
      <c r="G113" s="8">
        <v>379</v>
      </c>
      <c r="H113" s="4">
        <v>9</v>
      </c>
      <c r="I113" s="4">
        <v>8</v>
      </c>
      <c r="J113" s="4">
        <v>3</v>
      </c>
      <c r="K113" s="4">
        <v>1</v>
      </c>
      <c r="L113" s="4">
        <v>2.5</v>
      </c>
      <c r="M113" s="4">
        <v>1</v>
      </c>
      <c r="N113" s="4">
        <v>16</v>
      </c>
      <c r="O113" s="4">
        <v>3</v>
      </c>
      <c r="P113" s="4">
        <v>13</v>
      </c>
      <c r="Q113" s="4">
        <v>3</v>
      </c>
      <c r="R113" s="4">
        <v>0</v>
      </c>
      <c r="S113" s="4">
        <v>0</v>
      </c>
      <c r="T113" s="4">
        <v>256</v>
      </c>
      <c r="U113" s="4">
        <v>703</v>
      </c>
      <c r="V113" s="4">
        <v>134</v>
      </c>
      <c r="W113" s="4">
        <v>87</v>
      </c>
      <c r="X113" s="4">
        <v>100</v>
      </c>
      <c r="Y113" s="4">
        <v>9</v>
      </c>
      <c r="Z113" s="4">
        <v>0.6</v>
      </c>
      <c r="AA113" s="4"/>
      <c r="AB113" s="4">
        <v>22.6</v>
      </c>
      <c r="AC113" s="4">
        <v>3985</v>
      </c>
      <c r="AD113" s="4" t="s">
        <v>34</v>
      </c>
      <c r="AE113" s="4">
        <v>721</v>
      </c>
      <c r="AF113" s="4">
        <v>2</v>
      </c>
      <c r="AG113" s="4" t="s">
        <v>562</v>
      </c>
    </row>
    <row r="114" spans="1:33" ht="15.75" customHeight="1" x14ac:dyDescent="0.25">
      <c r="A114" s="1" t="s">
        <v>513</v>
      </c>
      <c r="B114" s="1" t="s">
        <v>32</v>
      </c>
      <c r="C114" s="1">
        <v>1</v>
      </c>
      <c r="D114" s="1">
        <v>2202</v>
      </c>
      <c r="E114" s="5">
        <v>2</v>
      </c>
      <c r="F114" s="5">
        <v>2202</v>
      </c>
      <c r="G114" s="5">
        <v>330</v>
      </c>
      <c r="H114" s="1">
        <v>9</v>
      </c>
      <c r="I114" s="1">
        <v>9</v>
      </c>
      <c r="J114" s="1">
        <v>3</v>
      </c>
      <c r="K114" s="1">
        <v>1</v>
      </c>
      <c r="L114" s="1">
        <v>2.5</v>
      </c>
      <c r="M114" s="1">
        <v>0</v>
      </c>
      <c r="N114" s="1">
        <v>16</v>
      </c>
      <c r="O114" s="1">
        <v>0</v>
      </c>
      <c r="P114" s="1">
        <v>17</v>
      </c>
      <c r="Q114" s="1">
        <v>4</v>
      </c>
      <c r="R114" s="1">
        <v>0</v>
      </c>
      <c r="S114" s="1">
        <v>0</v>
      </c>
      <c r="T114" s="1">
        <v>281</v>
      </c>
      <c r="U114" s="1">
        <v>767</v>
      </c>
      <c r="V114" s="1">
        <v>93</v>
      </c>
      <c r="W114" s="1">
        <v>0</v>
      </c>
      <c r="X114" s="1">
        <v>130</v>
      </c>
      <c r="Y114" s="1">
        <v>9</v>
      </c>
      <c r="Z114" s="1">
        <v>0.66700000000000004</v>
      </c>
      <c r="AB114" s="1">
        <v>22</v>
      </c>
      <c r="AC114" s="1">
        <v>3112</v>
      </c>
      <c r="AD114" s="1" t="s">
        <v>34</v>
      </c>
      <c r="AE114" s="1">
        <v>650</v>
      </c>
      <c r="AF114" s="1">
        <v>2</v>
      </c>
      <c r="AG114" s="1" t="s">
        <v>666</v>
      </c>
    </row>
    <row r="115" spans="1:33" ht="15.75" customHeight="1" x14ac:dyDescent="0.25">
      <c r="A115" s="1" t="s">
        <v>422</v>
      </c>
      <c r="B115" s="1" t="s">
        <v>32</v>
      </c>
      <c r="C115" s="1">
        <v>1</v>
      </c>
      <c r="D115" s="1">
        <v>2400</v>
      </c>
      <c r="E115" s="1">
        <v>1</v>
      </c>
      <c r="F115" s="1">
        <v>2400</v>
      </c>
      <c r="G115" s="1">
        <v>0</v>
      </c>
      <c r="H115" s="1">
        <v>9</v>
      </c>
      <c r="I115" s="1">
        <v>0</v>
      </c>
      <c r="J115" s="1">
        <v>4</v>
      </c>
      <c r="K115" s="1">
        <v>0</v>
      </c>
      <c r="L115" s="1">
        <v>3</v>
      </c>
      <c r="M115" s="1">
        <v>0</v>
      </c>
      <c r="N115" s="1">
        <v>20</v>
      </c>
      <c r="O115" s="1">
        <v>0</v>
      </c>
      <c r="P115" s="1">
        <v>21</v>
      </c>
      <c r="Q115" s="1">
        <v>4</v>
      </c>
      <c r="R115" s="1">
        <v>0</v>
      </c>
      <c r="S115" s="1">
        <v>0</v>
      </c>
      <c r="T115" s="1">
        <v>343</v>
      </c>
      <c r="U115" s="1">
        <v>843</v>
      </c>
      <c r="V115" s="1">
        <v>169</v>
      </c>
      <c r="W115" s="1">
        <v>0</v>
      </c>
      <c r="X115" s="1">
        <v>0</v>
      </c>
      <c r="Y115" s="1">
        <v>9</v>
      </c>
      <c r="Z115" s="1">
        <v>0.83333333333333337</v>
      </c>
      <c r="AB115" s="1">
        <v>25</v>
      </c>
      <c r="AC115" s="1">
        <v>4246</v>
      </c>
      <c r="AD115" s="1" t="s">
        <v>34</v>
      </c>
      <c r="AE115" s="1">
        <v>840</v>
      </c>
      <c r="AF115" s="1">
        <v>2</v>
      </c>
      <c r="AG115" s="1" t="s">
        <v>560</v>
      </c>
    </row>
    <row r="116" spans="1:33" ht="15.75" customHeight="1" x14ac:dyDescent="0.25">
      <c r="A116" s="1" t="s">
        <v>357</v>
      </c>
      <c r="B116" s="1" t="s">
        <v>32</v>
      </c>
      <c r="C116" s="1">
        <v>1</v>
      </c>
      <c r="D116" s="1">
        <v>1816</v>
      </c>
      <c r="E116" s="5">
        <v>1</v>
      </c>
      <c r="F116" s="5">
        <v>1816</v>
      </c>
      <c r="G116" s="5">
        <v>0</v>
      </c>
      <c r="H116" s="1">
        <v>9</v>
      </c>
      <c r="I116" s="1">
        <v>8</v>
      </c>
      <c r="J116" s="1">
        <v>3</v>
      </c>
      <c r="K116" s="1">
        <v>1</v>
      </c>
      <c r="L116" s="1">
        <v>2</v>
      </c>
      <c r="M116" s="1">
        <v>0</v>
      </c>
      <c r="N116" s="1">
        <v>19</v>
      </c>
      <c r="O116" s="1">
        <v>2</v>
      </c>
      <c r="P116" s="1">
        <v>19</v>
      </c>
      <c r="Q116" s="1">
        <v>3</v>
      </c>
      <c r="R116" s="1">
        <v>0</v>
      </c>
      <c r="S116" s="1">
        <v>0</v>
      </c>
      <c r="T116" s="1">
        <v>234</v>
      </c>
      <c r="U116" s="1">
        <v>684</v>
      </c>
      <c r="V116" s="1">
        <v>98</v>
      </c>
      <c r="W116" s="1">
        <v>0</v>
      </c>
      <c r="X116" s="1">
        <v>0</v>
      </c>
      <c r="Y116" s="1">
        <v>9</v>
      </c>
      <c r="Z116" s="1">
        <v>0.66666666666666663</v>
      </c>
      <c r="AB116" s="1">
        <v>23.6</v>
      </c>
      <c r="AC116" s="1">
        <v>3297</v>
      </c>
      <c r="AD116" s="1" t="s">
        <v>34</v>
      </c>
      <c r="AE116" s="1">
        <v>730</v>
      </c>
      <c r="AF116" s="1">
        <v>2</v>
      </c>
      <c r="AG116" s="1" t="s">
        <v>560</v>
      </c>
    </row>
    <row r="117" spans="1:33" ht="15.75" customHeight="1" x14ac:dyDescent="0.25">
      <c r="A117" s="1" t="s">
        <v>409</v>
      </c>
      <c r="B117" s="1" t="s">
        <v>32</v>
      </c>
      <c r="C117" s="1">
        <v>1</v>
      </c>
      <c r="D117" s="1">
        <v>2218</v>
      </c>
      <c r="E117" s="1">
        <v>1</v>
      </c>
      <c r="F117" s="1">
        <v>2218</v>
      </c>
      <c r="G117" s="1">
        <v>0</v>
      </c>
      <c r="H117" s="1">
        <v>9</v>
      </c>
      <c r="I117" s="1">
        <v>0</v>
      </c>
      <c r="J117" s="1">
        <v>3</v>
      </c>
      <c r="K117" s="1">
        <v>0</v>
      </c>
      <c r="L117" s="1">
        <v>3.5</v>
      </c>
      <c r="M117" s="1">
        <v>0</v>
      </c>
      <c r="N117" s="1">
        <v>23</v>
      </c>
      <c r="O117" s="1">
        <v>0</v>
      </c>
      <c r="P117" s="1">
        <v>20</v>
      </c>
      <c r="Q117" s="1">
        <v>3</v>
      </c>
      <c r="R117" s="1">
        <v>0</v>
      </c>
      <c r="S117" s="1">
        <v>0</v>
      </c>
      <c r="T117" s="1">
        <v>306</v>
      </c>
      <c r="U117" s="1">
        <v>812</v>
      </c>
      <c r="V117" s="1">
        <v>132</v>
      </c>
      <c r="W117" s="1">
        <v>0</v>
      </c>
      <c r="X117" s="1">
        <v>0</v>
      </c>
      <c r="Y117" s="1">
        <v>9</v>
      </c>
      <c r="Z117" s="1">
        <v>0.83333333333333337</v>
      </c>
      <c r="AB117" s="1">
        <v>24.1</v>
      </c>
      <c r="AC117" s="1">
        <v>3881</v>
      </c>
      <c r="AD117" s="1" t="s">
        <v>34</v>
      </c>
      <c r="AE117" s="1">
        <v>774</v>
      </c>
      <c r="AF117" s="1">
        <v>2</v>
      </c>
      <c r="AG117" s="1" t="s">
        <v>560</v>
      </c>
    </row>
    <row r="118" spans="1:33" ht="15.75" customHeight="1" x14ac:dyDescent="0.25">
      <c r="A118" s="1" t="s">
        <v>236</v>
      </c>
      <c r="B118" s="1" t="s">
        <v>32</v>
      </c>
      <c r="C118" s="1">
        <v>1</v>
      </c>
      <c r="D118" s="1" t="s">
        <v>237</v>
      </c>
      <c r="E118" s="5">
        <v>1</v>
      </c>
      <c r="F118" s="1" t="s">
        <v>237</v>
      </c>
      <c r="G118" s="1" t="s">
        <v>188</v>
      </c>
      <c r="H118" s="1" t="s">
        <v>203</v>
      </c>
      <c r="I118" s="1" t="s">
        <v>188</v>
      </c>
      <c r="J118" s="1" t="s">
        <v>194</v>
      </c>
      <c r="K118" s="1" t="s">
        <v>188</v>
      </c>
      <c r="L118" s="1" t="s">
        <v>194</v>
      </c>
      <c r="M118" s="1" t="s">
        <v>188</v>
      </c>
      <c r="N118" s="1" t="s">
        <v>238</v>
      </c>
      <c r="O118" s="1" t="s">
        <v>188</v>
      </c>
      <c r="P118" s="1" t="s">
        <v>203</v>
      </c>
      <c r="Q118" s="1" t="s">
        <v>189</v>
      </c>
      <c r="R118" s="1" t="s">
        <v>188</v>
      </c>
      <c r="S118" s="1" t="s">
        <v>188</v>
      </c>
      <c r="T118" s="1" t="s">
        <v>239</v>
      </c>
      <c r="U118" s="1" t="s">
        <v>240</v>
      </c>
      <c r="W118" s="1" t="s">
        <v>188</v>
      </c>
      <c r="X118" s="1" t="s">
        <v>188</v>
      </c>
      <c r="Y118" s="1" t="s">
        <v>203</v>
      </c>
      <c r="Z118" s="1">
        <f>8/12</f>
        <v>0.66666666666666663</v>
      </c>
      <c r="AA118" s="1" t="s">
        <v>206</v>
      </c>
      <c r="AB118" s="1">
        <v>21.8</v>
      </c>
      <c r="AD118" s="1" t="s">
        <v>33</v>
      </c>
      <c r="AE118" s="1">
        <v>0</v>
      </c>
      <c r="AF118" s="1">
        <v>0</v>
      </c>
      <c r="AG118" s="1" t="s">
        <v>558</v>
      </c>
    </row>
    <row r="119" spans="1:33" ht="15.75" customHeight="1" x14ac:dyDescent="0.25">
      <c r="A119" s="1" t="s">
        <v>462</v>
      </c>
      <c r="B119" s="1" t="s">
        <v>32</v>
      </c>
      <c r="C119" s="4">
        <v>1</v>
      </c>
      <c r="D119" s="1">
        <v>2350</v>
      </c>
      <c r="E119" s="1">
        <v>1</v>
      </c>
      <c r="F119" s="1">
        <v>2350</v>
      </c>
      <c r="G119" s="1">
        <v>0</v>
      </c>
      <c r="H119" s="1">
        <v>9</v>
      </c>
      <c r="I119" s="1">
        <v>0</v>
      </c>
      <c r="J119" s="1">
        <v>4</v>
      </c>
      <c r="K119" s="1">
        <v>0</v>
      </c>
      <c r="L119" s="1">
        <v>3.5</v>
      </c>
      <c r="M119" s="1">
        <v>0</v>
      </c>
      <c r="N119" s="1">
        <v>13</v>
      </c>
      <c r="O119" s="1">
        <v>0</v>
      </c>
      <c r="P119" s="1">
        <v>17</v>
      </c>
      <c r="Q119" s="1">
        <v>4</v>
      </c>
      <c r="R119" s="1">
        <v>0</v>
      </c>
      <c r="S119" s="1">
        <v>0</v>
      </c>
      <c r="T119" s="1">
        <v>302</v>
      </c>
      <c r="U119" s="1">
        <v>807</v>
      </c>
      <c r="V119" s="1">
        <v>180</v>
      </c>
      <c r="W119" s="1">
        <v>0</v>
      </c>
      <c r="X119" s="1">
        <v>0</v>
      </c>
      <c r="Y119" s="1">
        <v>9</v>
      </c>
      <c r="Z119" s="1">
        <v>0.83</v>
      </c>
      <c r="AB119" s="1">
        <v>26.3</v>
      </c>
      <c r="AC119" s="1">
        <v>4047</v>
      </c>
      <c r="AD119" s="1" t="s">
        <v>34</v>
      </c>
      <c r="AE119" s="1">
        <v>704</v>
      </c>
      <c r="AF119" s="1">
        <v>2</v>
      </c>
      <c r="AG119" s="4" t="s">
        <v>562</v>
      </c>
    </row>
    <row r="120" spans="1:33" ht="15.75" customHeight="1" x14ac:dyDescent="0.25">
      <c r="A120" s="1" t="s">
        <v>396</v>
      </c>
      <c r="B120" s="1" t="s">
        <v>32</v>
      </c>
      <c r="C120" s="1">
        <v>1</v>
      </c>
      <c r="D120" s="1">
        <v>2103</v>
      </c>
      <c r="E120" s="1">
        <v>1</v>
      </c>
      <c r="F120" s="1">
        <v>2103</v>
      </c>
      <c r="G120" s="1">
        <v>0</v>
      </c>
      <c r="H120" s="1">
        <v>9</v>
      </c>
      <c r="I120" s="1">
        <v>0</v>
      </c>
      <c r="J120" s="1">
        <v>3</v>
      </c>
      <c r="K120" s="1">
        <v>0</v>
      </c>
      <c r="L120" s="1">
        <v>2.5</v>
      </c>
      <c r="M120" s="1">
        <v>0</v>
      </c>
      <c r="N120" s="1">
        <v>23</v>
      </c>
      <c r="O120" s="1">
        <v>0</v>
      </c>
      <c r="P120" s="1">
        <v>19</v>
      </c>
      <c r="Q120" s="1">
        <v>2</v>
      </c>
      <c r="R120" s="1">
        <v>0</v>
      </c>
      <c r="S120" s="1">
        <v>0</v>
      </c>
      <c r="T120" s="1">
        <v>263</v>
      </c>
      <c r="U120" s="1">
        <v>682</v>
      </c>
      <c r="V120" s="1">
        <v>118</v>
      </c>
      <c r="W120" s="1">
        <v>0</v>
      </c>
      <c r="X120" s="1">
        <v>0</v>
      </c>
      <c r="Y120" s="1">
        <v>9</v>
      </c>
      <c r="Z120" s="1">
        <v>0.66666666666666663</v>
      </c>
      <c r="AB120" s="1">
        <v>22.5</v>
      </c>
      <c r="AC120" s="1">
        <v>3218</v>
      </c>
      <c r="AD120" s="1" t="s">
        <v>34</v>
      </c>
      <c r="AE120" s="1">
        <v>540</v>
      </c>
      <c r="AF120" s="1">
        <v>2</v>
      </c>
      <c r="AG120" s="1" t="s">
        <v>560</v>
      </c>
    </row>
    <row r="121" spans="1:33" ht="15.75" customHeight="1" x14ac:dyDescent="0.25">
      <c r="A121" s="1" t="s">
        <v>78</v>
      </c>
      <c r="B121" s="1" t="s">
        <v>32</v>
      </c>
      <c r="C121" s="1">
        <v>1</v>
      </c>
      <c r="D121" s="1">
        <v>1900</v>
      </c>
      <c r="E121" s="5">
        <v>1</v>
      </c>
      <c r="F121" s="5">
        <v>1368</v>
      </c>
      <c r="G121" s="5">
        <v>532</v>
      </c>
      <c r="H121" s="1">
        <v>9</v>
      </c>
      <c r="I121" s="1">
        <v>8</v>
      </c>
      <c r="J121" s="1">
        <v>1</v>
      </c>
      <c r="K121" s="1">
        <v>2</v>
      </c>
      <c r="L121" s="1">
        <v>0.5</v>
      </c>
      <c r="M121" s="1">
        <v>2</v>
      </c>
      <c r="N121" s="1">
        <v>11</v>
      </c>
      <c r="O121" s="1">
        <v>2</v>
      </c>
      <c r="P121" s="1">
        <v>7</v>
      </c>
      <c r="Q121" s="1">
        <v>2</v>
      </c>
      <c r="R121" s="1">
        <v>9</v>
      </c>
      <c r="S121" s="1">
        <v>0</v>
      </c>
      <c r="T121" s="1">
        <v>150</v>
      </c>
      <c r="U121" s="1">
        <v>399</v>
      </c>
      <c r="V121" s="1">
        <v>0</v>
      </c>
      <c r="W121" s="1">
        <v>35</v>
      </c>
      <c r="X121" s="1">
        <v>265</v>
      </c>
      <c r="Y121" s="1">
        <v>10</v>
      </c>
      <c r="Z121" s="1">
        <v>0.83299999999999996</v>
      </c>
      <c r="AB121" s="1">
        <v>26</v>
      </c>
      <c r="AC121" s="1">
        <v>2011</v>
      </c>
      <c r="AD121" s="1" t="s">
        <v>33</v>
      </c>
      <c r="AE121" s="1">
        <v>0</v>
      </c>
      <c r="AF121" s="1">
        <v>0</v>
      </c>
      <c r="AG121" s="1" t="s">
        <v>666</v>
      </c>
    </row>
    <row r="122" spans="1:33" ht="15.75" customHeight="1" x14ac:dyDescent="0.25">
      <c r="A122" s="4" t="s">
        <v>154</v>
      </c>
      <c r="B122" s="1" t="s">
        <v>32</v>
      </c>
      <c r="C122" s="4">
        <v>1</v>
      </c>
      <c r="D122" s="4">
        <v>2007</v>
      </c>
      <c r="E122" s="4">
        <v>1</v>
      </c>
      <c r="F122" s="4">
        <v>2007</v>
      </c>
      <c r="G122" s="4">
        <v>0</v>
      </c>
      <c r="H122" s="4">
        <v>9</v>
      </c>
      <c r="I122" s="4">
        <v>0</v>
      </c>
      <c r="J122" s="4">
        <v>3</v>
      </c>
      <c r="K122" s="4">
        <v>0</v>
      </c>
      <c r="L122" s="4">
        <v>2.5</v>
      </c>
      <c r="M122" s="4">
        <v>0</v>
      </c>
      <c r="N122" s="4">
        <v>13</v>
      </c>
      <c r="O122" s="4">
        <v>0</v>
      </c>
      <c r="P122" s="4">
        <v>14</v>
      </c>
      <c r="Q122" s="4">
        <v>3</v>
      </c>
      <c r="R122" s="4">
        <v>0</v>
      </c>
      <c r="S122" s="4">
        <v>0</v>
      </c>
      <c r="T122" s="4">
        <v>279</v>
      </c>
      <c r="U122" s="4">
        <v>709</v>
      </c>
      <c r="V122" s="4">
        <v>152</v>
      </c>
      <c r="W122" s="4">
        <v>124</v>
      </c>
      <c r="X122" s="4">
        <v>0</v>
      </c>
      <c r="Y122" s="4">
        <v>9</v>
      </c>
      <c r="Z122" s="4">
        <v>0.6</v>
      </c>
      <c r="AA122" s="4"/>
      <c r="AB122" s="4">
        <v>23.6</v>
      </c>
      <c r="AC122" s="4">
        <v>3834</v>
      </c>
      <c r="AD122" s="4" t="s">
        <v>34</v>
      </c>
      <c r="AE122" s="4">
        <v>699</v>
      </c>
      <c r="AF122" s="4">
        <v>2</v>
      </c>
      <c r="AG122" s="4" t="s">
        <v>562</v>
      </c>
    </row>
    <row r="123" spans="1:33" ht="15.75" customHeight="1" x14ac:dyDescent="0.25">
      <c r="A123" s="4" t="s">
        <v>625</v>
      </c>
      <c r="B123" s="1" t="s">
        <v>32</v>
      </c>
      <c r="C123" s="4">
        <v>1</v>
      </c>
      <c r="D123" s="4">
        <v>2007</v>
      </c>
      <c r="E123" s="7">
        <v>2</v>
      </c>
      <c r="F123" s="7">
        <v>2007</v>
      </c>
      <c r="G123" s="8">
        <v>402</v>
      </c>
      <c r="H123" s="4">
        <v>9</v>
      </c>
      <c r="I123" s="4">
        <v>8</v>
      </c>
      <c r="J123" s="4">
        <v>3</v>
      </c>
      <c r="K123" s="4">
        <v>1</v>
      </c>
      <c r="L123" s="4">
        <v>2.5</v>
      </c>
      <c r="M123" s="4">
        <v>0</v>
      </c>
      <c r="N123" s="4">
        <v>13</v>
      </c>
      <c r="O123" s="4">
        <v>0</v>
      </c>
      <c r="P123" s="4">
        <v>14</v>
      </c>
      <c r="Q123" s="4">
        <v>3</v>
      </c>
      <c r="R123" s="4">
        <v>0</v>
      </c>
      <c r="S123" s="4">
        <v>0</v>
      </c>
      <c r="T123" s="4">
        <v>279</v>
      </c>
      <c r="U123" s="4">
        <v>709</v>
      </c>
      <c r="V123" s="4">
        <v>152</v>
      </c>
      <c r="W123" s="4">
        <v>124</v>
      </c>
      <c r="X123" s="4">
        <v>122</v>
      </c>
      <c r="Y123" s="4">
        <v>9</v>
      </c>
      <c r="Z123" s="4">
        <v>0.6</v>
      </c>
      <c r="AA123" s="4"/>
      <c r="AB123" s="4">
        <v>23.6</v>
      </c>
      <c r="AC123" s="4">
        <v>3834</v>
      </c>
      <c r="AD123" s="4" t="s">
        <v>34</v>
      </c>
      <c r="AE123" s="4">
        <v>699</v>
      </c>
      <c r="AF123" s="4">
        <v>2</v>
      </c>
      <c r="AG123" s="4" t="s">
        <v>562</v>
      </c>
    </row>
    <row r="124" spans="1:33" ht="15.75" customHeight="1" x14ac:dyDescent="0.25">
      <c r="A124" s="1" t="s">
        <v>312</v>
      </c>
      <c r="B124" s="1" t="s">
        <v>76</v>
      </c>
      <c r="C124" s="1">
        <v>2</v>
      </c>
      <c r="D124" s="1">
        <v>1200</v>
      </c>
      <c r="E124" s="5">
        <v>1</v>
      </c>
      <c r="F124" s="1">
        <v>1200</v>
      </c>
      <c r="G124" s="1">
        <v>0</v>
      </c>
      <c r="H124" s="1">
        <v>8</v>
      </c>
      <c r="I124" s="1">
        <v>0</v>
      </c>
      <c r="J124" s="1">
        <v>4</v>
      </c>
      <c r="K124" s="1">
        <v>0</v>
      </c>
      <c r="L124" s="1">
        <v>2</v>
      </c>
      <c r="M124" s="1">
        <v>0</v>
      </c>
      <c r="N124" s="1">
        <v>10</v>
      </c>
      <c r="O124" s="1">
        <v>0</v>
      </c>
      <c r="P124" s="1">
        <v>16</v>
      </c>
      <c r="Q124" s="1">
        <v>10</v>
      </c>
      <c r="R124" s="1">
        <v>0</v>
      </c>
      <c r="S124" s="1">
        <v>0</v>
      </c>
      <c r="T124" s="5">
        <v>267</v>
      </c>
      <c r="U124" s="1">
        <f>(5+5+2.5+2.5+12+12+12.6+12.6+2.5+5+2.5+2.5+3.2+3.2+5.1+5.1+8.7+8.7+12+7+3.2+3.8+9.7+2.3+1.9+1.9+3.4+3.4+18.3+18.3+20.2+20.2+13.3+13.3+23.3+23.3)*2</f>
        <v>619.00000000000011</v>
      </c>
      <c r="W124" s="1">
        <v>0</v>
      </c>
      <c r="X124" s="1">
        <v>0</v>
      </c>
      <c r="Y124" s="1">
        <v>8</v>
      </c>
      <c r="Z124" s="1">
        <f>12/12</f>
        <v>1</v>
      </c>
      <c r="AA124" s="1">
        <v>86</v>
      </c>
      <c r="AB124" s="1">
        <v>19</v>
      </c>
      <c r="AD124" s="1" t="s">
        <v>34</v>
      </c>
      <c r="AE124" s="1">
        <v>598</v>
      </c>
      <c r="AF124" s="1">
        <v>2</v>
      </c>
      <c r="AG124" s="1" t="s">
        <v>558</v>
      </c>
    </row>
    <row r="125" spans="1:33" ht="15.75" customHeight="1" x14ac:dyDescent="0.25">
      <c r="A125" s="1" t="s">
        <v>200</v>
      </c>
      <c r="B125" s="1" t="s">
        <v>32</v>
      </c>
      <c r="C125" s="1">
        <v>1</v>
      </c>
      <c r="D125" s="1" t="s">
        <v>201</v>
      </c>
      <c r="E125" s="5">
        <v>1</v>
      </c>
      <c r="F125" s="1" t="s">
        <v>201</v>
      </c>
      <c r="G125" s="1" t="s">
        <v>188</v>
      </c>
      <c r="H125" s="1" t="s">
        <v>193</v>
      </c>
      <c r="I125" s="1" t="s">
        <v>188</v>
      </c>
      <c r="J125" s="1" t="s">
        <v>194</v>
      </c>
      <c r="K125" s="1" t="s">
        <v>188</v>
      </c>
      <c r="L125" s="1" t="s">
        <v>191</v>
      </c>
      <c r="M125" s="1" t="s">
        <v>188</v>
      </c>
      <c r="N125" s="1" t="s">
        <v>202</v>
      </c>
      <c r="O125" s="1" t="s">
        <v>188</v>
      </c>
      <c r="P125" s="1" t="s">
        <v>203</v>
      </c>
      <c r="Q125" s="1" t="s">
        <v>189</v>
      </c>
      <c r="R125" s="1" t="s">
        <v>188</v>
      </c>
      <c r="S125" s="1" t="s">
        <v>188</v>
      </c>
      <c r="T125" s="1" t="s">
        <v>204</v>
      </c>
      <c r="U125" s="1" t="s">
        <v>205</v>
      </c>
      <c r="W125" s="1" t="s">
        <v>188</v>
      </c>
      <c r="X125" s="1" t="s">
        <v>188</v>
      </c>
      <c r="Y125" s="1" t="s">
        <v>193</v>
      </c>
      <c r="Z125" s="1" t="s">
        <v>199</v>
      </c>
      <c r="AA125" s="1" t="s">
        <v>206</v>
      </c>
      <c r="AB125" s="1">
        <v>21.5</v>
      </c>
      <c r="AD125" s="1" t="s">
        <v>33</v>
      </c>
      <c r="AE125" s="1">
        <v>0</v>
      </c>
      <c r="AF125" s="1">
        <v>0</v>
      </c>
      <c r="AG125" s="1" t="s">
        <v>558</v>
      </c>
    </row>
    <row r="126" spans="1:33" ht="15.75" customHeight="1" x14ac:dyDescent="0.25">
      <c r="A126" s="1" t="s">
        <v>49</v>
      </c>
      <c r="B126" s="1" t="s">
        <v>32</v>
      </c>
      <c r="C126" s="1">
        <v>1</v>
      </c>
      <c r="D126" s="1">
        <v>1733</v>
      </c>
      <c r="E126" s="5">
        <v>1</v>
      </c>
      <c r="F126" s="5">
        <v>1733</v>
      </c>
      <c r="G126" s="5">
        <v>0</v>
      </c>
      <c r="H126" s="1">
        <v>9</v>
      </c>
      <c r="I126" s="1">
        <v>0</v>
      </c>
      <c r="J126" s="1">
        <v>3</v>
      </c>
      <c r="K126" s="1">
        <v>0</v>
      </c>
      <c r="L126" s="1">
        <v>2</v>
      </c>
      <c r="M126" s="1">
        <v>0</v>
      </c>
      <c r="N126" s="1">
        <v>15</v>
      </c>
      <c r="O126" s="1">
        <v>0</v>
      </c>
      <c r="P126" s="1">
        <v>12</v>
      </c>
      <c r="Q126" s="1">
        <v>5</v>
      </c>
      <c r="R126" s="1">
        <v>0</v>
      </c>
      <c r="S126" s="1">
        <v>0</v>
      </c>
      <c r="T126" s="1">
        <v>249</v>
      </c>
      <c r="U126" s="1">
        <v>570</v>
      </c>
      <c r="V126" s="1">
        <v>125</v>
      </c>
      <c r="W126" s="1">
        <v>0</v>
      </c>
      <c r="X126" s="1">
        <v>0</v>
      </c>
      <c r="Y126" s="1">
        <v>10</v>
      </c>
      <c r="Z126" s="1">
        <v>0.66700000000000004</v>
      </c>
      <c r="AB126" s="1">
        <v>23</v>
      </c>
      <c r="AC126" s="1">
        <v>3204</v>
      </c>
      <c r="AD126" s="1" t="s">
        <v>34</v>
      </c>
      <c r="AE126" s="1">
        <v>582</v>
      </c>
      <c r="AF126" s="1">
        <v>2</v>
      </c>
      <c r="AG126" s="1" t="s">
        <v>666</v>
      </c>
    </row>
    <row r="127" spans="1:33" ht="15.75" customHeight="1" x14ac:dyDescent="0.25">
      <c r="A127" s="1" t="s">
        <v>97</v>
      </c>
      <c r="B127" s="1" t="s">
        <v>32</v>
      </c>
      <c r="C127" s="1">
        <v>1</v>
      </c>
      <c r="D127" s="1">
        <v>2024</v>
      </c>
      <c r="E127" s="5">
        <v>1</v>
      </c>
      <c r="F127" s="5">
        <v>2024</v>
      </c>
      <c r="G127" s="5">
        <v>0</v>
      </c>
      <c r="H127" s="1">
        <v>9</v>
      </c>
      <c r="I127" s="1">
        <v>0</v>
      </c>
      <c r="J127" s="1">
        <v>3</v>
      </c>
      <c r="K127" s="1">
        <v>0</v>
      </c>
      <c r="L127" s="1">
        <v>2.5</v>
      </c>
      <c r="M127" s="1">
        <v>0</v>
      </c>
      <c r="N127" s="1">
        <v>12</v>
      </c>
      <c r="O127" s="1">
        <v>0</v>
      </c>
      <c r="P127" s="1">
        <v>18</v>
      </c>
      <c r="Q127" s="1">
        <v>5</v>
      </c>
      <c r="R127" s="1">
        <v>0</v>
      </c>
      <c r="S127" s="1">
        <v>0</v>
      </c>
      <c r="T127" s="1">
        <v>279</v>
      </c>
      <c r="U127" s="1">
        <v>751</v>
      </c>
      <c r="V127" s="1">
        <v>105</v>
      </c>
      <c r="W127" s="1">
        <v>0</v>
      </c>
      <c r="X127" s="1">
        <v>116</v>
      </c>
      <c r="Y127" s="1">
        <v>9</v>
      </c>
      <c r="Z127" s="1">
        <v>0.83299999999999996</v>
      </c>
      <c r="AB127" s="1">
        <v>25</v>
      </c>
      <c r="AC127" s="1">
        <v>3341</v>
      </c>
      <c r="AD127" s="1" t="s">
        <v>34</v>
      </c>
      <c r="AE127" s="1">
        <v>736</v>
      </c>
      <c r="AF127" s="1">
        <v>2</v>
      </c>
      <c r="AG127" s="1" t="s">
        <v>666</v>
      </c>
    </row>
    <row r="128" spans="1:33" ht="15.75" customHeight="1" x14ac:dyDescent="0.25">
      <c r="A128" s="1" t="s">
        <v>98</v>
      </c>
      <c r="B128" s="1" t="s">
        <v>32</v>
      </c>
      <c r="C128" s="1">
        <v>1</v>
      </c>
      <c r="D128" s="1">
        <v>2050</v>
      </c>
      <c r="E128" s="5">
        <v>1</v>
      </c>
      <c r="F128" s="5">
        <v>2050</v>
      </c>
      <c r="G128" s="5">
        <v>0</v>
      </c>
      <c r="H128" s="1">
        <v>9</v>
      </c>
      <c r="I128" s="1">
        <v>0</v>
      </c>
      <c r="J128" s="1">
        <v>3</v>
      </c>
      <c r="K128" s="1">
        <v>0</v>
      </c>
      <c r="L128" s="1">
        <v>2</v>
      </c>
      <c r="M128" s="1">
        <v>0</v>
      </c>
      <c r="N128" s="1">
        <v>12</v>
      </c>
      <c r="O128" s="1">
        <v>0</v>
      </c>
      <c r="P128" s="1">
        <v>14</v>
      </c>
      <c r="Q128" s="1">
        <v>4</v>
      </c>
      <c r="R128" s="1">
        <v>0</v>
      </c>
      <c r="S128" s="1">
        <v>0</v>
      </c>
      <c r="T128" s="1">
        <v>296</v>
      </c>
      <c r="U128" s="1">
        <v>703</v>
      </c>
      <c r="V128" s="1">
        <v>0</v>
      </c>
      <c r="W128" s="1">
        <v>0</v>
      </c>
      <c r="X128" s="1">
        <v>0</v>
      </c>
      <c r="Y128" s="1">
        <v>8</v>
      </c>
      <c r="Z128" s="1">
        <v>0.66700000000000004</v>
      </c>
      <c r="AB128" s="1">
        <v>21</v>
      </c>
      <c r="AC128" s="1">
        <v>3279</v>
      </c>
      <c r="AD128" s="1" t="s">
        <v>34</v>
      </c>
      <c r="AE128" s="1">
        <v>551</v>
      </c>
      <c r="AF128" s="1">
        <v>2</v>
      </c>
      <c r="AG128" s="1" t="s">
        <v>666</v>
      </c>
    </row>
    <row r="129" spans="1:33" ht="15.75" customHeight="1" x14ac:dyDescent="0.25">
      <c r="A129" s="1" t="s">
        <v>324</v>
      </c>
      <c r="B129" s="1" t="s">
        <v>32</v>
      </c>
      <c r="C129" s="1">
        <v>1</v>
      </c>
      <c r="D129" s="1">
        <v>1570</v>
      </c>
      <c r="E129" s="1">
        <v>1</v>
      </c>
      <c r="F129" s="1">
        <v>1570</v>
      </c>
      <c r="G129" s="1">
        <v>0</v>
      </c>
      <c r="H129" s="1">
        <v>9</v>
      </c>
      <c r="I129" s="1">
        <v>0</v>
      </c>
      <c r="J129" s="1">
        <v>3</v>
      </c>
      <c r="K129" s="1">
        <v>0</v>
      </c>
      <c r="L129" s="1">
        <v>2</v>
      </c>
      <c r="M129" s="1">
        <v>0</v>
      </c>
      <c r="N129" s="1">
        <v>12</v>
      </c>
      <c r="O129" s="1">
        <v>0</v>
      </c>
      <c r="P129" s="1">
        <v>18</v>
      </c>
      <c r="Q129" s="1">
        <v>2</v>
      </c>
      <c r="R129" s="1">
        <v>0</v>
      </c>
      <c r="S129" s="1">
        <v>0</v>
      </c>
      <c r="T129" s="1">
        <v>212</v>
      </c>
      <c r="U129" s="1">
        <v>586</v>
      </c>
      <c r="V129" s="1">
        <v>88</v>
      </c>
      <c r="W129" s="1">
        <v>0</v>
      </c>
      <c r="X129" s="1">
        <v>0</v>
      </c>
      <c r="Y129" s="1">
        <v>9</v>
      </c>
      <c r="Z129" s="1">
        <v>0.66666666666666663</v>
      </c>
      <c r="AB129" s="1">
        <v>18.899999999999999</v>
      </c>
      <c r="AC129" s="1">
        <v>2545</v>
      </c>
      <c r="AD129" s="1" t="s">
        <v>34</v>
      </c>
      <c r="AE129" s="1">
        <v>478</v>
      </c>
      <c r="AF129" s="1">
        <v>2</v>
      </c>
      <c r="AG129" s="1" t="s">
        <v>560</v>
      </c>
    </row>
    <row r="130" spans="1:33" ht="15.75" customHeight="1" x14ac:dyDescent="0.25">
      <c r="A130" s="1" t="s">
        <v>594</v>
      </c>
      <c r="B130" s="1" t="s">
        <v>32</v>
      </c>
      <c r="C130" s="1">
        <v>1</v>
      </c>
      <c r="D130" s="1">
        <v>1700</v>
      </c>
      <c r="E130" s="1">
        <v>1</v>
      </c>
      <c r="F130" s="1">
        <v>1700</v>
      </c>
      <c r="G130" s="1">
        <v>0</v>
      </c>
      <c r="H130" s="1">
        <v>9</v>
      </c>
      <c r="I130" s="1">
        <v>0</v>
      </c>
      <c r="J130" s="1">
        <v>3</v>
      </c>
      <c r="K130" s="1">
        <v>0</v>
      </c>
      <c r="L130" s="1">
        <v>2</v>
      </c>
      <c r="M130" s="1">
        <v>0</v>
      </c>
      <c r="N130" s="1">
        <v>19</v>
      </c>
      <c r="O130" s="1">
        <v>0</v>
      </c>
      <c r="P130" s="1">
        <v>13</v>
      </c>
      <c r="Q130" s="1">
        <v>3</v>
      </c>
      <c r="R130" s="1">
        <v>0</v>
      </c>
      <c r="S130" s="1">
        <v>0</v>
      </c>
      <c r="T130" s="1">
        <v>226</v>
      </c>
      <c r="U130" s="1">
        <v>524</v>
      </c>
      <c r="V130" s="1">
        <v>108</v>
      </c>
      <c r="W130" s="1">
        <v>0</v>
      </c>
      <c r="X130" s="1">
        <v>0</v>
      </c>
      <c r="Y130" s="1">
        <v>9</v>
      </c>
      <c r="Z130" s="1">
        <v>0.6</v>
      </c>
      <c r="AB130" s="1">
        <v>21</v>
      </c>
      <c r="AC130" s="1">
        <v>3731</v>
      </c>
      <c r="AD130" s="1" t="s">
        <v>34</v>
      </c>
      <c r="AE130" s="1">
        <v>474</v>
      </c>
      <c r="AF130" s="1">
        <v>2</v>
      </c>
      <c r="AG130" s="4" t="s">
        <v>562</v>
      </c>
    </row>
    <row r="131" spans="1:33" ht="15.75" customHeight="1" x14ac:dyDescent="0.25">
      <c r="A131" s="1" t="s">
        <v>87</v>
      </c>
      <c r="B131" s="1" t="s">
        <v>32</v>
      </c>
      <c r="C131" s="1">
        <v>1</v>
      </c>
      <c r="D131" s="1">
        <v>1992</v>
      </c>
      <c r="E131" s="5">
        <v>2</v>
      </c>
      <c r="F131" s="5">
        <v>1992</v>
      </c>
      <c r="G131" s="5">
        <v>423</v>
      </c>
      <c r="H131" s="1">
        <v>9</v>
      </c>
      <c r="I131" s="1">
        <v>9</v>
      </c>
      <c r="J131" s="1">
        <v>3</v>
      </c>
      <c r="K131" s="1">
        <v>1</v>
      </c>
      <c r="L131" s="1">
        <v>2.5</v>
      </c>
      <c r="M131" s="1">
        <v>0</v>
      </c>
      <c r="N131" s="1">
        <v>17</v>
      </c>
      <c r="O131" s="1">
        <v>0</v>
      </c>
      <c r="P131" s="1">
        <v>13</v>
      </c>
      <c r="Q131" s="1">
        <v>5</v>
      </c>
      <c r="R131" s="1">
        <v>0</v>
      </c>
      <c r="S131" s="1">
        <v>0</v>
      </c>
      <c r="T131" s="1">
        <v>334</v>
      </c>
      <c r="U131" s="1">
        <v>744</v>
      </c>
      <c r="V131" s="1">
        <v>84</v>
      </c>
      <c r="W131" s="1">
        <v>0</v>
      </c>
      <c r="X131" s="1">
        <v>90</v>
      </c>
      <c r="Y131" s="1">
        <v>10</v>
      </c>
      <c r="Z131" s="1">
        <v>0.83299999999999996</v>
      </c>
      <c r="AB131" s="1">
        <v>23</v>
      </c>
      <c r="AC131" s="1">
        <v>3311</v>
      </c>
      <c r="AD131" s="1" t="s">
        <v>34</v>
      </c>
      <c r="AE131" s="1">
        <v>611</v>
      </c>
      <c r="AF131" s="1">
        <v>2</v>
      </c>
      <c r="AG131" s="1" t="s">
        <v>666</v>
      </c>
    </row>
    <row r="132" spans="1:33" ht="15.75" customHeight="1" x14ac:dyDescent="0.25">
      <c r="A132" s="1" t="s">
        <v>366</v>
      </c>
      <c r="B132" s="1" t="s">
        <v>32</v>
      </c>
      <c r="C132" s="1">
        <v>1</v>
      </c>
      <c r="D132" s="1">
        <v>1876</v>
      </c>
      <c r="E132" s="1">
        <v>1</v>
      </c>
      <c r="F132" s="1">
        <v>1876</v>
      </c>
      <c r="G132" s="1">
        <v>0</v>
      </c>
      <c r="H132" s="1">
        <v>9</v>
      </c>
      <c r="I132" s="1">
        <v>0</v>
      </c>
      <c r="J132" s="1">
        <v>3</v>
      </c>
      <c r="K132" s="1">
        <v>0</v>
      </c>
      <c r="L132" s="1">
        <v>2</v>
      </c>
      <c r="M132" s="1">
        <v>0</v>
      </c>
      <c r="N132" s="1">
        <v>17</v>
      </c>
      <c r="O132" s="1">
        <v>0</v>
      </c>
      <c r="P132" s="1">
        <v>15</v>
      </c>
      <c r="Q132" s="1">
        <v>3</v>
      </c>
      <c r="R132" s="1">
        <v>0</v>
      </c>
      <c r="S132" s="1">
        <v>0</v>
      </c>
      <c r="T132" s="1">
        <v>288</v>
      </c>
      <c r="U132" s="1">
        <v>581</v>
      </c>
      <c r="V132" s="1">
        <v>128</v>
      </c>
      <c r="W132" s="1">
        <v>0</v>
      </c>
      <c r="X132" s="1">
        <v>0</v>
      </c>
      <c r="Y132" s="1">
        <v>9</v>
      </c>
      <c r="Z132" s="1">
        <v>1</v>
      </c>
      <c r="AB132" s="1">
        <v>27.6</v>
      </c>
      <c r="AC132" s="1">
        <v>3068</v>
      </c>
      <c r="AD132" s="1" t="s">
        <v>34</v>
      </c>
      <c r="AE132" s="1">
        <v>639</v>
      </c>
      <c r="AF132" s="1">
        <v>2</v>
      </c>
      <c r="AG132" s="1" t="s">
        <v>560</v>
      </c>
    </row>
    <row r="133" spans="1:33" ht="15.75" customHeight="1" x14ac:dyDescent="0.25">
      <c r="A133" s="1" t="s">
        <v>74</v>
      </c>
      <c r="B133" s="1" t="s">
        <v>32</v>
      </c>
      <c r="C133" s="1">
        <v>1</v>
      </c>
      <c r="D133" s="1">
        <v>1888</v>
      </c>
      <c r="E133" s="5">
        <v>1</v>
      </c>
      <c r="F133" s="5">
        <v>1888</v>
      </c>
      <c r="G133" s="5">
        <v>0</v>
      </c>
      <c r="H133" s="1">
        <v>9</v>
      </c>
      <c r="I133" s="1">
        <v>0</v>
      </c>
      <c r="J133" s="1">
        <v>3</v>
      </c>
      <c r="K133" s="1">
        <v>0</v>
      </c>
      <c r="L133" s="1">
        <v>2.5</v>
      </c>
      <c r="M133" s="1">
        <v>0</v>
      </c>
      <c r="N133" s="1">
        <v>16</v>
      </c>
      <c r="O133" s="1">
        <v>0</v>
      </c>
      <c r="P133" s="1">
        <v>16</v>
      </c>
      <c r="Q133" s="1">
        <v>5</v>
      </c>
      <c r="R133" s="1">
        <v>0</v>
      </c>
      <c r="S133" s="1">
        <v>0</v>
      </c>
      <c r="T133" s="1">
        <v>225</v>
      </c>
      <c r="U133" s="1">
        <v>609</v>
      </c>
      <c r="V133" s="1">
        <v>113</v>
      </c>
      <c r="W133" s="1">
        <v>0</v>
      </c>
      <c r="X133" s="1">
        <v>69</v>
      </c>
      <c r="Y133" s="1">
        <v>10</v>
      </c>
      <c r="Z133" s="1">
        <v>0.66700000000000004</v>
      </c>
      <c r="AB133" s="1">
        <v>24</v>
      </c>
      <c r="AC133" s="1">
        <v>2657</v>
      </c>
      <c r="AD133" s="1" t="s">
        <v>34</v>
      </c>
      <c r="AE133" s="1">
        <v>515</v>
      </c>
      <c r="AF133" s="1">
        <v>2</v>
      </c>
      <c r="AG133" s="1" t="s">
        <v>666</v>
      </c>
    </row>
    <row r="134" spans="1:33" ht="15.75" customHeight="1" x14ac:dyDescent="0.25">
      <c r="A134" s="1" t="s">
        <v>272</v>
      </c>
      <c r="B134" s="1" t="s">
        <v>32</v>
      </c>
      <c r="C134" s="1">
        <v>1</v>
      </c>
      <c r="D134" s="1" t="s">
        <v>273</v>
      </c>
      <c r="E134" s="5">
        <v>1</v>
      </c>
      <c r="F134" s="1">
        <v>1251</v>
      </c>
      <c r="G134" s="1">
        <v>0</v>
      </c>
      <c r="H134" s="1">
        <v>9</v>
      </c>
      <c r="I134" s="1">
        <v>0</v>
      </c>
      <c r="J134" s="1">
        <v>3</v>
      </c>
      <c r="K134" s="1">
        <v>0</v>
      </c>
      <c r="L134" s="1">
        <v>1.5</v>
      </c>
      <c r="M134" s="1">
        <v>0</v>
      </c>
      <c r="N134" s="1">
        <v>13</v>
      </c>
      <c r="O134" s="1">
        <v>0</v>
      </c>
      <c r="P134" s="1">
        <v>12</v>
      </c>
      <c r="Q134" s="1">
        <v>3</v>
      </c>
      <c r="R134" s="1">
        <v>0</v>
      </c>
      <c r="S134" s="1">
        <v>0</v>
      </c>
      <c r="T134" s="1">
        <v>180</v>
      </c>
      <c r="U134" s="1">
        <v>374</v>
      </c>
      <c r="W134" s="1">
        <v>0</v>
      </c>
      <c r="X134" s="1">
        <v>0</v>
      </c>
      <c r="Y134" s="1">
        <v>9</v>
      </c>
      <c r="Z134" s="1">
        <f>10/12</f>
        <v>0.83333333333333337</v>
      </c>
      <c r="AA134" s="1">
        <v>25</v>
      </c>
      <c r="AB134" s="1">
        <v>23</v>
      </c>
      <c r="AD134" s="1" t="s">
        <v>33</v>
      </c>
      <c r="AE134" s="1">
        <v>0</v>
      </c>
      <c r="AF134" s="1">
        <v>0</v>
      </c>
      <c r="AG134" s="1" t="s">
        <v>558</v>
      </c>
    </row>
    <row r="135" spans="1:33" ht="15.75" customHeight="1" x14ac:dyDescent="0.25">
      <c r="A135" s="1" t="s">
        <v>77</v>
      </c>
      <c r="B135" s="1" t="s">
        <v>32</v>
      </c>
      <c r="C135" s="1">
        <v>1</v>
      </c>
      <c r="D135" s="1">
        <v>1898</v>
      </c>
      <c r="E135" s="5">
        <v>2</v>
      </c>
      <c r="F135" s="5">
        <v>1898</v>
      </c>
      <c r="G135" s="5">
        <v>303</v>
      </c>
      <c r="H135" s="1">
        <v>9</v>
      </c>
      <c r="I135" s="1">
        <v>8</v>
      </c>
      <c r="J135" s="1">
        <v>3</v>
      </c>
      <c r="K135" s="1">
        <v>1</v>
      </c>
      <c r="L135" s="1">
        <v>2</v>
      </c>
      <c r="M135" s="1">
        <v>0</v>
      </c>
      <c r="N135" s="1">
        <v>16</v>
      </c>
      <c r="O135" s="1">
        <v>0</v>
      </c>
      <c r="P135" s="1">
        <v>13</v>
      </c>
      <c r="Q135" s="1">
        <v>5</v>
      </c>
      <c r="R135" s="1">
        <v>0</v>
      </c>
      <c r="S135" s="1">
        <v>0</v>
      </c>
      <c r="T135" s="1">
        <v>266</v>
      </c>
      <c r="U135" s="1">
        <v>604</v>
      </c>
      <c r="V135" s="1">
        <v>111</v>
      </c>
      <c r="W135" s="1">
        <v>0</v>
      </c>
      <c r="X135" s="1">
        <v>70</v>
      </c>
      <c r="Y135" s="1">
        <v>12</v>
      </c>
      <c r="Z135" s="1">
        <v>1</v>
      </c>
      <c r="AB135" s="1">
        <v>27.5</v>
      </c>
      <c r="AC135" s="1">
        <v>2758</v>
      </c>
      <c r="AD135" s="1" t="s">
        <v>34</v>
      </c>
      <c r="AE135" s="1">
        <v>713</v>
      </c>
      <c r="AF135" s="1">
        <v>2</v>
      </c>
      <c r="AG135" s="1" t="s">
        <v>666</v>
      </c>
    </row>
    <row r="136" spans="1:33" ht="15.75" customHeight="1" x14ac:dyDescent="0.25">
      <c r="A136" s="4" t="s">
        <v>147</v>
      </c>
      <c r="B136" s="1" t="s">
        <v>32</v>
      </c>
      <c r="C136" s="4">
        <v>1</v>
      </c>
      <c r="D136" s="4">
        <v>1992</v>
      </c>
      <c r="E136" s="4">
        <v>1</v>
      </c>
      <c r="F136" s="4">
        <v>1992</v>
      </c>
      <c r="G136" s="4">
        <v>0</v>
      </c>
      <c r="H136" s="4">
        <v>9</v>
      </c>
      <c r="I136" s="4">
        <v>0</v>
      </c>
      <c r="J136" s="4">
        <v>3</v>
      </c>
      <c r="K136" s="4">
        <v>0</v>
      </c>
      <c r="L136" s="4">
        <v>2.5</v>
      </c>
      <c r="M136" s="4">
        <v>0</v>
      </c>
      <c r="N136" s="4">
        <v>17</v>
      </c>
      <c r="O136" s="4">
        <v>2</v>
      </c>
      <c r="P136" s="4">
        <v>11</v>
      </c>
      <c r="Q136" s="4">
        <v>4</v>
      </c>
      <c r="R136" s="4">
        <v>1</v>
      </c>
      <c r="S136" s="4">
        <v>0</v>
      </c>
      <c r="T136" s="4">
        <v>288</v>
      </c>
      <c r="U136" s="4">
        <v>698</v>
      </c>
      <c r="V136" s="4">
        <v>128</v>
      </c>
      <c r="W136" s="4">
        <v>89</v>
      </c>
      <c r="X136" s="4">
        <v>0</v>
      </c>
      <c r="Y136" s="4">
        <v>9</v>
      </c>
      <c r="Z136" s="4">
        <v>0.83</v>
      </c>
      <c r="AA136" s="4"/>
      <c r="AB136" s="4">
        <v>23.082999999999998</v>
      </c>
      <c r="AC136" s="4">
        <v>3574</v>
      </c>
      <c r="AD136" s="4" t="s">
        <v>34</v>
      </c>
      <c r="AE136" s="4">
        <v>611</v>
      </c>
      <c r="AF136" s="4">
        <v>2</v>
      </c>
      <c r="AG136" s="4" t="s">
        <v>562</v>
      </c>
    </row>
    <row r="137" spans="1:33" ht="15.75" customHeight="1" x14ac:dyDescent="0.25">
      <c r="A137" s="4" t="s">
        <v>620</v>
      </c>
      <c r="B137" s="1" t="s">
        <v>32</v>
      </c>
      <c r="C137" s="4">
        <v>1</v>
      </c>
      <c r="D137" s="4">
        <v>1992</v>
      </c>
      <c r="E137" s="7">
        <v>2</v>
      </c>
      <c r="F137" s="7">
        <v>1992</v>
      </c>
      <c r="G137" s="8">
        <v>380</v>
      </c>
      <c r="H137" s="4">
        <v>9</v>
      </c>
      <c r="I137" s="4">
        <v>8</v>
      </c>
      <c r="J137" s="4">
        <v>3</v>
      </c>
      <c r="K137" s="4">
        <v>1</v>
      </c>
      <c r="L137" s="4">
        <v>2.5</v>
      </c>
      <c r="M137" s="4">
        <v>1</v>
      </c>
      <c r="N137" s="4">
        <v>17</v>
      </c>
      <c r="O137" s="4">
        <v>2</v>
      </c>
      <c r="P137" s="4">
        <v>11</v>
      </c>
      <c r="Q137" s="4">
        <v>4</v>
      </c>
      <c r="R137" s="4">
        <v>1</v>
      </c>
      <c r="S137" s="4">
        <v>0</v>
      </c>
      <c r="T137" s="4">
        <v>288</v>
      </c>
      <c r="U137" s="4">
        <v>698</v>
      </c>
      <c r="V137" s="4">
        <v>128</v>
      </c>
      <c r="W137" s="4">
        <v>89</v>
      </c>
      <c r="X137" s="4">
        <v>103</v>
      </c>
      <c r="Y137" s="4">
        <v>9</v>
      </c>
      <c r="Z137" s="4">
        <v>0.83</v>
      </c>
      <c r="AA137" s="4"/>
      <c r="AB137" s="4">
        <v>23.082999999999998</v>
      </c>
      <c r="AC137" s="4">
        <v>3574</v>
      </c>
      <c r="AD137" s="4" t="s">
        <v>34</v>
      </c>
      <c r="AE137" s="4">
        <v>611</v>
      </c>
      <c r="AF137" s="4">
        <v>2</v>
      </c>
      <c r="AG137" s="4" t="s">
        <v>562</v>
      </c>
    </row>
    <row r="138" spans="1:33" ht="15.75" customHeight="1" x14ac:dyDescent="0.25">
      <c r="A138" s="1" t="s">
        <v>380</v>
      </c>
      <c r="B138" s="1" t="s">
        <v>32</v>
      </c>
      <c r="C138" s="1">
        <v>1</v>
      </c>
      <c r="D138" s="1">
        <v>1992</v>
      </c>
      <c r="E138" s="1">
        <v>1</v>
      </c>
      <c r="F138" s="1">
        <v>1992</v>
      </c>
      <c r="G138" s="1">
        <v>0</v>
      </c>
      <c r="H138" s="1">
        <v>9</v>
      </c>
      <c r="I138" s="1">
        <v>0</v>
      </c>
      <c r="J138" s="1">
        <v>3</v>
      </c>
      <c r="K138" s="1">
        <v>0</v>
      </c>
      <c r="L138" s="1">
        <v>1</v>
      </c>
      <c r="M138" s="1">
        <v>0</v>
      </c>
      <c r="N138" s="1">
        <v>21</v>
      </c>
      <c r="O138" s="1">
        <v>0</v>
      </c>
      <c r="P138" s="1">
        <v>16</v>
      </c>
      <c r="Q138" s="1">
        <v>4</v>
      </c>
      <c r="R138" s="1">
        <v>0</v>
      </c>
      <c r="S138" s="1">
        <v>0</v>
      </c>
      <c r="T138" s="1">
        <v>279</v>
      </c>
      <c r="U138" s="1">
        <v>671</v>
      </c>
      <c r="V138" s="1">
        <v>130</v>
      </c>
      <c r="W138" s="1">
        <v>0</v>
      </c>
      <c r="X138" s="1">
        <v>0</v>
      </c>
      <c r="Y138" s="1">
        <v>9</v>
      </c>
      <c r="Z138" s="1">
        <v>0.83333333333333337</v>
      </c>
      <c r="AB138" s="1">
        <v>23.1</v>
      </c>
      <c r="AC138" s="1">
        <v>3152</v>
      </c>
      <c r="AD138" s="1" t="s">
        <v>34</v>
      </c>
      <c r="AE138" s="1">
        <v>611</v>
      </c>
      <c r="AF138" s="1">
        <v>2</v>
      </c>
      <c r="AG138" s="1" t="s">
        <v>560</v>
      </c>
    </row>
    <row r="139" spans="1:33" ht="15.75" customHeight="1" x14ac:dyDescent="0.25">
      <c r="A139" s="1" t="s">
        <v>96</v>
      </c>
      <c r="B139" s="1" t="s">
        <v>32</v>
      </c>
      <c r="C139" s="1">
        <v>1</v>
      </c>
      <c r="D139" s="1">
        <v>2021</v>
      </c>
      <c r="E139" s="5">
        <v>1</v>
      </c>
      <c r="F139" s="5">
        <v>2021</v>
      </c>
      <c r="G139" s="5">
        <v>0</v>
      </c>
      <c r="H139" s="1">
        <v>9</v>
      </c>
      <c r="I139" s="1">
        <v>0</v>
      </c>
      <c r="J139" s="1">
        <v>3</v>
      </c>
      <c r="K139" s="1">
        <v>0</v>
      </c>
      <c r="L139" s="1">
        <v>2.5</v>
      </c>
      <c r="M139" s="1">
        <v>0</v>
      </c>
      <c r="N139" s="1">
        <v>17</v>
      </c>
      <c r="O139" s="1">
        <v>0</v>
      </c>
      <c r="P139" s="1">
        <v>19</v>
      </c>
      <c r="Q139" s="1">
        <v>5</v>
      </c>
      <c r="R139" s="1">
        <v>0</v>
      </c>
      <c r="S139" s="1">
        <v>0</v>
      </c>
      <c r="T139" s="1">
        <v>266</v>
      </c>
      <c r="U139" s="1">
        <v>760</v>
      </c>
      <c r="V139" s="1">
        <v>114</v>
      </c>
      <c r="W139" s="1">
        <v>0</v>
      </c>
      <c r="X139" s="1">
        <v>96</v>
      </c>
      <c r="Y139" s="1">
        <v>9</v>
      </c>
      <c r="Z139" s="1">
        <v>0.66700000000000004</v>
      </c>
      <c r="AB139" s="1">
        <v>22.5</v>
      </c>
      <c r="AC139" s="1">
        <v>3360</v>
      </c>
      <c r="AD139" s="1" t="s">
        <v>34</v>
      </c>
      <c r="AE139" s="1">
        <v>487</v>
      </c>
      <c r="AF139" s="1">
        <v>2</v>
      </c>
      <c r="AG139" s="1" t="s">
        <v>666</v>
      </c>
    </row>
    <row r="140" spans="1:33" ht="15.75" customHeight="1" x14ac:dyDescent="0.25">
      <c r="A140" s="1" t="s">
        <v>464</v>
      </c>
      <c r="B140" s="1" t="s">
        <v>32</v>
      </c>
      <c r="C140" s="4">
        <v>1</v>
      </c>
      <c r="D140" s="1">
        <v>2389</v>
      </c>
      <c r="E140" s="1">
        <v>1</v>
      </c>
      <c r="F140" s="1">
        <v>2389</v>
      </c>
      <c r="G140" s="1">
        <v>0</v>
      </c>
      <c r="H140" s="1">
        <v>9</v>
      </c>
      <c r="I140" s="1">
        <v>0</v>
      </c>
      <c r="J140" s="1">
        <v>4</v>
      </c>
      <c r="K140" s="1">
        <v>0</v>
      </c>
      <c r="L140" s="1">
        <v>3.5</v>
      </c>
      <c r="M140" s="1">
        <v>0</v>
      </c>
      <c r="N140" s="1">
        <v>13</v>
      </c>
      <c r="O140" s="1">
        <v>0</v>
      </c>
      <c r="P140" s="1">
        <v>18</v>
      </c>
      <c r="Q140" s="1">
        <v>4</v>
      </c>
      <c r="R140" s="1">
        <v>0</v>
      </c>
      <c r="S140" s="1">
        <v>0</v>
      </c>
      <c r="T140" s="1">
        <v>300</v>
      </c>
      <c r="U140" s="1">
        <v>828</v>
      </c>
      <c r="V140" s="1">
        <v>165</v>
      </c>
      <c r="W140" s="1">
        <v>0</v>
      </c>
      <c r="X140" s="1">
        <v>0</v>
      </c>
      <c r="Y140" s="1">
        <v>9</v>
      </c>
      <c r="Z140" s="1">
        <v>0.83</v>
      </c>
      <c r="AB140" s="1">
        <v>26.3</v>
      </c>
      <c r="AC140" s="1">
        <v>4016</v>
      </c>
      <c r="AD140" s="1" t="s">
        <v>34</v>
      </c>
      <c r="AE140" s="1">
        <v>666</v>
      </c>
      <c r="AF140" s="1">
        <v>2</v>
      </c>
      <c r="AG140" s="4" t="s">
        <v>562</v>
      </c>
    </row>
    <row r="141" spans="1:33" ht="15.75" customHeight="1" x14ac:dyDescent="0.25">
      <c r="A141" s="1" t="s">
        <v>75</v>
      </c>
      <c r="B141" s="1" t="s">
        <v>76</v>
      </c>
      <c r="C141" s="1">
        <v>2</v>
      </c>
      <c r="D141" s="1">
        <v>1890</v>
      </c>
      <c r="E141" s="5">
        <v>2</v>
      </c>
      <c r="F141" s="5">
        <v>990</v>
      </c>
      <c r="G141" s="5">
        <v>900</v>
      </c>
      <c r="H141" s="1">
        <v>8</v>
      </c>
      <c r="I141" s="1">
        <v>8</v>
      </c>
      <c r="J141" s="1">
        <v>0</v>
      </c>
      <c r="K141" s="1">
        <v>4</v>
      </c>
      <c r="L141" s="1">
        <v>1</v>
      </c>
      <c r="M141" s="1">
        <v>2</v>
      </c>
      <c r="N141" s="1">
        <v>4</v>
      </c>
      <c r="O141" s="1">
        <v>4</v>
      </c>
      <c r="P141" s="1">
        <v>6</v>
      </c>
      <c r="Q141" s="1">
        <v>4</v>
      </c>
      <c r="R141" s="1">
        <v>12</v>
      </c>
      <c r="S141" s="1">
        <v>0</v>
      </c>
      <c r="T141" s="1">
        <v>126</v>
      </c>
      <c r="U141" s="1">
        <v>353</v>
      </c>
      <c r="V141" s="1">
        <v>0</v>
      </c>
      <c r="W141" s="1">
        <v>126</v>
      </c>
      <c r="X141" s="1">
        <v>448</v>
      </c>
      <c r="Y141" s="1">
        <v>7</v>
      </c>
      <c r="Z141" s="1">
        <v>0.5</v>
      </c>
      <c r="AB141" s="1">
        <v>25</v>
      </c>
      <c r="AC141" s="1">
        <v>1047</v>
      </c>
      <c r="AD141" s="1" t="s">
        <v>33</v>
      </c>
      <c r="AE141" s="1">
        <v>0</v>
      </c>
      <c r="AF141" s="1">
        <v>0</v>
      </c>
      <c r="AG141" s="1" t="s">
        <v>666</v>
      </c>
    </row>
    <row r="142" spans="1:33" ht="15.75" customHeight="1" x14ac:dyDescent="0.25">
      <c r="A142" s="1" t="s">
        <v>391</v>
      </c>
      <c r="B142" s="1" t="s">
        <v>32</v>
      </c>
      <c r="C142" s="1">
        <v>1</v>
      </c>
      <c r="D142" s="1">
        <v>2060</v>
      </c>
      <c r="E142" s="1">
        <v>1</v>
      </c>
      <c r="F142" s="1">
        <v>2060</v>
      </c>
      <c r="G142" s="1">
        <v>0</v>
      </c>
      <c r="H142" s="1">
        <v>9</v>
      </c>
      <c r="I142" s="1">
        <v>0</v>
      </c>
      <c r="J142" s="1">
        <v>3</v>
      </c>
      <c r="K142" s="1">
        <v>0</v>
      </c>
      <c r="L142" s="1">
        <v>2.5</v>
      </c>
      <c r="M142" s="1">
        <v>0</v>
      </c>
      <c r="N142" s="1">
        <v>16</v>
      </c>
      <c r="O142" s="1">
        <v>0</v>
      </c>
      <c r="P142" s="1">
        <v>18</v>
      </c>
      <c r="Q142" s="1">
        <v>3</v>
      </c>
      <c r="R142" s="1">
        <v>0</v>
      </c>
      <c r="S142" s="1">
        <v>0</v>
      </c>
      <c r="T142" s="1">
        <v>284</v>
      </c>
      <c r="U142" s="1">
        <v>731</v>
      </c>
      <c r="V142" s="1">
        <v>128</v>
      </c>
      <c r="W142" s="1">
        <v>0</v>
      </c>
      <c r="X142" s="1">
        <v>0</v>
      </c>
      <c r="Y142" s="1">
        <v>9</v>
      </c>
      <c r="Z142" s="1">
        <v>0.66666666666666663</v>
      </c>
      <c r="AB142" s="1">
        <v>23.7</v>
      </c>
      <c r="AC142" s="1">
        <v>3412</v>
      </c>
      <c r="AD142" s="1" t="s">
        <v>34</v>
      </c>
      <c r="AE142" s="1">
        <v>744</v>
      </c>
      <c r="AF142" s="1">
        <v>2</v>
      </c>
      <c r="AG142" s="1" t="s">
        <v>560</v>
      </c>
    </row>
    <row r="143" spans="1:33" ht="15.75" customHeight="1" x14ac:dyDescent="0.25">
      <c r="A143" s="4" t="s">
        <v>463</v>
      </c>
      <c r="B143" s="1" t="s">
        <v>32</v>
      </c>
      <c r="C143" s="4">
        <v>1</v>
      </c>
      <c r="D143" s="4">
        <v>2369</v>
      </c>
      <c r="E143" s="4">
        <v>1</v>
      </c>
      <c r="F143" s="4">
        <v>2369</v>
      </c>
      <c r="G143" s="4">
        <v>0</v>
      </c>
      <c r="H143" s="4">
        <v>9</v>
      </c>
      <c r="I143" s="4">
        <v>0</v>
      </c>
      <c r="J143" s="4">
        <v>4</v>
      </c>
      <c r="K143" s="4">
        <v>0</v>
      </c>
      <c r="L143" s="4">
        <v>3.5</v>
      </c>
      <c r="M143" s="4">
        <v>0</v>
      </c>
      <c r="N143" s="4">
        <v>13</v>
      </c>
      <c r="O143" s="4">
        <v>0</v>
      </c>
      <c r="P143" s="4">
        <v>19</v>
      </c>
      <c r="Q143" s="4">
        <v>4</v>
      </c>
      <c r="R143" s="4">
        <v>0</v>
      </c>
      <c r="S143" s="4">
        <v>0</v>
      </c>
      <c r="T143" s="4">
        <v>308</v>
      </c>
      <c r="U143" s="4">
        <v>839</v>
      </c>
      <c r="V143" s="4">
        <v>194</v>
      </c>
      <c r="W143" s="4">
        <v>63</v>
      </c>
      <c r="X143" s="4">
        <v>0</v>
      </c>
      <c r="Y143" s="4">
        <v>9</v>
      </c>
      <c r="Z143" s="4">
        <v>0.83</v>
      </c>
      <c r="AA143" s="4"/>
      <c r="AB143" s="4">
        <v>26.3</v>
      </c>
      <c r="AC143" s="4">
        <v>3893</v>
      </c>
      <c r="AD143" s="4" t="s">
        <v>34</v>
      </c>
      <c r="AE143" s="4">
        <v>737</v>
      </c>
      <c r="AF143" s="4">
        <v>2</v>
      </c>
      <c r="AG143" s="4" t="s">
        <v>562</v>
      </c>
    </row>
    <row r="144" spans="1:33" ht="15.75" customHeight="1" x14ac:dyDescent="0.25">
      <c r="A144" s="4" t="s">
        <v>646</v>
      </c>
      <c r="B144" s="1" t="s">
        <v>32</v>
      </c>
      <c r="C144" s="4">
        <v>1</v>
      </c>
      <c r="D144" s="4">
        <v>2369</v>
      </c>
      <c r="E144" s="7">
        <v>2</v>
      </c>
      <c r="F144" s="7">
        <v>2369</v>
      </c>
      <c r="G144" s="8">
        <v>170</v>
      </c>
      <c r="H144" s="4">
        <v>9</v>
      </c>
      <c r="I144" s="4">
        <v>8</v>
      </c>
      <c r="J144" s="4">
        <v>4</v>
      </c>
      <c r="K144" s="4">
        <v>1</v>
      </c>
      <c r="L144" s="4">
        <v>3.5</v>
      </c>
      <c r="M144" s="4">
        <v>1</v>
      </c>
      <c r="N144" s="4">
        <v>13</v>
      </c>
      <c r="O144" s="4">
        <v>0</v>
      </c>
      <c r="P144" s="4">
        <v>19</v>
      </c>
      <c r="Q144" s="4">
        <v>4</v>
      </c>
      <c r="R144" s="4">
        <v>0</v>
      </c>
      <c r="S144" s="4">
        <v>0</v>
      </c>
      <c r="T144" s="4">
        <v>308</v>
      </c>
      <c r="U144" s="4">
        <v>839</v>
      </c>
      <c r="V144" s="4">
        <v>194</v>
      </c>
      <c r="W144" s="4">
        <v>63</v>
      </c>
      <c r="X144" s="4">
        <v>93</v>
      </c>
      <c r="Y144" s="4">
        <v>9</v>
      </c>
      <c r="Z144" s="4">
        <v>0.83</v>
      </c>
      <c r="AA144" s="4"/>
      <c r="AB144" s="4">
        <v>26.3</v>
      </c>
      <c r="AC144" s="4">
        <v>3893</v>
      </c>
      <c r="AD144" s="4" t="s">
        <v>34</v>
      </c>
      <c r="AE144" s="4">
        <v>737</v>
      </c>
      <c r="AF144" s="4">
        <v>2</v>
      </c>
      <c r="AG144" s="4" t="s">
        <v>562</v>
      </c>
    </row>
    <row r="145" spans="1:33" ht="15.75" customHeight="1" x14ac:dyDescent="0.25">
      <c r="A145" s="1" t="s">
        <v>545</v>
      </c>
      <c r="B145" s="1" t="s">
        <v>32</v>
      </c>
      <c r="C145" s="1">
        <v>1</v>
      </c>
      <c r="D145" s="1">
        <v>2750</v>
      </c>
      <c r="E145" s="5">
        <v>2</v>
      </c>
      <c r="F145" s="5">
        <v>2750</v>
      </c>
      <c r="G145" s="5">
        <v>356</v>
      </c>
      <c r="H145" s="1">
        <v>9</v>
      </c>
      <c r="I145" s="1">
        <v>9</v>
      </c>
      <c r="J145" s="1">
        <v>4</v>
      </c>
      <c r="K145" s="1">
        <v>1</v>
      </c>
      <c r="L145" s="1">
        <v>3.5</v>
      </c>
      <c r="M145" s="1">
        <v>0</v>
      </c>
      <c r="N145" s="1">
        <v>19</v>
      </c>
      <c r="O145" s="1">
        <v>0</v>
      </c>
      <c r="P145" s="1">
        <v>20</v>
      </c>
      <c r="Q145" s="1">
        <v>5</v>
      </c>
      <c r="R145" s="1">
        <v>0</v>
      </c>
      <c r="S145" s="1">
        <v>0</v>
      </c>
      <c r="T145" s="1">
        <v>308</v>
      </c>
      <c r="U145" s="1">
        <v>925</v>
      </c>
      <c r="V145" s="1">
        <v>122</v>
      </c>
      <c r="W145" s="1">
        <v>0</v>
      </c>
      <c r="X145" s="1">
        <v>106</v>
      </c>
      <c r="Y145" s="1">
        <v>10</v>
      </c>
      <c r="Z145" s="1">
        <v>0.66700000000000004</v>
      </c>
      <c r="AB145" s="1">
        <v>26.5</v>
      </c>
      <c r="AC145" s="1">
        <v>4293</v>
      </c>
      <c r="AD145" s="1" t="s">
        <v>34</v>
      </c>
      <c r="AE145" s="1">
        <v>720</v>
      </c>
      <c r="AF145" s="1">
        <v>2</v>
      </c>
      <c r="AG145" s="1" t="s">
        <v>666</v>
      </c>
    </row>
    <row r="146" spans="1:33" ht="15.75" customHeight="1" x14ac:dyDescent="0.25">
      <c r="A146" s="4" t="s">
        <v>486</v>
      </c>
      <c r="B146" s="1" t="s">
        <v>32</v>
      </c>
      <c r="C146" s="4">
        <v>1</v>
      </c>
      <c r="D146" s="4">
        <v>2750</v>
      </c>
      <c r="E146" s="4">
        <v>1</v>
      </c>
      <c r="F146" s="4">
        <v>2750</v>
      </c>
      <c r="G146" s="4">
        <v>0</v>
      </c>
      <c r="H146" s="4">
        <v>9</v>
      </c>
      <c r="I146" s="4">
        <v>0</v>
      </c>
      <c r="J146" s="4">
        <v>4</v>
      </c>
      <c r="K146" s="4">
        <v>0</v>
      </c>
      <c r="L146" s="4">
        <v>3.5</v>
      </c>
      <c r="M146" s="4">
        <v>0</v>
      </c>
      <c r="N146" s="4">
        <v>18</v>
      </c>
      <c r="O146" s="4">
        <v>0</v>
      </c>
      <c r="P146" s="4">
        <v>20</v>
      </c>
      <c r="Q146" s="4">
        <v>3</v>
      </c>
      <c r="R146" s="4">
        <v>0</v>
      </c>
      <c r="S146" s="4">
        <v>0</v>
      </c>
      <c r="T146" s="4">
        <v>308</v>
      </c>
      <c r="U146" s="4">
        <v>941</v>
      </c>
      <c r="V146" s="4">
        <v>140</v>
      </c>
      <c r="W146" s="4">
        <v>70</v>
      </c>
      <c r="X146" s="4">
        <v>0</v>
      </c>
      <c r="Y146" s="4">
        <v>9</v>
      </c>
      <c r="Z146" s="4">
        <v>0.6</v>
      </c>
      <c r="AA146" s="4"/>
      <c r="AB146" s="4">
        <v>26.5</v>
      </c>
      <c r="AC146" s="4">
        <v>4301</v>
      </c>
      <c r="AD146" s="4" t="s">
        <v>34</v>
      </c>
      <c r="AE146" s="4">
        <v>720</v>
      </c>
      <c r="AF146" s="4">
        <v>2</v>
      </c>
      <c r="AG146" s="4" t="s">
        <v>562</v>
      </c>
    </row>
    <row r="147" spans="1:33" ht="15.75" customHeight="1" x14ac:dyDescent="0.25">
      <c r="A147" s="4" t="s">
        <v>664</v>
      </c>
      <c r="B147" s="1" t="s">
        <v>32</v>
      </c>
      <c r="C147" s="4">
        <v>1</v>
      </c>
      <c r="D147" s="4">
        <v>2750</v>
      </c>
      <c r="E147" s="7">
        <v>2</v>
      </c>
      <c r="F147" s="7">
        <v>2750</v>
      </c>
      <c r="G147" s="8">
        <v>300</v>
      </c>
      <c r="H147" s="4">
        <v>9</v>
      </c>
      <c r="I147" s="4">
        <v>8</v>
      </c>
      <c r="J147" s="4">
        <v>4</v>
      </c>
      <c r="K147" s="4">
        <v>1</v>
      </c>
      <c r="L147" s="4">
        <v>3.5</v>
      </c>
      <c r="M147" s="4">
        <v>0</v>
      </c>
      <c r="N147" s="4">
        <v>18</v>
      </c>
      <c r="O147" s="4">
        <v>0</v>
      </c>
      <c r="P147" s="4">
        <v>20</v>
      </c>
      <c r="Q147" s="4">
        <v>3</v>
      </c>
      <c r="R147" s="4">
        <v>0</v>
      </c>
      <c r="S147" s="4">
        <v>0</v>
      </c>
      <c r="T147" s="4">
        <v>308</v>
      </c>
      <c r="U147" s="4">
        <v>941</v>
      </c>
      <c r="V147" s="4">
        <v>140</v>
      </c>
      <c r="W147" s="4">
        <v>70</v>
      </c>
      <c r="X147" s="4">
        <v>66</v>
      </c>
      <c r="Y147" s="4">
        <v>9</v>
      </c>
      <c r="Z147" s="4">
        <v>0.6</v>
      </c>
      <c r="AA147" s="4"/>
      <c r="AB147" s="4">
        <v>26.5</v>
      </c>
      <c r="AC147" s="4">
        <v>4301</v>
      </c>
      <c r="AD147" s="4" t="s">
        <v>34</v>
      </c>
      <c r="AE147" s="4">
        <v>720</v>
      </c>
      <c r="AF147" s="4">
        <v>2</v>
      </c>
      <c r="AG147" s="4" t="s">
        <v>562</v>
      </c>
    </row>
    <row r="148" spans="1:33" ht="15.75" customHeight="1" x14ac:dyDescent="0.25">
      <c r="A148" s="1" t="s">
        <v>440</v>
      </c>
      <c r="B148" s="1" t="s">
        <v>32</v>
      </c>
      <c r="C148" s="1">
        <v>2</v>
      </c>
      <c r="D148" s="1">
        <v>2728</v>
      </c>
      <c r="E148" s="1">
        <v>1</v>
      </c>
      <c r="F148" s="1">
        <v>2728</v>
      </c>
      <c r="G148" s="1">
        <v>0</v>
      </c>
      <c r="H148" s="1">
        <v>8</v>
      </c>
      <c r="I148" s="1">
        <v>0</v>
      </c>
      <c r="J148" s="1">
        <v>6</v>
      </c>
      <c r="K148" s="1">
        <v>0</v>
      </c>
      <c r="L148" s="1">
        <v>4</v>
      </c>
      <c r="M148" s="1">
        <v>0</v>
      </c>
      <c r="N148" s="1">
        <v>12</v>
      </c>
      <c r="O148" s="1">
        <v>0</v>
      </c>
      <c r="P148" s="1">
        <v>20</v>
      </c>
      <c r="Q148" s="1">
        <v>4</v>
      </c>
      <c r="R148" s="1">
        <v>0</v>
      </c>
      <c r="S148" s="1">
        <v>0</v>
      </c>
      <c r="T148" s="1">
        <v>275</v>
      </c>
      <c r="U148" s="1">
        <v>950</v>
      </c>
      <c r="V148" s="1">
        <v>0</v>
      </c>
      <c r="W148" s="1">
        <v>0</v>
      </c>
      <c r="X148" s="1">
        <v>0</v>
      </c>
      <c r="Y148" s="1">
        <v>8</v>
      </c>
      <c r="Z148" s="1">
        <v>0.66666666666666663</v>
      </c>
      <c r="AB148" s="1">
        <v>21</v>
      </c>
      <c r="AC148" s="1">
        <v>4036</v>
      </c>
      <c r="AD148" s="1" t="s">
        <v>33</v>
      </c>
      <c r="AE148" s="1">
        <v>0</v>
      </c>
      <c r="AF148" s="1">
        <v>0</v>
      </c>
      <c r="AG148" s="1" t="s">
        <v>560</v>
      </c>
    </row>
    <row r="149" spans="1:33" ht="15.75" customHeight="1" x14ac:dyDescent="0.25">
      <c r="A149" s="1" t="s">
        <v>322</v>
      </c>
      <c r="B149" s="1" t="s">
        <v>32</v>
      </c>
      <c r="C149" s="1">
        <v>1</v>
      </c>
      <c r="D149" s="1">
        <v>1509</v>
      </c>
      <c r="E149" s="1">
        <v>1</v>
      </c>
      <c r="F149" s="1">
        <v>1509</v>
      </c>
      <c r="G149" s="1">
        <v>0</v>
      </c>
      <c r="H149" s="1">
        <v>9</v>
      </c>
      <c r="I149" s="1">
        <v>0</v>
      </c>
      <c r="J149" s="1">
        <v>3</v>
      </c>
      <c r="K149" s="1">
        <v>0</v>
      </c>
      <c r="L149" s="1">
        <v>2</v>
      </c>
      <c r="M149" s="1">
        <v>0</v>
      </c>
      <c r="N149" s="1">
        <v>13</v>
      </c>
      <c r="O149" s="1">
        <v>0</v>
      </c>
      <c r="P149" s="1">
        <v>16</v>
      </c>
      <c r="Q149" s="1">
        <v>3</v>
      </c>
      <c r="R149" s="1">
        <v>0</v>
      </c>
      <c r="S149" s="1">
        <v>0</v>
      </c>
      <c r="T149" s="1">
        <v>233</v>
      </c>
      <c r="U149" s="1">
        <v>558</v>
      </c>
      <c r="V149" s="1">
        <v>89</v>
      </c>
      <c r="W149" s="1">
        <v>0</v>
      </c>
      <c r="X149" s="1">
        <v>0</v>
      </c>
      <c r="Y149" s="1">
        <v>9</v>
      </c>
      <c r="Z149" s="1">
        <v>0.66666666666666663</v>
      </c>
      <c r="AB149" s="1">
        <v>22.1</v>
      </c>
      <c r="AC149" s="1">
        <v>2676</v>
      </c>
      <c r="AD149" s="1" t="s">
        <v>34</v>
      </c>
      <c r="AE149" s="1">
        <v>519</v>
      </c>
      <c r="AF149" s="1">
        <v>2</v>
      </c>
      <c r="AG149" s="1" t="s">
        <v>560</v>
      </c>
    </row>
    <row r="150" spans="1:33" ht="15.75" customHeight="1" x14ac:dyDescent="0.25">
      <c r="A150" s="1" t="s">
        <v>117</v>
      </c>
      <c r="B150" s="1" t="s">
        <v>32</v>
      </c>
      <c r="C150" s="1">
        <v>1</v>
      </c>
      <c r="D150" s="1">
        <v>1800</v>
      </c>
      <c r="E150" s="1">
        <v>1</v>
      </c>
      <c r="F150" s="1">
        <v>1800</v>
      </c>
      <c r="G150" s="1">
        <v>0</v>
      </c>
      <c r="H150" s="1">
        <v>9</v>
      </c>
      <c r="I150" s="1">
        <v>0</v>
      </c>
      <c r="J150" s="1">
        <v>3</v>
      </c>
      <c r="K150" s="1">
        <v>1</v>
      </c>
      <c r="L150" s="1">
        <v>2</v>
      </c>
      <c r="M150" s="1">
        <v>0</v>
      </c>
      <c r="N150" s="1">
        <v>15</v>
      </c>
      <c r="O150" s="1">
        <v>3</v>
      </c>
      <c r="P150" s="1">
        <v>14</v>
      </c>
      <c r="Q150" s="1">
        <v>4</v>
      </c>
      <c r="R150" s="1">
        <v>0</v>
      </c>
      <c r="S150" s="1">
        <v>0</v>
      </c>
      <c r="T150" s="1">
        <v>272</v>
      </c>
      <c r="U150" s="1">
        <v>634</v>
      </c>
      <c r="V150" s="1">
        <v>135</v>
      </c>
      <c r="W150" s="1">
        <v>0</v>
      </c>
      <c r="X150" s="1">
        <v>0</v>
      </c>
      <c r="Y150" s="1">
        <v>8</v>
      </c>
      <c r="Z150" s="1">
        <v>0.6</v>
      </c>
      <c r="AB150" s="1">
        <v>23.6</v>
      </c>
      <c r="AC150" s="1">
        <v>3783</v>
      </c>
      <c r="AD150" s="1" t="s">
        <v>34</v>
      </c>
      <c r="AE150" s="1">
        <v>558</v>
      </c>
      <c r="AF150" s="1">
        <v>2</v>
      </c>
      <c r="AG150" s="4" t="s">
        <v>562</v>
      </c>
    </row>
    <row r="151" spans="1:33" ht="15.75" customHeight="1" x14ac:dyDescent="0.25">
      <c r="A151" s="1" t="s">
        <v>673</v>
      </c>
      <c r="B151" s="1" t="s">
        <v>32</v>
      </c>
      <c r="C151" s="1">
        <v>1</v>
      </c>
      <c r="D151" s="1">
        <v>1800</v>
      </c>
      <c r="E151" s="1">
        <v>1</v>
      </c>
      <c r="F151" s="1">
        <v>1800</v>
      </c>
      <c r="G151" s="1">
        <v>0</v>
      </c>
      <c r="H151" s="1">
        <v>10</v>
      </c>
      <c r="I151" s="1">
        <v>0</v>
      </c>
      <c r="J151" s="1">
        <v>3</v>
      </c>
      <c r="K151" s="1">
        <v>0</v>
      </c>
      <c r="L151" s="1">
        <v>2.5</v>
      </c>
      <c r="M151" s="1">
        <v>0</v>
      </c>
      <c r="N151" s="1">
        <v>14</v>
      </c>
      <c r="O151" s="1">
        <v>0</v>
      </c>
      <c r="P151" s="1">
        <v>11</v>
      </c>
      <c r="Q151" s="1">
        <v>3</v>
      </c>
      <c r="R151" s="1">
        <v>0</v>
      </c>
      <c r="S151" s="1">
        <v>0</v>
      </c>
      <c r="T151" s="1">
        <v>235</v>
      </c>
      <c r="U151" s="1">
        <v>554</v>
      </c>
      <c r="V151" s="1">
        <v>97</v>
      </c>
      <c r="W151" s="1">
        <v>0</v>
      </c>
      <c r="X151" s="1">
        <v>0</v>
      </c>
      <c r="Y151" s="1">
        <v>10</v>
      </c>
      <c r="Z151" s="1">
        <v>0.83333333333333337</v>
      </c>
      <c r="AB151" s="1">
        <v>26</v>
      </c>
      <c r="AC151" s="1">
        <v>3247</v>
      </c>
      <c r="AD151" s="1" t="s">
        <v>34</v>
      </c>
      <c r="AE151" s="1">
        <v>518</v>
      </c>
      <c r="AF151" s="1">
        <v>3</v>
      </c>
      <c r="AG151" s="1" t="s">
        <v>560</v>
      </c>
    </row>
    <row r="152" spans="1:33" ht="15.75" customHeight="1" x14ac:dyDescent="0.25">
      <c r="A152" s="1" t="s">
        <v>99</v>
      </c>
      <c r="B152" s="1" t="s">
        <v>32</v>
      </c>
      <c r="C152" s="1">
        <v>1</v>
      </c>
      <c r="D152" s="1">
        <v>2067</v>
      </c>
      <c r="E152" s="5">
        <v>2</v>
      </c>
      <c r="F152" s="5">
        <v>2067</v>
      </c>
      <c r="G152" s="5">
        <v>559</v>
      </c>
      <c r="H152" s="1">
        <v>9</v>
      </c>
      <c r="I152" s="1">
        <v>8</v>
      </c>
      <c r="J152" s="1">
        <v>3</v>
      </c>
      <c r="K152" s="1">
        <v>1</v>
      </c>
      <c r="L152" s="1">
        <v>2.5</v>
      </c>
      <c r="M152" s="1">
        <v>0</v>
      </c>
      <c r="N152" s="1">
        <v>14</v>
      </c>
      <c r="O152" s="1">
        <v>2</v>
      </c>
      <c r="P152" s="1">
        <v>14</v>
      </c>
      <c r="Q152" s="1">
        <v>5</v>
      </c>
      <c r="R152" s="1">
        <v>0</v>
      </c>
      <c r="S152" s="1">
        <v>0</v>
      </c>
      <c r="T152" s="1">
        <v>283</v>
      </c>
      <c r="U152" s="1">
        <v>748</v>
      </c>
      <c r="V152" s="1">
        <v>91</v>
      </c>
      <c r="W152" s="1">
        <v>0</v>
      </c>
      <c r="X152" s="1">
        <v>100</v>
      </c>
      <c r="Y152" s="1">
        <v>10</v>
      </c>
      <c r="Z152" s="1">
        <v>0.66700000000000004</v>
      </c>
      <c r="AB152" s="1">
        <v>24</v>
      </c>
      <c r="AC152" s="1">
        <v>3485</v>
      </c>
      <c r="AD152" s="1" t="s">
        <v>34</v>
      </c>
      <c r="AE152" s="1">
        <v>699</v>
      </c>
      <c r="AF152" s="1">
        <v>2</v>
      </c>
      <c r="AG152" s="1" t="s">
        <v>666</v>
      </c>
    </row>
    <row r="153" spans="1:33" ht="15.75" customHeight="1" x14ac:dyDescent="0.25">
      <c r="A153" s="4" t="s">
        <v>578</v>
      </c>
      <c r="B153" s="1" t="s">
        <v>32</v>
      </c>
      <c r="C153" s="4">
        <v>1</v>
      </c>
      <c r="D153" s="4">
        <v>1600</v>
      </c>
      <c r="E153" s="4">
        <v>1</v>
      </c>
      <c r="F153" s="4">
        <v>1600</v>
      </c>
      <c r="G153" s="4">
        <v>0</v>
      </c>
      <c r="H153" s="4">
        <v>9</v>
      </c>
      <c r="I153" s="4">
        <v>0</v>
      </c>
      <c r="J153" s="4">
        <v>3</v>
      </c>
      <c r="K153" s="4">
        <v>0</v>
      </c>
      <c r="L153" s="4">
        <v>2</v>
      </c>
      <c r="M153" s="4">
        <v>0</v>
      </c>
      <c r="N153" s="4">
        <v>12</v>
      </c>
      <c r="O153" s="4">
        <v>2</v>
      </c>
      <c r="P153" s="4">
        <v>12</v>
      </c>
      <c r="Q153" s="4">
        <v>3</v>
      </c>
      <c r="R153" s="4">
        <v>1</v>
      </c>
      <c r="S153" s="4">
        <v>0</v>
      </c>
      <c r="T153" s="4">
        <v>270</v>
      </c>
      <c r="U153" s="4">
        <v>590</v>
      </c>
      <c r="V153" s="4">
        <v>121</v>
      </c>
      <c r="W153" s="4">
        <v>112</v>
      </c>
      <c r="X153" s="4">
        <v>0</v>
      </c>
      <c r="Y153" s="4">
        <v>9</v>
      </c>
      <c r="Z153" s="4">
        <v>1</v>
      </c>
      <c r="AA153" s="4"/>
      <c r="AB153" s="4">
        <v>23.7</v>
      </c>
      <c r="AC153" s="4">
        <v>3051</v>
      </c>
      <c r="AD153" s="4" t="s">
        <v>34</v>
      </c>
      <c r="AE153" s="4">
        <v>711</v>
      </c>
      <c r="AF153" s="4">
        <v>2</v>
      </c>
      <c r="AG153" s="4" t="s">
        <v>562</v>
      </c>
    </row>
    <row r="154" spans="1:33" ht="15.75" customHeight="1" x14ac:dyDescent="0.25">
      <c r="A154" s="4" t="s">
        <v>579</v>
      </c>
      <c r="B154" s="1" t="s">
        <v>32</v>
      </c>
      <c r="C154" s="4">
        <v>1</v>
      </c>
      <c r="D154" s="4">
        <v>1600</v>
      </c>
      <c r="E154" s="7">
        <v>2</v>
      </c>
      <c r="F154" s="7">
        <v>1600</v>
      </c>
      <c r="G154" s="8">
        <v>375</v>
      </c>
      <c r="H154" s="4">
        <v>9</v>
      </c>
      <c r="I154" s="4">
        <v>8</v>
      </c>
      <c r="J154" s="4">
        <v>3</v>
      </c>
      <c r="K154" s="4">
        <v>1</v>
      </c>
      <c r="L154" s="4">
        <v>2</v>
      </c>
      <c r="M154" s="4">
        <v>1</v>
      </c>
      <c r="N154" s="4">
        <v>12</v>
      </c>
      <c r="O154" s="4">
        <v>2</v>
      </c>
      <c r="P154" s="4">
        <v>12</v>
      </c>
      <c r="Q154" s="4">
        <v>3</v>
      </c>
      <c r="R154" s="4">
        <v>1</v>
      </c>
      <c r="S154" s="4">
        <v>0</v>
      </c>
      <c r="T154" s="4">
        <v>270</v>
      </c>
      <c r="U154" s="4">
        <v>590</v>
      </c>
      <c r="V154" s="4">
        <v>121</v>
      </c>
      <c r="W154" s="4">
        <v>112</v>
      </c>
      <c r="X154" s="4">
        <v>142</v>
      </c>
      <c r="Y154" s="4">
        <v>9</v>
      </c>
      <c r="Z154" s="4">
        <v>1</v>
      </c>
      <c r="AA154" s="4"/>
      <c r="AB154" s="4">
        <v>23.7</v>
      </c>
      <c r="AC154" s="4">
        <v>3051</v>
      </c>
      <c r="AD154" s="4" t="s">
        <v>34</v>
      </c>
      <c r="AE154" s="4">
        <v>711</v>
      </c>
      <c r="AF154" s="4">
        <v>2</v>
      </c>
      <c r="AG154" s="4" t="s">
        <v>562</v>
      </c>
    </row>
    <row r="155" spans="1:33" ht="15.75" customHeight="1" x14ac:dyDescent="0.25">
      <c r="A155" s="1" t="s">
        <v>383</v>
      </c>
      <c r="B155" s="1" t="s">
        <v>32</v>
      </c>
      <c r="C155" s="1">
        <v>1</v>
      </c>
      <c r="D155" s="1">
        <v>2000</v>
      </c>
      <c r="E155" s="1">
        <v>1</v>
      </c>
      <c r="F155" s="1">
        <v>2000</v>
      </c>
      <c r="G155" s="1">
        <v>0</v>
      </c>
      <c r="H155" s="1">
        <v>9</v>
      </c>
      <c r="I155" s="1">
        <v>0</v>
      </c>
      <c r="J155" s="1">
        <v>3</v>
      </c>
      <c r="K155" s="1">
        <v>0</v>
      </c>
      <c r="L155" s="1">
        <v>2.5</v>
      </c>
      <c r="M155" s="1">
        <v>0</v>
      </c>
      <c r="N155" s="1">
        <v>12</v>
      </c>
      <c r="O155" s="1">
        <v>0</v>
      </c>
      <c r="P155" s="1">
        <v>13</v>
      </c>
      <c r="Q155" s="1">
        <v>3</v>
      </c>
      <c r="R155" s="1">
        <v>0</v>
      </c>
      <c r="S155" s="1">
        <v>0</v>
      </c>
      <c r="T155" s="1">
        <v>270</v>
      </c>
      <c r="U155" s="1">
        <v>608</v>
      </c>
      <c r="V155" s="1">
        <v>127</v>
      </c>
      <c r="W155" s="1">
        <v>0</v>
      </c>
      <c r="X155" s="1">
        <v>0</v>
      </c>
      <c r="Y155" s="1">
        <v>9</v>
      </c>
      <c r="Z155" s="1">
        <v>1</v>
      </c>
      <c r="AB155" s="1">
        <v>27.1</v>
      </c>
      <c r="AC155" s="1">
        <v>3171</v>
      </c>
      <c r="AD155" s="1" t="s">
        <v>34</v>
      </c>
      <c r="AE155" s="1">
        <v>555</v>
      </c>
      <c r="AF155" s="1">
        <v>2</v>
      </c>
      <c r="AG155" s="1" t="s">
        <v>560</v>
      </c>
    </row>
    <row r="156" spans="1:33" ht="15.75" customHeight="1" x14ac:dyDescent="0.25">
      <c r="A156" s="1" t="s">
        <v>543</v>
      </c>
      <c r="B156" s="1" t="s">
        <v>32</v>
      </c>
      <c r="C156" s="1">
        <v>1</v>
      </c>
      <c r="D156" s="1">
        <v>2706</v>
      </c>
      <c r="E156" s="5">
        <v>2</v>
      </c>
      <c r="F156" s="5">
        <v>2048</v>
      </c>
      <c r="G156" s="5">
        <v>658</v>
      </c>
      <c r="H156" s="1">
        <v>9</v>
      </c>
      <c r="I156" s="1">
        <v>8</v>
      </c>
      <c r="J156" s="1">
        <v>1</v>
      </c>
      <c r="K156" s="1">
        <v>2</v>
      </c>
      <c r="L156" s="1">
        <v>1.5</v>
      </c>
      <c r="M156" s="1">
        <v>1</v>
      </c>
      <c r="N156" s="1">
        <v>12</v>
      </c>
      <c r="O156" s="1">
        <v>13</v>
      </c>
      <c r="P156" s="1">
        <v>9</v>
      </c>
      <c r="Q156" s="1">
        <v>7</v>
      </c>
      <c r="R156" s="1">
        <v>6</v>
      </c>
      <c r="S156" s="1">
        <v>0</v>
      </c>
      <c r="T156" s="1">
        <v>261</v>
      </c>
      <c r="U156" s="1">
        <v>567</v>
      </c>
      <c r="V156" s="1">
        <v>116</v>
      </c>
      <c r="W156" s="1">
        <v>163</v>
      </c>
      <c r="X156" s="1">
        <v>342</v>
      </c>
      <c r="Y156" s="1">
        <v>10</v>
      </c>
      <c r="Z156" s="1">
        <v>1.167</v>
      </c>
      <c r="AB156" s="1">
        <v>33.5</v>
      </c>
      <c r="AC156" s="1">
        <v>3228</v>
      </c>
      <c r="AD156" s="1" t="s">
        <v>34</v>
      </c>
      <c r="AE156" s="1">
        <v>638</v>
      </c>
      <c r="AF156" s="1">
        <v>2</v>
      </c>
      <c r="AG156" s="1" t="s">
        <v>666</v>
      </c>
    </row>
    <row r="157" spans="1:33" ht="15.75" customHeight="1" x14ac:dyDescent="0.25">
      <c r="A157" s="1" t="s">
        <v>355</v>
      </c>
      <c r="B157" s="1" t="s">
        <v>32</v>
      </c>
      <c r="C157" s="1">
        <v>1</v>
      </c>
      <c r="D157" s="1">
        <v>1802</v>
      </c>
      <c r="E157" s="5">
        <v>2</v>
      </c>
      <c r="F157" s="5">
        <v>1287</v>
      </c>
      <c r="G157" s="5">
        <v>515</v>
      </c>
      <c r="H157" s="1">
        <v>9</v>
      </c>
      <c r="I157" s="1">
        <v>8</v>
      </c>
      <c r="J157" s="1">
        <v>1</v>
      </c>
      <c r="K157" s="1">
        <v>2</v>
      </c>
      <c r="L157" s="1">
        <v>1.5</v>
      </c>
      <c r="M157" s="1">
        <v>1</v>
      </c>
      <c r="N157" s="1">
        <v>11</v>
      </c>
      <c r="O157" s="1">
        <v>3</v>
      </c>
      <c r="P157" s="1">
        <v>11</v>
      </c>
      <c r="Q157" s="1">
        <v>3</v>
      </c>
      <c r="R157" s="1">
        <v>9</v>
      </c>
      <c r="S157" s="1">
        <v>0</v>
      </c>
      <c r="T157" s="1">
        <v>190</v>
      </c>
      <c r="U157" s="1">
        <v>384</v>
      </c>
      <c r="V157" s="1">
        <v>119</v>
      </c>
      <c r="W157" s="1">
        <v>0</v>
      </c>
      <c r="X157" s="1">
        <v>332</v>
      </c>
      <c r="Y157" s="1">
        <v>9</v>
      </c>
      <c r="Z157" s="1">
        <v>1</v>
      </c>
      <c r="AB157" s="1">
        <v>30.9</v>
      </c>
      <c r="AC157" s="1">
        <v>2288</v>
      </c>
      <c r="AD157" s="1" t="s">
        <v>34</v>
      </c>
      <c r="AE157" s="1">
        <v>569</v>
      </c>
      <c r="AF157" s="1">
        <v>2</v>
      </c>
      <c r="AG157" s="1" t="s">
        <v>560</v>
      </c>
    </row>
    <row r="158" spans="1:33" ht="15.75" customHeight="1" x14ac:dyDescent="0.25">
      <c r="A158" s="1" t="s">
        <v>373</v>
      </c>
      <c r="B158" s="1" t="s">
        <v>32</v>
      </c>
      <c r="C158" s="1">
        <v>1</v>
      </c>
      <c r="D158" s="1">
        <v>1903</v>
      </c>
      <c r="E158" s="1">
        <v>1</v>
      </c>
      <c r="F158" s="1">
        <v>1903</v>
      </c>
      <c r="G158" s="1">
        <v>0</v>
      </c>
      <c r="H158" s="1">
        <v>9</v>
      </c>
      <c r="I158" s="1">
        <v>0</v>
      </c>
      <c r="J158" s="1">
        <v>3</v>
      </c>
      <c r="K158" s="1">
        <v>0</v>
      </c>
      <c r="L158" s="1">
        <v>2</v>
      </c>
      <c r="M158" s="1">
        <v>0</v>
      </c>
      <c r="N158" s="1">
        <v>19</v>
      </c>
      <c r="O158" s="1">
        <v>0</v>
      </c>
      <c r="P158" s="1">
        <v>20</v>
      </c>
      <c r="Q158" s="1">
        <v>2</v>
      </c>
      <c r="R158" s="1">
        <v>0</v>
      </c>
      <c r="S158" s="1">
        <v>0</v>
      </c>
      <c r="T158" s="1">
        <v>247</v>
      </c>
      <c r="U158" s="1">
        <v>649</v>
      </c>
      <c r="V158" s="1">
        <v>156</v>
      </c>
      <c r="W158" s="1">
        <v>0</v>
      </c>
      <c r="X158" s="1">
        <v>0</v>
      </c>
      <c r="Y158" s="1">
        <v>9</v>
      </c>
      <c r="Z158" s="1">
        <v>0.66666666666666663</v>
      </c>
      <c r="AB158" s="1">
        <v>23.9</v>
      </c>
      <c r="AC158" s="1">
        <v>3294</v>
      </c>
      <c r="AD158" s="1" t="s">
        <v>34</v>
      </c>
      <c r="AE158" s="1">
        <v>654</v>
      </c>
      <c r="AF158" s="1">
        <v>2</v>
      </c>
      <c r="AG158" s="1" t="s">
        <v>560</v>
      </c>
    </row>
    <row r="159" spans="1:33" ht="15.75" customHeight="1" x14ac:dyDescent="0.25">
      <c r="A159" s="4" t="s">
        <v>474</v>
      </c>
      <c r="B159" s="1" t="s">
        <v>32</v>
      </c>
      <c r="C159" s="4">
        <v>1</v>
      </c>
      <c r="D159" s="4">
        <v>2500</v>
      </c>
      <c r="E159" s="4">
        <v>1</v>
      </c>
      <c r="F159" s="4">
        <v>2500</v>
      </c>
      <c r="G159" s="4">
        <v>0</v>
      </c>
      <c r="H159" s="4">
        <v>9</v>
      </c>
      <c r="I159" s="4">
        <v>0</v>
      </c>
      <c r="J159" s="4">
        <v>4</v>
      </c>
      <c r="K159" s="4">
        <v>0</v>
      </c>
      <c r="L159" s="4">
        <v>3</v>
      </c>
      <c r="M159" s="4">
        <v>0</v>
      </c>
      <c r="N159" s="4">
        <v>19</v>
      </c>
      <c r="O159" s="4">
        <v>0</v>
      </c>
      <c r="P159" s="4">
        <v>20</v>
      </c>
      <c r="Q159" s="4">
        <v>4</v>
      </c>
      <c r="R159" s="4">
        <v>1</v>
      </c>
      <c r="S159" s="4">
        <v>0</v>
      </c>
      <c r="T159" s="4">
        <v>338</v>
      </c>
      <c r="U159" s="4">
        <v>912</v>
      </c>
      <c r="V159" s="4">
        <v>164</v>
      </c>
      <c r="W159" s="4">
        <v>190</v>
      </c>
      <c r="X159" s="4">
        <v>0</v>
      </c>
      <c r="Y159" s="4">
        <v>9</v>
      </c>
      <c r="Z159" s="4">
        <v>1</v>
      </c>
      <c r="AA159" s="4"/>
      <c r="AB159" s="4">
        <v>24.3</v>
      </c>
      <c r="AC159" s="4">
        <v>3831</v>
      </c>
      <c r="AD159" s="4" t="s">
        <v>34</v>
      </c>
      <c r="AE159" s="4">
        <v>779</v>
      </c>
      <c r="AF159" s="4">
        <v>2</v>
      </c>
      <c r="AG159" s="4" t="s">
        <v>562</v>
      </c>
    </row>
    <row r="160" spans="1:33" ht="15.75" customHeight="1" x14ac:dyDescent="0.25">
      <c r="A160" s="4" t="s">
        <v>653</v>
      </c>
      <c r="B160" s="1" t="s">
        <v>32</v>
      </c>
      <c r="C160" s="4">
        <v>1</v>
      </c>
      <c r="D160" s="4">
        <v>2500</v>
      </c>
      <c r="E160" s="7">
        <v>2</v>
      </c>
      <c r="F160" s="7">
        <v>2500</v>
      </c>
      <c r="G160" s="8">
        <v>1220</v>
      </c>
      <c r="H160" s="4">
        <v>9</v>
      </c>
      <c r="I160" s="4">
        <v>8</v>
      </c>
      <c r="J160" s="4">
        <v>4</v>
      </c>
      <c r="K160" s="4">
        <v>1</v>
      </c>
      <c r="L160" s="4">
        <v>3</v>
      </c>
      <c r="M160" s="4">
        <v>1</v>
      </c>
      <c r="N160" s="4">
        <v>19</v>
      </c>
      <c r="O160" s="4">
        <v>0</v>
      </c>
      <c r="P160" s="4">
        <v>20</v>
      </c>
      <c r="Q160" s="4">
        <v>4</v>
      </c>
      <c r="R160" s="4">
        <v>6</v>
      </c>
      <c r="S160" s="4">
        <v>0</v>
      </c>
      <c r="T160" s="4">
        <v>338</v>
      </c>
      <c r="U160" s="4">
        <v>912</v>
      </c>
      <c r="V160" s="4">
        <v>164</v>
      </c>
      <c r="W160" s="4">
        <v>190</v>
      </c>
      <c r="X160" s="4">
        <v>325</v>
      </c>
      <c r="Y160" s="4">
        <v>9</v>
      </c>
      <c r="Z160" s="4">
        <v>1</v>
      </c>
      <c r="AA160" s="4"/>
      <c r="AB160" s="4">
        <v>24.3</v>
      </c>
      <c r="AC160" s="4">
        <v>3831</v>
      </c>
      <c r="AD160" s="4" t="s">
        <v>34</v>
      </c>
      <c r="AE160" s="4">
        <v>779</v>
      </c>
      <c r="AF160" s="4">
        <v>2</v>
      </c>
      <c r="AG160" s="4" t="s">
        <v>562</v>
      </c>
    </row>
    <row r="161" spans="1:33" ht="15.75" customHeight="1" x14ac:dyDescent="0.25">
      <c r="A161" s="1" t="s">
        <v>289</v>
      </c>
      <c r="B161" s="1" t="s">
        <v>32</v>
      </c>
      <c r="C161" s="1">
        <v>1</v>
      </c>
      <c r="D161" s="1" t="s">
        <v>290</v>
      </c>
      <c r="E161" s="5">
        <v>1</v>
      </c>
      <c r="F161" s="1">
        <v>1400</v>
      </c>
      <c r="G161" s="1">
        <v>0</v>
      </c>
      <c r="H161" s="1">
        <v>9</v>
      </c>
      <c r="I161" s="1">
        <v>0</v>
      </c>
      <c r="J161" s="1">
        <v>3</v>
      </c>
      <c r="K161" s="1">
        <v>0</v>
      </c>
      <c r="L161" s="1">
        <v>2</v>
      </c>
      <c r="M161" s="1">
        <v>0</v>
      </c>
      <c r="N161" s="1">
        <v>7</v>
      </c>
      <c r="O161" s="1">
        <v>0</v>
      </c>
      <c r="P161" s="1">
        <v>12</v>
      </c>
      <c r="Q161" s="1">
        <v>3</v>
      </c>
      <c r="R161" s="1">
        <v>0</v>
      </c>
      <c r="S161" s="1">
        <v>0</v>
      </c>
      <c r="T161" s="1">
        <v>174</v>
      </c>
      <c r="U161" s="1">
        <v>530</v>
      </c>
      <c r="W161" s="1">
        <v>0</v>
      </c>
      <c r="X161" s="1">
        <v>0</v>
      </c>
      <c r="Y161" s="1">
        <v>10</v>
      </c>
      <c r="Z161" s="1">
        <f>9/12</f>
        <v>0.75</v>
      </c>
      <c r="AA161" s="1">
        <v>51</v>
      </c>
      <c r="AB161" s="1">
        <v>20.75</v>
      </c>
      <c r="AD161" s="1" t="s">
        <v>34</v>
      </c>
      <c r="AE161" s="1">
        <v>509</v>
      </c>
      <c r="AF161" s="1">
        <v>2</v>
      </c>
      <c r="AG161" s="1" t="s">
        <v>558</v>
      </c>
    </row>
    <row r="162" spans="1:33" ht="15.75" customHeight="1" x14ac:dyDescent="0.25">
      <c r="A162" s="1" t="s">
        <v>549</v>
      </c>
      <c r="B162" s="1" t="s">
        <v>32</v>
      </c>
      <c r="C162" s="1">
        <v>1</v>
      </c>
      <c r="D162" s="1">
        <v>2851</v>
      </c>
      <c r="E162" s="5">
        <v>2</v>
      </c>
      <c r="F162" s="5">
        <v>2401</v>
      </c>
      <c r="G162" s="5">
        <v>450</v>
      </c>
      <c r="H162" s="1">
        <v>9</v>
      </c>
      <c r="I162" s="1">
        <v>8</v>
      </c>
      <c r="J162" s="1">
        <v>3</v>
      </c>
      <c r="K162" s="1">
        <v>1</v>
      </c>
      <c r="L162" s="1">
        <v>2.5</v>
      </c>
      <c r="M162" s="1">
        <v>1</v>
      </c>
      <c r="N162" s="1">
        <v>19</v>
      </c>
      <c r="O162" s="1">
        <v>2</v>
      </c>
      <c r="P162" s="1">
        <v>16</v>
      </c>
      <c r="Q162" s="1">
        <v>5</v>
      </c>
      <c r="R162" s="1">
        <v>7</v>
      </c>
      <c r="S162" s="1">
        <v>0</v>
      </c>
      <c r="T162" s="1">
        <v>258</v>
      </c>
      <c r="U162" s="1">
        <v>787</v>
      </c>
      <c r="V162" s="1">
        <v>121</v>
      </c>
      <c r="W162" s="1">
        <v>105</v>
      </c>
      <c r="X162" s="1">
        <v>205</v>
      </c>
      <c r="Y162" s="1">
        <v>9</v>
      </c>
      <c r="Z162" s="1">
        <v>0.75</v>
      </c>
      <c r="AB162" s="1">
        <v>24.5</v>
      </c>
      <c r="AC162" s="1">
        <v>3686</v>
      </c>
      <c r="AD162" s="1" t="s">
        <v>34</v>
      </c>
      <c r="AE162" s="1">
        <v>750</v>
      </c>
      <c r="AF162" s="1">
        <v>2</v>
      </c>
      <c r="AG162" s="1" t="s">
        <v>666</v>
      </c>
    </row>
    <row r="163" spans="1:33" ht="15.75" customHeight="1" x14ac:dyDescent="0.25">
      <c r="A163" s="1" t="s">
        <v>58</v>
      </c>
      <c r="B163" s="1" t="s">
        <v>32</v>
      </c>
      <c r="C163" s="1">
        <v>1</v>
      </c>
      <c r="D163" s="1">
        <v>1800</v>
      </c>
      <c r="E163" s="5">
        <v>1</v>
      </c>
      <c r="F163" s="5">
        <v>1800</v>
      </c>
      <c r="G163" s="5">
        <v>0</v>
      </c>
      <c r="H163" s="1">
        <v>9</v>
      </c>
      <c r="I163" s="1">
        <v>0</v>
      </c>
      <c r="J163" s="1">
        <v>3</v>
      </c>
      <c r="K163" s="1">
        <v>0</v>
      </c>
      <c r="L163" s="1">
        <v>2</v>
      </c>
      <c r="M163" s="1">
        <v>0</v>
      </c>
      <c r="N163" s="1">
        <v>12</v>
      </c>
      <c r="O163" s="1">
        <v>0</v>
      </c>
      <c r="P163" s="1">
        <v>14</v>
      </c>
      <c r="Q163" s="1">
        <v>4</v>
      </c>
      <c r="R163" s="1">
        <v>0</v>
      </c>
      <c r="S163" s="1">
        <v>0</v>
      </c>
      <c r="T163" s="1">
        <v>250</v>
      </c>
      <c r="U163" s="1">
        <v>638</v>
      </c>
      <c r="V163" s="1">
        <v>107</v>
      </c>
      <c r="W163" s="1">
        <v>0</v>
      </c>
      <c r="X163" s="1">
        <v>0</v>
      </c>
      <c r="Y163" s="1">
        <v>10</v>
      </c>
      <c r="Z163" s="1">
        <v>0.66700000000000004</v>
      </c>
      <c r="AB163" s="1">
        <v>25</v>
      </c>
      <c r="AC163" s="1">
        <v>3018</v>
      </c>
      <c r="AD163" s="1" t="s">
        <v>34</v>
      </c>
      <c r="AE163" s="1">
        <v>621</v>
      </c>
      <c r="AF163" s="1">
        <v>2</v>
      </c>
      <c r="AG163" s="1" t="s">
        <v>666</v>
      </c>
    </row>
    <row r="164" spans="1:33" ht="15.75" customHeight="1" x14ac:dyDescent="0.25">
      <c r="A164" s="4" t="s">
        <v>131</v>
      </c>
      <c r="B164" s="1" t="s">
        <v>32</v>
      </c>
      <c r="C164" s="4">
        <v>1</v>
      </c>
      <c r="D164" s="4">
        <v>1863</v>
      </c>
      <c r="E164" s="4">
        <v>1</v>
      </c>
      <c r="F164" s="4">
        <v>1863</v>
      </c>
      <c r="G164" s="4">
        <v>0</v>
      </c>
      <c r="H164" s="4">
        <v>9</v>
      </c>
      <c r="I164" s="4">
        <v>8</v>
      </c>
      <c r="J164" s="4">
        <v>3</v>
      </c>
      <c r="K164" s="4">
        <v>0</v>
      </c>
      <c r="L164" s="4">
        <v>2</v>
      </c>
      <c r="M164" s="4">
        <v>0</v>
      </c>
      <c r="N164" s="4">
        <v>15</v>
      </c>
      <c r="O164" s="4">
        <v>2</v>
      </c>
      <c r="P164" s="4">
        <v>14</v>
      </c>
      <c r="Q164" s="4">
        <v>4</v>
      </c>
      <c r="R164" s="4">
        <v>0</v>
      </c>
      <c r="S164" s="4">
        <v>0</v>
      </c>
      <c r="T164" s="4">
        <v>273</v>
      </c>
      <c r="U164" s="4">
        <v>659</v>
      </c>
      <c r="V164" s="4">
        <v>131</v>
      </c>
      <c r="W164" s="4">
        <v>0</v>
      </c>
      <c r="X164" s="4">
        <v>0</v>
      </c>
      <c r="Y164" s="4">
        <v>9</v>
      </c>
      <c r="Z164" s="4">
        <v>0.6</v>
      </c>
      <c r="AA164" s="4"/>
      <c r="AB164" s="4">
        <v>24.1</v>
      </c>
      <c r="AC164" s="4">
        <v>3343</v>
      </c>
      <c r="AD164" s="4" t="s">
        <v>34</v>
      </c>
      <c r="AE164" s="4">
        <v>636</v>
      </c>
      <c r="AF164" s="4">
        <v>2</v>
      </c>
      <c r="AG164" s="4" t="s">
        <v>562</v>
      </c>
    </row>
    <row r="165" spans="1:33" ht="15.75" customHeight="1" x14ac:dyDescent="0.25">
      <c r="A165" s="1" t="s">
        <v>302</v>
      </c>
      <c r="B165" s="1" t="s">
        <v>32</v>
      </c>
      <c r="C165" s="1">
        <v>1</v>
      </c>
      <c r="D165" s="1">
        <v>2104</v>
      </c>
      <c r="E165" s="5">
        <v>2</v>
      </c>
      <c r="F165" s="5">
        <v>1424</v>
      </c>
      <c r="G165" s="5">
        <v>680</v>
      </c>
      <c r="H165" s="1">
        <v>9</v>
      </c>
      <c r="I165" s="1">
        <v>8</v>
      </c>
      <c r="J165" s="1">
        <v>1</v>
      </c>
      <c r="K165" s="1">
        <v>2</v>
      </c>
      <c r="L165" s="1">
        <v>1.5</v>
      </c>
      <c r="M165" s="1">
        <v>1</v>
      </c>
      <c r="N165" s="1">
        <v>11</v>
      </c>
      <c r="O165" s="1">
        <v>5</v>
      </c>
      <c r="P165" s="1">
        <v>10</v>
      </c>
      <c r="Q165" s="1">
        <v>2</v>
      </c>
      <c r="R165" s="1">
        <v>8</v>
      </c>
      <c r="S165" s="1">
        <v>0</v>
      </c>
      <c r="T165" s="1">
        <v>152</v>
      </c>
      <c r="U165" s="1">
        <v>548</v>
      </c>
      <c r="W165" s="1">
        <v>132</v>
      </c>
      <c r="X165" s="1">
        <v>302</v>
      </c>
      <c r="Y165" s="1">
        <v>18</v>
      </c>
      <c r="Z165" s="1">
        <f>8/12</f>
        <v>0.66666666666666663</v>
      </c>
      <c r="AA165" s="1">
        <v>38.5</v>
      </c>
      <c r="AB165" s="1">
        <f>161/6</f>
        <v>26.833333333333332</v>
      </c>
      <c r="AD165" s="1" t="s">
        <v>34</v>
      </c>
      <c r="AE165" s="1">
        <v>611</v>
      </c>
      <c r="AF165" s="1">
        <v>2</v>
      </c>
      <c r="AG165" s="1" t="s">
        <v>558</v>
      </c>
    </row>
    <row r="166" spans="1:33" ht="15.75" customHeight="1" x14ac:dyDescent="0.25">
      <c r="A166" s="1" t="s">
        <v>404</v>
      </c>
      <c r="B166" s="1" t="s">
        <v>32</v>
      </c>
      <c r="C166" s="1">
        <v>1</v>
      </c>
      <c r="D166" s="1">
        <v>2200</v>
      </c>
      <c r="E166" s="1">
        <v>1</v>
      </c>
      <c r="F166" s="1">
        <v>2200</v>
      </c>
      <c r="G166" s="1">
        <v>0</v>
      </c>
      <c r="H166" s="1">
        <v>9</v>
      </c>
      <c r="I166" s="1">
        <v>0</v>
      </c>
      <c r="J166" s="1">
        <v>4</v>
      </c>
      <c r="K166" s="1">
        <v>0</v>
      </c>
      <c r="L166" s="1">
        <v>2.5</v>
      </c>
      <c r="M166" s="1">
        <v>0</v>
      </c>
      <c r="N166" s="1">
        <v>20</v>
      </c>
      <c r="O166" s="1">
        <v>0</v>
      </c>
      <c r="P166" s="1">
        <v>22</v>
      </c>
      <c r="Q166" s="1">
        <v>4</v>
      </c>
      <c r="R166" s="1">
        <v>0</v>
      </c>
      <c r="S166" s="1">
        <v>0</v>
      </c>
      <c r="T166" s="1">
        <v>297</v>
      </c>
      <c r="U166" s="1">
        <v>775</v>
      </c>
      <c r="V166" s="1">
        <v>176</v>
      </c>
      <c r="W166" s="1">
        <v>0</v>
      </c>
      <c r="X166" s="1">
        <v>0</v>
      </c>
      <c r="Y166" s="1">
        <v>9</v>
      </c>
      <c r="Z166" s="1">
        <v>0.66666666666666663</v>
      </c>
      <c r="AB166" s="1">
        <v>23.9</v>
      </c>
      <c r="AC166" s="1">
        <v>3457</v>
      </c>
      <c r="AD166" s="1" t="s">
        <v>34</v>
      </c>
      <c r="AE166" s="1">
        <v>712</v>
      </c>
      <c r="AF166" s="1">
        <v>2</v>
      </c>
      <c r="AG166" s="1" t="s">
        <v>560</v>
      </c>
    </row>
    <row r="167" spans="1:33" ht="15.75" customHeight="1" x14ac:dyDescent="0.25">
      <c r="A167" s="1" t="s">
        <v>310</v>
      </c>
      <c r="B167" s="1" t="s">
        <v>32</v>
      </c>
      <c r="C167" s="1">
        <v>1</v>
      </c>
      <c r="D167" s="1">
        <v>2300</v>
      </c>
      <c r="E167" s="5">
        <v>2</v>
      </c>
      <c r="F167" s="5">
        <v>1424</v>
      </c>
      <c r="G167" s="5">
        <v>876</v>
      </c>
      <c r="H167" s="1">
        <v>9</v>
      </c>
      <c r="I167" s="1">
        <v>8</v>
      </c>
      <c r="J167" s="1">
        <v>1</v>
      </c>
      <c r="K167" s="1">
        <v>3</v>
      </c>
      <c r="L167" s="1">
        <v>1.5</v>
      </c>
      <c r="M167" s="1">
        <v>1</v>
      </c>
      <c r="N167" s="1">
        <v>13</v>
      </c>
      <c r="O167" s="1">
        <v>10</v>
      </c>
      <c r="P167" s="1">
        <v>10</v>
      </c>
      <c r="Q167" s="1">
        <v>3</v>
      </c>
      <c r="R167" s="1">
        <v>9</v>
      </c>
      <c r="S167" s="1">
        <v>0</v>
      </c>
      <c r="T167" s="1">
        <v>154</v>
      </c>
      <c r="U167" s="1">
        <v>542</v>
      </c>
      <c r="W167" s="1">
        <v>145</v>
      </c>
      <c r="X167" s="1">
        <v>372</v>
      </c>
      <c r="Y167" s="1">
        <v>19</v>
      </c>
      <c r="Z167" s="1">
        <f>8/12</f>
        <v>0.66666666666666663</v>
      </c>
      <c r="AA167" s="1">
        <v>38.5</v>
      </c>
      <c r="AB167" s="1">
        <v>26</v>
      </c>
      <c r="AD167" s="1" t="s">
        <v>34</v>
      </c>
      <c r="AE167" s="1">
        <v>611</v>
      </c>
      <c r="AF167" s="1">
        <v>2</v>
      </c>
      <c r="AG167" s="1" t="s">
        <v>558</v>
      </c>
    </row>
    <row r="168" spans="1:33" ht="15.75" customHeight="1" x14ac:dyDescent="0.25">
      <c r="A168" s="4" t="s">
        <v>467</v>
      </c>
      <c r="B168" s="1" t="s">
        <v>32</v>
      </c>
      <c r="C168" s="4">
        <v>1</v>
      </c>
      <c r="D168" s="4">
        <v>2401</v>
      </c>
      <c r="E168" s="4">
        <v>1</v>
      </c>
      <c r="F168" s="4">
        <v>2401</v>
      </c>
      <c r="G168" s="4">
        <v>0</v>
      </c>
      <c r="H168" s="4">
        <v>9</v>
      </c>
      <c r="I168" s="4">
        <v>0</v>
      </c>
      <c r="J168" s="4">
        <v>3</v>
      </c>
      <c r="K168" s="4">
        <v>0</v>
      </c>
      <c r="L168" s="4">
        <v>3.5</v>
      </c>
      <c r="M168" s="4">
        <v>0</v>
      </c>
      <c r="N168" s="4">
        <v>15</v>
      </c>
      <c r="O168" s="4">
        <v>0</v>
      </c>
      <c r="P168" s="4">
        <v>17</v>
      </c>
      <c r="Q168" s="4">
        <v>3</v>
      </c>
      <c r="R168" s="4">
        <v>0</v>
      </c>
      <c r="S168" s="4">
        <v>0</v>
      </c>
      <c r="T168" s="4">
        <v>285</v>
      </c>
      <c r="U168" s="4">
        <v>781</v>
      </c>
      <c r="V168" s="4">
        <v>173</v>
      </c>
      <c r="W168" s="4">
        <v>94</v>
      </c>
      <c r="X168" s="4">
        <v>0</v>
      </c>
      <c r="Y168" s="4">
        <v>9</v>
      </c>
      <c r="Z168" s="4">
        <v>0.75</v>
      </c>
      <c r="AA168" s="4"/>
      <c r="AB168" s="4">
        <v>24.6</v>
      </c>
      <c r="AC168" s="4">
        <v>3746</v>
      </c>
      <c r="AD168" s="4" t="s">
        <v>34</v>
      </c>
      <c r="AE168" s="4">
        <v>750</v>
      </c>
      <c r="AF168" s="4">
        <v>2</v>
      </c>
      <c r="AG168" s="4" t="s">
        <v>562</v>
      </c>
    </row>
    <row r="169" spans="1:33" ht="15.75" customHeight="1" x14ac:dyDescent="0.25">
      <c r="A169" s="4" t="s">
        <v>648</v>
      </c>
      <c r="B169" s="1" t="s">
        <v>32</v>
      </c>
      <c r="C169" s="4">
        <v>1</v>
      </c>
      <c r="D169" s="4">
        <v>2401</v>
      </c>
      <c r="E169" s="7">
        <v>2</v>
      </c>
      <c r="F169" s="7">
        <v>2401</v>
      </c>
      <c r="G169" s="8">
        <v>345</v>
      </c>
      <c r="H169" s="4">
        <v>9</v>
      </c>
      <c r="I169" s="4">
        <v>8</v>
      </c>
      <c r="J169" s="4">
        <v>3</v>
      </c>
      <c r="K169" s="4">
        <v>1</v>
      </c>
      <c r="L169" s="4">
        <v>3.5</v>
      </c>
      <c r="M169" s="4">
        <v>1</v>
      </c>
      <c r="N169" s="4">
        <v>15</v>
      </c>
      <c r="O169" s="4">
        <v>0</v>
      </c>
      <c r="P169" s="4">
        <v>17</v>
      </c>
      <c r="Q169" s="4">
        <v>3</v>
      </c>
      <c r="R169" s="4">
        <v>0</v>
      </c>
      <c r="S169" s="4">
        <v>0</v>
      </c>
      <c r="T169" s="4">
        <v>285</v>
      </c>
      <c r="U169" s="4">
        <v>781</v>
      </c>
      <c r="V169" s="4">
        <v>173</v>
      </c>
      <c r="W169" s="4">
        <v>94</v>
      </c>
      <c r="X169" s="4">
        <v>128</v>
      </c>
      <c r="Y169" s="4">
        <v>9</v>
      </c>
      <c r="Z169" s="4">
        <v>0.75</v>
      </c>
      <c r="AA169" s="4"/>
      <c r="AB169" s="4">
        <v>24.6</v>
      </c>
      <c r="AC169" s="4">
        <v>3746</v>
      </c>
      <c r="AD169" s="4" t="s">
        <v>34</v>
      </c>
      <c r="AE169" s="4">
        <v>750</v>
      </c>
      <c r="AF169" s="4">
        <v>2</v>
      </c>
      <c r="AG169" s="4" t="s">
        <v>562</v>
      </c>
    </row>
    <row r="170" spans="1:33" ht="15.75" customHeight="1" x14ac:dyDescent="0.25">
      <c r="A170" s="1" t="s">
        <v>80</v>
      </c>
      <c r="B170" s="1" t="s">
        <v>32</v>
      </c>
      <c r="C170" s="1">
        <v>1</v>
      </c>
      <c r="D170" s="1">
        <v>1901</v>
      </c>
      <c r="E170" s="5">
        <v>1</v>
      </c>
      <c r="F170" s="5">
        <v>1901</v>
      </c>
      <c r="G170" s="5">
        <v>0</v>
      </c>
      <c r="H170" s="1">
        <v>9</v>
      </c>
      <c r="I170" s="1">
        <v>0</v>
      </c>
      <c r="J170" s="1">
        <v>3</v>
      </c>
      <c r="K170" s="1">
        <v>0</v>
      </c>
      <c r="L170" s="1">
        <v>2</v>
      </c>
      <c r="M170" s="1">
        <v>0</v>
      </c>
      <c r="N170" s="1">
        <v>11</v>
      </c>
      <c r="O170" s="1">
        <v>0</v>
      </c>
      <c r="P170" s="1">
        <v>15</v>
      </c>
      <c r="Q170" s="1">
        <v>5</v>
      </c>
      <c r="R170" s="1">
        <v>0</v>
      </c>
      <c r="S170" s="1">
        <v>0</v>
      </c>
      <c r="T170" s="1">
        <v>243</v>
      </c>
      <c r="U170" s="1">
        <v>597</v>
      </c>
      <c r="V170" s="1">
        <v>106</v>
      </c>
      <c r="W170" s="1">
        <v>0</v>
      </c>
      <c r="X170" s="1">
        <v>0</v>
      </c>
      <c r="Y170" s="1">
        <v>10</v>
      </c>
      <c r="Z170" s="1">
        <v>0.66700000000000004</v>
      </c>
      <c r="AB170" s="1">
        <v>25</v>
      </c>
      <c r="AC170" s="1">
        <v>2844</v>
      </c>
      <c r="AD170" s="1" t="s">
        <v>34</v>
      </c>
      <c r="AE170" s="1">
        <v>651</v>
      </c>
      <c r="AF170" s="1">
        <v>2</v>
      </c>
      <c r="AG170" s="1" t="s">
        <v>666</v>
      </c>
    </row>
    <row r="171" spans="1:33" ht="15.75" customHeight="1" x14ac:dyDescent="0.25">
      <c r="A171" s="1" t="s">
        <v>423</v>
      </c>
      <c r="B171" s="1" t="s">
        <v>32</v>
      </c>
      <c r="C171" s="1">
        <v>1</v>
      </c>
      <c r="D171" s="1">
        <v>2401</v>
      </c>
      <c r="E171" s="1">
        <v>1</v>
      </c>
      <c r="F171" s="1">
        <v>2401</v>
      </c>
      <c r="G171" s="1">
        <v>0</v>
      </c>
      <c r="H171" s="1">
        <v>9</v>
      </c>
      <c r="I171" s="1">
        <v>0</v>
      </c>
      <c r="J171" s="1">
        <v>3</v>
      </c>
      <c r="K171" s="1">
        <v>0</v>
      </c>
      <c r="L171" s="1">
        <v>2.5</v>
      </c>
      <c r="M171" s="1">
        <v>0</v>
      </c>
      <c r="N171" s="1">
        <v>22</v>
      </c>
      <c r="O171" s="1">
        <v>0</v>
      </c>
      <c r="P171" s="1">
        <v>20</v>
      </c>
      <c r="Q171" s="1">
        <v>4</v>
      </c>
      <c r="R171" s="1">
        <v>0</v>
      </c>
      <c r="S171" s="1">
        <v>0</v>
      </c>
      <c r="T171" s="1">
        <v>292</v>
      </c>
      <c r="U171" s="1">
        <v>785</v>
      </c>
      <c r="V171" s="1">
        <v>128</v>
      </c>
      <c r="W171" s="1">
        <v>0</v>
      </c>
      <c r="X171" s="1">
        <v>0</v>
      </c>
      <c r="Y171" s="1">
        <v>9</v>
      </c>
      <c r="Z171" s="1">
        <v>0.66666666666666663</v>
      </c>
      <c r="AB171" s="1">
        <v>22.6</v>
      </c>
      <c r="AC171" s="1">
        <v>3983</v>
      </c>
      <c r="AD171" s="1" t="s">
        <v>34</v>
      </c>
      <c r="AE171" s="1">
        <v>647</v>
      </c>
      <c r="AF171" s="1">
        <v>2</v>
      </c>
      <c r="AG171" s="1" t="s">
        <v>560</v>
      </c>
    </row>
    <row r="172" spans="1:33" ht="15.75" customHeight="1" x14ac:dyDescent="0.25">
      <c r="A172" s="1" t="s">
        <v>452</v>
      </c>
      <c r="B172" s="1" t="s">
        <v>32</v>
      </c>
      <c r="C172" s="1">
        <v>1</v>
      </c>
      <c r="D172" s="1">
        <v>3000</v>
      </c>
      <c r="E172" s="5">
        <v>2</v>
      </c>
      <c r="F172" s="5">
        <v>2109</v>
      </c>
      <c r="G172" s="5">
        <v>891</v>
      </c>
      <c r="H172" s="1">
        <v>9</v>
      </c>
      <c r="I172" s="1">
        <v>9</v>
      </c>
      <c r="J172" s="1">
        <v>2</v>
      </c>
      <c r="K172" s="1">
        <v>3</v>
      </c>
      <c r="L172" s="1">
        <v>1.5</v>
      </c>
      <c r="M172" s="1">
        <v>2</v>
      </c>
      <c r="N172" s="1">
        <v>18</v>
      </c>
      <c r="O172" s="1">
        <v>9</v>
      </c>
      <c r="P172" s="1">
        <v>14</v>
      </c>
      <c r="Q172" s="1">
        <v>4</v>
      </c>
      <c r="R172" s="1">
        <v>12</v>
      </c>
      <c r="S172" s="1">
        <v>0</v>
      </c>
      <c r="T172" s="1">
        <v>299</v>
      </c>
      <c r="U172" s="1">
        <v>684</v>
      </c>
      <c r="V172" s="1">
        <v>175</v>
      </c>
      <c r="W172" s="1">
        <v>63</v>
      </c>
      <c r="X172" s="1">
        <v>459</v>
      </c>
      <c r="Y172" s="1">
        <v>9</v>
      </c>
      <c r="Z172" s="1">
        <v>1</v>
      </c>
      <c r="AA172" s="1">
        <v>83</v>
      </c>
      <c r="AB172" s="1">
        <v>33</v>
      </c>
      <c r="AD172" s="1" t="s">
        <v>34</v>
      </c>
      <c r="AE172" s="1">
        <v>946</v>
      </c>
      <c r="AF172" s="1">
        <v>3</v>
      </c>
      <c r="AG172" s="1" t="s">
        <v>558</v>
      </c>
    </row>
    <row r="173" spans="1:33" ht="15.75" customHeight="1" x14ac:dyDescent="0.25">
      <c r="A173" s="1" t="s">
        <v>564</v>
      </c>
      <c r="B173" s="1" t="s">
        <v>32</v>
      </c>
      <c r="C173" s="1">
        <v>1</v>
      </c>
      <c r="D173" s="1">
        <v>1400</v>
      </c>
      <c r="E173" s="1">
        <v>1</v>
      </c>
      <c r="F173" s="1">
        <v>1400</v>
      </c>
      <c r="G173" s="1">
        <v>0</v>
      </c>
      <c r="H173" s="1">
        <v>8</v>
      </c>
      <c r="I173" s="1">
        <v>0</v>
      </c>
      <c r="J173" s="1">
        <v>3</v>
      </c>
      <c r="K173" s="1">
        <v>0</v>
      </c>
      <c r="L173" s="1">
        <v>2.5</v>
      </c>
      <c r="M173" s="1">
        <v>0</v>
      </c>
      <c r="N173" s="1">
        <v>8</v>
      </c>
      <c r="O173" s="1">
        <v>0</v>
      </c>
      <c r="P173" s="1">
        <v>10</v>
      </c>
      <c r="Q173" s="1">
        <v>3</v>
      </c>
      <c r="R173" s="1">
        <v>0</v>
      </c>
      <c r="S173" s="1">
        <v>0</v>
      </c>
      <c r="T173" s="1">
        <v>215</v>
      </c>
      <c r="U173" s="1">
        <v>464</v>
      </c>
      <c r="V173" s="1">
        <v>165</v>
      </c>
      <c r="W173" s="1">
        <v>0</v>
      </c>
      <c r="X173" s="1">
        <v>0</v>
      </c>
      <c r="Y173" s="1">
        <v>8</v>
      </c>
      <c r="Z173" s="1">
        <v>0.6</v>
      </c>
      <c r="AB173" s="1">
        <v>18</v>
      </c>
      <c r="AC173" s="1">
        <v>2881</v>
      </c>
      <c r="AD173" s="1" t="s">
        <v>34</v>
      </c>
      <c r="AE173" s="1">
        <v>509</v>
      </c>
      <c r="AF173" s="1">
        <v>2</v>
      </c>
      <c r="AG173" s="4" t="s">
        <v>562</v>
      </c>
    </row>
    <row r="174" spans="1:33" ht="15.75" customHeight="1" x14ac:dyDescent="0.25">
      <c r="A174" s="4" t="s">
        <v>138</v>
      </c>
      <c r="B174" s="1" t="s">
        <v>32</v>
      </c>
      <c r="C174" s="4">
        <v>1</v>
      </c>
      <c r="D174" s="4">
        <v>1900</v>
      </c>
      <c r="E174" s="4">
        <v>1</v>
      </c>
      <c r="F174" s="4">
        <v>1900</v>
      </c>
      <c r="G174" s="4">
        <v>0</v>
      </c>
      <c r="H174" s="4">
        <v>9</v>
      </c>
      <c r="I174" s="4">
        <v>0</v>
      </c>
      <c r="J174" s="4">
        <v>3</v>
      </c>
      <c r="K174" s="4">
        <v>0</v>
      </c>
      <c r="L174" s="4">
        <v>2.5</v>
      </c>
      <c r="M174" s="4">
        <v>0</v>
      </c>
      <c r="N174" s="4">
        <v>13</v>
      </c>
      <c r="O174" s="4">
        <v>2</v>
      </c>
      <c r="P174" s="4">
        <v>16</v>
      </c>
      <c r="Q174" s="4">
        <v>3</v>
      </c>
      <c r="R174" s="4">
        <v>1</v>
      </c>
      <c r="S174" s="4">
        <v>0</v>
      </c>
      <c r="T174" s="4">
        <v>267</v>
      </c>
      <c r="U174" s="4">
        <v>708</v>
      </c>
      <c r="V174" s="4">
        <v>123</v>
      </c>
      <c r="W174" s="4">
        <v>87</v>
      </c>
      <c r="X174" s="4">
        <v>0</v>
      </c>
      <c r="Y174" s="4">
        <v>9</v>
      </c>
      <c r="Z174" s="4">
        <v>0.6</v>
      </c>
      <c r="AA174" s="4"/>
      <c r="AB174" s="4">
        <v>21.6</v>
      </c>
      <c r="AC174" s="4">
        <v>3984</v>
      </c>
      <c r="AD174" s="4" t="s">
        <v>34</v>
      </c>
      <c r="AE174" s="4">
        <v>681</v>
      </c>
      <c r="AF174" s="4">
        <v>2</v>
      </c>
      <c r="AG174" s="4" t="s">
        <v>562</v>
      </c>
    </row>
    <row r="175" spans="1:33" ht="15.75" customHeight="1" x14ac:dyDescent="0.25">
      <c r="A175" s="4" t="s">
        <v>613</v>
      </c>
      <c r="B175" s="1" t="s">
        <v>32</v>
      </c>
      <c r="C175" s="4">
        <v>1</v>
      </c>
      <c r="D175" s="4">
        <v>1900</v>
      </c>
      <c r="E175" s="7">
        <v>2</v>
      </c>
      <c r="F175" s="7">
        <v>1900</v>
      </c>
      <c r="G175" s="8">
        <v>352</v>
      </c>
      <c r="H175" s="4">
        <v>9</v>
      </c>
      <c r="I175" s="4">
        <v>8</v>
      </c>
      <c r="J175" s="4">
        <v>3</v>
      </c>
      <c r="K175" s="4">
        <v>1</v>
      </c>
      <c r="L175" s="4">
        <v>2.5</v>
      </c>
      <c r="M175" s="4">
        <v>1</v>
      </c>
      <c r="N175" s="4">
        <v>13</v>
      </c>
      <c r="O175" s="4">
        <v>2</v>
      </c>
      <c r="P175" s="4">
        <v>16</v>
      </c>
      <c r="Q175" s="4">
        <v>3</v>
      </c>
      <c r="R175" s="4">
        <v>2</v>
      </c>
      <c r="S175" s="4">
        <v>0</v>
      </c>
      <c r="T175" s="4">
        <v>267</v>
      </c>
      <c r="U175" s="4">
        <v>708</v>
      </c>
      <c r="V175" s="4">
        <v>123</v>
      </c>
      <c r="W175" s="4">
        <v>87</v>
      </c>
      <c r="X175" s="4">
        <v>154</v>
      </c>
      <c r="Y175" s="4">
        <v>9</v>
      </c>
      <c r="Z175" s="4">
        <v>0.6</v>
      </c>
      <c r="AA175" s="4"/>
      <c r="AB175" s="4">
        <v>21.6</v>
      </c>
      <c r="AC175" s="4">
        <v>3984</v>
      </c>
      <c r="AD175" s="4" t="s">
        <v>34</v>
      </c>
      <c r="AE175" s="4">
        <v>681</v>
      </c>
      <c r="AF175" s="4">
        <v>2</v>
      </c>
      <c r="AG175" s="4" t="s">
        <v>562</v>
      </c>
    </row>
    <row r="176" spans="1:33" ht="15.75" customHeight="1" x14ac:dyDescent="0.25">
      <c r="A176" s="1" t="s">
        <v>395</v>
      </c>
      <c r="B176" s="1" t="s">
        <v>32</v>
      </c>
      <c r="C176" s="1">
        <v>1</v>
      </c>
      <c r="D176" s="1">
        <v>2100</v>
      </c>
      <c r="E176" s="1">
        <v>1</v>
      </c>
      <c r="F176" s="1">
        <v>2100</v>
      </c>
      <c r="G176" s="1">
        <v>0</v>
      </c>
      <c r="H176" s="1">
        <v>9</v>
      </c>
      <c r="I176" s="1">
        <v>0</v>
      </c>
      <c r="J176" s="1">
        <v>3</v>
      </c>
      <c r="K176" s="1">
        <v>0</v>
      </c>
      <c r="L176" s="1">
        <v>2.5</v>
      </c>
      <c r="M176" s="1">
        <v>0</v>
      </c>
      <c r="N176" s="1">
        <v>14</v>
      </c>
      <c r="O176" s="1">
        <v>0</v>
      </c>
      <c r="P176" s="1">
        <v>17</v>
      </c>
      <c r="Q176" s="1">
        <v>5</v>
      </c>
      <c r="R176" s="1">
        <v>0</v>
      </c>
      <c r="S176" s="1">
        <v>0</v>
      </c>
      <c r="T176" s="1">
        <v>277</v>
      </c>
      <c r="U176" s="1">
        <v>687</v>
      </c>
      <c r="V176" s="1">
        <v>158</v>
      </c>
      <c r="W176" s="1">
        <v>0</v>
      </c>
      <c r="X176" s="1">
        <v>0</v>
      </c>
      <c r="Y176" s="1">
        <v>9</v>
      </c>
      <c r="Z176" s="1">
        <v>0.66666666666666663</v>
      </c>
      <c r="AB176" s="1">
        <v>24.5</v>
      </c>
      <c r="AC176" s="1">
        <v>3312</v>
      </c>
      <c r="AD176" s="1" t="s">
        <v>34</v>
      </c>
      <c r="AE176" s="1">
        <v>735</v>
      </c>
      <c r="AF176" s="1">
        <v>2</v>
      </c>
      <c r="AG176" s="1" t="s">
        <v>560</v>
      </c>
    </row>
    <row r="177" spans="1:33" ht="15.75" customHeight="1" x14ac:dyDescent="0.25">
      <c r="A177" s="1" t="s">
        <v>102</v>
      </c>
      <c r="B177" s="1" t="s">
        <v>32</v>
      </c>
      <c r="C177" s="1">
        <v>1</v>
      </c>
      <c r="D177" s="1">
        <v>2100</v>
      </c>
      <c r="E177" s="5">
        <v>2</v>
      </c>
      <c r="F177" s="5">
        <v>2100</v>
      </c>
      <c r="G177" s="5">
        <v>250</v>
      </c>
      <c r="H177" s="1">
        <v>9</v>
      </c>
      <c r="I177" s="1">
        <v>9</v>
      </c>
      <c r="J177" s="1">
        <v>4</v>
      </c>
      <c r="K177" s="1">
        <v>1</v>
      </c>
      <c r="L177" s="1">
        <v>2.5</v>
      </c>
      <c r="M177" s="1">
        <v>0</v>
      </c>
      <c r="N177" s="1">
        <v>15</v>
      </c>
      <c r="O177" s="1">
        <v>0</v>
      </c>
      <c r="P177" s="1">
        <v>17</v>
      </c>
      <c r="Q177" s="1">
        <v>4</v>
      </c>
      <c r="R177" s="1">
        <v>0</v>
      </c>
      <c r="S177" s="1">
        <v>0</v>
      </c>
      <c r="T177" s="1">
        <v>293</v>
      </c>
      <c r="U177" s="1">
        <v>780</v>
      </c>
      <c r="V177" s="1">
        <v>104</v>
      </c>
      <c r="W177" s="1">
        <v>0</v>
      </c>
      <c r="X177" s="1">
        <v>111</v>
      </c>
      <c r="Y177" s="1">
        <v>9</v>
      </c>
      <c r="Z177" s="1">
        <v>0.66700000000000004</v>
      </c>
      <c r="AB177" s="1">
        <v>24.5</v>
      </c>
      <c r="AC177" s="1">
        <v>3387</v>
      </c>
      <c r="AD177" s="1" t="s">
        <v>34</v>
      </c>
      <c r="AE177" s="1">
        <v>681</v>
      </c>
      <c r="AF177" s="1">
        <v>2</v>
      </c>
      <c r="AG177" s="1" t="s">
        <v>666</v>
      </c>
    </row>
    <row r="178" spans="1:33" ht="15.75" customHeight="1" x14ac:dyDescent="0.25">
      <c r="A178" s="4" t="s">
        <v>473</v>
      </c>
      <c r="B178" s="1" t="s">
        <v>32</v>
      </c>
      <c r="C178" s="4">
        <v>1</v>
      </c>
      <c r="D178" s="4">
        <v>2491</v>
      </c>
      <c r="E178" s="4">
        <v>1</v>
      </c>
      <c r="F178" s="4">
        <v>2491</v>
      </c>
      <c r="G178" s="4">
        <v>0</v>
      </c>
      <c r="H178" s="4">
        <v>9</v>
      </c>
      <c r="I178" s="4">
        <v>8</v>
      </c>
      <c r="J178" s="4">
        <v>4</v>
      </c>
      <c r="K178" s="4">
        <v>1</v>
      </c>
      <c r="L178" s="4">
        <v>3</v>
      </c>
      <c r="M178" s="4">
        <v>0</v>
      </c>
      <c r="N178" s="4">
        <v>13</v>
      </c>
      <c r="O178" s="4">
        <v>0</v>
      </c>
      <c r="P178" s="4">
        <v>22</v>
      </c>
      <c r="Q178" s="4">
        <v>5</v>
      </c>
      <c r="R178" s="4">
        <v>0</v>
      </c>
      <c r="S178" s="4">
        <v>0</v>
      </c>
      <c r="T178" s="4">
        <v>286</v>
      </c>
      <c r="U178" s="4">
        <v>882</v>
      </c>
      <c r="V178" s="4">
        <v>135</v>
      </c>
      <c r="W178" s="4">
        <v>84</v>
      </c>
      <c r="X178" s="4">
        <v>80</v>
      </c>
      <c r="Y178" s="4">
        <v>9</v>
      </c>
      <c r="Z178" s="4">
        <v>0.6</v>
      </c>
      <c r="AA178" s="4"/>
      <c r="AB178" s="4">
        <v>26</v>
      </c>
      <c r="AC178" s="4">
        <v>3574</v>
      </c>
      <c r="AD178" s="4" t="s">
        <v>34</v>
      </c>
      <c r="AE178" s="4">
        <v>768</v>
      </c>
      <c r="AF178" s="4">
        <v>2</v>
      </c>
      <c r="AG178" s="4" t="s">
        <v>562</v>
      </c>
    </row>
    <row r="179" spans="1:33" ht="15.75" customHeight="1" x14ac:dyDescent="0.25">
      <c r="A179" s="4" t="s">
        <v>652</v>
      </c>
      <c r="B179" s="1" t="s">
        <v>32</v>
      </c>
      <c r="C179" s="4">
        <v>1</v>
      </c>
      <c r="D179" s="4">
        <v>2491</v>
      </c>
      <c r="E179" s="7">
        <v>2</v>
      </c>
      <c r="F179" s="7">
        <v>2491</v>
      </c>
      <c r="G179" s="8">
        <v>340</v>
      </c>
      <c r="H179" s="4">
        <v>9</v>
      </c>
      <c r="I179" s="4">
        <v>9</v>
      </c>
      <c r="J179" s="4">
        <v>4</v>
      </c>
      <c r="K179" s="4">
        <v>1</v>
      </c>
      <c r="L179" s="4">
        <v>3</v>
      </c>
      <c r="M179" s="4">
        <v>0</v>
      </c>
      <c r="N179" s="4">
        <v>13</v>
      </c>
      <c r="O179" s="4">
        <v>0</v>
      </c>
      <c r="P179" s="4">
        <v>22</v>
      </c>
      <c r="Q179" s="4">
        <v>5</v>
      </c>
      <c r="R179" s="4">
        <v>0</v>
      </c>
      <c r="S179" s="4">
        <v>0</v>
      </c>
      <c r="T179" s="4">
        <v>286</v>
      </c>
      <c r="U179" s="4">
        <v>882</v>
      </c>
      <c r="V179" s="4">
        <v>135</v>
      </c>
      <c r="W179" s="4">
        <v>0</v>
      </c>
      <c r="X179" s="4">
        <v>84</v>
      </c>
      <c r="Y179" s="4">
        <v>9</v>
      </c>
      <c r="Z179" s="4">
        <v>0.6</v>
      </c>
      <c r="AA179" s="4"/>
      <c r="AB179" s="4">
        <v>26</v>
      </c>
      <c r="AC179" s="4">
        <v>3574</v>
      </c>
      <c r="AD179" s="4" t="s">
        <v>34</v>
      </c>
      <c r="AE179" s="4">
        <v>768</v>
      </c>
      <c r="AF179" s="4">
        <v>2</v>
      </c>
      <c r="AG179" s="4" t="s">
        <v>562</v>
      </c>
    </row>
    <row r="180" spans="1:33" ht="15.75" customHeight="1" x14ac:dyDescent="0.25">
      <c r="A180" s="1" t="s">
        <v>82</v>
      </c>
      <c r="B180" s="1" t="s">
        <v>32</v>
      </c>
      <c r="C180" s="1">
        <v>1</v>
      </c>
      <c r="D180" s="1">
        <v>1924</v>
      </c>
      <c r="E180" s="5">
        <v>1</v>
      </c>
      <c r="F180" s="5">
        <v>1924</v>
      </c>
      <c r="G180" s="5">
        <v>0</v>
      </c>
      <c r="H180" s="1">
        <v>9</v>
      </c>
      <c r="I180" s="1">
        <v>9</v>
      </c>
      <c r="J180" s="1">
        <v>3</v>
      </c>
      <c r="K180" s="1">
        <v>0</v>
      </c>
      <c r="L180" s="1">
        <v>2</v>
      </c>
      <c r="M180" s="1">
        <v>0</v>
      </c>
      <c r="N180" s="1">
        <v>10</v>
      </c>
      <c r="O180" s="1">
        <v>0</v>
      </c>
      <c r="P180" s="1">
        <v>17</v>
      </c>
      <c r="Q180" s="1">
        <v>5</v>
      </c>
      <c r="R180" s="1">
        <v>0</v>
      </c>
      <c r="S180" s="1">
        <v>0</v>
      </c>
      <c r="T180" s="1">
        <v>250</v>
      </c>
      <c r="U180" s="1">
        <v>642</v>
      </c>
      <c r="V180" s="1">
        <v>112</v>
      </c>
      <c r="W180" s="1">
        <v>0</v>
      </c>
      <c r="X180" s="1">
        <v>0</v>
      </c>
      <c r="Y180" s="1">
        <v>12</v>
      </c>
      <c r="Z180" s="1">
        <v>0.66700000000000004</v>
      </c>
      <c r="AB180" s="1">
        <v>25</v>
      </c>
      <c r="AC180" s="1">
        <v>2918</v>
      </c>
      <c r="AD180" s="1" t="s">
        <v>34</v>
      </c>
      <c r="AE180" s="1">
        <v>725</v>
      </c>
      <c r="AF180" s="1">
        <v>2</v>
      </c>
      <c r="AG180" s="1" t="s">
        <v>666</v>
      </c>
    </row>
    <row r="181" spans="1:33" ht="15.75" customHeight="1" x14ac:dyDescent="0.25">
      <c r="A181" s="1" t="s">
        <v>397</v>
      </c>
      <c r="B181" s="1" t="s">
        <v>32</v>
      </c>
      <c r="C181" s="1">
        <v>1</v>
      </c>
      <c r="D181" s="1">
        <v>2108</v>
      </c>
      <c r="E181" s="1">
        <v>1</v>
      </c>
      <c r="F181" s="1">
        <v>2108</v>
      </c>
      <c r="G181" s="1">
        <v>0</v>
      </c>
      <c r="H181" s="1">
        <v>9</v>
      </c>
      <c r="I181" s="1">
        <v>0</v>
      </c>
      <c r="J181" s="1">
        <v>3</v>
      </c>
      <c r="K181" s="1">
        <v>0</v>
      </c>
      <c r="L181" s="1">
        <v>2.5</v>
      </c>
      <c r="M181" s="1">
        <v>0</v>
      </c>
      <c r="N181" s="1">
        <v>16</v>
      </c>
      <c r="O181" s="1">
        <v>0</v>
      </c>
      <c r="P181" s="1">
        <v>20</v>
      </c>
      <c r="Q181" s="1">
        <v>3</v>
      </c>
      <c r="R181" s="1">
        <v>0</v>
      </c>
      <c r="S181" s="1">
        <v>0</v>
      </c>
      <c r="T181" s="1">
        <v>289</v>
      </c>
      <c r="U181" s="1">
        <v>698</v>
      </c>
      <c r="V181" s="1">
        <v>94</v>
      </c>
      <c r="W181" s="1">
        <v>0</v>
      </c>
      <c r="X181" s="1">
        <v>0</v>
      </c>
      <c r="Y181" s="1">
        <v>9</v>
      </c>
      <c r="Z181" s="1">
        <v>0.66666666666666663</v>
      </c>
      <c r="AB181" s="1">
        <v>24.3</v>
      </c>
      <c r="AC181" s="1">
        <v>3626</v>
      </c>
      <c r="AD181" s="1" t="s">
        <v>34</v>
      </c>
      <c r="AE181" s="1">
        <v>756</v>
      </c>
      <c r="AF181" s="1">
        <v>2</v>
      </c>
      <c r="AG181" s="1" t="s">
        <v>560</v>
      </c>
    </row>
    <row r="182" spans="1:33" ht="15.75" customHeight="1" x14ac:dyDescent="0.25">
      <c r="A182" s="4" t="s">
        <v>587</v>
      </c>
      <c r="B182" s="1" t="s">
        <v>32</v>
      </c>
      <c r="C182" s="4">
        <v>1</v>
      </c>
      <c r="D182" s="4">
        <v>1635</v>
      </c>
      <c r="E182" s="4">
        <v>1</v>
      </c>
      <c r="F182" s="4">
        <v>1635</v>
      </c>
      <c r="G182" s="4">
        <v>0</v>
      </c>
      <c r="H182" s="4">
        <v>9</v>
      </c>
      <c r="I182" s="4">
        <v>0</v>
      </c>
      <c r="J182" s="4">
        <v>3</v>
      </c>
      <c r="K182" s="4">
        <v>0</v>
      </c>
      <c r="L182" s="4">
        <v>2</v>
      </c>
      <c r="M182" s="4">
        <v>0</v>
      </c>
      <c r="N182" s="4">
        <v>14</v>
      </c>
      <c r="O182" s="4">
        <v>2</v>
      </c>
      <c r="P182" s="4">
        <v>12</v>
      </c>
      <c r="Q182" s="4">
        <v>3</v>
      </c>
      <c r="R182" s="4">
        <v>1</v>
      </c>
      <c r="S182" s="4">
        <v>0</v>
      </c>
      <c r="T182" s="4">
        <v>267</v>
      </c>
      <c r="U182" s="4">
        <v>583</v>
      </c>
      <c r="V182" s="4">
        <v>139</v>
      </c>
      <c r="W182" s="4">
        <v>110</v>
      </c>
      <c r="X182" s="4">
        <v>0</v>
      </c>
      <c r="Y182" s="4">
        <v>8</v>
      </c>
      <c r="Z182" s="4">
        <v>1</v>
      </c>
      <c r="AA182" s="4"/>
      <c r="AB182" s="4">
        <v>26.8</v>
      </c>
      <c r="AC182" s="4">
        <v>3163</v>
      </c>
      <c r="AD182" s="4" t="s">
        <v>34</v>
      </c>
      <c r="AE182" s="4">
        <v>727</v>
      </c>
      <c r="AF182" s="4">
        <v>2</v>
      </c>
      <c r="AG182" s="4" t="s">
        <v>562</v>
      </c>
    </row>
    <row r="183" spans="1:33" ht="15.75" customHeight="1" x14ac:dyDescent="0.25">
      <c r="A183" s="4" t="s">
        <v>588</v>
      </c>
      <c r="B183" s="1" t="s">
        <v>32</v>
      </c>
      <c r="C183" s="4">
        <v>1</v>
      </c>
      <c r="D183" s="4">
        <v>1635</v>
      </c>
      <c r="E183" s="7">
        <v>2</v>
      </c>
      <c r="F183" s="7">
        <v>1635</v>
      </c>
      <c r="G183" s="8">
        <v>425</v>
      </c>
      <c r="H183" s="4">
        <v>9</v>
      </c>
      <c r="I183" s="4">
        <v>8</v>
      </c>
      <c r="J183" s="4">
        <v>3</v>
      </c>
      <c r="K183" s="4">
        <v>1</v>
      </c>
      <c r="L183" s="4">
        <v>2</v>
      </c>
      <c r="M183" s="4">
        <v>1</v>
      </c>
      <c r="N183" s="4">
        <v>14</v>
      </c>
      <c r="O183" s="4">
        <v>2</v>
      </c>
      <c r="P183" s="4">
        <v>12</v>
      </c>
      <c r="Q183" s="4">
        <v>3</v>
      </c>
      <c r="R183" s="4">
        <v>1</v>
      </c>
      <c r="S183" s="4">
        <v>0</v>
      </c>
      <c r="T183" s="4">
        <v>267</v>
      </c>
      <c r="U183" s="4">
        <v>583</v>
      </c>
      <c r="V183" s="4">
        <v>139</v>
      </c>
      <c r="W183" s="4">
        <v>110</v>
      </c>
      <c r="X183" s="4">
        <v>142</v>
      </c>
      <c r="Y183" s="4">
        <v>8</v>
      </c>
      <c r="Z183" s="4">
        <v>1</v>
      </c>
      <c r="AA183" s="4"/>
      <c r="AB183" s="4">
        <v>26.8</v>
      </c>
      <c r="AC183" s="4">
        <v>3163</v>
      </c>
      <c r="AD183" s="4" t="s">
        <v>34</v>
      </c>
      <c r="AE183" s="4">
        <v>727</v>
      </c>
      <c r="AF183" s="4">
        <v>2</v>
      </c>
      <c r="AG183" s="4" t="s">
        <v>562</v>
      </c>
    </row>
    <row r="184" spans="1:33" ht="15.75" customHeight="1" x14ac:dyDescent="0.25">
      <c r="A184" s="1" t="s">
        <v>335</v>
      </c>
      <c r="B184" s="1" t="s">
        <v>32</v>
      </c>
      <c r="C184" s="1">
        <v>1</v>
      </c>
      <c r="D184" s="1">
        <v>1635</v>
      </c>
      <c r="E184" s="1">
        <v>1</v>
      </c>
      <c r="F184" s="1">
        <v>1635</v>
      </c>
      <c r="G184" s="1">
        <v>0</v>
      </c>
      <c r="H184" s="1">
        <v>9</v>
      </c>
      <c r="I184" s="1">
        <v>8</v>
      </c>
      <c r="J184" s="1">
        <v>3</v>
      </c>
      <c r="K184" s="1">
        <v>0</v>
      </c>
      <c r="L184" s="1">
        <v>2</v>
      </c>
      <c r="M184" s="1">
        <v>0</v>
      </c>
      <c r="N184" s="1">
        <v>18</v>
      </c>
      <c r="O184" s="1">
        <v>2</v>
      </c>
      <c r="P184" s="1">
        <v>15</v>
      </c>
      <c r="Q184" s="1">
        <v>2</v>
      </c>
      <c r="R184" s="1">
        <v>0</v>
      </c>
      <c r="S184" s="1">
        <v>0</v>
      </c>
      <c r="T184" s="1">
        <v>259</v>
      </c>
      <c r="U184" s="1">
        <v>577</v>
      </c>
      <c r="V184" s="1">
        <v>134</v>
      </c>
      <c r="W184" s="1">
        <v>0</v>
      </c>
      <c r="X184" s="1">
        <v>0</v>
      </c>
      <c r="Y184" s="1">
        <v>9</v>
      </c>
      <c r="Z184" s="1">
        <v>0.83333333333333337</v>
      </c>
      <c r="AB184" s="1">
        <v>23.11</v>
      </c>
      <c r="AC184" s="1">
        <v>3055</v>
      </c>
      <c r="AD184" s="1" t="s">
        <v>34</v>
      </c>
      <c r="AE184" s="1">
        <v>704</v>
      </c>
      <c r="AF184" s="1">
        <v>2</v>
      </c>
      <c r="AG184" s="1" t="s">
        <v>560</v>
      </c>
    </row>
    <row r="185" spans="1:33" ht="15.75" customHeight="1" x14ac:dyDescent="0.25">
      <c r="A185" s="1" t="s">
        <v>118</v>
      </c>
      <c r="B185" s="1" t="s">
        <v>32</v>
      </c>
      <c r="C185" s="1">
        <v>1</v>
      </c>
      <c r="D185" s="1">
        <v>1800</v>
      </c>
      <c r="E185" s="1">
        <v>1</v>
      </c>
      <c r="F185" s="1">
        <v>1800</v>
      </c>
      <c r="G185" s="1">
        <v>0</v>
      </c>
      <c r="H185" s="1">
        <v>9</v>
      </c>
      <c r="I185" s="1">
        <v>0</v>
      </c>
      <c r="J185" s="1">
        <v>3</v>
      </c>
      <c r="K185" s="1">
        <v>0</v>
      </c>
      <c r="L185" s="1">
        <v>2</v>
      </c>
      <c r="M185" s="1">
        <v>0</v>
      </c>
      <c r="N185" s="1">
        <v>14</v>
      </c>
      <c r="O185" s="1">
        <v>0</v>
      </c>
      <c r="P185" s="1">
        <v>12</v>
      </c>
      <c r="Q185" s="1">
        <v>3</v>
      </c>
      <c r="R185" s="1">
        <v>0</v>
      </c>
      <c r="S185" s="1">
        <v>0</v>
      </c>
      <c r="T185" s="1">
        <v>262</v>
      </c>
      <c r="U185" s="1">
        <v>618</v>
      </c>
      <c r="V185" s="1">
        <v>127</v>
      </c>
      <c r="W185" s="1">
        <v>0</v>
      </c>
      <c r="X185" s="1">
        <v>0</v>
      </c>
      <c r="Y185" s="1">
        <v>9</v>
      </c>
      <c r="Z185" s="1">
        <v>0.6</v>
      </c>
      <c r="AB185" s="1">
        <v>21.75</v>
      </c>
      <c r="AC185" s="1">
        <v>3623</v>
      </c>
      <c r="AD185" s="1" t="s">
        <v>34</v>
      </c>
      <c r="AE185" s="1">
        <v>644</v>
      </c>
      <c r="AF185" s="1">
        <v>2</v>
      </c>
      <c r="AG185" s="4" t="s">
        <v>562</v>
      </c>
    </row>
    <row r="186" spans="1:33" ht="15.75" customHeight="1" x14ac:dyDescent="0.25">
      <c r="A186" s="1" t="s">
        <v>354</v>
      </c>
      <c r="B186" s="1" t="s">
        <v>32</v>
      </c>
      <c r="C186" s="1">
        <v>1</v>
      </c>
      <c r="D186" s="1">
        <v>1800</v>
      </c>
      <c r="E186" s="1">
        <v>1</v>
      </c>
      <c r="F186" s="1">
        <v>1800</v>
      </c>
      <c r="G186" s="1">
        <v>0</v>
      </c>
      <c r="H186" s="1">
        <v>9</v>
      </c>
      <c r="I186" s="1">
        <v>0</v>
      </c>
      <c r="J186" s="1">
        <v>3</v>
      </c>
      <c r="K186" s="1">
        <v>0</v>
      </c>
      <c r="L186" s="1">
        <v>2</v>
      </c>
      <c r="M186" s="1">
        <v>0</v>
      </c>
      <c r="N186" s="1">
        <v>20</v>
      </c>
      <c r="O186" s="1">
        <v>0</v>
      </c>
      <c r="P186" s="1">
        <v>14</v>
      </c>
      <c r="Q186" s="1">
        <v>3</v>
      </c>
      <c r="R186" s="1">
        <v>0</v>
      </c>
      <c r="S186" s="1">
        <v>0</v>
      </c>
      <c r="T186" s="1">
        <v>234</v>
      </c>
      <c r="U186" s="1">
        <v>566</v>
      </c>
      <c r="V186" s="1">
        <v>124</v>
      </c>
      <c r="W186" s="1">
        <v>0</v>
      </c>
      <c r="X186" s="1">
        <v>0</v>
      </c>
      <c r="Y186" s="1">
        <v>9</v>
      </c>
      <c r="Z186" s="1">
        <v>0.83333333333333337</v>
      </c>
      <c r="AB186" s="1">
        <v>22.7</v>
      </c>
      <c r="AC186" s="1">
        <v>3069</v>
      </c>
      <c r="AD186" s="1" t="s">
        <v>34</v>
      </c>
      <c r="AE186" s="1">
        <v>612</v>
      </c>
      <c r="AF186" s="1">
        <v>2</v>
      </c>
      <c r="AG186" s="1" t="s">
        <v>560</v>
      </c>
    </row>
    <row r="187" spans="1:33" ht="15.75" customHeight="1" x14ac:dyDescent="0.25">
      <c r="A187" s="1" t="s">
        <v>565</v>
      </c>
      <c r="B187" s="1" t="s">
        <v>32</v>
      </c>
      <c r="C187" s="1">
        <v>1</v>
      </c>
      <c r="D187" s="1">
        <v>1426</v>
      </c>
      <c r="E187" s="1">
        <v>1</v>
      </c>
      <c r="F187" s="1">
        <v>1426</v>
      </c>
      <c r="G187" s="1">
        <v>0</v>
      </c>
      <c r="H187" s="1">
        <v>8</v>
      </c>
      <c r="I187" s="1">
        <v>0</v>
      </c>
      <c r="J187" s="1">
        <v>3</v>
      </c>
      <c r="K187" s="1">
        <v>0</v>
      </c>
      <c r="L187" s="1">
        <v>2</v>
      </c>
      <c r="M187" s="1">
        <v>0</v>
      </c>
      <c r="N187" s="1">
        <v>8</v>
      </c>
      <c r="O187" s="1">
        <v>0</v>
      </c>
      <c r="P187" s="1">
        <v>13</v>
      </c>
      <c r="Q187" s="1">
        <v>3</v>
      </c>
      <c r="R187" s="1">
        <v>0</v>
      </c>
      <c r="S187" s="1">
        <v>0</v>
      </c>
      <c r="T187" s="1">
        <v>208</v>
      </c>
      <c r="U187" s="1">
        <v>481</v>
      </c>
      <c r="V187" s="1">
        <v>116</v>
      </c>
      <c r="W187" s="1">
        <v>0</v>
      </c>
      <c r="X187" s="1">
        <v>0</v>
      </c>
      <c r="Y187" s="1">
        <v>8</v>
      </c>
      <c r="Z187" s="1">
        <v>0.6</v>
      </c>
      <c r="AB187" s="1">
        <v>18</v>
      </c>
      <c r="AC187" s="1">
        <v>3731</v>
      </c>
      <c r="AD187" s="1" t="s">
        <v>34</v>
      </c>
      <c r="AE187" s="1">
        <v>463</v>
      </c>
      <c r="AF187" s="1">
        <v>2</v>
      </c>
      <c r="AG187" s="4" t="s">
        <v>562</v>
      </c>
    </row>
    <row r="188" spans="1:33" ht="15.75" customHeight="1" x14ac:dyDescent="0.25">
      <c r="A188" s="4" t="s">
        <v>134</v>
      </c>
      <c r="B188" s="1" t="s">
        <v>32</v>
      </c>
      <c r="C188" s="4">
        <v>1</v>
      </c>
      <c r="D188" s="4">
        <v>1879</v>
      </c>
      <c r="E188" s="4">
        <v>1</v>
      </c>
      <c r="F188" s="4">
        <v>1879</v>
      </c>
      <c r="G188" s="4">
        <v>0</v>
      </c>
      <c r="H188" s="4">
        <v>9</v>
      </c>
      <c r="I188" s="4">
        <v>0</v>
      </c>
      <c r="J188" s="4">
        <v>3</v>
      </c>
      <c r="K188" s="4">
        <v>0</v>
      </c>
      <c r="L188" s="4">
        <v>2</v>
      </c>
      <c r="M188" s="4">
        <v>0</v>
      </c>
      <c r="N188" s="4">
        <v>15</v>
      </c>
      <c r="O188" s="4">
        <v>1</v>
      </c>
      <c r="P188" s="4">
        <v>15</v>
      </c>
      <c r="Q188" s="4">
        <v>4</v>
      </c>
      <c r="R188" s="4">
        <v>0</v>
      </c>
      <c r="S188" s="4">
        <v>0</v>
      </c>
      <c r="T188" s="4">
        <v>282</v>
      </c>
      <c r="U188" s="4">
        <v>676</v>
      </c>
      <c r="V188" s="4">
        <v>131</v>
      </c>
      <c r="W188" s="4">
        <v>104</v>
      </c>
      <c r="X188" s="4">
        <v>0</v>
      </c>
      <c r="Y188" s="4">
        <v>9</v>
      </c>
      <c r="Z188" s="4">
        <v>0.6</v>
      </c>
      <c r="AA188" s="4"/>
      <c r="AB188" s="4">
        <v>23.25</v>
      </c>
      <c r="AC188" s="4">
        <v>3348</v>
      </c>
      <c r="AD188" s="4" t="s">
        <v>34</v>
      </c>
      <c r="AE188" s="4">
        <v>708</v>
      </c>
      <c r="AF188" s="4">
        <v>2</v>
      </c>
      <c r="AG188" s="4" t="s">
        <v>562</v>
      </c>
    </row>
    <row r="189" spans="1:33" ht="15.75" customHeight="1" x14ac:dyDescent="0.25">
      <c r="A189" s="4" t="s">
        <v>609</v>
      </c>
      <c r="B189" s="1" t="s">
        <v>32</v>
      </c>
      <c r="C189" s="4">
        <v>1</v>
      </c>
      <c r="D189" s="4">
        <v>1879</v>
      </c>
      <c r="E189" s="7">
        <v>2</v>
      </c>
      <c r="F189" s="7">
        <v>1879</v>
      </c>
      <c r="G189" s="8">
        <v>410</v>
      </c>
      <c r="H189" s="4">
        <v>9</v>
      </c>
      <c r="I189" s="4">
        <v>8</v>
      </c>
      <c r="J189" s="4">
        <v>3</v>
      </c>
      <c r="K189" s="4">
        <v>1</v>
      </c>
      <c r="L189" s="4">
        <v>2</v>
      </c>
      <c r="M189" s="4">
        <v>1</v>
      </c>
      <c r="N189" s="4">
        <v>15</v>
      </c>
      <c r="O189" s="4">
        <v>1</v>
      </c>
      <c r="P189" s="4">
        <v>15</v>
      </c>
      <c r="Q189" s="4">
        <v>4</v>
      </c>
      <c r="R189" s="4">
        <v>0</v>
      </c>
      <c r="S189" s="4">
        <v>0</v>
      </c>
      <c r="T189" s="4">
        <v>282</v>
      </c>
      <c r="U189" s="4">
        <v>676</v>
      </c>
      <c r="V189" s="4">
        <v>131</v>
      </c>
      <c r="W189" s="4">
        <v>104</v>
      </c>
      <c r="X189" s="4">
        <v>147</v>
      </c>
      <c r="Y189" s="4">
        <v>9</v>
      </c>
      <c r="Z189" s="4">
        <v>0.6</v>
      </c>
      <c r="AA189" s="4"/>
      <c r="AB189" s="4">
        <v>23.25</v>
      </c>
      <c r="AC189" s="4">
        <v>3348</v>
      </c>
      <c r="AD189" s="4" t="s">
        <v>34</v>
      </c>
      <c r="AE189" s="4">
        <v>708</v>
      </c>
      <c r="AF189" s="4">
        <v>2</v>
      </c>
      <c r="AG189" s="4" t="s">
        <v>562</v>
      </c>
    </row>
    <row r="190" spans="1:33" ht="15.75" customHeight="1" x14ac:dyDescent="0.25">
      <c r="A190" s="1" t="s">
        <v>81</v>
      </c>
      <c r="B190" s="1" t="s">
        <v>32</v>
      </c>
      <c r="C190" s="1">
        <v>1</v>
      </c>
      <c r="D190" s="1">
        <v>1917</v>
      </c>
      <c r="E190" s="5">
        <v>2</v>
      </c>
      <c r="F190" s="5">
        <v>1917</v>
      </c>
      <c r="G190" s="5">
        <v>250</v>
      </c>
      <c r="H190" s="1">
        <v>9</v>
      </c>
      <c r="I190" s="1">
        <v>9</v>
      </c>
      <c r="J190" s="1">
        <v>3</v>
      </c>
      <c r="K190" s="1">
        <v>1</v>
      </c>
      <c r="L190" s="1">
        <v>2</v>
      </c>
      <c r="M190" s="1">
        <v>0</v>
      </c>
      <c r="N190" s="1">
        <v>16</v>
      </c>
      <c r="O190" s="1">
        <v>0</v>
      </c>
      <c r="P190" s="1">
        <v>15</v>
      </c>
      <c r="Q190" s="1">
        <v>5</v>
      </c>
      <c r="R190" s="1">
        <v>0</v>
      </c>
      <c r="S190" s="1">
        <v>0</v>
      </c>
      <c r="T190" s="1">
        <v>303</v>
      </c>
      <c r="U190" s="1">
        <v>673</v>
      </c>
      <c r="V190" s="1">
        <v>125</v>
      </c>
      <c r="W190" s="1">
        <v>0</v>
      </c>
      <c r="X190" s="1">
        <v>86</v>
      </c>
      <c r="Y190" s="1">
        <v>11</v>
      </c>
      <c r="Z190" s="1">
        <v>1</v>
      </c>
      <c r="AB190" s="1">
        <v>27.5</v>
      </c>
      <c r="AC190" s="1">
        <v>3156</v>
      </c>
      <c r="AD190" s="1" t="s">
        <v>34</v>
      </c>
      <c r="AE190" s="1">
        <v>790</v>
      </c>
      <c r="AF190" s="1">
        <v>2</v>
      </c>
      <c r="AG190" s="1" t="s">
        <v>666</v>
      </c>
    </row>
    <row r="191" spans="1:33" ht="15.75" customHeight="1" x14ac:dyDescent="0.25">
      <c r="A191" s="1" t="s">
        <v>408</v>
      </c>
      <c r="B191" s="1" t="s">
        <v>32</v>
      </c>
      <c r="C191" s="1">
        <v>1</v>
      </c>
      <c r="D191" s="1">
        <v>2216</v>
      </c>
      <c r="E191" s="1">
        <v>1</v>
      </c>
      <c r="F191" s="1">
        <v>2216</v>
      </c>
      <c r="G191" s="1">
        <v>0</v>
      </c>
      <c r="H191" s="1">
        <v>9</v>
      </c>
      <c r="I191" s="1">
        <v>0</v>
      </c>
      <c r="J191" s="1">
        <v>3</v>
      </c>
      <c r="K191" s="1">
        <v>0</v>
      </c>
      <c r="L191" s="1">
        <v>2.5</v>
      </c>
      <c r="M191" s="1">
        <v>0</v>
      </c>
      <c r="N191" s="1">
        <v>14</v>
      </c>
      <c r="O191" s="1">
        <v>0</v>
      </c>
      <c r="P191" s="1">
        <v>21</v>
      </c>
      <c r="Q191" s="1">
        <v>6</v>
      </c>
      <c r="R191" s="1">
        <v>0</v>
      </c>
      <c r="S191" s="1">
        <v>0</v>
      </c>
      <c r="T191" s="1">
        <v>278</v>
      </c>
      <c r="U191" s="1">
        <v>717</v>
      </c>
      <c r="V191" s="1">
        <v>121</v>
      </c>
      <c r="W191" s="1">
        <v>0</v>
      </c>
      <c r="X191" s="1">
        <v>0</v>
      </c>
      <c r="Y191" s="1">
        <v>9</v>
      </c>
      <c r="Z191" s="1">
        <v>0.83333333333333337</v>
      </c>
      <c r="AB191" s="1">
        <v>26.4</v>
      </c>
      <c r="AC191" s="1">
        <v>3804</v>
      </c>
      <c r="AD191" s="1" t="s">
        <v>34</v>
      </c>
      <c r="AE191" s="1">
        <v>715</v>
      </c>
      <c r="AF191" s="1">
        <v>2</v>
      </c>
      <c r="AG191" s="1" t="s">
        <v>560</v>
      </c>
    </row>
    <row r="192" spans="1:33" ht="15.75" customHeight="1" x14ac:dyDescent="0.25">
      <c r="A192" s="4" t="s">
        <v>181</v>
      </c>
      <c r="B192" s="1" t="s">
        <v>32</v>
      </c>
      <c r="C192" s="4">
        <v>1</v>
      </c>
      <c r="D192" s="4">
        <v>2266</v>
      </c>
      <c r="E192" s="4">
        <v>1</v>
      </c>
      <c r="F192" s="4">
        <v>2266</v>
      </c>
      <c r="G192" s="4">
        <v>0</v>
      </c>
      <c r="H192" s="4">
        <v>9</v>
      </c>
      <c r="I192" s="4">
        <v>0</v>
      </c>
      <c r="J192" s="4">
        <v>4</v>
      </c>
      <c r="K192" s="4">
        <v>0</v>
      </c>
      <c r="L192" s="4">
        <v>3</v>
      </c>
      <c r="M192" s="4">
        <v>0</v>
      </c>
      <c r="N192" s="4">
        <v>19</v>
      </c>
      <c r="O192" s="4">
        <v>0</v>
      </c>
      <c r="P192" s="4">
        <v>21</v>
      </c>
      <c r="Q192" s="4">
        <v>4</v>
      </c>
      <c r="R192" s="4">
        <v>0</v>
      </c>
      <c r="S192" s="4">
        <v>0</v>
      </c>
      <c r="T192" s="4">
        <v>314</v>
      </c>
      <c r="U192" s="4">
        <v>900</v>
      </c>
      <c r="V192" s="4">
        <v>123</v>
      </c>
      <c r="W192" s="4">
        <v>100</v>
      </c>
      <c r="X192" s="4">
        <v>0</v>
      </c>
      <c r="Y192" s="4">
        <v>9</v>
      </c>
      <c r="Z192" s="4">
        <v>0.6</v>
      </c>
      <c r="AA192" s="4"/>
      <c r="AB192" s="4">
        <v>23.5</v>
      </c>
      <c r="AC192" s="4">
        <v>3017</v>
      </c>
      <c r="AD192" s="4" t="s">
        <v>34</v>
      </c>
      <c r="AE192" s="4">
        <v>711</v>
      </c>
      <c r="AF192" s="4">
        <v>2</v>
      </c>
      <c r="AG192" s="4" t="s">
        <v>562</v>
      </c>
    </row>
    <row r="193" spans="1:33" ht="15.75" customHeight="1" x14ac:dyDescent="0.25">
      <c r="A193" s="4" t="s">
        <v>642</v>
      </c>
      <c r="B193" s="1" t="s">
        <v>32</v>
      </c>
      <c r="C193" s="4">
        <v>1</v>
      </c>
      <c r="D193" s="4">
        <v>2266</v>
      </c>
      <c r="E193" s="7">
        <v>2</v>
      </c>
      <c r="F193" s="7">
        <v>2266</v>
      </c>
      <c r="G193" s="8">
        <v>391</v>
      </c>
      <c r="H193" s="4">
        <v>9</v>
      </c>
      <c r="I193" s="4">
        <v>8</v>
      </c>
      <c r="J193" s="4">
        <v>4</v>
      </c>
      <c r="K193" s="4">
        <v>1</v>
      </c>
      <c r="L193" s="4">
        <v>3</v>
      </c>
      <c r="M193" s="4">
        <v>0</v>
      </c>
      <c r="N193" s="4">
        <v>19</v>
      </c>
      <c r="O193" s="4">
        <v>0</v>
      </c>
      <c r="P193" s="4">
        <v>21</v>
      </c>
      <c r="Q193" s="4">
        <v>4</v>
      </c>
      <c r="R193" s="4">
        <v>0</v>
      </c>
      <c r="S193" s="4">
        <v>0</v>
      </c>
      <c r="T193" s="4">
        <v>314</v>
      </c>
      <c r="U193" s="4">
        <v>900</v>
      </c>
      <c r="V193" s="4">
        <v>123</v>
      </c>
      <c r="W193" s="4">
        <v>100</v>
      </c>
      <c r="X193" s="4">
        <v>116</v>
      </c>
      <c r="Y193" s="4">
        <v>9</v>
      </c>
      <c r="Z193" s="4">
        <v>0.6</v>
      </c>
      <c r="AA193" s="4"/>
      <c r="AB193" s="4">
        <v>23.5</v>
      </c>
      <c r="AC193" s="4">
        <v>3017</v>
      </c>
      <c r="AD193" s="4" t="s">
        <v>34</v>
      </c>
      <c r="AE193" s="4">
        <v>711</v>
      </c>
      <c r="AF193" s="4">
        <v>2</v>
      </c>
      <c r="AG193" s="4" t="s">
        <v>562</v>
      </c>
    </row>
    <row r="194" spans="1:33" ht="15.75" customHeight="1" x14ac:dyDescent="0.25">
      <c r="A194" s="1" t="s">
        <v>530</v>
      </c>
      <c r="B194" s="1" t="s">
        <v>32</v>
      </c>
      <c r="C194" s="1">
        <v>1</v>
      </c>
      <c r="D194" s="1">
        <v>2418</v>
      </c>
      <c r="E194" s="5">
        <v>1</v>
      </c>
      <c r="F194" s="5">
        <v>2418</v>
      </c>
      <c r="G194" s="5">
        <v>0</v>
      </c>
      <c r="H194" s="1">
        <v>9</v>
      </c>
      <c r="I194" s="1">
        <v>0</v>
      </c>
      <c r="J194" s="1">
        <v>3</v>
      </c>
      <c r="K194" s="1">
        <v>0</v>
      </c>
      <c r="L194" s="1">
        <v>2.5</v>
      </c>
      <c r="M194" s="1">
        <v>0</v>
      </c>
      <c r="N194" s="1">
        <v>18</v>
      </c>
      <c r="O194" s="1">
        <v>0</v>
      </c>
      <c r="P194" s="1">
        <v>18</v>
      </c>
      <c r="Q194" s="1">
        <v>6</v>
      </c>
      <c r="R194" s="1">
        <v>0</v>
      </c>
      <c r="S194" s="1">
        <v>0</v>
      </c>
      <c r="T194" s="1">
        <v>298</v>
      </c>
      <c r="U194" s="1">
        <v>835</v>
      </c>
      <c r="V194" s="1">
        <v>109</v>
      </c>
      <c r="W194" s="1">
        <v>0</v>
      </c>
      <c r="X194" s="1">
        <v>112</v>
      </c>
      <c r="Y194" s="1">
        <v>9</v>
      </c>
      <c r="Z194" s="1">
        <v>0.66700000000000004</v>
      </c>
      <c r="AB194" s="1">
        <v>22.5</v>
      </c>
      <c r="AC194" s="1">
        <v>3664</v>
      </c>
      <c r="AD194" s="1" t="s">
        <v>34</v>
      </c>
      <c r="AE194" s="1">
        <v>739</v>
      </c>
      <c r="AF194" s="1">
        <v>2</v>
      </c>
      <c r="AG194" s="1" t="s">
        <v>666</v>
      </c>
    </row>
    <row r="195" spans="1:33" ht="15.75" customHeight="1" x14ac:dyDescent="0.25">
      <c r="A195" s="1" t="s">
        <v>433</v>
      </c>
      <c r="B195" s="1" t="s">
        <v>32</v>
      </c>
      <c r="C195" s="1">
        <v>1</v>
      </c>
      <c r="D195" s="1">
        <v>2516</v>
      </c>
      <c r="E195" s="1">
        <v>1</v>
      </c>
      <c r="F195" s="1">
        <v>2516</v>
      </c>
      <c r="G195" s="1">
        <v>0</v>
      </c>
      <c r="H195" s="1">
        <v>9</v>
      </c>
      <c r="I195" s="1">
        <v>0</v>
      </c>
      <c r="J195" s="1">
        <v>4</v>
      </c>
      <c r="K195" s="1">
        <v>0</v>
      </c>
      <c r="L195" s="1">
        <v>3</v>
      </c>
      <c r="M195" s="1">
        <v>0</v>
      </c>
      <c r="N195" s="1">
        <v>21</v>
      </c>
      <c r="O195" s="1">
        <v>0</v>
      </c>
      <c r="P195" s="1">
        <v>23</v>
      </c>
      <c r="Q195" s="1">
        <v>3</v>
      </c>
      <c r="R195" s="1">
        <v>0</v>
      </c>
      <c r="S195" s="1">
        <v>0</v>
      </c>
      <c r="T195" s="1">
        <v>318</v>
      </c>
      <c r="U195" s="1">
        <v>902</v>
      </c>
      <c r="V195" s="1">
        <v>123</v>
      </c>
      <c r="W195" s="1">
        <v>0</v>
      </c>
      <c r="X195" s="1">
        <v>0</v>
      </c>
      <c r="Y195" s="1">
        <v>9</v>
      </c>
      <c r="Z195" s="1">
        <v>0.66666666666666663</v>
      </c>
      <c r="AB195" s="1">
        <v>24.7</v>
      </c>
      <c r="AC195" s="1">
        <v>4048</v>
      </c>
      <c r="AD195" s="1" t="s">
        <v>34</v>
      </c>
      <c r="AE195" s="1">
        <v>711</v>
      </c>
      <c r="AF195" s="1">
        <v>2</v>
      </c>
      <c r="AG195" s="1" t="s">
        <v>560</v>
      </c>
    </row>
    <row r="196" spans="1:33" ht="15.75" customHeight="1" x14ac:dyDescent="0.25">
      <c r="A196" s="1" t="s">
        <v>443</v>
      </c>
      <c r="B196" s="1" t="s">
        <v>32</v>
      </c>
      <c r="C196" s="1">
        <v>1</v>
      </c>
      <c r="D196" s="1">
        <v>2769</v>
      </c>
      <c r="E196" s="1">
        <v>1</v>
      </c>
      <c r="F196" s="1">
        <v>2769</v>
      </c>
      <c r="G196" s="1">
        <v>0</v>
      </c>
      <c r="H196" s="1">
        <v>9</v>
      </c>
      <c r="I196" s="1">
        <v>0</v>
      </c>
      <c r="J196" s="1">
        <v>4</v>
      </c>
      <c r="K196" s="1">
        <v>0</v>
      </c>
      <c r="L196" s="1">
        <v>3.5</v>
      </c>
      <c r="M196" s="1">
        <v>0</v>
      </c>
      <c r="N196" s="1">
        <v>27</v>
      </c>
      <c r="O196" s="1">
        <v>0</v>
      </c>
      <c r="P196" s="1">
        <v>23</v>
      </c>
      <c r="Q196" s="1">
        <v>3</v>
      </c>
      <c r="R196" s="1">
        <v>0</v>
      </c>
      <c r="S196" s="1">
        <v>0</v>
      </c>
      <c r="T196" s="1">
        <v>314</v>
      </c>
      <c r="U196" s="1">
        <v>921</v>
      </c>
      <c r="V196" s="1">
        <v>148</v>
      </c>
      <c r="W196" s="1">
        <v>0</v>
      </c>
      <c r="X196" s="1">
        <v>0</v>
      </c>
      <c r="Y196" s="1">
        <v>9</v>
      </c>
      <c r="Z196" s="1">
        <v>0.66666666666666663</v>
      </c>
      <c r="AB196" s="1">
        <v>26.5</v>
      </c>
      <c r="AC196" s="1">
        <v>4755</v>
      </c>
      <c r="AD196" s="1" t="s">
        <v>34</v>
      </c>
      <c r="AE196" s="1">
        <v>857</v>
      </c>
      <c r="AF196" s="1">
        <v>2</v>
      </c>
      <c r="AG196" s="1" t="s">
        <v>560</v>
      </c>
    </row>
    <row r="197" spans="1:33" ht="15.75" customHeight="1" x14ac:dyDescent="0.25">
      <c r="A197" s="1" t="s">
        <v>547</v>
      </c>
      <c r="B197" s="1" t="s">
        <v>32</v>
      </c>
      <c r="C197" s="1">
        <v>1</v>
      </c>
      <c r="D197" s="1">
        <v>2769</v>
      </c>
      <c r="E197" s="5">
        <v>2</v>
      </c>
      <c r="F197" s="5">
        <v>2769</v>
      </c>
      <c r="G197" s="5">
        <v>350</v>
      </c>
      <c r="H197" s="1">
        <v>9</v>
      </c>
      <c r="I197" s="1">
        <v>9</v>
      </c>
      <c r="J197" s="1">
        <v>4</v>
      </c>
      <c r="K197" s="1">
        <v>1</v>
      </c>
      <c r="L197" s="1">
        <v>3.5</v>
      </c>
      <c r="M197" s="1">
        <v>0</v>
      </c>
      <c r="N197" s="1">
        <v>19</v>
      </c>
      <c r="O197" s="1">
        <v>0</v>
      </c>
      <c r="P197" s="1">
        <v>21</v>
      </c>
      <c r="Q197" s="1">
        <v>5</v>
      </c>
      <c r="R197" s="1">
        <v>0</v>
      </c>
      <c r="S197" s="1">
        <v>0</v>
      </c>
      <c r="T197" s="1">
        <v>294</v>
      </c>
      <c r="U197" s="1">
        <v>820</v>
      </c>
      <c r="V197" s="1">
        <v>121</v>
      </c>
      <c r="W197" s="1">
        <v>0</v>
      </c>
      <c r="X197" s="1">
        <v>122</v>
      </c>
      <c r="Y197" s="1">
        <v>10</v>
      </c>
      <c r="Z197" s="1">
        <v>0.66700000000000004</v>
      </c>
      <c r="AB197" s="1">
        <v>26.5</v>
      </c>
      <c r="AC197" s="1">
        <v>3800</v>
      </c>
      <c r="AD197" s="1" t="s">
        <v>34</v>
      </c>
      <c r="AE197" s="1">
        <v>857</v>
      </c>
      <c r="AF197" s="1">
        <v>2</v>
      </c>
      <c r="AG197" s="1" t="s">
        <v>666</v>
      </c>
    </row>
    <row r="198" spans="1:33" ht="15.75" customHeight="1" x14ac:dyDescent="0.25">
      <c r="A198" s="1" t="s">
        <v>341</v>
      </c>
      <c r="B198" s="1" t="s">
        <v>32</v>
      </c>
      <c r="C198" s="1">
        <v>1</v>
      </c>
      <c r="D198" s="1">
        <v>1700</v>
      </c>
      <c r="E198" s="1">
        <v>1</v>
      </c>
      <c r="F198" s="1">
        <v>1700</v>
      </c>
      <c r="G198" s="1">
        <v>0</v>
      </c>
      <c r="H198" s="1">
        <v>9</v>
      </c>
      <c r="I198" s="1">
        <v>0</v>
      </c>
      <c r="J198" s="1">
        <v>3</v>
      </c>
      <c r="K198" s="1">
        <v>0</v>
      </c>
      <c r="L198" s="1">
        <v>2</v>
      </c>
      <c r="M198" s="1">
        <v>0</v>
      </c>
      <c r="N198" s="1">
        <v>16</v>
      </c>
      <c r="O198" s="1">
        <v>0</v>
      </c>
      <c r="P198" s="1">
        <v>13</v>
      </c>
      <c r="Q198" s="1">
        <v>3</v>
      </c>
      <c r="R198" s="1">
        <v>0</v>
      </c>
      <c r="S198" s="1">
        <v>0</v>
      </c>
      <c r="T198" s="1">
        <v>249</v>
      </c>
      <c r="U198" s="1">
        <v>557</v>
      </c>
      <c r="V198" s="1">
        <v>116</v>
      </c>
      <c r="W198" s="1">
        <v>0</v>
      </c>
      <c r="X198" s="1">
        <v>0</v>
      </c>
      <c r="Y198" s="1">
        <v>9</v>
      </c>
      <c r="Z198" s="1">
        <v>0.83333333333333337</v>
      </c>
      <c r="AB198" s="1">
        <v>25</v>
      </c>
      <c r="AC198" s="1">
        <v>2946</v>
      </c>
      <c r="AD198" s="1" t="s">
        <v>34</v>
      </c>
      <c r="AE198" s="1">
        <v>580</v>
      </c>
      <c r="AF198" s="1">
        <v>2</v>
      </c>
      <c r="AG198" s="1" t="s">
        <v>560</v>
      </c>
    </row>
    <row r="199" spans="1:33" ht="15.75" customHeight="1" x14ac:dyDescent="0.25">
      <c r="A199" s="1" t="s">
        <v>372</v>
      </c>
      <c r="B199" s="1" t="s">
        <v>32</v>
      </c>
      <c r="C199" s="1">
        <v>1</v>
      </c>
      <c r="D199" s="1">
        <v>1900</v>
      </c>
      <c r="E199" s="1">
        <v>1</v>
      </c>
      <c r="F199" s="1">
        <v>1900</v>
      </c>
      <c r="G199" s="1">
        <v>0</v>
      </c>
      <c r="H199" s="1">
        <v>9</v>
      </c>
      <c r="I199" s="1">
        <v>0</v>
      </c>
      <c r="J199" s="1">
        <v>3</v>
      </c>
      <c r="K199" s="1">
        <v>0</v>
      </c>
      <c r="L199" s="1">
        <v>2</v>
      </c>
      <c r="M199" s="1">
        <v>0</v>
      </c>
      <c r="N199" s="1">
        <v>20</v>
      </c>
      <c r="O199" s="1">
        <v>0</v>
      </c>
      <c r="P199" s="1">
        <v>18</v>
      </c>
      <c r="Q199" s="1">
        <v>2</v>
      </c>
      <c r="R199" s="1">
        <v>0</v>
      </c>
      <c r="S199" s="1">
        <v>0</v>
      </c>
      <c r="T199" s="1">
        <v>267</v>
      </c>
      <c r="U199" s="1">
        <v>705</v>
      </c>
      <c r="V199" s="1">
        <v>96</v>
      </c>
      <c r="W199" s="1">
        <v>0</v>
      </c>
      <c r="X199" s="1">
        <v>0</v>
      </c>
      <c r="Y199" s="1">
        <v>9</v>
      </c>
      <c r="Z199" s="1">
        <v>0.83333333333333337</v>
      </c>
      <c r="AB199" s="1">
        <v>24</v>
      </c>
      <c r="AC199" s="1">
        <v>3306</v>
      </c>
      <c r="AD199" s="1" t="s">
        <v>34</v>
      </c>
      <c r="AE199" s="1">
        <v>670</v>
      </c>
      <c r="AF199" s="1">
        <v>2</v>
      </c>
      <c r="AG199" s="1" t="s">
        <v>560</v>
      </c>
    </row>
    <row r="200" spans="1:33" ht="15.75" customHeight="1" x14ac:dyDescent="0.25">
      <c r="A200" s="1" t="s">
        <v>315</v>
      </c>
      <c r="B200" s="1" t="s">
        <v>32</v>
      </c>
      <c r="C200" s="1">
        <v>1</v>
      </c>
      <c r="D200" s="1">
        <v>1426</v>
      </c>
      <c r="E200" s="1">
        <v>1</v>
      </c>
      <c r="F200" s="1">
        <v>1426</v>
      </c>
      <c r="G200" s="1">
        <v>0</v>
      </c>
      <c r="H200" s="1">
        <v>8</v>
      </c>
      <c r="I200" s="1">
        <v>0</v>
      </c>
      <c r="J200" s="1">
        <v>3</v>
      </c>
      <c r="K200" s="1">
        <v>0</v>
      </c>
      <c r="L200" s="1">
        <v>2</v>
      </c>
      <c r="M200" s="1">
        <v>0</v>
      </c>
      <c r="N200" s="1">
        <v>9</v>
      </c>
      <c r="O200" s="1">
        <v>0</v>
      </c>
      <c r="P200" s="1">
        <v>14</v>
      </c>
      <c r="Q200" s="1">
        <v>2</v>
      </c>
      <c r="R200" s="1">
        <v>0</v>
      </c>
      <c r="S200" s="1">
        <v>0</v>
      </c>
      <c r="T200" s="1">
        <v>227</v>
      </c>
      <c r="U200" s="1">
        <v>519</v>
      </c>
      <c r="V200" s="1">
        <v>108</v>
      </c>
      <c r="W200" s="1">
        <v>0</v>
      </c>
      <c r="X200" s="1">
        <v>0</v>
      </c>
      <c r="Y200" s="1">
        <v>8</v>
      </c>
      <c r="Z200" s="1">
        <v>0.66666666666666663</v>
      </c>
      <c r="AB200" s="1">
        <v>18</v>
      </c>
      <c r="AC200" s="1">
        <v>2389</v>
      </c>
      <c r="AD200" s="1" t="s">
        <v>34</v>
      </c>
      <c r="AE200" s="1">
        <v>436</v>
      </c>
      <c r="AF200" s="1">
        <v>2</v>
      </c>
      <c r="AG200" s="1" t="s">
        <v>560</v>
      </c>
    </row>
    <row r="201" spans="1:33" ht="15.75" customHeight="1" x14ac:dyDescent="0.25">
      <c r="A201" s="4" t="s">
        <v>162</v>
      </c>
      <c r="B201" s="1" t="s">
        <v>32</v>
      </c>
      <c r="C201" s="4">
        <v>1</v>
      </c>
      <c r="D201" s="4">
        <v>2100</v>
      </c>
      <c r="E201" s="4">
        <v>1</v>
      </c>
      <c r="F201" s="4">
        <v>2100</v>
      </c>
      <c r="G201" s="4">
        <v>0</v>
      </c>
      <c r="H201" s="4">
        <v>9</v>
      </c>
      <c r="I201" s="4">
        <v>0</v>
      </c>
      <c r="J201" s="4">
        <v>4</v>
      </c>
      <c r="K201" s="4">
        <v>0</v>
      </c>
      <c r="L201" s="4">
        <v>2.5</v>
      </c>
      <c r="M201" s="4">
        <v>0</v>
      </c>
      <c r="N201" s="4">
        <v>14</v>
      </c>
      <c r="O201" s="4">
        <v>3</v>
      </c>
      <c r="P201" s="4">
        <v>17</v>
      </c>
      <c r="Q201" s="4">
        <v>3</v>
      </c>
      <c r="R201" s="4">
        <v>1</v>
      </c>
      <c r="S201" s="4">
        <v>0</v>
      </c>
      <c r="T201" s="4">
        <v>289</v>
      </c>
      <c r="U201" s="4">
        <v>798</v>
      </c>
      <c r="V201" s="4">
        <v>139</v>
      </c>
      <c r="W201" s="4">
        <v>89</v>
      </c>
      <c r="X201" s="4">
        <v>0</v>
      </c>
      <c r="Y201" s="4">
        <v>9</v>
      </c>
      <c r="Z201" s="4">
        <v>0.83</v>
      </c>
      <c r="AA201" s="4"/>
      <c r="AB201" s="4">
        <v>24.25</v>
      </c>
      <c r="AC201" s="4">
        <v>3251</v>
      </c>
      <c r="AD201" s="4" t="s">
        <v>34</v>
      </c>
      <c r="AE201" s="4">
        <v>670</v>
      </c>
      <c r="AF201" s="4">
        <v>2</v>
      </c>
      <c r="AG201" s="4" t="s">
        <v>562</v>
      </c>
    </row>
    <row r="202" spans="1:33" ht="15.75" customHeight="1" x14ac:dyDescent="0.25">
      <c r="A202" s="4" t="s">
        <v>631</v>
      </c>
      <c r="B202" s="1" t="s">
        <v>32</v>
      </c>
      <c r="C202" s="4">
        <v>1</v>
      </c>
      <c r="D202" s="4">
        <v>2100</v>
      </c>
      <c r="E202" s="7">
        <v>2</v>
      </c>
      <c r="F202" s="7">
        <v>2100</v>
      </c>
      <c r="G202" s="8">
        <v>350</v>
      </c>
      <c r="H202" s="4">
        <v>9</v>
      </c>
      <c r="I202" s="4">
        <v>8</v>
      </c>
      <c r="J202" s="4">
        <v>4</v>
      </c>
      <c r="K202" s="4">
        <v>1</v>
      </c>
      <c r="L202" s="4">
        <v>2.5</v>
      </c>
      <c r="M202" s="4">
        <v>1</v>
      </c>
      <c r="N202" s="4">
        <v>14</v>
      </c>
      <c r="O202" s="4">
        <v>3</v>
      </c>
      <c r="P202" s="4">
        <v>17</v>
      </c>
      <c r="Q202" s="4">
        <v>3</v>
      </c>
      <c r="R202" s="4">
        <v>2</v>
      </c>
      <c r="S202" s="4">
        <v>0</v>
      </c>
      <c r="T202" s="4">
        <v>289</v>
      </c>
      <c r="U202" s="4">
        <v>798</v>
      </c>
      <c r="V202" s="4">
        <v>139</v>
      </c>
      <c r="W202" s="4">
        <v>89</v>
      </c>
      <c r="X202" s="4">
        <v>156</v>
      </c>
      <c r="Y202" s="4">
        <v>9</v>
      </c>
      <c r="Z202" s="4">
        <v>0.83</v>
      </c>
      <c r="AA202" s="4"/>
      <c r="AB202" s="4">
        <v>24.25</v>
      </c>
      <c r="AC202" s="4">
        <v>3251</v>
      </c>
      <c r="AD202" s="4" t="s">
        <v>34</v>
      </c>
      <c r="AE202" s="4">
        <v>670</v>
      </c>
      <c r="AF202" s="4">
        <v>2</v>
      </c>
      <c r="AG202" s="4" t="s">
        <v>562</v>
      </c>
    </row>
    <row r="203" spans="1:33" ht="15.75" customHeight="1" x14ac:dyDescent="0.25">
      <c r="A203" s="4" t="s">
        <v>141</v>
      </c>
      <c r="B203" s="1" t="s">
        <v>32</v>
      </c>
      <c r="C203" s="4">
        <v>1</v>
      </c>
      <c r="D203" s="4">
        <v>1919</v>
      </c>
      <c r="E203" s="4">
        <v>1</v>
      </c>
      <c r="F203" s="4">
        <v>1919</v>
      </c>
      <c r="G203" s="4">
        <v>0</v>
      </c>
      <c r="H203" s="4">
        <v>9</v>
      </c>
      <c r="I203" s="4">
        <v>0</v>
      </c>
      <c r="J203" s="4">
        <v>3</v>
      </c>
      <c r="K203" s="4">
        <v>0</v>
      </c>
      <c r="L203" s="4">
        <v>2.5</v>
      </c>
      <c r="M203" s="4">
        <v>0</v>
      </c>
      <c r="N203" s="4">
        <v>13</v>
      </c>
      <c r="O203" s="4">
        <v>0</v>
      </c>
      <c r="P203" s="4">
        <v>17</v>
      </c>
      <c r="Q203" s="4">
        <v>3</v>
      </c>
      <c r="R203" s="4">
        <v>0</v>
      </c>
      <c r="S203" s="4">
        <v>0</v>
      </c>
      <c r="T203" s="4">
        <v>272</v>
      </c>
      <c r="U203" s="4">
        <v>752</v>
      </c>
      <c r="V203" s="4">
        <v>125</v>
      </c>
      <c r="W203" s="4">
        <v>107</v>
      </c>
      <c r="X203" s="4">
        <v>0</v>
      </c>
      <c r="Y203" s="4">
        <v>9</v>
      </c>
      <c r="Z203" s="4">
        <v>0.6</v>
      </c>
      <c r="AA203" s="4"/>
      <c r="AB203" s="4">
        <v>21.6</v>
      </c>
      <c r="AC203" s="4">
        <v>3412</v>
      </c>
      <c r="AD203" s="4" t="s">
        <v>34</v>
      </c>
      <c r="AE203" s="4">
        <v>723</v>
      </c>
      <c r="AF203" s="4">
        <v>2</v>
      </c>
      <c r="AG203" s="4" t="s">
        <v>562</v>
      </c>
    </row>
    <row r="204" spans="1:33" ht="15.75" customHeight="1" x14ac:dyDescent="0.25">
      <c r="A204" s="4" t="s">
        <v>616</v>
      </c>
      <c r="B204" s="1" t="s">
        <v>32</v>
      </c>
      <c r="C204" s="4">
        <v>1</v>
      </c>
      <c r="D204" s="4">
        <v>1919</v>
      </c>
      <c r="E204" s="7">
        <v>2</v>
      </c>
      <c r="F204" s="7">
        <v>1919</v>
      </c>
      <c r="G204" s="8">
        <v>345</v>
      </c>
      <c r="H204" s="4">
        <v>9</v>
      </c>
      <c r="I204" s="4">
        <v>8</v>
      </c>
      <c r="J204" s="4">
        <v>3</v>
      </c>
      <c r="K204" s="4">
        <v>1</v>
      </c>
      <c r="L204" s="4">
        <v>2.5</v>
      </c>
      <c r="M204" s="4">
        <v>1</v>
      </c>
      <c r="N204" s="4">
        <v>13</v>
      </c>
      <c r="O204" s="4">
        <v>0</v>
      </c>
      <c r="P204" s="4">
        <v>17</v>
      </c>
      <c r="Q204" s="4">
        <v>3</v>
      </c>
      <c r="R204" s="4">
        <v>0</v>
      </c>
      <c r="S204" s="4">
        <v>0</v>
      </c>
      <c r="T204" s="4">
        <v>272</v>
      </c>
      <c r="U204" s="4">
        <v>752</v>
      </c>
      <c r="V204" s="4">
        <v>125</v>
      </c>
      <c r="W204" s="4">
        <v>107</v>
      </c>
      <c r="X204" s="4">
        <v>160</v>
      </c>
      <c r="Y204" s="4">
        <v>9</v>
      </c>
      <c r="Z204" s="4">
        <v>0.6</v>
      </c>
      <c r="AA204" s="4"/>
      <c r="AB204" s="4">
        <v>21.6</v>
      </c>
      <c r="AC204" s="4">
        <v>3412</v>
      </c>
      <c r="AD204" s="4" t="s">
        <v>34</v>
      </c>
      <c r="AE204" s="4">
        <v>723</v>
      </c>
      <c r="AF204" s="4">
        <v>2</v>
      </c>
      <c r="AG204" s="4" t="s">
        <v>562</v>
      </c>
    </row>
    <row r="205" spans="1:33" ht="15.75" customHeight="1" x14ac:dyDescent="0.25">
      <c r="A205" s="1" t="s">
        <v>374</v>
      </c>
      <c r="B205" s="1" t="s">
        <v>32</v>
      </c>
      <c r="C205" s="1">
        <v>1</v>
      </c>
      <c r="D205" s="1">
        <v>1919</v>
      </c>
      <c r="E205" s="1">
        <v>1</v>
      </c>
      <c r="F205" s="1">
        <v>1919</v>
      </c>
      <c r="G205" s="1">
        <v>0</v>
      </c>
      <c r="H205" s="1">
        <v>9</v>
      </c>
      <c r="I205" s="1">
        <v>0</v>
      </c>
      <c r="J205" s="1">
        <v>3</v>
      </c>
      <c r="K205" s="1">
        <v>0</v>
      </c>
      <c r="L205" s="1">
        <v>2</v>
      </c>
      <c r="M205" s="1">
        <v>0</v>
      </c>
      <c r="N205" s="1">
        <v>21</v>
      </c>
      <c r="O205" s="1">
        <v>0</v>
      </c>
      <c r="P205" s="1">
        <v>19</v>
      </c>
      <c r="Q205" s="1">
        <v>2</v>
      </c>
      <c r="R205" s="1">
        <v>0</v>
      </c>
      <c r="S205" s="1">
        <v>0</v>
      </c>
      <c r="T205" s="1">
        <v>273</v>
      </c>
      <c r="U205" s="1">
        <v>696</v>
      </c>
      <c r="V205" s="1">
        <v>122</v>
      </c>
      <c r="W205" s="1">
        <v>0</v>
      </c>
      <c r="X205" s="1">
        <v>0</v>
      </c>
      <c r="Y205" s="1">
        <v>9</v>
      </c>
      <c r="Z205" s="1">
        <v>0.83333333333333337</v>
      </c>
      <c r="AB205" s="1">
        <v>24.2</v>
      </c>
      <c r="AC205" s="1">
        <v>3442</v>
      </c>
      <c r="AD205" s="1" t="s">
        <v>34</v>
      </c>
      <c r="AE205" s="1">
        <v>714</v>
      </c>
      <c r="AF205" s="1">
        <v>2</v>
      </c>
      <c r="AG205" s="1" t="s">
        <v>560</v>
      </c>
    </row>
    <row r="206" spans="1:33" ht="15.75" customHeight="1" x14ac:dyDescent="0.25">
      <c r="A206" s="1" t="s">
        <v>106</v>
      </c>
      <c r="B206" s="1" t="s">
        <v>32</v>
      </c>
      <c r="C206" s="1">
        <v>1</v>
      </c>
      <c r="D206" s="1">
        <v>2118</v>
      </c>
      <c r="E206" s="5">
        <v>2</v>
      </c>
      <c r="F206" s="5">
        <v>2118</v>
      </c>
      <c r="G206" s="5">
        <v>511</v>
      </c>
      <c r="H206" s="1">
        <v>9</v>
      </c>
      <c r="I206" s="1">
        <v>9</v>
      </c>
      <c r="J206" s="1">
        <v>4</v>
      </c>
      <c r="K206" s="1">
        <v>1</v>
      </c>
      <c r="L206" s="1">
        <v>2.5</v>
      </c>
      <c r="M206" s="1">
        <v>0</v>
      </c>
      <c r="N206" s="1">
        <v>14</v>
      </c>
      <c r="O206" s="1">
        <v>0</v>
      </c>
      <c r="P206" s="1">
        <v>18</v>
      </c>
      <c r="Q206" s="1">
        <v>4</v>
      </c>
      <c r="R206" s="1">
        <v>0</v>
      </c>
      <c r="S206" s="1">
        <v>0</v>
      </c>
      <c r="T206" s="1">
        <v>285</v>
      </c>
      <c r="U206" s="1">
        <v>762</v>
      </c>
      <c r="V206" s="1">
        <v>102</v>
      </c>
      <c r="W206" s="1">
        <v>0</v>
      </c>
      <c r="X206" s="1">
        <v>120</v>
      </c>
      <c r="Y206" s="1">
        <v>10</v>
      </c>
      <c r="Z206" s="1">
        <v>0.66700000000000004</v>
      </c>
      <c r="AB206" s="1">
        <v>24.5</v>
      </c>
      <c r="AC206" s="1">
        <v>3163</v>
      </c>
      <c r="AD206" s="1" t="s">
        <v>34</v>
      </c>
      <c r="AE206" s="1">
        <v>724</v>
      </c>
      <c r="AF206" s="1">
        <v>2</v>
      </c>
      <c r="AG206" s="1" t="s">
        <v>666</v>
      </c>
    </row>
    <row r="207" spans="1:33" ht="15.75" customHeight="1" x14ac:dyDescent="0.25">
      <c r="A207" s="1" t="s">
        <v>166</v>
      </c>
      <c r="B207" s="1" t="s">
        <v>32</v>
      </c>
      <c r="C207" s="4">
        <v>1</v>
      </c>
      <c r="D207" s="1">
        <v>2118</v>
      </c>
      <c r="E207" s="1">
        <v>1</v>
      </c>
      <c r="F207" s="1">
        <v>2118</v>
      </c>
      <c r="G207" s="1">
        <v>0</v>
      </c>
      <c r="H207" s="1">
        <v>9</v>
      </c>
      <c r="I207" s="1">
        <v>8</v>
      </c>
      <c r="J207" s="1">
        <v>4</v>
      </c>
      <c r="K207" s="1">
        <v>1</v>
      </c>
      <c r="L207" s="1">
        <v>2.5</v>
      </c>
      <c r="M207" s="1">
        <v>1</v>
      </c>
      <c r="N207" s="1">
        <v>14</v>
      </c>
      <c r="O207" s="1">
        <v>0</v>
      </c>
      <c r="P207" s="1">
        <v>18</v>
      </c>
      <c r="Q207" s="1">
        <v>3</v>
      </c>
      <c r="R207" s="1">
        <v>0</v>
      </c>
      <c r="S207" s="1">
        <v>0</v>
      </c>
      <c r="T207" s="1">
        <v>296</v>
      </c>
      <c r="U207" s="1">
        <v>844</v>
      </c>
      <c r="V207" s="1">
        <v>121</v>
      </c>
      <c r="W207" s="1">
        <v>0</v>
      </c>
      <c r="X207" s="1">
        <v>0</v>
      </c>
      <c r="Y207" s="1">
        <v>9</v>
      </c>
      <c r="Z207" s="1">
        <v>0.83</v>
      </c>
      <c r="AB207" s="1">
        <v>24.25</v>
      </c>
      <c r="AC207" s="1">
        <v>3975</v>
      </c>
      <c r="AD207" s="1" t="s">
        <v>34</v>
      </c>
      <c r="AE207" s="1">
        <v>714</v>
      </c>
      <c r="AF207" s="1">
        <v>2</v>
      </c>
      <c r="AG207" s="4" t="s">
        <v>562</v>
      </c>
    </row>
    <row r="208" spans="1:33" ht="15.75" customHeight="1" x14ac:dyDescent="0.25">
      <c r="A208" s="1" t="s">
        <v>527</v>
      </c>
      <c r="B208" s="1" t="s">
        <v>32</v>
      </c>
      <c r="C208" s="1">
        <v>1</v>
      </c>
      <c r="D208" s="1">
        <v>2400</v>
      </c>
      <c r="E208" s="5">
        <v>2</v>
      </c>
      <c r="F208" s="5">
        <v>2400</v>
      </c>
      <c r="G208" s="5">
        <v>424</v>
      </c>
      <c r="H208" s="1">
        <v>9</v>
      </c>
      <c r="I208" s="1">
        <v>9</v>
      </c>
      <c r="J208" s="1">
        <v>4</v>
      </c>
      <c r="K208" s="1">
        <v>1</v>
      </c>
      <c r="L208" s="1">
        <v>2.5</v>
      </c>
      <c r="M208" s="1">
        <v>0</v>
      </c>
      <c r="N208" s="1">
        <v>15</v>
      </c>
      <c r="O208" s="1">
        <v>0</v>
      </c>
      <c r="P208" s="1">
        <v>20</v>
      </c>
      <c r="Q208" s="1">
        <v>5</v>
      </c>
      <c r="R208" s="1">
        <v>0</v>
      </c>
      <c r="S208" s="1">
        <v>0</v>
      </c>
      <c r="T208" s="1">
        <v>320</v>
      </c>
      <c r="U208" s="1">
        <v>849</v>
      </c>
      <c r="V208" s="1">
        <v>139</v>
      </c>
      <c r="W208" s="1">
        <v>0</v>
      </c>
      <c r="X208" s="1">
        <v>128</v>
      </c>
      <c r="Y208" s="1">
        <v>9</v>
      </c>
      <c r="Z208" s="1">
        <v>0.66700000000000004</v>
      </c>
      <c r="AB208" s="1">
        <v>25</v>
      </c>
      <c r="AC208" s="1">
        <v>3951</v>
      </c>
      <c r="AD208" s="1" t="s">
        <v>34</v>
      </c>
      <c r="AE208" s="1">
        <v>820</v>
      </c>
      <c r="AF208" s="1">
        <v>2</v>
      </c>
      <c r="AG208" s="1" t="s">
        <v>666</v>
      </c>
    </row>
    <row r="209" spans="1:33" ht="15.75" customHeight="1" x14ac:dyDescent="0.25">
      <c r="A209" s="4" t="s">
        <v>584</v>
      </c>
      <c r="B209" s="1" t="s">
        <v>32</v>
      </c>
      <c r="C209" s="4">
        <v>1</v>
      </c>
      <c r="D209" s="4">
        <v>1624</v>
      </c>
      <c r="E209" s="4">
        <v>1</v>
      </c>
      <c r="F209" s="4">
        <v>1624</v>
      </c>
      <c r="G209" s="4">
        <v>0</v>
      </c>
      <c r="H209" s="4">
        <v>9</v>
      </c>
      <c r="I209" s="4">
        <v>0</v>
      </c>
      <c r="J209" s="4">
        <v>3</v>
      </c>
      <c r="K209" s="4">
        <v>0</v>
      </c>
      <c r="L209" s="4">
        <v>2</v>
      </c>
      <c r="M209" s="4">
        <v>0</v>
      </c>
      <c r="N209" s="4">
        <v>14</v>
      </c>
      <c r="O209" s="4">
        <v>2</v>
      </c>
      <c r="P209" s="4">
        <v>12</v>
      </c>
      <c r="Q209" s="4">
        <v>3</v>
      </c>
      <c r="R209" s="4">
        <v>1</v>
      </c>
      <c r="S209" s="4">
        <v>0</v>
      </c>
      <c r="T209" s="4">
        <v>262</v>
      </c>
      <c r="U209" s="4">
        <v>594</v>
      </c>
      <c r="V209" s="4">
        <v>121</v>
      </c>
      <c r="W209" s="4">
        <v>110</v>
      </c>
      <c r="X209" s="4">
        <v>0</v>
      </c>
      <c r="Y209" s="4">
        <v>9</v>
      </c>
      <c r="Z209" s="4">
        <v>1</v>
      </c>
      <c r="AA209" s="4"/>
      <c r="AB209" s="4">
        <v>26.8</v>
      </c>
      <c r="AC209" s="4">
        <v>3166</v>
      </c>
      <c r="AD209" s="4" t="s">
        <v>34</v>
      </c>
      <c r="AE209" s="4">
        <v>753</v>
      </c>
      <c r="AF209" s="4">
        <v>2</v>
      </c>
      <c r="AG209" s="4" t="s">
        <v>562</v>
      </c>
    </row>
    <row r="210" spans="1:33" ht="15.75" customHeight="1" x14ac:dyDescent="0.25">
      <c r="A210" s="4" t="s">
        <v>585</v>
      </c>
      <c r="B210" s="1" t="s">
        <v>32</v>
      </c>
      <c r="C210" s="4">
        <v>1</v>
      </c>
      <c r="D210" s="4">
        <v>1624</v>
      </c>
      <c r="E210" s="7">
        <v>2</v>
      </c>
      <c r="F210" s="7">
        <v>1624</v>
      </c>
      <c r="G210" s="8">
        <v>425</v>
      </c>
      <c r="H210" s="4">
        <v>9</v>
      </c>
      <c r="I210" s="4">
        <v>8</v>
      </c>
      <c r="J210" s="4">
        <v>3</v>
      </c>
      <c r="K210" s="4">
        <v>1</v>
      </c>
      <c r="L210" s="4">
        <v>2</v>
      </c>
      <c r="M210" s="4">
        <v>1</v>
      </c>
      <c r="N210" s="4">
        <v>14</v>
      </c>
      <c r="O210" s="4">
        <v>2</v>
      </c>
      <c r="P210" s="4">
        <v>12</v>
      </c>
      <c r="Q210" s="4">
        <v>3</v>
      </c>
      <c r="R210" s="4">
        <v>1</v>
      </c>
      <c r="S210" s="4">
        <v>0</v>
      </c>
      <c r="T210" s="4">
        <v>262</v>
      </c>
      <c r="U210" s="4">
        <v>594</v>
      </c>
      <c r="V210" s="4">
        <v>121</v>
      </c>
      <c r="W210" s="4">
        <v>110</v>
      </c>
      <c r="X210" s="4">
        <v>142</v>
      </c>
      <c r="Y210" s="4">
        <v>9</v>
      </c>
      <c r="Z210" s="4">
        <v>1</v>
      </c>
      <c r="AA210" s="4"/>
      <c r="AB210" s="4">
        <v>26.8</v>
      </c>
      <c r="AC210" s="4">
        <v>3166</v>
      </c>
      <c r="AD210" s="4" t="s">
        <v>34</v>
      </c>
      <c r="AE210" s="4">
        <v>753</v>
      </c>
      <c r="AF210" s="4">
        <v>2</v>
      </c>
      <c r="AG210" s="4" t="s">
        <v>562</v>
      </c>
    </row>
    <row r="211" spans="1:33" ht="15.75" customHeight="1" x14ac:dyDescent="0.25">
      <c r="A211" s="1" t="s">
        <v>333</v>
      </c>
      <c r="B211" s="1" t="s">
        <v>32</v>
      </c>
      <c r="C211" s="1">
        <v>1</v>
      </c>
      <c r="D211" s="1">
        <v>1624</v>
      </c>
      <c r="E211" s="1">
        <v>1</v>
      </c>
      <c r="F211" s="1">
        <v>1624</v>
      </c>
      <c r="G211" s="1">
        <v>0</v>
      </c>
      <c r="H211" s="1">
        <v>9</v>
      </c>
      <c r="I211" s="1">
        <v>8</v>
      </c>
      <c r="J211" s="1">
        <v>3</v>
      </c>
      <c r="K211" s="1">
        <v>0</v>
      </c>
      <c r="L211" s="1">
        <v>2</v>
      </c>
      <c r="M211" s="1">
        <v>0</v>
      </c>
      <c r="N211" s="1">
        <v>18</v>
      </c>
      <c r="O211" s="1">
        <v>2</v>
      </c>
      <c r="P211" s="1">
        <v>14</v>
      </c>
      <c r="Q211" s="1">
        <v>3</v>
      </c>
      <c r="R211" s="1">
        <v>0</v>
      </c>
      <c r="S211" s="1">
        <v>0</v>
      </c>
      <c r="T211" s="1">
        <v>268</v>
      </c>
      <c r="U211" s="1">
        <v>522</v>
      </c>
      <c r="V211" s="1">
        <v>122</v>
      </c>
      <c r="W211" s="1">
        <v>0</v>
      </c>
      <c r="X211" s="1">
        <v>0</v>
      </c>
      <c r="Y211" s="1">
        <v>8</v>
      </c>
      <c r="Z211" s="1">
        <v>0.83333333333333337</v>
      </c>
      <c r="AB211" s="1">
        <v>23.11</v>
      </c>
      <c r="AC211" s="1">
        <v>2853</v>
      </c>
      <c r="AD211" s="1" t="s">
        <v>34</v>
      </c>
      <c r="AE211" s="1">
        <v>730</v>
      </c>
      <c r="AF211" s="1">
        <v>2</v>
      </c>
      <c r="AG211" s="1" t="s">
        <v>560</v>
      </c>
    </row>
    <row r="212" spans="1:33" ht="15.75" customHeight="1" x14ac:dyDescent="0.25">
      <c r="A212" s="1" t="s">
        <v>668</v>
      </c>
      <c r="B212" s="1" t="s">
        <v>32</v>
      </c>
      <c r="C212" s="1">
        <v>1</v>
      </c>
      <c r="D212" s="1">
        <v>1816</v>
      </c>
      <c r="E212" s="5">
        <v>1</v>
      </c>
      <c r="F212" s="5">
        <v>1816</v>
      </c>
      <c r="G212" s="5">
        <v>0</v>
      </c>
      <c r="H212" s="1">
        <v>9</v>
      </c>
      <c r="I212" s="1">
        <v>0</v>
      </c>
      <c r="J212" s="1">
        <v>3</v>
      </c>
      <c r="K212" s="1">
        <v>0</v>
      </c>
      <c r="L212" s="1">
        <v>2</v>
      </c>
      <c r="M212" s="1">
        <v>0</v>
      </c>
      <c r="N212" s="1">
        <v>16</v>
      </c>
      <c r="O212" s="1">
        <v>0</v>
      </c>
      <c r="P212" s="1">
        <v>15</v>
      </c>
      <c r="Q212" s="1">
        <v>6</v>
      </c>
      <c r="R212" s="1">
        <v>0</v>
      </c>
      <c r="S212" s="1">
        <v>0</v>
      </c>
      <c r="T212" s="1">
        <v>277</v>
      </c>
      <c r="U212" s="1">
        <v>674</v>
      </c>
      <c r="V212" s="1">
        <v>115</v>
      </c>
      <c r="W212" s="1">
        <v>0</v>
      </c>
      <c r="X212" s="1">
        <v>78</v>
      </c>
      <c r="Y212" s="1">
        <v>10</v>
      </c>
      <c r="Z212" s="1">
        <v>0.66700000000000004</v>
      </c>
      <c r="AB212" s="1">
        <v>23.5</v>
      </c>
      <c r="AC212" s="1">
        <v>3175</v>
      </c>
      <c r="AD212" s="1" t="s">
        <v>34</v>
      </c>
      <c r="AE212" s="1">
        <v>753</v>
      </c>
      <c r="AF212" s="1">
        <v>2</v>
      </c>
      <c r="AG212" s="1" t="s">
        <v>666</v>
      </c>
    </row>
    <row r="213" spans="1:33" ht="15.75" customHeight="1" x14ac:dyDescent="0.25">
      <c r="A213" s="1" t="s">
        <v>175</v>
      </c>
      <c r="B213" s="1" t="s">
        <v>32</v>
      </c>
      <c r="C213" s="4">
        <v>1</v>
      </c>
      <c r="D213" s="1">
        <v>2204</v>
      </c>
      <c r="E213" s="1">
        <v>1</v>
      </c>
      <c r="F213" s="1">
        <v>2204</v>
      </c>
      <c r="G213" s="1">
        <v>0</v>
      </c>
      <c r="H213" s="1">
        <v>9</v>
      </c>
      <c r="I213" s="1">
        <v>0</v>
      </c>
      <c r="J213" s="1">
        <v>4</v>
      </c>
      <c r="K213" s="1">
        <v>0</v>
      </c>
      <c r="L213" s="1">
        <v>2.5</v>
      </c>
      <c r="M213" s="1">
        <v>0</v>
      </c>
      <c r="N213" s="1">
        <v>12</v>
      </c>
      <c r="O213" s="1">
        <v>0</v>
      </c>
      <c r="P213" s="1">
        <v>15</v>
      </c>
      <c r="Q213" s="1">
        <v>4</v>
      </c>
      <c r="R213" s="1">
        <v>0</v>
      </c>
      <c r="S213" s="1">
        <v>0</v>
      </c>
      <c r="T213" s="1">
        <v>283</v>
      </c>
      <c r="U213" s="1">
        <v>742</v>
      </c>
      <c r="V213" s="1">
        <v>123</v>
      </c>
      <c r="W213" s="1">
        <v>0</v>
      </c>
      <c r="X213" s="1">
        <v>0</v>
      </c>
      <c r="Y213" s="1">
        <v>9</v>
      </c>
      <c r="Z213" s="1">
        <v>0.83</v>
      </c>
      <c r="AB213" s="1">
        <v>26.5</v>
      </c>
      <c r="AC213" s="1">
        <v>3852</v>
      </c>
      <c r="AD213" s="1" t="s">
        <v>34</v>
      </c>
      <c r="AE213" s="1">
        <v>609</v>
      </c>
      <c r="AF213" s="1">
        <v>2</v>
      </c>
      <c r="AG213" s="4" t="s">
        <v>562</v>
      </c>
    </row>
    <row r="214" spans="1:33" ht="15.75" customHeight="1" x14ac:dyDescent="0.25">
      <c r="A214" s="1" t="s">
        <v>316</v>
      </c>
      <c r="B214" s="1" t="s">
        <v>32</v>
      </c>
      <c r="C214" s="1">
        <v>1</v>
      </c>
      <c r="D214" s="1">
        <v>1488</v>
      </c>
      <c r="E214" s="1">
        <v>1</v>
      </c>
      <c r="F214" s="1">
        <v>1488</v>
      </c>
      <c r="G214" s="1">
        <v>0</v>
      </c>
      <c r="H214" s="1">
        <v>8</v>
      </c>
      <c r="I214" s="1">
        <v>0</v>
      </c>
      <c r="J214" s="1">
        <v>3</v>
      </c>
      <c r="K214" s="1">
        <v>0</v>
      </c>
      <c r="L214" s="1">
        <v>2</v>
      </c>
      <c r="M214" s="1">
        <v>0</v>
      </c>
      <c r="N214" s="1">
        <v>10</v>
      </c>
      <c r="O214" s="1">
        <v>0</v>
      </c>
      <c r="P214" s="1">
        <v>17</v>
      </c>
      <c r="Q214" s="1">
        <v>2</v>
      </c>
      <c r="R214" s="1">
        <v>0</v>
      </c>
      <c r="S214" s="1">
        <v>0</v>
      </c>
      <c r="T214" s="1">
        <v>223</v>
      </c>
      <c r="U214" s="1">
        <v>547</v>
      </c>
      <c r="V214" s="1">
        <v>91</v>
      </c>
      <c r="W214" s="1">
        <v>0</v>
      </c>
      <c r="X214" s="1">
        <v>0</v>
      </c>
      <c r="Y214" s="1">
        <v>8</v>
      </c>
      <c r="Z214" s="1">
        <v>0.66666666666666663</v>
      </c>
      <c r="AB214" s="1">
        <v>18</v>
      </c>
      <c r="AC214" s="1">
        <v>2502</v>
      </c>
      <c r="AD214" s="1" t="s">
        <v>34</v>
      </c>
      <c r="AE214" s="1">
        <v>466</v>
      </c>
      <c r="AF214" s="1">
        <v>2</v>
      </c>
      <c r="AG214" s="1" t="s">
        <v>560</v>
      </c>
    </row>
    <row r="215" spans="1:33" ht="15.75" customHeight="1" x14ac:dyDescent="0.25">
      <c r="A215" s="1" t="s">
        <v>515</v>
      </c>
      <c r="B215" s="1" t="s">
        <v>32</v>
      </c>
      <c r="C215" s="1">
        <v>1</v>
      </c>
      <c r="D215" s="1">
        <v>2218</v>
      </c>
      <c r="E215" s="5">
        <v>2</v>
      </c>
      <c r="F215" s="5">
        <v>2218</v>
      </c>
      <c r="G215" s="5">
        <v>523</v>
      </c>
      <c r="H215" s="1">
        <v>9</v>
      </c>
      <c r="I215" s="1">
        <v>9</v>
      </c>
      <c r="J215" s="1">
        <v>4</v>
      </c>
      <c r="K215" s="1">
        <v>1</v>
      </c>
      <c r="L215" s="1">
        <v>2.5</v>
      </c>
      <c r="M215" s="1">
        <v>0</v>
      </c>
      <c r="N215" s="1">
        <v>18</v>
      </c>
      <c r="O215" s="1">
        <v>0</v>
      </c>
      <c r="P215" s="1">
        <v>20</v>
      </c>
      <c r="Q215" s="1">
        <v>6</v>
      </c>
      <c r="R215" s="1">
        <v>0</v>
      </c>
      <c r="S215" s="1">
        <v>0</v>
      </c>
      <c r="T215" s="1">
        <v>294</v>
      </c>
      <c r="U215" s="1">
        <v>853</v>
      </c>
      <c r="V215" s="1">
        <v>114</v>
      </c>
      <c r="W215" s="1">
        <v>0</v>
      </c>
      <c r="X215" s="1">
        <v>116</v>
      </c>
      <c r="Y215" s="1">
        <v>10</v>
      </c>
      <c r="Z215" s="1">
        <v>0.66700000000000004</v>
      </c>
      <c r="AB215" s="1">
        <v>24</v>
      </c>
      <c r="AC215" s="1">
        <v>3650</v>
      </c>
      <c r="AD215" s="1" t="s">
        <v>34</v>
      </c>
      <c r="AE215" s="1">
        <v>691</v>
      </c>
      <c r="AF215" s="1">
        <v>2</v>
      </c>
      <c r="AG215" s="1" t="s">
        <v>666</v>
      </c>
    </row>
    <row r="216" spans="1:33" ht="15.75" customHeight="1" x14ac:dyDescent="0.25">
      <c r="A216" s="1" t="s">
        <v>521</v>
      </c>
      <c r="B216" s="1" t="s">
        <v>32</v>
      </c>
      <c r="C216" s="1">
        <v>1</v>
      </c>
      <c r="D216" s="1">
        <v>2300</v>
      </c>
      <c r="E216" s="5">
        <v>1</v>
      </c>
      <c r="F216" s="5">
        <v>2300</v>
      </c>
      <c r="G216" s="5">
        <v>0</v>
      </c>
      <c r="H216" s="1">
        <v>9</v>
      </c>
      <c r="I216" s="1">
        <v>0</v>
      </c>
      <c r="J216" s="1">
        <v>4</v>
      </c>
      <c r="K216" s="1">
        <v>0</v>
      </c>
      <c r="L216" s="1">
        <v>2</v>
      </c>
      <c r="M216" s="1">
        <v>0</v>
      </c>
      <c r="N216" s="1">
        <v>13</v>
      </c>
      <c r="O216" s="1">
        <v>0</v>
      </c>
      <c r="P216" s="1">
        <v>14</v>
      </c>
      <c r="Q216" s="1">
        <v>4</v>
      </c>
      <c r="R216" s="1">
        <v>0</v>
      </c>
      <c r="S216" s="1">
        <v>0</v>
      </c>
      <c r="T216" s="1">
        <v>313</v>
      </c>
      <c r="U216" s="1">
        <v>765</v>
      </c>
      <c r="V216" s="1">
        <v>84</v>
      </c>
      <c r="W216" s="1">
        <v>0</v>
      </c>
      <c r="X216" s="1">
        <v>0</v>
      </c>
      <c r="Y216" s="1">
        <v>11</v>
      </c>
      <c r="Z216" s="1">
        <v>1</v>
      </c>
      <c r="AB216" s="1">
        <v>28</v>
      </c>
      <c r="AC216" s="1">
        <v>3780</v>
      </c>
      <c r="AD216" s="1" t="s">
        <v>34</v>
      </c>
      <c r="AE216" s="1">
        <v>645</v>
      </c>
      <c r="AF216" s="1">
        <v>2</v>
      </c>
      <c r="AG216" s="1" t="s">
        <v>666</v>
      </c>
    </row>
    <row r="217" spans="1:33" ht="15.75" customHeight="1" x14ac:dyDescent="0.25">
      <c r="A217" s="1" t="s">
        <v>528</v>
      </c>
      <c r="B217" s="1" t="s">
        <v>32</v>
      </c>
      <c r="C217" s="1">
        <v>1</v>
      </c>
      <c r="D217" s="1">
        <v>2402</v>
      </c>
      <c r="E217" s="5">
        <v>1</v>
      </c>
      <c r="F217" s="5">
        <v>2402</v>
      </c>
      <c r="G217" s="5">
        <v>0</v>
      </c>
      <c r="H217" s="1">
        <v>9</v>
      </c>
      <c r="I217" s="1">
        <v>0</v>
      </c>
      <c r="J217" s="1">
        <v>4</v>
      </c>
      <c r="K217" s="1">
        <v>0</v>
      </c>
      <c r="L217" s="1">
        <v>3.5</v>
      </c>
      <c r="M217" s="1">
        <v>0</v>
      </c>
      <c r="N217" s="1">
        <v>18</v>
      </c>
      <c r="O217" s="1">
        <v>0</v>
      </c>
      <c r="P217" s="1">
        <v>14</v>
      </c>
      <c r="Q217" s="1">
        <v>5</v>
      </c>
      <c r="R217" s="1">
        <v>0</v>
      </c>
      <c r="S217" s="1">
        <v>0</v>
      </c>
      <c r="T217" s="1">
        <v>293</v>
      </c>
      <c r="U217" s="1">
        <v>835</v>
      </c>
      <c r="V217" s="1">
        <v>105</v>
      </c>
      <c r="W217" s="1">
        <v>0</v>
      </c>
      <c r="X217" s="1">
        <v>0</v>
      </c>
      <c r="Y217" s="1">
        <v>11</v>
      </c>
      <c r="Z217" s="1">
        <v>0.83299999999999996</v>
      </c>
      <c r="AB217" s="1">
        <v>28</v>
      </c>
      <c r="AC217" s="1">
        <v>3656</v>
      </c>
      <c r="AD217" s="1" t="s">
        <v>34</v>
      </c>
      <c r="AE217" s="1">
        <v>636</v>
      </c>
      <c r="AF217" s="1">
        <v>2</v>
      </c>
      <c r="AG217" s="1" t="s">
        <v>666</v>
      </c>
    </row>
    <row r="218" spans="1:33" ht="15.75" customHeight="1" x14ac:dyDescent="0.25">
      <c r="A218" s="4" t="s">
        <v>471</v>
      </c>
      <c r="B218" s="1" t="s">
        <v>32</v>
      </c>
      <c r="C218" s="4">
        <v>1</v>
      </c>
      <c r="D218" s="4">
        <v>2447</v>
      </c>
      <c r="E218" s="4">
        <v>1</v>
      </c>
      <c r="F218" s="4">
        <v>2447</v>
      </c>
      <c r="G218" s="4">
        <v>0</v>
      </c>
      <c r="H218" s="4">
        <v>9</v>
      </c>
      <c r="I218" s="4">
        <v>0</v>
      </c>
      <c r="J218" s="4">
        <v>4</v>
      </c>
      <c r="K218" s="4">
        <v>0</v>
      </c>
      <c r="L218" s="4">
        <v>3.5</v>
      </c>
      <c r="M218" s="4">
        <v>0</v>
      </c>
      <c r="N218" s="4">
        <v>14</v>
      </c>
      <c r="O218" s="4">
        <v>0</v>
      </c>
      <c r="P218" s="4">
        <v>21</v>
      </c>
      <c r="Q218" s="4">
        <v>3</v>
      </c>
      <c r="R218" s="4">
        <v>0</v>
      </c>
      <c r="S218" s="4">
        <v>0</v>
      </c>
      <c r="T218" s="4">
        <v>309</v>
      </c>
      <c r="U218" s="4">
        <v>874</v>
      </c>
      <c r="V218" s="4">
        <v>128</v>
      </c>
      <c r="W218" s="4">
        <v>134</v>
      </c>
      <c r="X218" s="4">
        <v>0</v>
      </c>
      <c r="Y218" s="4">
        <v>9</v>
      </c>
      <c r="Z218" s="4">
        <v>0.6</v>
      </c>
      <c r="AA218" s="4"/>
      <c r="AB218" s="4">
        <v>25</v>
      </c>
      <c r="AC218" s="4">
        <v>3968</v>
      </c>
      <c r="AD218" s="4" t="s">
        <v>34</v>
      </c>
      <c r="AE218" s="4">
        <v>773</v>
      </c>
      <c r="AF218" s="4">
        <v>2</v>
      </c>
      <c r="AG218" s="4" t="s">
        <v>562</v>
      </c>
    </row>
    <row r="219" spans="1:33" ht="15.75" customHeight="1" x14ac:dyDescent="0.25">
      <c r="A219" s="4" t="s">
        <v>651</v>
      </c>
      <c r="B219" s="1" t="s">
        <v>32</v>
      </c>
      <c r="C219" s="4">
        <v>1</v>
      </c>
      <c r="D219" s="4">
        <v>2447</v>
      </c>
      <c r="E219" s="7">
        <v>2</v>
      </c>
      <c r="F219" s="7">
        <v>2447</v>
      </c>
      <c r="G219" s="8">
        <v>460</v>
      </c>
      <c r="H219" s="4">
        <v>9</v>
      </c>
      <c r="I219" s="4">
        <v>8</v>
      </c>
      <c r="J219" s="4">
        <v>4</v>
      </c>
      <c r="K219" s="4">
        <v>1</v>
      </c>
      <c r="L219" s="4">
        <v>3.5</v>
      </c>
      <c r="M219" s="4">
        <v>1</v>
      </c>
      <c r="N219" s="4">
        <v>14</v>
      </c>
      <c r="O219" s="4">
        <v>0</v>
      </c>
      <c r="P219" s="4">
        <v>21</v>
      </c>
      <c r="Q219" s="4">
        <v>3</v>
      </c>
      <c r="R219" s="4">
        <v>0</v>
      </c>
      <c r="S219" s="4">
        <v>0</v>
      </c>
      <c r="T219" s="4">
        <v>309</v>
      </c>
      <c r="U219" s="4">
        <v>874</v>
      </c>
      <c r="V219" s="4">
        <v>128</v>
      </c>
      <c r="W219" s="4">
        <v>134</v>
      </c>
      <c r="X219" s="4">
        <v>185</v>
      </c>
      <c r="Y219" s="4">
        <v>9</v>
      </c>
      <c r="Z219" s="4">
        <v>0.6</v>
      </c>
      <c r="AA219" s="4"/>
      <c r="AB219" s="4">
        <v>25</v>
      </c>
      <c r="AC219" s="4">
        <v>3968</v>
      </c>
      <c r="AD219" s="4" t="s">
        <v>34</v>
      </c>
      <c r="AE219" s="4">
        <v>773</v>
      </c>
      <c r="AF219" s="4">
        <v>2</v>
      </c>
      <c r="AG219" s="4" t="s">
        <v>562</v>
      </c>
    </row>
    <row r="220" spans="1:33" ht="15.75" customHeight="1" x14ac:dyDescent="0.25">
      <c r="A220" s="1" t="s">
        <v>378</v>
      </c>
      <c r="B220" s="1" t="s">
        <v>32</v>
      </c>
      <c r="C220" s="1">
        <v>1</v>
      </c>
      <c r="D220" s="1">
        <v>1955</v>
      </c>
      <c r="E220" s="1">
        <v>1</v>
      </c>
      <c r="F220" s="1">
        <v>1955</v>
      </c>
      <c r="G220" s="1">
        <v>0</v>
      </c>
      <c r="H220" s="1">
        <v>9</v>
      </c>
      <c r="I220" s="1">
        <v>0</v>
      </c>
      <c r="J220" s="1">
        <v>3</v>
      </c>
      <c r="K220" s="1">
        <v>0</v>
      </c>
      <c r="L220" s="1">
        <v>2.5</v>
      </c>
      <c r="M220" s="1">
        <v>0</v>
      </c>
      <c r="N220" s="1">
        <v>21</v>
      </c>
      <c r="O220" s="1">
        <v>0</v>
      </c>
      <c r="P220" s="1">
        <v>14</v>
      </c>
      <c r="Q220" s="1">
        <v>4</v>
      </c>
      <c r="R220" s="1">
        <v>0</v>
      </c>
      <c r="S220" s="1">
        <v>0</v>
      </c>
      <c r="T220" s="1">
        <v>280</v>
      </c>
      <c r="U220" s="1">
        <v>688</v>
      </c>
      <c r="V220" s="1">
        <v>102</v>
      </c>
      <c r="W220" s="1">
        <v>0</v>
      </c>
      <c r="X220" s="1">
        <v>0</v>
      </c>
      <c r="Y220" s="1">
        <v>9</v>
      </c>
      <c r="Z220" s="1">
        <v>0.83333333333333337</v>
      </c>
      <c r="AB220" s="1">
        <v>23.1</v>
      </c>
      <c r="AC220" s="1">
        <v>3308</v>
      </c>
      <c r="AD220" s="1" t="s">
        <v>34</v>
      </c>
      <c r="AE220" s="1">
        <v>672</v>
      </c>
      <c r="AF220" s="1">
        <v>2</v>
      </c>
      <c r="AG220" s="1" t="s">
        <v>560</v>
      </c>
    </row>
    <row r="221" spans="1:33" ht="15.75" customHeight="1" x14ac:dyDescent="0.25">
      <c r="A221" s="1" t="s">
        <v>86</v>
      </c>
      <c r="B221" s="1" t="s">
        <v>32</v>
      </c>
      <c r="C221" s="1">
        <v>1</v>
      </c>
      <c r="D221" s="1">
        <v>1955</v>
      </c>
      <c r="E221" s="5">
        <v>1</v>
      </c>
      <c r="F221" s="5">
        <v>1955</v>
      </c>
      <c r="G221" s="5">
        <v>0</v>
      </c>
      <c r="H221" s="1">
        <v>9</v>
      </c>
      <c r="I221" s="1">
        <v>0</v>
      </c>
      <c r="J221" s="1">
        <v>3</v>
      </c>
      <c r="K221" s="1">
        <v>0</v>
      </c>
      <c r="L221" s="1">
        <v>2.5</v>
      </c>
      <c r="M221" s="1">
        <v>0</v>
      </c>
      <c r="N221" s="1">
        <v>17</v>
      </c>
      <c r="O221" s="1">
        <v>0</v>
      </c>
      <c r="P221" s="1">
        <v>13</v>
      </c>
      <c r="Q221" s="1">
        <v>5</v>
      </c>
      <c r="R221" s="1">
        <v>0</v>
      </c>
      <c r="S221" s="1">
        <v>0</v>
      </c>
      <c r="T221" s="1">
        <v>334</v>
      </c>
      <c r="U221" s="1">
        <v>744</v>
      </c>
      <c r="V221" s="1">
        <v>87</v>
      </c>
      <c r="W221" s="1">
        <v>0</v>
      </c>
      <c r="X221" s="1">
        <v>90</v>
      </c>
      <c r="Y221" s="1">
        <v>10</v>
      </c>
      <c r="Z221" s="1">
        <v>0.83299999999999996</v>
      </c>
      <c r="AB221" s="1">
        <v>23</v>
      </c>
      <c r="AC221" s="1">
        <v>3311</v>
      </c>
      <c r="AD221" s="1" t="s">
        <v>34</v>
      </c>
      <c r="AE221" s="1">
        <v>672</v>
      </c>
      <c r="AF221" s="1">
        <v>2</v>
      </c>
      <c r="AG221" s="1" t="s">
        <v>666</v>
      </c>
    </row>
    <row r="222" spans="1:33" ht="15.75" customHeight="1" x14ac:dyDescent="0.25">
      <c r="A222" s="4" t="s">
        <v>146</v>
      </c>
      <c r="B222" s="1" t="s">
        <v>32</v>
      </c>
      <c r="C222" s="4">
        <v>1</v>
      </c>
      <c r="D222" s="4">
        <v>1955</v>
      </c>
      <c r="E222" s="4">
        <v>1</v>
      </c>
      <c r="F222" s="4">
        <v>1955</v>
      </c>
      <c r="G222" s="4">
        <v>0</v>
      </c>
      <c r="H222" s="4">
        <v>9</v>
      </c>
      <c r="I222" s="4">
        <v>0</v>
      </c>
      <c r="J222" s="4">
        <v>3</v>
      </c>
      <c r="K222" s="4">
        <v>0</v>
      </c>
      <c r="L222" s="4">
        <v>2.5</v>
      </c>
      <c r="M222" s="4">
        <v>0</v>
      </c>
      <c r="N222" s="4">
        <v>19</v>
      </c>
      <c r="O222" s="4">
        <v>0</v>
      </c>
      <c r="P222" s="4">
        <v>11</v>
      </c>
      <c r="Q222" s="4">
        <v>4</v>
      </c>
      <c r="R222" s="4">
        <v>0</v>
      </c>
      <c r="S222" s="4">
        <v>0</v>
      </c>
      <c r="T222" s="4">
        <v>287</v>
      </c>
      <c r="U222" s="4">
        <v>720</v>
      </c>
      <c r="V222" s="4">
        <v>129</v>
      </c>
      <c r="W222" s="4">
        <v>92</v>
      </c>
      <c r="X222" s="4">
        <v>0</v>
      </c>
      <c r="Y222" s="4">
        <v>9</v>
      </c>
      <c r="Z222" s="4">
        <v>0.83</v>
      </c>
      <c r="AA222" s="4"/>
      <c r="AB222" s="4">
        <v>23.082999999999998</v>
      </c>
      <c r="AC222" s="4">
        <v>3667</v>
      </c>
      <c r="AD222" s="4" t="s">
        <v>34</v>
      </c>
      <c r="AE222" s="4">
        <v>672</v>
      </c>
      <c r="AF222" s="4">
        <v>2</v>
      </c>
      <c r="AG222" s="4" t="s">
        <v>562</v>
      </c>
    </row>
    <row r="223" spans="1:33" ht="15.75" customHeight="1" x14ac:dyDescent="0.25">
      <c r="A223" s="4" t="s">
        <v>619</v>
      </c>
      <c r="B223" s="1" t="s">
        <v>32</v>
      </c>
      <c r="C223" s="4">
        <v>1</v>
      </c>
      <c r="D223" s="4">
        <v>1955</v>
      </c>
      <c r="E223" s="7">
        <v>2</v>
      </c>
      <c r="F223" s="7">
        <v>1955</v>
      </c>
      <c r="G223" s="8">
        <v>405</v>
      </c>
      <c r="H223" s="4">
        <v>9</v>
      </c>
      <c r="I223" s="4">
        <v>8</v>
      </c>
      <c r="J223" s="4">
        <v>3</v>
      </c>
      <c r="K223" s="4">
        <v>1</v>
      </c>
      <c r="L223" s="4">
        <v>2.5</v>
      </c>
      <c r="M223" s="4">
        <v>1</v>
      </c>
      <c r="N223" s="4">
        <v>19</v>
      </c>
      <c r="O223" s="4">
        <v>0</v>
      </c>
      <c r="P223" s="4">
        <v>11</v>
      </c>
      <c r="Q223" s="4">
        <v>4</v>
      </c>
      <c r="R223" s="4">
        <v>0</v>
      </c>
      <c r="S223" s="4">
        <v>0</v>
      </c>
      <c r="T223" s="4">
        <v>287</v>
      </c>
      <c r="U223" s="4">
        <v>720</v>
      </c>
      <c r="V223" s="4">
        <v>129</v>
      </c>
      <c r="W223" s="4">
        <v>92</v>
      </c>
      <c r="X223" s="4">
        <v>106</v>
      </c>
      <c r="Y223" s="4">
        <v>9</v>
      </c>
      <c r="Z223" s="4">
        <v>0.83</v>
      </c>
      <c r="AA223" s="4"/>
      <c r="AB223" s="4">
        <v>23.082999999999998</v>
      </c>
      <c r="AC223" s="4">
        <v>3667</v>
      </c>
      <c r="AD223" s="4" t="s">
        <v>34</v>
      </c>
      <c r="AE223" s="4">
        <v>672</v>
      </c>
      <c r="AF223" s="4">
        <v>2</v>
      </c>
      <c r="AG223" s="4" t="s">
        <v>562</v>
      </c>
    </row>
    <row r="224" spans="1:33" ht="15.75" customHeight="1" x14ac:dyDescent="0.25">
      <c r="A224" s="1" t="s">
        <v>90</v>
      </c>
      <c r="B224" s="1" t="s">
        <v>32</v>
      </c>
      <c r="C224" s="1">
        <v>1</v>
      </c>
      <c r="D224" s="1">
        <v>2000</v>
      </c>
      <c r="E224" s="5">
        <v>1</v>
      </c>
      <c r="F224" s="5">
        <v>2000</v>
      </c>
      <c r="G224" s="5">
        <v>0</v>
      </c>
      <c r="H224" s="1">
        <v>9</v>
      </c>
      <c r="I224" s="1">
        <v>0</v>
      </c>
      <c r="J224" s="1">
        <v>3</v>
      </c>
      <c r="K224" s="1">
        <v>0</v>
      </c>
      <c r="L224" s="1">
        <v>2.5</v>
      </c>
      <c r="M224" s="1">
        <v>0</v>
      </c>
      <c r="N224" s="1">
        <v>17</v>
      </c>
      <c r="O224" s="1">
        <v>0</v>
      </c>
      <c r="P224" s="1">
        <v>18</v>
      </c>
      <c r="Q224" s="1">
        <v>5</v>
      </c>
      <c r="R224" s="1">
        <v>0</v>
      </c>
      <c r="S224" s="1">
        <v>0</v>
      </c>
      <c r="T224" s="1">
        <v>246</v>
      </c>
      <c r="U224" s="1">
        <v>667</v>
      </c>
      <c r="V224" s="1">
        <v>100</v>
      </c>
      <c r="W224" s="1">
        <v>0</v>
      </c>
      <c r="X224" s="1">
        <v>0</v>
      </c>
      <c r="Y224" s="1">
        <v>9</v>
      </c>
      <c r="Z224" s="1">
        <v>0.66700000000000004</v>
      </c>
      <c r="AB224" s="1">
        <v>22.5</v>
      </c>
      <c r="AC224" s="1">
        <v>3057</v>
      </c>
      <c r="AD224" s="1" t="s">
        <v>34</v>
      </c>
      <c r="AE224" s="1">
        <v>580</v>
      </c>
      <c r="AF224" s="1">
        <v>2</v>
      </c>
      <c r="AG224" s="1" t="s">
        <v>666</v>
      </c>
    </row>
    <row r="225" spans="1:33" ht="15.75" customHeight="1" x14ac:dyDescent="0.25">
      <c r="A225" s="4" t="s">
        <v>150</v>
      </c>
      <c r="B225" s="1" t="s">
        <v>32</v>
      </c>
      <c r="C225" s="4">
        <v>1</v>
      </c>
      <c r="D225" s="4">
        <v>2000</v>
      </c>
      <c r="E225" s="4">
        <v>1</v>
      </c>
      <c r="F225" s="4">
        <v>2000</v>
      </c>
      <c r="G225" s="4">
        <v>0</v>
      </c>
      <c r="H225" s="4">
        <v>9</v>
      </c>
      <c r="I225" s="4">
        <v>0</v>
      </c>
      <c r="J225" s="4">
        <v>3</v>
      </c>
      <c r="K225" s="4">
        <v>0</v>
      </c>
      <c r="L225" s="4">
        <v>2.5</v>
      </c>
      <c r="M225" s="4">
        <v>0</v>
      </c>
      <c r="N225" s="4">
        <v>18</v>
      </c>
      <c r="O225" s="4">
        <v>3</v>
      </c>
      <c r="P225" s="4">
        <v>13</v>
      </c>
      <c r="Q225" s="4">
        <v>3</v>
      </c>
      <c r="R225" s="4">
        <v>0</v>
      </c>
      <c r="S225" s="4">
        <v>0</v>
      </c>
      <c r="T225" s="4">
        <v>280</v>
      </c>
      <c r="U225" s="4">
        <v>714</v>
      </c>
      <c r="V225" s="4">
        <v>204</v>
      </c>
      <c r="W225" s="4">
        <v>74</v>
      </c>
      <c r="X225" s="4">
        <v>0</v>
      </c>
      <c r="Y225" s="4">
        <v>9</v>
      </c>
      <c r="Z225" s="4">
        <v>0.6</v>
      </c>
      <c r="AA225" s="4"/>
      <c r="AB225" s="4">
        <v>22.5</v>
      </c>
      <c r="AC225" s="4">
        <v>3627</v>
      </c>
      <c r="AD225" s="4" t="s">
        <v>34</v>
      </c>
      <c r="AE225" s="4">
        <v>1009</v>
      </c>
      <c r="AF225" s="4">
        <v>3</v>
      </c>
      <c r="AG225" s="4" t="s">
        <v>562</v>
      </c>
    </row>
    <row r="226" spans="1:33" ht="15.75" customHeight="1" x14ac:dyDescent="0.25">
      <c r="A226" s="4" t="s">
        <v>623</v>
      </c>
      <c r="B226" s="1" t="s">
        <v>32</v>
      </c>
      <c r="C226" s="4">
        <v>1</v>
      </c>
      <c r="D226" s="4">
        <v>2000</v>
      </c>
      <c r="E226" s="7">
        <v>2</v>
      </c>
      <c r="F226" s="7">
        <v>2000</v>
      </c>
      <c r="G226" s="8">
        <v>245</v>
      </c>
      <c r="H226" s="4">
        <v>9</v>
      </c>
      <c r="I226" s="4">
        <v>8</v>
      </c>
      <c r="J226" s="4">
        <v>3</v>
      </c>
      <c r="K226" s="4">
        <v>1</v>
      </c>
      <c r="L226" s="4">
        <v>2.5</v>
      </c>
      <c r="M226" s="4">
        <v>1</v>
      </c>
      <c r="N226" s="4">
        <v>18</v>
      </c>
      <c r="O226" s="4">
        <v>3</v>
      </c>
      <c r="P226" s="4">
        <v>13</v>
      </c>
      <c r="Q226" s="4">
        <v>3</v>
      </c>
      <c r="R226" s="4">
        <v>0</v>
      </c>
      <c r="S226" s="4">
        <v>0</v>
      </c>
      <c r="T226" s="4">
        <v>280</v>
      </c>
      <c r="U226" s="4">
        <v>714</v>
      </c>
      <c r="V226" s="4">
        <v>204</v>
      </c>
      <c r="W226" s="4">
        <v>74</v>
      </c>
      <c r="X226" s="4">
        <v>83</v>
      </c>
      <c r="Y226" s="4">
        <v>9</v>
      </c>
      <c r="Z226" s="4">
        <v>0.6</v>
      </c>
      <c r="AA226" s="4"/>
      <c r="AB226" s="4">
        <v>22.5</v>
      </c>
      <c r="AC226" s="4">
        <v>3627</v>
      </c>
      <c r="AD226" s="4" t="s">
        <v>34</v>
      </c>
      <c r="AE226" s="4">
        <v>1009</v>
      </c>
      <c r="AF226" s="4">
        <v>3</v>
      </c>
      <c r="AG226" s="4" t="s">
        <v>562</v>
      </c>
    </row>
    <row r="227" spans="1:33" ht="15.75" customHeight="1" x14ac:dyDescent="0.25">
      <c r="A227" s="4" t="s">
        <v>156</v>
      </c>
      <c r="B227" s="1" t="s">
        <v>32</v>
      </c>
      <c r="C227" s="4">
        <v>1</v>
      </c>
      <c r="D227" s="4">
        <v>2021</v>
      </c>
      <c r="E227" s="4">
        <v>1</v>
      </c>
      <c r="F227" s="4">
        <v>2021</v>
      </c>
      <c r="G227" s="4">
        <v>0</v>
      </c>
      <c r="H227" s="4">
        <v>9</v>
      </c>
      <c r="I227" s="4">
        <v>0</v>
      </c>
      <c r="J227" s="4">
        <v>3</v>
      </c>
      <c r="K227" s="4">
        <v>0</v>
      </c>
      <c r="L227" s="4">
        <v>2.5</v>
      </c>
      <c r="M227" s="4">
        <v>0</v>
      </c>
      <c r="N227" s="4">
        <v>18</v>
      </c>
      <c r="O227" s="4">
        <v>3</v>
      </c>
      <c r="P227" s="4">
        <v>14</v>
      </c>
      <c r="Q227" s="4">
        <v>3</v>
      </c>
      <c r="R227" s="4">
        <v>0</v>
      </c>
      <c r="S227" s="4">
        <v>0</v>
      </c>
      <c r="T227" s="4">
        <v>253</v>
      </c>
      <c r="U227" s="4">
        <v>661</v>
      </c>
      <c r="V227" s="4">
        <v>179</v>
      </c>
      <c r="W227" s="4">
        <v>112</v>
      </c>
      <c r="X227" s="4">
        <v>0</v>
      </c>
      <c r="Y227" s="4">
        <v>9</v>
      </c>
      <c r="Z227" s="4">
        <v>0.6</v>
      </c>
      <c r="AA227" s="4"/>
      <c r="AB227" s="4">
        <v>22.5</v>
      </c>
      <c r="AC227" s="4">
        <v>2952</v>
      </c>
      <c r="AD227" s="4" t="s">
        <v>34</v>
      </c>
      <c r="AE227" s="4">
        <v>1075</v>
      </c>
      <c r="AF227" s="4">
        <v>3</v>
      </c>
      <c r="AG227" s="4" t="s">
        <v>562</v>
      </c>
    </row>
    <row r="228" spans="1:33" ht="15.75" customHeight="1" x14ac:dyDescent="0.25">
      <c r="A228" s="4" t="s">
        <v>626</v>
      </c>
      <c r="B228" s="1" t="s">
        <v>32</v>
      </c>
      <c r="C228" s="4">
        <v>1</v>
      </c>
      <c r="D228" s="4">
        <v>2021</v>
      </c>
      <c r="E228" s="7">
        <v>2</v>
      </c>
      <c r="F228" s="7">
        <v>2021</v>
      </c>
      <c r="G228" s="8">
        <v>545</v>
      </c>
      <c r="H228" s="4">
        <v>9</v>
      </c>
      <c r="I228" s="4">
        <v>8</v>
      </c>
      <c r="J228" s="4">
        <v>3</v>
      </c>
      <c r="K228" s="4">
        <v>1</v>
      </c>
      <c r="L228" s="4">
        <v>2.5</v>
      </c>
      <c r="M228" s="4">
        <v>0</v>
      </c>
      <c r="N228" s="4">
        <v>18</v>
      </c>
      <c r="O228" s="4">
        <v>3</v>
      </c>
      <c r="P228" s="4">
        <v>14</v>
      </c>
      <c r="Q228" s="4">
        <v>3</v>
      </c>
      <c r="R228" s="4">
        <v>0</v>
      </c>
      <c r="S228" s="4">
        <v>0</v>
      </c>
      <c r="T228" s="4">
        <v>253</v>
      </c>
      <c r="U228" s="4">
        <v>661</v>
      </c>
      <c r="V228" s="4">
        <v>179</v>
      </c>
      <c r="W228" s="4">
        <v>112</v>
      </c>
      <c r="X228" s="4">
        <v>124</v>
      </c>
      <c r="Y228" s="4">
        <v>9</v>
      </c>
      <c r="Z228" s="4">
        <v>0.6</v>
      </c>
      <c r="AA228" s="4"/>
      <c r="AB228" s="4">
        <v>22.5</v>
      </c>
      <c r="AC228" s="4">
        <v>2952</v>
      </c>
      <c r="AD228" s="4" t="s">
        <v>34</v>
      </c>
      <c r="AE228" s="4">
        <v>1075</v>
      </c>
      <c r="AF228" s="4">
        <v>3</v>
      </c>
      <c r="AG228" s="4" t="s">
        <v>562</v>
      </c>
    </row>
    <row r="229" spans="1:33" ht="15.75" customHeight="1" x14ac:dyDescent="0.25">
      <c r="A229" s="1" t="s">
        <v>403</v>
      </c>
      <c r="B229" s="1" t="s">
        <v>32</v>
      </c>
      <c r="C229" s="1">
        <v>1</v>
      </c>
      <c r="D229" s="1">
        <v>2199</v>
      </c>
      <c r="E229" s="1">
        <v>1</v>
      </c>
      <c r="F229" s="1">
        <v>2199</v>
      </c>
      <c r="G229" s="1">
        <v>0</v>
      </c>
      <c r="H229" s="1">
        <v>9</v>
      </c>
      <c r="I229" s="1">
        <v>0</v>
      </c>
      <c r="J229" s="1">
        <v>4</v>
      </c>
      <c r="K229" s="1">
        <v>0</v>
      </c>
      <c r="L229" s="1">
        <v>2.5</v>
      </c>
      <c r="M229" s="1">
        <v>0</v>
      </c>
      <c r="N229" s="1">
        <v>22</v>
      </c>
      <c r="O229" s="1">
        <v>0</v>
      </c>
      <c r="P229" s="1">
        <v>22</v>
      </c>
      <c r="Q229" s="1">
        <v>3</v>
      </c>
      <c r="R229" s="1">
        <v>0</v>
      </c>
      <c r="S229" s="1">
        <v>0</v>
      </c>
      <c r="T229" s="1">
        <v>309</v>
      </c>
      <c r="U229" s="1">
        <v>800</v>
      </c>
      <c r="V229" s="1">
        <v>106</v>
      </c>
      <c r="W229" s="1">
        <v>0</v>
      </c>
      <c r="X229" s="1">
        <v>0</v>
      </c>
      <c r="Y229" s="1">
        <v>9</v>
      </c>
      <c r="Z229" s="1">
        <v>0.66666666666666663</v>
      </c>
      <c r="AB229" s="1">
        <v>24.7</v>
      </c>
      <c r="AC229" s="1">
        <v>4025</v>
      </c>
      <c r="AD229" s="1" t="s">
        <v>34</v>
      </c>
      <c r="AE229" s="1">
        <v>823</v>
      </c>
      <c r="AF229" s="1">
        <v>2</v>
      </c>
      <c r="AG229" s="1" t="s">
        <v>560</v>
      </c>
    </row>
    <row r="230" spans="1:33" ht="15.75" customHeight="1" x14ac:dyDescent="0.25">
      <c r="A230" s="1" t="s">
        <v>375</v>
      </c>
      <c r="B230" s="1" t="s">
        <v>32</v>
      </c>
      <c r="C230" s="1">
        <v>1</v>
      </c>
      <c r="D230" s="1">
        <v>1934</v>
      </c>
      <c r="E230" s="1">
        <v>1</v>
      </c>
      <c r="F230" s="1">
        <v>1934</v>
      </c>
      <c r="G230" s="1">
        <v>0</v>
      </c>
      <c r="H230" s="1">
        <v>9</v>
      </c>
      <c r="I230" s="1">
        <v>0</v>
      </c>
      <c r="J230" s="1">
        <v>3</v>
      </c>
      <c r="K230" s="1">
        <v>0</v>
      </c>
      <c r="L230" s="1">
        <v>2</v>
      </c>
      <c r="M230" s="1">
        <v>0</v>
      </c>
      <c r="N230" s="1">
        <v>17</v>
      </c>
      <c r="O230" s="1">
        <v>0</v>
      </c>
      <c r="P230" s="1">
        <v>17</v>
      </c>
      <c r="Q230" s="1">
        <v>4</v>
      </c>
      <c r="R230" s="1">
        <v>0</v>
      </c>
      <c r="S230" s="1">
        <v>0</v>
      </c>
      <c r="T230" s="1">
        <v>274</v>
      </c>
      <c r="U230" s="1">
        <v>678</v>
      </c>
      <c r="V230" s="1">
        <v>158</v>
      </c>
      <c r="W230" s="1">
        <v>0</v>
      </c>
      <c r="X230" s="1">
        <v>0</v>
      </c>
      <c r="Y230" s="1">
        <v>9</v>
      </c>
      <c r="Z230" s="1">
        <v>0.83333333333333337</v>
      </c>
      <c r="AB230" s="1">
        <v>25</v>
      </c>
      <c r="AC230" s="1">
        <v>3446</v>
      </c>
      <c r="AD230" s="1" t="s">
        <v>34</v>
      </c>
      <c r="AE230" s="1">
        <v>792</v>
      </c>
      <c r="AF230" s="1">
        <v>2</v>
      </c>
      <c r="AG230" s="1" t="s">
        <v>560</v>
      </c>
    </row>
    <row r="231" spans="1:33" ht="15.75" customHeight="1" x14ac:dyDescent="0.25">
      <c r="A231" s="1" t="s">
        <v>167</v>
      </c>
      <c r="B231" s="1" t="s">
        <v>32</v>
      </c>
      <c r="C231" s="4">
        <v>1</v>
      </c>
      <c r="D231" s="1">
        <v>2140</v>
      </c>
      <c r="E231" s="1">
        <v>1</v>
      </c>
      <c r="F231" s="1">
        <v>2140</v>
      </c>
      <c r="G231" s="1">
        <v>0</v>
      </c>
      <c r="H231" s="1">
        <v>9</v>
      </c>
      <c r="I231" s="1">
        <v>8</v>
      </c>
      <c r="J231" s="1">
        <v>4</v>
      </c>
      <c r="K231" s="1">
        <v>1</v>
      </c>
      <c r="L231" s="1">
        <v>2.5</v>
      </c>
      <c r="M231" s="1">
        <v>1</v>
      </c>
      <c r="N231" s="1">
        <v>14</v>
      </c>
      <c r="O231" s="1">
        <v>0</v>
      </c>
      <c r="P231" s="1">
        <v>19</v>
      </c>
      <c r="Q231" s="1">
        <v>3</v>
      </c>
      <c r="R231" s="1">
        <v>0</v>
      </c>
      <c r="S231" s="1">
        <v>0</v>
      </c>
      <c r="T231" s="1">
        <v>298</v>
      </c>
      <c r="U231" s="1">
        <v>773</v>
      </c>
      <c r="V231" s="1">
        <v>189</v>
      </c>
      <c r="W231" s="1">
        <v>0</v>
      </c>
      <c r="X231" s="1">
        <v>0</v>
      </c>
      <c r="Y231" s="1">
        <v>9</v>
      </c>
      <c r="Z231" s="1">
        <v>0.6</v>
      </c>
      <c r="AB231" s="1">
        <v>23.25</v>
      </c>
      <c r="AC231" s="1">
        <v>3713</v>
      </c>
      <c r="AD231" s="1" t="s">
        <v>34</v>
      </c>
      <c r="AE231" s="1">
        <v>952</v>
      </c>
      <c r="AF231" s="1">
        <v>2</v>
      </c>
      <c r="AG231" s="4" t="s">
        <v>562</v>
      </c>
    </row>
    <row r="232" spans="1:33" ht="15.75" customHeight="1" x14ac:dyDescent="0.25">
      <c r="A232" s="4" t="s">
        <v>176</v>
      </c>
      <c r="B232" s="1" t="s">
        <v>32</v>
      </c>
      <c r="C232" s="4">
        <v>1</v>
      </c>
      <c r="D232" s="4">
        <v>2212</v>
      </c>
      <c r="E232" s="4">
        <v>1</v>
      </c>
      <c r="F232" s="4">
        <v>2212</v>
      </c>
      <c r="G232" s="4">
        <v>0</v>
      </c>
      <c r="H232" s="4">
        <v>9</v>
      </c>
      <c r="I232" s="4">
        <v>0</v>
      </c>
      <c r="J232" s="4">
        <v>4</v>
      </c>
      <c r="K232" s="4">
        <v>0</v>
      </c>
      <c r="L232" s="4">
        <v>2.5</v>
      </c>
      <c r="M232" s="4">
        <v>0</v>
      </c>
      <c r="N232" s="4">
        <v>15</v>
      </c>
      <c r="O232" s="4">
        <v>0</v>
      </c>
      <c r="P232" s="4">
        <v>20</v>
      </c>
      <c r="Q232" s="4">
        <v>3</v>
      </c>
      <c r="R232" s="4">
        <v>0</v>
      </c>
      <c r="S232" s="4">
        <v>0</v>
      </c>
      <c r="T232" s="4">
        <v>307</v>
      </c>
      <c r="U232" s="4">
        <v>828</v>
      </c>
      <c r="V232" s="4">
        <v>154</v>
      </c>
      <c r="W232" s="4">
        <v>133</v>
      </c>
      <c r="X232" s="4">
        <v>0</v>
      </c>
      <c r="Y232" s="4">
        <v>9</v>
      </c>
      <c r="Z232" s="4">
        <v>1</v>
      </c>
      <c r="AA232" s="4"/>
      <c r="AB232" s="4">
        <v>28.25</v>
      </c>
      <c r="AC232" s="4">
        <v>3371</v>
      </c>
      <c r="AD232" s="4" t="s">
        <v>34</v>
      </c>
      <c r="AE232" s="4">
        <v>803</v>
      </c>
      <c r="AF232" s="4">
        <v>2</v>
      </c>
      <c r="AG232" s="4" t="s">
        <v>562</v>
      </c>
    </row>
    <row r="233" spans="1:33" ht="15.75" customHeight="1" x14ac:dyDescent="0.25">
      <c r="A233" s="4" t="s">
        <v>638</v>
      </c>
      <c r="B233" s="1" t="s">
        <v>32</v>
      </c>
      <c r="C233" s="4">
        <v>1</v>
      </c>
      <c r="D233" s="4">
        <v>2212</v>
      </c>
      <c r="E233" s="7">
        <v>2</v>
      </c>
      <c r="F233" s="7">
        <v>2212</v>
      </c>
      <c r="G233" s="8">
        <v>455</v>
      </c>
      <c r="H233" s="4">
        <v>9</v>
      </c>
      <c r="I233" s="4">
        <v>8</v>
      </c>
      <c r="J233" s="4">
        <v>4</v>
      </c>
      <c r="K233" s="4">
        <v>1</v>
      </c>
      <c r="L233" s="4">
        <v>2.5</v>
      </c>
      <c r="M233" s="4">
        <v>1</v>
      </c>
      <c r="N233" s="4">
        <v>15</v>
      </c>
      <c r="O233" s="4">
        <v>0</v>
      </c>
      <c r="P233" s="4">
        <v>20</v>
      </c>
      <c r="Q233" s="4">
        <v>3</v>
      </c>
      <c r="R233" s="4">
        <v>0</v>
      </c>
      <c r="S233" s="4">
        <v>0</v>
      </c>
      <c r="T233" s="4">
        <v>307</v>
      </c>
      <c r="U233" s="4">
        <v>828</v>
      </c>
      <c r="V233" s="4">
        <v>154</v>
      </c>
      <c r="W233" s="4">
        <v>133</v>
      </c>
      <c r="X233" s="4">
        <v>182</v>
      </c>
      <c r="Y233" s="4">
        <v>9</v>
      </c>
      <c r="Z233" s="4">
        <v>1</v>
      </c>
      <c r="AA233" s="4"/>
      <c r="AB233" s="4">
        <v>28.25</v>
      </c>
      <c r="AC233" s="4">
        <v>3371</v>
      </c>
      <c r="AD233" s="4" t="s">
        <v>34</v>
      </c>
      <c r="AE233" s="4">
        <v>803</v>
      </c>
      <c r="AF233" s="4">
        <v>2</v>
      </c>
      <c r="AG233" s="4" t="s">
        <v>562</v>
      </c>
    </row>
    <row r="234" spans="1:33" ht="15.75" customHeight="1" x14ac:dyDescent="0.25">
      <c r="A234" s="1" t="s">
        <v>417</v>
      </c>
      <c r="B234" s="1" t="s">
        <v>32</v>
      </c>
      <c r="C234" s="1">
        <v>1</v>
      </c>
      <c r="D234" s="1">
        <v>2336</v>
      </c>
      <c r="E234" s="1">
        <v>1</v>
      </c>
      <c r="F234" s="1">
        <v>2336</v>
      </c>
      <c r="G234" s="1">
        <v>0</v>
      </c>
      <c r="H234" s="1">
        <v>9</v>
      </c>
      <c r="I234" s="1">
        <v>0</v>
      </c>
      <c r="J234" s="1">
        <v>4</v>
      </c>
      <c r="K234" s="1">
        <v>0</v>
      </c>
      <c r="L234" s="1">
        <v>2.5</v>
      </c>
      <c r="M234" s="1">
        <v>0</v>
      </c>
      <c r="N234" s="1">
        <v>18</v>
      </c>
      <c r="O234" s="1">
        <v>0</v>
      </c>
      <c r="P234" s="1">
        <v>18</v>
      </c>
      <c r="Q234" s="1">
        <v>6</v>
      </c>
      <c r="R234" s="1">
        <v>0</v>
      </c>
      <c r="S234" s="1">
        <v>0</v>
      </c>
      <c r="T234" s="1">
        <v>288</v>
      </c>
      <c r="U234" s="1">
        <v>747</v>
      </c>
      <c r="V234" s="1">
        <v>124</v>
      </c>
      <c r="W234" s="1">
        <v>0</v>
      </c>
      <c r="X234" s="1">
        <v>0</v>
      </c>
      <c r="Y234" s="1">
        <v>9</v>
      </c>
      <c r="Z234" s="1">
        <v>0.83333333333333337</v>
      </c>
      <c r="AB234" s="1">
        <v>26.1</v>
      </c>
      <c r="AC234" s="1">
        <v>4257</v>
      </c>
      <c r="AD234" s="1" t="s">
        <v>34</v>
      </c>
      <c r="AE234" s="1">
        <v>656</v>
      </c>
      <c r="AF234" s="1">
        <v>2</v>
      </c>
      <c r="AG234" s="1" t="s">
        <v>560</v>
      </c>
    </row>
    <row r="235" spans="1:33" ht="15.75" customHeight="1" x14ac:dyDescent="0.25">
      <c r="A235" s="1" t="s">
        <v>356</v>
      </c>
      <c r="B235" s="1" t="s">
        <v>32</v>
      </c>
      <c r="C235" s="1">
        <v>1</v>
      </c>
      <c r="D235" s="1">
        <v>1806</v>
      </c>
      <c r="E235" s="1">
        <v>1</v>
      </c>
      <c r="F235" s="1">
        <v>1806</v>
      </c>
      <c r="G235" s="1">
        <v>0</v>
      </c>
      <c r="H235" s="1">
        <v>9</v>
      </c>
      <c r="I235" s="1">
        <v>0</v>
      </c>
      <c r="J235" s="1">
        <v>3</v>
      </c>
      <c r="K235" s="1">
        <v>0</v>
      </c>
      <c r="L235" s="1">
        <v>2</v>
      </c>
      <c r="M235" s="1">
        <v>0</v>
      </c>
      <c r="N235" s="1">
        <v>18</v>
      </c>
      <c r="O235" s="1">
        <v>0</v>
      </c>
      <c r="P235" s="1">
        <v>17</v>
      </c>
      <c r="Q235" s="1">
        <v>2</v>
      </c>
      <c r="R235" s="1">
        <v>0</v>
      </c>
      <c r="S235" s="1">
        <v>0</v>
      </c>
      <c r="T235" s="1">
        <v>265</v>
      </c>
      <c r="U235" s="1">
        <v>593</v>
      </c>
      <c r="V235" s="1">
        <v>120</v>
      </c>
      <c r="W235" s="1">
        <v>0</v>
      </c>
      <c r="X235" s="1">
        <v>0</v>
      </c>
      <c r="Y235" s="1">
        <v>9</v>
      </c>
      <c r="Z235" s="1">
        <v>0.83333333333333337</v>
      </c>
      <c r="AB235" s="1">
        <v>26.6</v>
      </c>
      <c r="AC235" s="1">
        <v>2885</v>
      </c>
      <c r="AD235" s="1" t="s">
        <v>34</v>
      </c>
      <c r="AE235" s="1">
        <v>635</v>
      </c>
      <c r="AF235" s="1">
        <v>2</v>
      </c>
      <c r="AG235" s="1" t="s">
        <v>560</v>
      </c>
    </row>
    <row r="236" spans="1:33" ht="15.75" customHeight="1" x14ac:dyDescent="0.25">
      <c r="A236" s="1" t="s">
        <v>64</v>
      </c>
      <c r="B236" s="1" t="s">
        <v>32</v>
      </c>
      <c r="C236" s="1">
        <v>1</v>
      </c>
      <c r="D236" s="1">
        <v>1806</v>
      </c>
      <c r="E236" s="5">
        <v>1</v>
      </c>
      <c r="F236" s="5">
        <v>1806</v>
      </c>
      <c r="G236" s="5">
        <v>0</v>
      </c>
      <c r="H236" s="1">
        <v>9</v>
      </c>
      <c r="I236" s="1">
        <v>0</v>
      </c>
      <c r="J236" s="1">
        <v>3</v>
      </c>
      <c r="K236" s="1">
        <v>0</v>
      </c>
      <c r="L236" s="1">
        <v>2</v>
      </c>
      <c r="M236" s="1">
        <v>0</v>
      </c>
      <c r="N236" s="1">
        <v>15</v>
      </c>
      <c r="O236" s="1">
        <v>0</v>
      </c>
      <c r="P236" s="1">
        <v>14</v>
      </c>
      <c r="Q236" s="1">
        <v>5</v>
      </c>
      <c r="R236" s="1">
        <v>0</v>
      </c>
      <c r="S236" s="1">
        <v>0</v>
      </c>
      <c r="T236" s="1">
        <v>256</v>
      </c>
      <c r="U236" s="1">
        <v>608</v>
      </c>
      <c r="V236" s="1">
        <v>98</v>
      </c>
      <c r="W236" s="1">
        <v>0</v>
      </c>
      <c r="X236" s="1">
        <v>0</v>
      </c>
      <c r="Y236" s="1">
        <v>11</v>
      </c>
      <c r="Z236" s="1">
        <v>0.83299999999999996</v>
      </c>
      <c r="AB236" s="1">
        <v>26.5</v>
      </c>
      <c r="AC236" s="1">
        <v>2776</v>
      </c>
      <c r="AD236" s="1" t="s">
        <v>34</v>
      </c>
      <c r="AE236" s="1">
        <v>610</v>
      </c>
      <c r="AF236" s="1">
        <v>2</v>
      </c>
      <c r="AG236" s="1" t="s">
        <v>666</v>
      </c>
    </row>
    <row r="237" spans="1:33" ht="15.75" customHeight="1" x14ac:dyDescent="0.25">
      <c r="A237" s="4" t="s">
        <v>174</v>
      </c>
      <c r="B237" s="1" t="s">
        <v>32</v>
      </c>
      <c r="C237" s="4">
        <v>1</v>
      </c>
      <c r="D237" s="4">
        <v>2203</v>
      </c>
      <c r="E237" s="4">
        <v>1</v>
      </c>
      <c r="F237" s="4">
        <v>2203</v>
      </c>
      <c r="G237" s="4">
        <v>0</v>
      </c>
      <c r="H237" s="4">
        <v>9</v>
      </c>
      <c r="I237" s="4">
        <v>0</v>
      </c>
      <c r="J237" s="4">
        <v>4</v>
      </c>
      <c r="K237" s="4">
        <v>0</v>
      </c>
      <c r="L237" s="4">
        <v>2.5</v>
      </c>
      <c r="M237" s="4">
        <v>0</v>
      </c>
      <c r="N237" s="4">
        <v>17</v>
      </c>
      <c r="O237" s="4">
        <v>0</v>
      </c>
      <c r="P237" s="4">
        <v>17</v>
      </c>
      <c r="Q237" s="4">
        <v>3</v>
      </c>
      <c r="R237" s="4">
        <v>0</v>
      </c>
      <c r="S237" s="4">
        <v>0</v>
      </c>
      <c r="T237" s="4">
        <v>309</v>
      </c>
      <c r="U237" s="4">
        <v>812</v>
      </c>
      <c r="V237" s="4">
        <v>120</v>
      </c>
      <c r="W237" s="4">
        <v>100</v>
      </c>
      <c r="X237" s="4">
        <v>0</v>
      </c>
      <c r="Y237" s="4">
        <v>9</v>
      </c>
      <c r="Z237" s="4">
        <v>0.83</v>
      </c>
      <c r="AA237" s="4"/>
      <c r="AB237" s="4">
        <v>27.5</v>
      </c>
      <c r="AC237" s="4">
        <v>3099</v>
      </c>
      <c r="AD237" s="4" t="s">
        <v>34</v>
      </c>
      <c r="AE237" s="4">
        <v>679</v>
      </c>
      <c r="AF237" s="4">
        <v>2</v>
      </c>
      <c r="AG237" s="4" t="s">
        <v>562</v>
      </c>
    </row>
    <row r="238" spans="1:33" ht="15.75" customHeight="1" x14ac:dyDescent="0.25">
      <c r="A238" s="4" t="s">
        <v>637</v>
      </c>
      <c r="B238" s="1" t="s">
        <v>32</v>
      </c>
      <c r="C238" s="4">
        <v>1</v>
      </c>
      <c r="D238" s="4">
        <v>2203</v>
      </c>
      <c r="E238" s="7">
        <v>2</v>
      </c>
      <c r="F238" s="7">
        <v>2203</v>
      </c>
      <c r="G238" s="8">
        <v>390</v>
      </c>
      <c r="H238" s="4">
        <v>9</v>
      </c>
      <c r="I238" s="4">
        <v>8</v>
      </c>
      <c r="J238" s="4">
        <v>4</v>
      </c>
      <c r="K238" s="4">
        <v>1</v>
      </c>
      <c r="L238" s="4">
        <v>2.5</v>
      </c>
      <c r="M238" s="4">
        <v>1</v>
      </c>
      <c r="N238" s="4">
        <v>17</v>
      </c>
      <c r="O238" s="4">
        <v>0</v>
      </c>
      <c r="P238" s="4">
        <v>17</v>
      </c>
      <c r="Q238" s="4">
        <v>3</v>
      </c>
      <c r="R238" s="4">
        <v>0</v>
      </c>
      <c r="S238" s="4">
        <v>0</v>
      </c>
      <c r="T238" s="4">
        <v>309</v>
      </c>
      <c r="U238" s="4">
        <v>812</v>
      </c>
      <c r="V238" s="4">
        <v>120</v>
      </c>
      <c r="W238" s="4">
        <v>100</v>
      </c>
      <c r="X238" s="4">
        <v>129</v>
      </c>
      <c r="Y238" s="4">
        <v>9</v>
      </c>
      <c r="Z238" s="4">
        <v>0.83</v>
      </c>
      <c r="AA238" s="4"/>
      <c r="AB238" s="4">
        <v>27.5</v>
      </c>
      <c r="AC238" s="4">
        <v>3099</v>
      </c>
      <c r="AD238" s="4" t="s">
        <v>34</v>
      </c>
      <c r="AE238" s="4">
        <v>679</v>
      </c>
      <c r="AF238" s="4">
        <v>2</v>
      </c>
      <c r="AG238" s="4" t="s">
        <v>562</v>
      </c>
    </row>
    <row r="239" spans="1:33" ht="15.75" customHeight="1" x14ac:dyDescent="0.25">
      <c r="A239" s="1" t="s">
        <v>406</v>
      </c>
      <c r="B239" s="9" t="s">
        <v>32</v>
      </c>
      <c r="C239" s="9">
        <v>1</v>
      </c>
      <c r="D239" s="9">
        <v>2203</v>
      </c>
      <c r="E239" s="9">
        <v>1</v>
      </c>
      <c r="F239" s="9">
        <v>2203</v>
      </c>
      <c r="G239" s="9">
        <v>0</v>
      </c>
      <c r="H239" s="9">
        <v>9</v>
      </c>
      <c r="I239" s="9">
        <v>0</v>
      </c>
      <c r="J239" s="9">
        <v>4</v>
      </c>
      <c r="K239" s="9">
        <v>0</v>
      </c>
      <c r="L239" s="9">
        <v>2.5</v>
      </c>
      <c r="M239" s="9">
        <v>0</v>
      </c>
      <c r="N239" s="9">
        <v>17</v>
      </c>
      <c r="O239" s="9">
        <v>0</v>
      </c>
      <c r="P239" s="9">
        <v>19</v>
      </c>
      <c r="Q239" s="9">
        <v>3</v>
      </c>
      <c r="R239" s="9">
        <v>0</v>
      </c>
      <c r="S239" s="9">
        <v>0</v>
      </c>
      <c r="T239" s="9">
        <v>300</v>
      </c>
      <c r="U239" s="9">
        <v>750</v>
      </c>
      <c r="V239" s="9">
        <v>115</v>
      </c>
      <c r="W239" s="9">
        <v>0</v>
      </c>
      <c r="X239" s="9">
        <v>0</v>
      </c>
      <c r="Y239" s="9">
        <v>9</v>
      </c>
      <c r="Z239" s="9">
        <v>0.83333333333333337</v>
      </c>
      <c r="AA239" s="9"/>
      <c r="AB239" s="9">
        <v>27.5</v>
      </c>
      <c r="AC239" s="1">
        <v>3496</v>
      </c>
      <c r="AD239" s="9" t="s">
        <v>34</v>
      </c>
      <c r="AE239" s="9">
        <v>654</v>
      </c>
      <c r="AF239" s="9">
        <v>2</v>
      </c>
      <c r="AG239" s="1" t="s">
        <v>560</v>
      </c>
    </row>
    <row r="240" spans="1:33" ht="15.75" customHeight="1" x14ac:dyDescent="0.25">
      <c r="A240" s="1" t="s">
        <v>519</v>
      </c>
      <c r="B240" s="1" t="s">
        <v>32</v>
      </c>
      <c r="C240" s="1">
        <v>1</v>
      </c>
      <c r="D240" s="1">
        <v>2272</v>
      </c>
      <c r="E240" s="5">
        <v>2</v>
      </c>
      <c r="F240" s="5">
        <v>2272</v>
      </c>
      <c r="G240" s="5">
        <v>273</v>
      </c>
      <c r="H240" s="1">
        <v>9</v>
      </c>
      <c r="I240" s="1">
        <v>9</v>
      </c>
      <c r="J240" s="1">
        <v>4</v>
      </c>
      <c r="K240" s="1">
        <v>1</v>
      </c>
      <c r="L240" s="1">
        <v>2.5</v>
      </c>
      <c r="M240" s="1">
        <v>0</v>
      </c>
      <c r="N240" s="1">
        <v>17</v>
      </c>
      <c r="O240" s="1">
        <v>0</v>
      </c>
      <c r="P240" s="1">
        <v>15</v>
      </c>
      <c r="Q240" s="1">
        <v>4</v>
      </c>
      <c r="R240" s="1">
        <v>0</v>
      </c>
      <c r="S240" s="1">
        <v>0</v>
      </c>
      <c r="T240" s="1">
        <v>309</v>
      </c>
      <c r="U240" s="1">
        <v>793</v>
      </c>
      <c r="V240" s="1">
        <v>101</v>
      </c>
      <c r="W240" s="1">
        <v>0</v>
      </c>
      <c r="X240" s="1">
        <v>96</v>
      </c>
      <c r="Y240" s="1">
        <v>9</v>
      </c>
      <c r="Z240" s="1">
        <v>0.66700000000000004</v>
      </c>
      <c r="AB240" s="1">
        <v>22</v>
      </c>
      <c r="AC240" s="1">
        <v>3521</v>
      </c>
      <c r="AD240" s="1" t="s">
        <v>34</v>
      </c>
      <c r="AE240" s="1">
        <v>689</v>
      </c>
      <c r="AF240" s="1">
        <v>2</v>
      </c>
      <c r="AG240" s="1" t="s">
        <v>666</v>
      </c>
    </row>
    <row r="241" spans="1:33" ht="15.75" customHeight="1" x14ac:dyDescent="0.25">
      <c r="A241" s="1" t="s">
        <v>412</v>
      </c>
      <c r="B241" s="1" t="s">
        <v>32</v>
      </c>
      <c r="C241" s="1">
        <v>1</v>
      </c>
      <c r="D241" s="1">
        <v>2255</v>
      </c>
      <c r="E241" s="1">
        <v>1</v>
      </c>
      <c r="F241" s="1">
        <v>2255</v>
      </c>
      <c r="G241" s="1">
        <v>0</v>
      </c>
      <c r="H241" s="1">
        <v>9</v>
      </c>
      <c r="I241" s="1">
        <v>0</v>
      </c>
      <c r="J241" s="1">
        <v>4</v>
      </c>
      <c r="K241" s="1">
        <v>0</v>
      </c>
      <c r="L241" s="1">
        <v>2.5</v>
      </c>
      <c r="M241" s="1">
        <v>0</v>
      </c>
      <c r="N241" s="1">
        <v>24</v>
      </c>
      <c r="O241" s="1">
        <v>0</v>
      </c>
      <c r="P241" s="1">
        <v>20</v>
      </c>
      <c r="Q241" s="1">
        <v>3</v>
      </c>
      <c r="R241" s="1">
        <v>0</v>
      </c>
      <c r="S241" s="1">
        <v>0</v>
      </c>
      <c r="T241" s="1">
        <v>303</v>
      </c>
      <c r="U241" s="1">
        <v>743</v>
      </c>
      <c r="V241" s="1">
        <v>149</v>
      </c>
      <c r="W241" s="1">
        <v>0</v>
      </c>
      <c r="X241" s="1">
        <v>0</v>
      </c>
      <c r="Y241" s="1">
        <v>9</v>
      </c>
      <c r="Z241" s="1">
        <v>0.83333333333333337</v>
      </c>
      <c r="AB241" s="1">
        <v>28.4</v>
      </c>
      <c r="AC241" s="1">
        <v>3997</v>
      </c>
      <c r="AD241" s="1" t="s">
        <v>34</v>
      </c>
      <c r="AE241" s="1">
        <v>908</v>
      </c>
      <c r="AF241" s="1">
        <v>2</v>
      </c>
      <c r="AG241" s="1" t="s">
        <v>560</v>
      </c>
    </row>
    <row r="242" spans="1:33" ht="15.75" customHeight="1" x14ac:dyDescent="0.25">
      <c r="A242" s="1" t="s">
        <v>536</v>
      </c>
      <c r="B242" s="1" t="s">
        <v>32</v>
      </c>
      <c r="C242" s="1">
        <v>1</v>
      </c>
      <c r="D242" s="1">
        <v>2510</v>
      </c>
      <c r="E242" s="5">
        <v>1</v>
      </c>
      <c r="F242" s="5">
        <v>1998</v>
      </c>
      <c r="G242" s="5">
        <v>512</v>
      </c>
      <c r="H242" s="1">
        <v>9</v>
      </c>
      <c r="I242" s="1">
        <v>8</v>
      </c>
      <c r="J242" s="1">
        <v>2</v>
      </c>
      <c r="K242" s="1">
        <v>2</v>
      </c>
      <c r="L242" s="1">
        <v>2.5</v>
      </c>
      <c r="M242" s="1">
        <v>1</v>
      </c>
      <c r="N242" s="1">
        <v>15</v>
      </c>
      <c r="O242" s="1">
        <v>11</v>
      </c>
      <c r="P242" s="1">
        <v>13</v>
      </c>
      <c r="Q242" s="1">
        <v>6</v>
      </c>
      <c r="R242" s="1">
        <v>8</v>
      </c>
      <c r="S242" s="1">
        <v>0</v>
      </c>
      <c r="T242" s="1">
        <v>255</v>
      </c>
      <c r="U242" s="1">
        <v>627</v>
      </c>
      <c r="V242" s="1">
        <v>96</v>
      </c>
      <c r="W242" s="1">
        <v>211</v>
      </c>
      <c r="X242" s="1">
        <v>497</v>
      </c>
      <c r="Y242" s="1">
        <v>12</v>
      </c>
      <c r="Z242" s="1">
        <v>0.83299999999999996</v>
      </c>
      <c r="AB242" s="1">
        <v>32.5</v>
      </c>
      <c r="AC242" s="1">
        <v>2770</v>
      </c>
      <c r="AD242" s="1" t="s">
        <v>34</v>
      </c>
      <c r="AE242" s="1">
        <v>616</v>
      </c>
      <c r="AF242" s="1">
        <v>2</v>
      </c>
      <c r="AG242" s="1" t="s">
        <v>666</v>
      </c>
    </row>
    <row r="243" spans="1:33" ht="15.75" customHeight="1" x14ac:dyDescent="0.25">
      <c r="A243" s="1" t="s">
        <v>435</v>
      </c>
      <c r="B243" s="1" t="s">
        <v>32</v>
      </c>
      <c r="C243" s="1">
        <v>1</v>
      </c>
      <c r="D243" s="1">
        <v>2570</v>
      </c>
      <c r="E243" s="5">
        <v>2</v>
      </c>
      <c r="F243" s="5">
        <v>1293</v>
      </c>
      <c r="G243" s="5">
        <v>1277</v>
      </c>
      <c r="H243" s="1">
        <v>9</v>
      </c>
      <c r="I243" s="1">
        <v>9</v>
      </c>
      <c r="J243" s="1">
        <v>0</v>
      </c>
      <c r="K243" s="1">
        <v>4</v>
      </c>
      <c r="L243" s="1">
        <v>0.5</v>
      </c>
      <c r="M243" s="1">
        <v>2</v>
      </c>
      <c r="N243" s="1">
        <v>18</v>
      </c>
      <c r="O243" s="1">
        <v>13</v>
      </c>
      <c r="P243" s="1">
        <v>6</v>
      </c>
      <c r="Q243" s="1">
        <v>7</v>
      </c>
      <c r="R243" s="1">
        <v>13</v>
      </c>
      <c r="S243" s="1">
        <v>0</v>
      </c>
      <c r="T243" s="1">
        <v>232</v>
      </c>
      <c r="U243" s="1">
        <v>314</v>
      </c>
      <c r="V243" s="1">
        <v>115</v>
      </c>
      <c r="W243" s="1">
        <v>156</v>
      </c>
      <c r="X243" s="1">
        <v>494</v>
      </c>
      <c r="Y243" s="1">
        <v>9</v>
      </c>
      <c r="Z243" s="1">
        <v>0.83333333333333337</v>
      </c>
      <c r="AB243" s="1">
        <v>33.299999999999997</v>
      </c>
      <c r="AC243" s="1">
        <v>2731</v>
      </c>
      <c r="AD243" s="1" t="s">
        <v>34</v>
      </c>
      <c r="AE243" s="1">
        <v>550</v>
      </c>
      <c r="AF243" s="1">
        <v>2</v>
      </c>
      <c r="AG243" s="1" t="s">
        <v>560</v>
      </c>
    </row>
    <row r="244" spans="1:33" ht="15.75" customHeight="1" x14ac:dyDescent="0.25">
      <c r="A244" s="1" t="s">
        <v>281</v>
      </c>
      <c r="B244" s="1" t="s">
        <v>32</v>
      </c>
      <c r="C244" s="1">
        <v>1</v>
      </c>
      <c r="D244" s="1" t="s">
        <v>282</v>
      </c>
      <c r="E244" s="5">
        <v>1</v>
      </c>
      <c r="F244" s="1">
        <v>1354</v>
      </c>
      <c r="G244" s="1">
        <v>0</v>
      </c>
      <c r="H244" s="1">
        <v>8</v>
      </c>
      <c r="I244" s="1">
        <v>0</v>
      </c>
      <c r="J244" s="1">
        <v>3</v>
      </c>
      <c r="K244" s="1">
        <v>0</v>
      </c>
      <c r="L244" s="1">
        <v>2</v>
      </c>
      <c r="M244" s="1">
        <v>0</v>
      </c>
      <c r="N244" s="1">
        <v>15</v>
      </c>
      <c r="O244" s="1">
        <v>0</v>
      </c>
      <c r="P244" s="1">
        <v>13</v>
      </c>
      <c r="Q244" s="1">
        <v>2</v>
      </c>
      <c r="R244" s="1">
        <v>0</v>
      </c>
      <c r="S244" s="1">
        <v>0</v>
      </c>
      <c r="T244" s="1">
        <v>210</v>
      </c>
      <c r="U244" s="1">
        <v>475</v>
      </c>
      <c r="W244" s="1">
        <v>0</v>
      </c>
      <c r="X244" s="1">
        <v>0</v>
      </c>
      <c r="Y244" s="1">
        <v>8</v>
      </c>
      <c r="Z244" s="1">
        <f>10/12</f>
        <v>0.83333333333333337</v>
      </c>
      <c r="AA244" s="1">
        <v>54</v>
      </c>
      <c r="AB244" s="1">
        <v>22.5</v>
      </c>
      <c r="AD244" s="1" t="s">
        <v>35</v>
      </c>
      <c r="AE244" s="1">
        <v>697</v>
      </c>
      <c r="AF244" s="1">
        <v>2</v>
      </c>
      <c r="AG244" s="1" t="s">
        <v>558</v>
      </c>
    </row>
    <row r="245" spans="1:33" ht="15.75" customHeight="1" x14ac:dyDescent="0.25">
      <c r="A245" s="1" t="s">
        <v>523</v>
      </c>
      <c r="B245" s="1" t="s">
        <v>76</v>
      </c>
      <c r="C245" s="1">
        <v>2</v>
      </c>
      <c r="D245" s="1">
        <v>2340</v>
      </c>
      <c r="E245" s="5">
        <v>2</v>
      </c>
      <c r="F245" s="5">
        <v>2340</v>
      </c>
      <c r="G245" s="5">
        <v>259</v>
      </c>
      <c r="H245" s="1">
        <v>9</v>
      </c>
      <c r="I245" s="1">
        <v>0</v>
      </c>
      <c r="J245" s="1">
        <v>6</v>
      </c>
      <c r="K245" s="1">
        <v>0</v>
      </c>
      <c r="L245" s="1">
        <v>3</v>
      </c>
      <c r="M245" s="1">
        <v>0</v>
      </c>
      <c r="N245" s="1">
        <v>10</v>
      </c>
      <c r="O245" s="1">
        <v>0</v>
      </c>
      <c r="P245" s="1">
        <v>28</v>
      </c>
      <c r="Q245" s="1">
        <v>4</v>
      </c>
      <c r="R245" s="1">
        <v>0</v>
      </c>
      <c r="S245" s="1">
        <v>0</v>
      </c>
      <c r="T245" s="1">
        <v>220</v>
      </c>
      <c r="U245" s="1">
        <v>937</v>
      </c>
      <c r="V245" s="1">
        <v>0</v>
      </c>
      <c r="W245" s="1">
        <v>0</v>
      </c>
      <c r="X245" s="1">
        <v>0</v>
      </c>
      <c r="Y245" s="1">
        <v>9</v>
      </c>
      <c r="Z245" s="1">
        <v>0.66700000000000004</v>
      </c>
      <c r="AB245" s="1">
        <v>19.5</v>
      </c>
      <c r="AC245" s="1">
        <v>2620</v>
      </c>
      <c r="AD245" s="1" t="s">
        <v>33</v>
      </c>
      <c r="AE245" s="1">
        <v>0</v>
      </c>
      <c r="AF245" s="1">
        <v>0</v>
      </c>
      <c r="AG245" s="1" t="s">
        <v>666</v>
      </c>
    </row>
    <row r="246" spans="1:33" ht="15.75" customHeight="1" x14ac:dyDescent="0.25">
      <c r="A246" s="1" t="s">
        <v>253</v>
      </c>
      <c r="B246" s="1" t="s">
        <v>32</v>
      </c>
      <c r="C246" s="1">
        <v>1</v>
      </c>
      <c r="D246" s="1" t="s">
        <v>242</v>
      </c>
      <c r="E246" s="5">
        <v>1</v>
      </c>
      <c r="F246" s="1" t="s">
        <v>242</v>
      </c>
      <c r="G246" s="1" t="s">
        <v>188</v>
      </c>
      <c r="H246" s="1" t="s">
        <v>193</v>
      </c>
      <c r="I246" s="1" t="s">
        <v>188</v>
      </c>
      <c r="J246" s="1" t="s">
        <v>189</v>
      </c>
      <c r="K246" s="1" t="s">
        <v>188</v>
      </c>
      <c r="L246" s="1" t="s">
        <v>194</v>
      </c>
      <c r="M246" s="1" t="s">
        <v>188</v>
      </c>
      <c r="N246" s="1" t="s">
        <v>193</v>
      </c>
      <c r="O246" s="1" t="s">
        <v>188</v>
      </c>
      <c r="P246" s="1" t="s">
        <v>226</v>
      </c>
      <c r="Q246" s="1" t="s">
        <v>215</v>
      </c>
      <c r="R246" s="1" t="s">
        <v>188</v>
      </c>
      <c r="S246" s="1" t="s">
        <v>188</v>
      </c>
      <c r="T246" s="1" t="s">
        <v>254</v>
      </c>
      <c r="U246" s="1" t="s">
        <v>255</v>
      </c>
      <c r="W246" s="1" t="s">
        <v>188</v>
      </c>
      <c r="X246" s="1" t="s">
        <v>188</v>
      </c>
      <c r="Y246" s="1">
        <v>8</v>
      </c>
      <c r="Z246" s="1" t="s">
        <v>199</v>
      </c>
      <c r="AA246" s="1" t="s">
        <v>256</v>
      </c>
      <c r="AB246" s="1">
        <v>15.3</v>
      </c>
      <c r="AD246" s="1" t="s">
        <v>34</v>
      </c>
      <c r="AE246" s="1">
        <v>478</v>
      </c>
      <c r="AF246" s="1">
        <v>2</v>
      </c>
      <c r="AG246" s="1" t="s">
        <v>558</v>
      </c>
    </row>
    <row r="247" spans="1:33" ht="15.75" customHeight="1" x14ac:dyDescent="0.25">
      <c r="A247" s="1" t="s">
        <v>112</v>
      </c>
      <c r="B247" s="1" t="s">
        <v>32</v>
      </c>
      <c r="C247" s="1">
        <v>1</v>
      </c>
      <c r="D247" s="1">
        <v>2199</v>
      </c>
      <c r="E247" s="5">
        <v>2</v>
      </c>
      <c r="F247" s="5">
        <v>2199</v>
      </c>
      <c r="G247" s="5">
        <v>270</v>
      </c>
      <c r="H247" s="1">
        <v>9</v>
      </c>
      <c r="I247" s="1">
        <v>9</v>
      </c>
      <c r="J247" s="1">
        <v>4</v>
      </c>
      <c r="K247" s="1">
        <v>1</v>
      </c>
      <c r="L247" s="1">
        <v>2.5</v>
      </c>
      <c r="M247" s="1">
        <v>0</v>
      </c>
      <c r="N247" s="1">
        <v>13</v>
      </c>
      <c r="O247" s="1">
        <v>0</v>
      </c>
      <c r="P247" s="1">
        <v>20</v>
      </c>
      <c r="Q247" s="1">
        <v>5</v>
      </c>
      <c r="R247" s="1">
        <v>0</v>
      </c>
      <c r="S247" s="1">
        <v>0</v>
      </c>
      <c r="T247" s="1">
        <v>302</v>
      </c>
      <c r="U247" s="1">
        <v>815</v>
      </c>
      <c r="V247" s="1">
        <v>134</v>
      </c>
      <c r="W247" s="1">
        <v>0</v>
      </c>
      <c r="X247" s="1">
        <v>136</v>
      </c>
      <c r="Y247" s="1">
        <v>9</v>
      </c>
      <c r="Z247" s="1">
        <v>1</v>
      </c>
      <c r="AB247" s="1">
        <v>24.5</v>
      </c>
      <c r="AC247" s="1">
        <v>3777</v>
      </c>
      <c r="AD247" s="1" t="s">
        <v>34</v>
      </c>
      <c r="AE247" s="1">
        <v>803</v>
      </c>
      <c r="AF247" s="1">
        <v>2</v>
      </c>
      <c r="AG247" s="1" t="s">
        <v>666</v>
      </c>
    </row>
    <row r="248" spans="1:33" ht="15.75" customHeight="1" x14ac:dyDescent="0.25">
      <c r="A248" s="9" t="s">
        <v>477</v>
      </c>
      <c r="B248" s="1" t="s">
        <v>32</v>
      </c>
      <c r="C248" s="4">
        <v>1</v>
      </c>
      <c r="D248" s="1">
        <v>2510</v>
      </c>
      <c r="E248" s="10">
        <v>2</v>
      </c>
      <c r="F248" s="5">
        <v>1998</v>
      </c>
      <c r="G248" s="6">
        <v>512</v>
      </c>
      <c r="H248" s="1">
        <v>9</v>
      </c>
      <c r="I248" s="1">
        <v>9</v>
      </c>
      <c r="J248" s="1">
        <v>2</v>
      </c>
      <c r="K248" s="1">
        <v>3</v>
      </c>
      <c r="L248" s="1">
        <v>2</v>
      </c>
      <c r="M248" s="1">
        <v>1</v>
      </c>
      <c r="N248" s="1">
        <v>16</v>
      </c>
      <c r="O248" s="1">
        <v>9</v>
      </c>
      <c r="P248" s="1">
        <v>12</v>
      </c>
      <c r="Q248" s="1">
        <v>4</v>
      </c>
      <c r="R248" s="1">
        <v>9</v>
      </c>
      <c r="S248" s="1">
        <v>0</v>
      </c>
      <c r="T248" s="1">
        <v>390</v>
      </c>
      <c r="U248" s="1">
        <v>967</v>
      </c>
      <c r="V248" s="1">
        <v>176</v>
      </c>
      <c r="W248" s="1">
        <v>203</v>
      </c>
      <c r="X248" s="1">
        <v>485</v>
      </c>
      <c r="Y248" s="1">
        <v>9</v>
      </c>
      <c r="Z248" s="1">
        <v>1</v>
      </c>
      <c r="AB248" s="1">
        <v>32.6</v>
      </c>
      <c r="AC248" s="1">
        <v>3000</v>
      </c>
      <c r="AD248" s="1" t="s">
        <v>34</v>
      </c>
      <c r="AE248" s="1">
        <v>616</v>
      </c>
      <c r="AF248" s="1">
        <v>2</v>
      </c>
      <c r="AG248" s="4" t="s">
        <v>562</v>
      </c>
    </row>
    <row r="249" spans="1:33" ht="15.75" customHeight="1" x14ac:dyDescent="0.25">
      <c r="A249" s="1" t="s">
        <v>113</v>
      </c>
      <c r="B249" s="1" t="s">
        <v>32</v>
      </c>
      <c r="C249" s="1">
        <v>1</v>
      </c>
      <c r="D249" s="1">
        <v>3000</v>
      </c>
      <c r="E249" s="5">
        <v>2</v>
      </c>
      <c r="F249" s="5">
        <v>2109</v>
      </c>
      <c r="G249" s="5">
        <v>891</v>
      </c>
      <c r="H249" s="1">
        <v>9</v>
      </c>
      <c r="I249" s="1">
        <v>9</v>
      </c>
      <c r="J249" s="1">
        <v>2</v>
      </c>
      <c r="K249" s="1">
        <v>3</v>
      </c>
      <c r="L249" s="1">
        <v>1.5</v>
      </c>
      <c r="M249" s="1">
        <v>2</v>
      </c>
      <c r="N249" s="1">
        <v>18</v>
      </c>
      <c r="O249" s="1">
        <v>9</v>
      </c>
      <c r="P249" s="1">
        <v>14</v>
      </c>
      <c r="Q249" s="1">
        <v>4</v>
      </c>
      <c r="R249" s="1">
        <v>12</v>
      </c>
      <c r="S249" s="1">
        <v>0</v>
      </c>
      <c r="T249" s="1">
        <v>298</v>
      </c>
      <c r="U249" s="1">
        <v>646</v>
      </c>
      <c r="V249" s="1">
        <v>173</v>
      </c>
      <c r="W249" s="1">
        <v>52</v>
      </c>
      <c r="X249" s="1">
        <v>377</v>
      </c>
      <c r="Y249" s="1">
        <v>9</v>
      </c>
      <c r="Z249" s="1">
        <v>1</v>
      </c>
      <c r="AB249" s="1">
        <v>33.833300000000001</v>
      </c>
      <c r="AC249" s="1">
        <v>4400</v>
      </c>
      <c r="AD249" s="1" t="s">
        <v>34</v>
      </c>
      <c r="AE249" s="1">
        <v>946</v>
      </c>
      <c r="AF249" s="1">
        <v>3</v>
      </c>
      <c r="AG249" s="1" t="s">
        <v>558</v>
      </c>
    </row>
    <row r="250" spans="1:33" ht="15.75" customHeight="1" x14ac:dyDescent="0.25">
      <c r="A250" s="1" t="s">
        <v>83</v>
      </c>
      <c r="B250" s="1" t="s">
        <v>32</v>
      </c>
      <c r="C250" s="1">
        <v>1</v>
      </c>
      <c r="D250" s="1">
        <v>1934</v>
      </c>
      <c r="E250" s="5">
        <v>2</v>
      </c>
      <c r="F250" s="5">
        <v>1934</v>
      </c>
      <c r="G250" s="5">
        <v>426</v>
      </c>
      <c r="H250" s="1">
        <v>9</v>
      </c>
      <c r="I250" s="1">
        <v>9</v>
      </c>
      <c r="J250" s="1">
        <v>3</v>
      </c>
      <c r="K250" s="1">
        <v>1</v>
      </c>
      <c r="L250" s="1">
        <v>2</v>
      </c>
      <c r="M250" s="1">
        <v>0</v>
      </c>
      <c r="N250" s="1">
        <v>13</v>
      </c>
      <c r="O250" s="1">
        <v>0</v>
      </c>
      <c r="P250" s="1">
        <v>15</v>
      </c>
      <c r="Q250" s="1">
        <v>5</v>
      </c>
      <c r="R250" s="1">
        <v>0</v>
      </c>
      <c r="S250" s="1">
        <v>0</v>
      </c>
      <c r="T250" s="1">
        <v>279</v>
      </c>
      <c r="U250" s="1">
        <v>710</v>
      </c>
      <c r="V250" s="1">
        <v>124</v>
      </c>
      <c r="W250" s="1">
        <v>0</v>
      </c>
      <c r="X250" s="1">
        <v>98</v>
      </c>
      <c r="Y250" s="1">
        <v>13</v>
      </c>
      <c r="Z250" s="1">
        <v>1</v>
      </c>
      <c r="AB250" s="1">
        <v>25</v>
      </c>
      <c r="AC250" s="1">
        <v>3510</v>
      </c>
      <c r="AD250" s="1" t="s">
        <v>34</v>
      </c>
      <c r="AE250" s="1">
        <v>792</v>
      </c>
      <c r="AF250" s="1">
        <v>2</v>
      </c>
      <c r="AG250" s="1" t="s">
        <v>666</v>
      </c>
    </row>
    <row r="251" spans="1:33" ht="15.75" customHeight="1" x14ac:dyDescent="0.25">
      <c r="A251" s="1" t="s">
        <v>42</v>
      </c>
      <c r="B251" s="1" t="s">
        <v>32</v>
      </c>
      <c r="C251" s="1">
        <v>1</v>
      </c>
      <c r="D251" s="1">
        <v>1654</v>
      </c>
      <c r="E251" s="5">
        <v>1</v>
      </c>
      <c r="F251" s="5">
        <v>1654</v>
      </c>
      <c r="G251" s="5">
        <v>0</v>
      </c>
      <c r="H251" s="1">
        <v>9</v>
      </c>
      <c r="I251" s="1">
        <v>0</v>
      </c>
      <c r="J251" s="1">
        <v>3</v>
      </c>
      <c r="K251" s="1">
        <v>0</v>
      </c>
      <c r="L251" s="1">
        <v>2</v>
      </c>
      <c r="M251" s="1">
        <v>0</v>
      </c>
      <c r="N251" s="1">
        <v>12</v>
      </c>
      <c r="O251" s="1">
        <v>0</v>
      </c>
      <c r="P251" s="1">
        <v>15</v>
      </c>
      <c r="Q251" s="1">
        <v>3</v>
      </c>
      <c r="R251" s="1">
        <v>0</v>
      </c>
      <c r="S251" s="1">
        <v>0</v>
      </c>
      <c r="T251" s="1">
        <v>227</v>
      </c>
      <c r="U251" s="1">
        <v>550</v>
      </c>
      <c r="V251" s="1">
        <v>67</v>
      </c>
      <c r="W251" s="1">
        <v>0</v>
      </c>
      <c r="X251" s="1">
        <v>0</v>
      </c>
      <c r="Y251" s="1">
        <v>10</v>
      </c>
      <c r="Z251" s="1">
        <v>0.66700000000000004</v>
      </c>
      <c r="AB251" s="1">
        <v>22</v>
      </c>
      <c r="AC251" s="1">
        <v>2400</v>
      </c>
      <c r="AD251" s="1" t="s">
        <v>34</v>
      </c>
      <c r="AE251" s="1">
        <v>451</v>
      </c>
      <c r="AF251" s="1">
        <v>2</v>
      </c>
      <c r="AG251" s="1" t="s">
        <v>666</v>
      </c>
    </row>
    <row r="252" spans="1:33" ht="15.75" customHeight="1" x14ac:dyDescent="0.25">
      <c r="A252" s="1" t="s">
        <v>122</v>
      </c>
      <c r="B252" s="1" t="s">
        <v>32</v>
      </c>
      <c r="C252" s="1">
        <v>1</v>
      </c>
      <c r="D252" s="1">
        <v>1804</v>
      </c>
      <c r="E252" s="1">
        <v>1</v>
      </c>
      <c r="F252" s="1">
        <v>1804</v>
      </c>
      <c r="G252" s="1">
        <v>0</v>
      </c>
      <c r="H252" s="1">
        <v>9</v>
      </c>
      <c r="I252" s="1">
        <v>0</v>
      </c>
      <c r="J252" s="1">
        <v>3</v>
      </c>
      <c r="K252" s="1">
        <v>0</v>
      </c>
      <c r="L252" s="1">
        <v>2</v>
      </c>
      <c r="M252" s="1">
        <v>0</v>
      </c>
      <c r="N252" s="1">
        <v>11</v>
      </c>
      <c r="O252" s="1">
        <v>0</v>
      </c>
      <c r="P252" s="1">
        <v>12</v>
      </c>
      <c r="Q252" s="1">
        <v>3</v>
      </c>
      <c r="R252" s="1">
        <v>0</v>
      </c>
      <c r="S252" s="1">
        <v>0</v>
      </c>
      <c r="T252" s="1">
        <v>265</v>
      </c>
      <c r="U252" s="1">
        <v>609</v>
      </c>
      <c r="V252" s="1">
        <v>121</v>
      </c>
      <c r="W252" s="1">
        <v>0</v>
      </c>
      <c r="X252" s="1">
        <v>0</v>
      </c>
      <c r="Y252" s="1">
        <v>9</v>
      </c>
      <c r="Z252" s="1">
        <v>1</v>
      </c>
      <c r="AB252" s="1">
        <v>25.1</v>
      </c>
      <c r="AC252" s="1">
        <v>3796</v>
      </c>
      <c r="AD252" s="1" t="s">
        <v>34</v>
      </c>
      <c r="AE252" s="1">
        <v>641</v>
      </c>
      <c r="AF252" s="1">
        <v>2</v>
      </c>
      <c r="AG252" s="4" t="s">
        <v>562</v>
      </c>
    </row>
    <row r="253" spans="1:33" ht="15.75" customHeight="1" x14ac:dyDescent="0.25">
      <c r="A253" s="1" t="s">
        <v>363</v>
      </c>
      <c r="B253" s="1" t="s">
        <v>32</v>
      </c>
      <c r="C253" s="1">
        <v>1</v>
      </c>
      <c r="D253" s="1">
        <v>1853</v>
      </c>
      <c r="E253" s="1">
        <v>1</v>
      </c>
      <c r="F253" s="1">
        <v>1853</v>
      </c>
      <c r="G253" s="1">
        <v>0</v>
      </c>
      <c r="H253" s="1">
        <v>9</v>
      </c>
      <c r="I253" s="1">
        <v>0</v>
      </c>
      <c r="J253" s="1">
        <v>3</v>
      </c>
      <c r="K253" s="1">
        <v>0</v>
      </c>
      <c r="L253" s="1">
        <v>2</v>
      </c>
      <c r="M253" s="1">
        <v>0</v>
      </c>
      <c r="N253" s="1">
        <v>13</v>
      </c>
      <c r="O253" s="1">
        <v>0</v>
      </c>
      <c r="P253" s="1">
        <v>16</v>
      </c>
      <c r="Q253" s="1">
        <v>3</v>
      </c>
      <c r="R253" s="1">
        <v>0</v>
      </c>
      <c r="S253" s="1">
        <v>0</v>
      </c>
      <c r="T253" s="1">
        <v>260</v>
      </c>
      <c r="U253" s="1">
        <v>597</v>
      </c>
      <c r="V253" s="1">
        <v>117</v>
      </c>
      <c r="W253" s="1">
        <v>0</v>
      </c>
      <c r="X253" s="1">
        <v>0</v>
      </c>
      <c r="Y253" s="1">
        <v>9</v>
      </c>
      <c r="Z253" s="1">
        <v>0.75</v>
      </c>
      <c r="AB253" s="1">
        <v>22.5</v>
      </c>
      <c r="AC253" s="1">
        <v>3002</v>
      </c>
      <c r="AD253" s="1" t="s">
        <v>34</v>
      </c>
      <c r="AE253" s="1">
        <v>575</v>
      </c>
      <c r="AF253" s="1">
        <v>2</v>
      </c>
      <c r="AG253" s="1" t="s">
        <v>560</v>
      </c>
    </row>
    <row r="254" spans="1:33" ht="15.75" customHeight="1" x14ac:dyDescent="0.25">
      <c r="A254" s="1" t="s">
        <v>400</v>
      </c>
      <c r="B254" s="1" t="s">
        <v>32</v>
      </c>
      <c r="C254" s="1">
        <v>1</v>
      </c>
      <c r="D254" s="1">
        <v>2150</v>
      </c>
      <c r="E254" s="1">
        <v>1</v>
      </c>
      <c r="F254" s="1">
        <v>2150</v>
      </c>
      <c r="G254" s="1">
        <v>0</v>
      </c>
      <c r="H254" s="1">
        <v>9</v>
      </c>
      <c r="I254" s="1">
        <v>0</v>
      </c>
      <c r="J254" s="1">
        <v>3</v>
      </c>
      <c r="K254" s="1">
        <v>0</v>
      </c>
      <c r="L254" s="1">
        <v>2.5</v>
      </c>
      <c r="M254" s="1">
        <v>0</v>
      </c>
      <c r="N254" s="1">
        <v>25</v>
      </c>
      <c r="O254" s="1">
        <v>0</v>
      </c>
      <c r="P254" s="1">
        <v>18</v>
      </c>
      <c r="Q254" s="1">
        <v>3</v>
      </c>
      <c r="R254" s="1">
        <v>0</v>
      </c>
      <c r="S254" s="1">
        <v>0</v>
      </c>
      <c r="T254" s="1">
        <v>286</v>
      </c>
      <c r="U254" s="1">
        <v>646</v>
      </c>
      <c r="V254" s="1">
        <v>155</v>
      </c>
      <c r="W254" s="1">
        <v>0</v>
      </c>
      <c r="X254" s="1">
        <v>0</v>
      </c>
      <c r="Y254" s="1">
        <v>9</v>
      </c>
      <c r="Z254" s="1">
        <v>1</v>
      </c>
      <c r="AB254" s="1">
        <v>28.4</v>
      </c>
      <c r="AC254" s="1">
        <v>3882</v>
      </c>
      <c r="AD254" s="1" t="s">
        <v>34</v>
      </c>
      <c r="AE254" s="1">
        <v>908</v>
      </c>
      <c r="AF254" s="1">
        <v>2</v>
      </c>
      <c r="AG254" s="1" t="s">
        <v>560</v>
      </c>
    </row>
    <row r="255" spans="1:33" ht="15.75" customHeight="1" x14ac:dyDescent="0.25">
      <c r="A255" s="1" t="s">
        <v>529</v>
      </c>
      <c r="B255" s="1" t="s">
        <v>32</v>
      </c>
      <c r="C255" s="1">
        <v>1</v>
      </c>
      <c r="D255" s="1">
        <v>2408</v>
      </c>
      <c r="E255" s="5">
        <v>2</v>
      </c>
      <c r="F255" s="5">
        <v>2408</v>
      </c>
      <c r="G255" s="5">
        <v>258</v>
      </c>
      <c r="H255" s="1">
        <v>9</v>
      </c>
      <c r="I255" s="1">
        <v>9</v>
      </c>
      <c r="J255" s="1">
        <v>3</v>
      </c>
      <c r="K255" s="1">
        <v>1</v>
      </c>
      <c r="L255" s="1">
        <v>2.5</v>
      </c>
      <c r="M255" s="1">
        <v>0</v>
      </c>
      <c r="N255" s="1">
        <v>15</v>
      </c>
      <c r="O255" s="1">
        <v>0</v>
      </c>
      <c r="P255" s="1">
        <v>19</v>
      </c>
      <c r="Q255" s="1">
        <v>6</v>
      </c>
      <c r="R255" s="1">
        <v>0</v>
      </c>
      <c r="S255" s="1">
        <v>0</v>
      </c>
      <c r="T255" s="1">
        <v>308</v>
      </c>
      <c r="U255" s="1">
        <v>862</v>
      </c>
      <c r="V255" s="1">
        <v>117</v>
      </c>
      <c r="W255" s="1">
        <v>0</v>
      </c>
      <c r="X255" s="1">
        <v>107</v>
      </c>
      <c r="Y255" s="1">
        <v>10</v>
      </c>
      <c r="Z255" s="1">
        <v>1</v>
      </c>
      <c r="AB255" s="1">
        <v>26.5</v>
      </c>
      <c r="AC255" s="1">
        <v>3432</v>
      </c>
      <c r="AD255" s="1" t="s">
        <v>34</v>
      </c>
      <c r="AE255" s="1">
        <v>737</v>
      </c>
      <c r="AF255" s="1">
        <v>2</v>
      </c>
      <c r="AG255" s="1" t="s">
        <v>666</v>
      </c>
    </row>
    <row r="256" spans="1:33" ht="15.75" customHeight="1" x14ac:dyDescent="0.25">
      <c r="A256" s="1" t="s">
        <v>589</v>
      </c>
      <c r="B256" s="1" t="s">
        <v>32</v>
      </c>
      <c r="C256" s="1">
        <v>1</v>
      </c>
      <c r="D256" s="1">
        <v>1640</v>
      </c>
      <c r="E256" s="1">
        <v>1</v>
      </c>
      <c r="F256" s="1">
        <v>1640</v>
      </c>
      <c r="G256" s="1">
        <v>0</v>
      </c>
      <c r="H256" s="1">
        <v>9</v>
      </c>
      <c r="I256" s="1">
        <v>0</v>
      </c>
      <c r="J256" s="1">
        <v>3</v>
      </c>
      <c r="K256" s="1">
        <v>0</v>
      </c>
      <c r="L256" s="1">
        <v>2</v>
      </c>
      <c r="M256" s="1">
        <v>0</v>
      </c>
      <c r="N256" s="1">
        <v>11</v>
      </c>
      <c r="O256" s="1">
        <v>0</v>
      </c>
      <c r="P256" s="1">
        <v>9</v>
      </c>
      <c r="Q256" s="1">
        <v>3</v>
      </c>
      <c r="R256" s="1">
        <v>0</v>
      </c>
      <c r="S256" s="1">
        <v>0</v>
      </c>
      <c r="T256" s="1">
        <v>180</v>
      </c>
      <c r="U256" s="1">
        <v>576</v>
      </c>
      <c r="V256" s="1">
        <v>0</v>
      </c>
      <c r="W256" s="1">
        <v>0</v>
      </c>
      <c r="X256" s="1">
        <v>0</v>
      </c>
      <c r="Y256" s="1">
        <v>9</v>
      </c>
      <c r="Z256" s="1">
        <v>0.83</v>
      </c>
      <c r="AB256" s="1">
        <v>23.75</v>
      </c>
      <c r="AC256" s="1">
        <v>2319</v>
      </c>
      <c r="AD256" s="1" t="s">
        <v>35</v>
      </c>
      <c r="AE256" s="1">
        <v>0</v>
      </c>
      <c r="AF256" s="1">
        <v>2</v>
      </c>
      <c r="AG256" s="4" t="s">
        <v>562</v>
      </c>
    </row>
    <row r="257" spans="1:33" ht="15.75" customHeight="1" x14ac:dyDescent="0.25">
      <c r="A257" s="1" t="s">
        <v>336</v>
      </c>
      <c r="B257" s="1" t="s">
        <v>32</v>
      </c>
      <c r="C257" s="1">
        <v>1</v>
      </c>
      <c r="D257" s="1">
        <v>1641</v>
      </c>
      <c r="E257" s="1">
        <v>1</v>
      </c>
      <c r="F257" s="1">
        <v>1641</v>
      </c>
      <c r="G257" s="1">
        <v>0</v>
      </c>
      <c r="H257" s="1">
        <v>9</v>
      </c>
      <c r="I257" s="1">
        <v>0</v>
      </c>
      <c r="J257" s="1">
        <v>3</v>
      </c>
      <c r="K257" s="1">
        <v>0</v>
      </c>
      <c r="L257" s="1">
        <v>2</v>
      </c>
      <c r="M257" s="1">
        <v>0</v>
      </c>
      <c r="N257" s="1">
        <v>15</v>
      </c>
      <c r="O257" s="1">
        <v>0</v>
      </c>
      <c r="P257" s="1">
        <v>13</v>
      </c>
      <c r="Q257" s="1">
        <v>3</v>
      </c>
      <c r="R257" s="1">
        <v>0</v>
      </c>
      <c r="S257" s="1">
        <v>0</v>
      </c>
      <c r="T257" s="1">
        <v>211</v>
      </c>
      <c r="U257" s="1">
        <v>507</v>
      </c>
      <c r="V257" s="1">
        <v>126</v>
      </c>
      <c r="W257" s="1">
        <v>0</v>
      </c>
      <c r="X257" s="1">
        <v>0</v>
      </c>
      <c r="Y257" s="1">
        <v>9</v>
      </c>
      <c r="Z257" s="1">
        <v>0.66666666666666663</v>
      </c>
      <c r="AB257" s="1">
        <v>23.9</v>
      </c>
      <c r="AC257" s="1">
        <v>2876</v>
      </c>
      <c r="AD257" s="1" t="s">
        <v>34</v>
      </c>
      <c r="AE257" s="1">
        <v>465</v>
      </c>
      <c r="AF257" s="1">
        <v>3</v>
      </c>
      <c r="AG257" s="1" t="s">
        <v>560</v>
      </c>
    </row>
    <row r="258" spans="1:33" ht="15.75" customHeight="1" x14ac:dyDescent="0.25">
      <c r="A258" s="1" t="s">
        <v>343</v>
      </c>
      <c r="B258" s="1" t="s">
        <v>32</v>
      </c>
      <c r="C258" s="1">
        <v>1</v>
      </c>
      <c r="D258" s="1">
        <v>1720</v>
      </c>
      <c r="E258" s="1">
        <v>1</v>
      </c>
      <c r="F258" s="1">
        <v>1720</v>
      </c>
      <c r="G258" s="1">
        <v>0</v>
      </c>
      <c r="H258" s="1">
        <v>9</v>
      </c>
      <c r="I258" s="1">
        <v>0</v>
      </c>
      <c r="J258" s="1">
        <v>3</v>
      </c>
      <c r="K258" s="1">
        <v>0</v>
      </c>
      <c r="L258" s="1">
        <v>2</v>
      </c>
      <c r="M258" s="1">
        <v>0</v>
      </c>
      <c r="N258" s="1">
        <v>12</v>
      </c>
      <c r="O258" s="1">
        <v>0</v>
      </c>
      <c r="P258" s="1">
        <v>13</v>
      </c>
      <c r="Q258" s="1">
        <v>3</v>
      </c>
      <c r="R258" s="1">
        <v>0</v>
      </c>
      <c r="S258" s="1">
        <v>0</v>
      </c>
      <c r="T258" s="1">
        <v>207</v>
      </c>
      <c r="U258" s="1">
        <v>557</v>
      </c>
      <c r="V258" s="1">
        <v>96</v>
      </c>
      <c r="W258" s="1">
        <v>0</v>
      </c>
      <c r="X258" s="1">
        <v>0</v>
      </c>
      <c r="Y258" s="1">
        <v>9</v>
      </c>
      <c r="Z258" s="1">
        <v>0.83333333333333337</v>
      </c>
      <c r="AB258" s="1">
        <v>22.11</v>
      </c>
      <c r="AC258" s="1">
        <v>2294</v>
      </c>
      <c r="AD258" s="1" t="s">
        <v>35</v>
      </c>
      <c r="AE258" s="1">
        <v>571</v>
      </c>
      <c r="AF258" s="1">
        <v>2</v>
      </c>
      <c r="AG258" s="1" t="s">
        <v>560</v>
      </c>
    </row>
    <row r="259" spans="1:33" ht="15.75" customHeight="1" x14ac:dyDescent="0.25">
      <c r="A259" s="1" t="s">
        <v>520</v>
      </c>
      <c r="B259" s="1" t="s">
        <v>32</v>
      </c>
      <c r="C259" s="1">
        <v>1</v>
      </c>
      <c r="D259" s="1">
        <v>2284</v>
      </c>
      <c r="E259" s="5">
        <v>1</v>
      </c>
      <c r="F259" s="5">
        <v>2284</v>
      </c>
      <c r="G259" s="5">
        <v>0</v>
      </c>
      <c r="H259" s="1">
        <v>9</v>
      </c>
      <c r="I259" s="1">
        <v>0</v>
      </c>
      <c r="J259" s="1">
        <v>4</v>
      </c>
      <c r="K259" s="1">
        <v>0</v>
      </c>
      <c r="L259" s="1">
        <v>2.5</v>
      </c>
      <c r="M259" s="1">
        <v>0</v>
      </c>
      <c r="N259" s="1">
        <v>13</v>
      </c>
      <c r="O259" s="1">
        <v>0</v>
      </c>
      <c r="P259" s="1">
        <v>21</v>
      </c>
      <c r="Q259" s="1">
        <v>5</v>
      </c>
      <c r="R259" s="1">
        <v>0</v>
      </c>
      <c r="S259" s="1">
        <v>0</v>
      </c>
      <c r="T259" s="1">
        <v>312</v>
      </c>
      <c r="U259" s="1">
        <v>877</v>
      </c>
      <c r="V259" s="1">
        <v>120</v>
      </c>
      <c r="W259" s="1">
        <v>0</v>
      </c>
      <c r="X259" s="1">
        <v>122</v>
      </c>
      <c r="Y259" s="1">
        <v>9</v>
      </c>
      <c r="Z259" s="1">
        <v>0.66700000000000004</v>
      </c>
      <c r="AB259" s="1">
        <v>24.5</v>
      </c>
      <c r="AC259" s="1">
        <v>3939</v>
      </c>
      <c r="AD259" s="1" t="s">
        <v>34</v>
      </c>
      <c r="AE259" s="1">
        <v>640</v>
      </c>
      <c r="AF259" s="1">
        <v>2</v>
      </c>
      <c r="AG259" s="1" t="s">
        <v>666</v>
      </c>
    </row>
    <row r="260" spans="1:33" ht="15.75" customHeight="1" x14ac:dyDescent="0.25">
      <c r="A260" s="1" t="s">
        <v>277</v>
      </c>
      <c r="B260" s="1" t="s">
        <v>32</v>
      </c>
      <c r="C260" s="1">
        <v>1</v>
      </c>
      <c r="D260" s="1" t="s">
        <v>278</v>
      </c>
      <c r="E260" s="5">
        <v>1</v>
      </c>
      <c r="F260" s="1">
        <v>1310</v>
      </c>
      <c r="G260" s="1">
        <v>0</v>
      </c>
      <c r="H260" s="1">
        <v>8</v>
      </c>
      <c r="I260" s="1">
        <v>0</v>
      </c>
      <c r="J260" s="1">
        <v>3</v>
      </c>
      <c r="K260" s="1">
        <v>0</v>
      </c>
      <c r="L260" s="1">
        <v>2</v>
      </c>
      <c r="M260" s="1">
        <v>0</v>
      </c>
      <c r="N260" s="1">
        <v>8</v>
      </c>
      <c r="O260" s="1">
        <v>0</v>
      </c>
      <c r="P260" s="1">
        <v>14</v>
      </c>
      <c r="Q260" s="1">
        <v>2</v>
      </c>
      <c r="R260" s="1">
        <v>0</v>
      </c>
      <c r="S260" s="1">
        <v>0</v>
      </c>
      <c r="T260" s="1">
        <v>210</v>
      </c>
      <c r="U260" s="1">
        <v>455</v>
      </c>
      <c r="W260" s="1">
        <v>0</v>
      </c>
      <c r="X260" s="1">
        <v>0</v>
      </c>
      <c r="Y260" s="1">
        <v>8</v>
      </c>
      <c r="Z260" s="1">
        <f>7/12</f>
        <v>0.58333333333333337</v>
      </c>
      <c r="AA260" s="1">
        <v>28</v>
      </c>
      <c r="AB260" s="1">
        <v>15.5</v>
      </c>
      <c r="AD260" s="1" t="s">
        <v>34</v>
      </c>
      <c r="AE260" s="1">
        <v>574</v>
      </c>
      <c r="AF260" s="1">
        <v>2</v>
      </c>
      <c r="AG260" s="1" t="s">
        <v>558</v>
      </c>
    </row>
    <row r="261" spans="1:33" ht="15.75" customHeight="1" x14ac:dyDescent="0.25">
      <c r="A261" s="1" t="s">
        <v>52</v>
      </c>
      <c r="B261" s="1" t="s">
        <v>32</v>
      </c>
      <c r="C261" s="1">
        <v>1</v>
      </c>
      <c r="D261" s="1">
        <v>1751</v>
      </c>
      <c r="E261" s="5">
        <v>1</v>
      </c>
      <c r="F261" s="5">
        <v>1751</v>
      </c>
      <c r="G261" s="5">
        <v>0</v>
      </c>
      <c r="H261" s="1">
        <v>9</v>
      </c>
      <c r="I261" s="1">
        <v>0</v>
      </c>
      <c r="J261" s="1">
        <v>3</v>
      </c>
      <c r="K261" s="1">
        <v>0</v>
      </c>
      <c r="L261" s="1">
        <v>2</v>
      </c>
      <c r="M261" s="1">
        <v>0</v>
      </c>
      <c r="N261" s="1">
        <v>12</v>
      </c>
      <c r="O261" s="1">
        <v>0</v>
      </c>
      <c r="P261" s="1">
        <v>15</v>
      </c>
      <c r="Q261" s="1">
        <v>4</v>
      </c>
      <c r="R261" s="1">
        <v>0</v>
      </c>
      <c r="S261" s="1">
        <v>0</v>
      </c>
      <c r="T261" s="1">
        <v>254</v>
      </c>
      <c r="U261" s="1">
        <v>627</v>
      </c>
      <c r="V261" s="1">
        <v>99</v>
      </c>
      <c r="W261" s="1">
        <v>0</v>
      </c>
      <c r="X261" s="1">
        <v>0</v>
      </c>
      <c r="Y261" s="1">
        <v>9</v>
      </c>
      <c r="Z261" s="1">
        <v>0.66700000000000004</v>
      </c>
      <c r="AB261" s="1">
        <v>22</v>
      </c>
      <c r="AC261" s="1">
        <v>2890</v>
      </c>
      <c r="AD261" s="1" t="s">
        <v>34</v>
      </c>
      <c r="AE261" s="1">
        <v>460</v>
      </c>
      <c r="AF261" s="1">
        <v>2</v>
      </c>
      <c r="AG261" s="1" t="s">
        <v>666</v>
      </c>
    </row>
    <row r="262" spans="1:33" ht="15.75" customHeight="1" x14ac:dyDescent="0.25">
      <c r="A262" s="1" t="s">
        <v>330</v>
      </c>
      <c r="B262" s="1" t="s">
        <v>32</v>
      </c>
      <c r="C262" s="1">
        <v>1</v>
      </c>
      <c r="D262" s="1">
        <v>1604</v>
      </c>
      <c r="E262" s="1">
        <v>1</v>
      </c>
      <c r="F262" s="1">
        <v>1604</v>
      </c>
      <c r="G262" s="1">
        <v>0</v>
      </c>
      <c r="H262" s="1">
        <v>9</v>
      </c>
      <c r="I262" s="1">
        <v>0</v>
      </c>
      <c r="J262" s="1">
        <v>3</v>
      </c>
      <c r="K262" s="1">
        <v>0</v>
      </c>
      <c r="L262" s="1">
        <v>2</v>
      </c>
      <c r="M262" s="1">
        <v>0</v>
      </c>
      <c r="N262" s="1">
        <v>15</v>
      </c>
      <c r="O262" s="1">
        <v>0</v>
      </c>
      <c r="P262" s="1">
        <v>15</v>
      </c>
      <c r="Q262" s="1">
        <v>2</v>
      </c>
      <c r="R262" s="1">
        <v>0</v>
      </c>
      <c r="S262" s="1">
        <v>0</v>
      </c>
      <c r="T262" s="1">
        <v>239</v>
      </c>
      <c r="U262" s="1">
        <v>479</v>
      </c>
      <c r="V262" s="1">
        <v>108</v>
      </c>
      <c r="W262" s="1">
        <v>0</v>
      </c>
      <c r="X262" s="1">
        <v>0</v>
      </c>
      <c r="Y262" s="1">
        <v>9</v>
      </c>
      <c r="Z262" s="1">
        <v>0.75</v>
      </c>
      <c r="AB262" s="1">
        <v>22.1</v>
      </c>
      <c r="AC262" s="1">
        <v>2655</v>
      </c>
      <c r="AD262" s="1" t="s">
        <v>34</v>
      </c>
      <c r="AE262" s="1">
        <v>664</v>
      </c>
      <c r="AF262" s="1">
        <v>2</v>
      </c>
      <c r="AG262" s="1" t="s">
        <v>560</v>
      </c>
    </row>
    <row r="263" spans="1:33" ht="15.75" customHeight="1" x14ac:dyDescent="0.25">
      <c r="A263" s="1" t="s">
        <v>511</v>
      </c>
      <c r="B263" s="1" t="s">
        <v>32</v>
      </c>
      <c r="C263" s="1">
        <v>1</v>
      </c>
      <c r="D263" s="1">
        <v>1604</v>
      </c>
      <c r="E263" s="5">
        <v>1</v>
      </c>
      <c r="F263" s="5">
        <v>1604</v>
      </c>
      <c r="G263" s="5">
        <v>0</v>
      </c>
      <c r="H263" s="1">
        <v>9</v>
      </c>
      <c r="I263" s="1">
        <v>0</v>
      </c>
      <c r="J263" s="1">
        <v>3</v>
      </c>
      <c r="K263" s="1">
        <v>0</v>
      </c>
      <c r="L263" s="1">
        <v>2</v>
      </c>
      <c r="M263" s="1">
        <v>0</v>
      </c>
      <c r="N263" s="1">
        <v>12</v>
      </c>
      <c r="O263" s="1">
        <v>0</v>
      </c>
      <c r="P263" s="1">
        <v>13</v>
      </c>
      <c r="Q263" s="1">
        <v>5</v>
      </c>
      <c r="R263" s="1">
        <v>0</v>
      </c>
      <c r="S263" s="1">
        <v>0</v>
      </c>
      <c r="T263" s="1">
        <v>246</v>
      </c>
      <c r="U263" s="1">
        <v>537</v>
      </c>
      <c r="V263" s="1">
        <v>101</v>
      </c>
      <c r="W263" s="1">
        <v>0</v>
      </c>
      <c r="X263" s="1">
        <v>0</v>
      </c>
      <c r="Y263" s="1">
        <v>9</v>
      </c>
      <c r="Z263" s="1">
        <v>0.75</v>
      </c>
      <c r="AA263" s="1">
        <v>67</v>
      </c>
      <c r="AB263" s="1">
        <v>21.5</v>
      </c>
      <c r="AD263" s="1" t="s">
        <v>34</v>
      </c>
      <c r="AE263" s="1">
        <v>664</v>
      </c>
      <c r="AF263" s="1">
        <v>2</v>
      </c>
      <c r="AG263" s="1" t="s">
        <v>666</v>
      </c>
    </row>
    <row r="264" spans="1:33" ht="15.75" customHeight="1" x14ac:dyDescent="0.25">
      <c r="A264" s="1" t="s">
        <v>61</v>
      </c>
      <c r="B264" s="1" t="s">
        <v>32</v>
      </c>
      <c r="C264" s="1">
        <v>1</v>
      </c>
      <c r="D264" s="1">
        <v>1800</v>
      </c>
      <c r="E264" s="5">
        <v>1</v>
      </c>
      <c r="F264" s="5">
        <v>1800</v>
      </c>
      <c r="G264" s="5">
        <v>0</v>
      </c>
      <c r="H264" s="1">
        <v>9</v>
      </c>
      <c r="I264" s="1">
        <v>0</v>
      </c>
      <c r="J264" s="1">
        <v>3</v>
      </c>
      <c r="K264" s="1">
        <v>0</v>
      </c>
      <c r="L264" s="1">
        <v>2</v>
      </c>
      <c r="M264" s="1">
        <v>0</v>
      </c>
      <c r="N264" s="1">
        <v>16</v>
      </c>
      <c r="O264" s="1">
        <v>0</v>
      </c>
      <c r="P264" s="1">
        <v>15</v>
      </c>
      <c r="Q264" s="1">
        <v>6</v>
      </c>
      <c r="R264" s="1">
        <v>0</v>
      </c>
      <c r="S264" s="1">
        <v>0</v>
      </c>
      <c r="T264" s="1">
        <v>261</v>
      </c>
      <c r="U264" s="1">
        <v>590</v>
      </c>
      <c r="V264" s="1">
        <v>111</v>
      </c>
      <c r="W264" s="1">
        <v>0</v>
      </c>
      <c r="X264" s="1">
        <v>0</v>
      </c>
      <c r="Y264" s="1">
        <v>10</v>
      </c>
      <c r="Z264" s="1">
        <v>0.75</v>
      </c>
      <c r="AB264" s="1">
        <v>22.5</v>
      </c>
      <c r="AC264" s="1">
        <v>2928</v>
      </c>
      <c r="AD264" s="1" t="s">
        <v>34</v>
      </c>
      <c r="AE264" s="1">
        <v>679</v>
      </c>
      <c r="AF264" s="1">
        <v>2</v>
      </c>
      <c r="AG264" s="1" t="s">
        <v>666</v>
      </c>
    </row>
    <row r="265" spans="1:33" ht="15.75" customHeight="1" x14ac:dyDescent="0.25">
      <c r="A265" s="1" t="s">
        <v>79</v>
      </c>
      <c r="B265" s="1" t="s">
        <v>32</v>
      </c>
      <c r="C265" s="1">
        <v>1</v>
      </c>
      <c r="D265" s="1">
        <v>1900</v>
      </c>
      <c r="E265" s="5">
        <v>1</v>
      </c>
      <c r="F265" s="5">
        <v>1900</v>
      </c>
      <c r="G265" s="5">
        <v>0</v>
      </c>
      <c r="H265" s="1">
        <v>9</v>
      </c>
      <c r="I265" s="1">
        <v>0</v>
      </c>
      <c r="J265" s="1">
        <v>3</v>
      </c>
      <c r="K265" s="1">
        <v>0</v>
      </c>
      <c r="L265" s="1">
        <v>2.5</v>
      </c>
      <c r="M265" s="1">
        <v>0</v>
      </c>
      <c r="N265" s="1">
        <v>12</v>
      </c>
      <c r="O265" s="1">
        <v>0</v>
      </c>
      <c r="P265" s="1">
        <v>16</v>
      </c>
      <c r="Q265" s="1">
        <v>4</v>
      </c>
      <c r="R265" s="1">
        <v>0</v>
      </c>
      <c r="S265" s="1">
        <v>0</v>
      </c>
      <c r="T265" s="1">
        <v>262</v>
      </c>
      <c r="U265" s="1">
        <v>715</v>
      </c>
      <c r="V265" s="1">
        <v>97</v>
      </c>
      <c r="W265" s="1">
        <v>0</v>
      </c>
      <c r="X265" s="1">
        <v>84</v>
      </c>
      <c r="Y265" s="1">
        <v>10</v>
      </c>
      <c r="Z265" s="1">
        <v>0.75</v>
      </c>
      <c r="AB265" s="1">
        <v>22.5</v>
      </c>
      <c r="AC265" s="1">
        <v>3337</v>
      </c>
      <c r="AD265" s="1" t="s">
        <v>34</v>
      </c>
      <c r="AE265" s="1">
        <v>647</v>
      </c>
      <c r="AF265" s="1">
        <v>2</v>
      </c>
      <c r="AG265" s="1" t="s">
        <v>666</v>
      </c>
    </row>
    <row r="266" spans="1:33" ht="15.75" customHeight="1" x14ac:dyDescent="0.25">
      <c r="A266" s="4" t="s">
        <v>159</v>
      </c>
      <c r="B266" s="1" t="s">
        <v>32</v>
      </c>
      <c r="C266" s="4">
        <v>1</v>
      </c>
      <c r="D266" s="4">
        <v>2067</v>
      </c>
      <c r="E266" s="4">
        <v>1</v>
      </c>
      <c r="F266" s="4">
        <v>2067</v>
      </c>
      <c r="G266" s="4">
        <v>0</v>
      </c>
      <c r="H266" s="4">
        <v>9</v>
      </c>
      <c r="I266" s="4">
        <v>0</v>
      </c>
      <c r="J266" s="4">
        <v>3</v>
      </c>
      <c r="K266" s="4">
        <v>0</v>
      </c>
      <c r="L266" s="4">
        <v>2.5</v>
      </c>
      <c r="M266" s="4">
        <v>0</v>
      </c>
      <c r="N266" s="4">
        <v>16</v>
      </c>
      <c r="O266" s="4">
        <v>3</v>
      </c>
      <c r="P266" s="4">
        <v>14</v>
      </c>
      <c r="Q266" s="4">
        <v>3</v>
      </c>
      <c r="R266" s="4">
        <v>1</v>
      </c>
      <c r="S266" s="4">
        <v>0</v>
      </c>
      <c r="T266" s="4">
        <v>287</v>
      </c>
      <c r="U266" s="4">
        <v>699</v>
      </c>
      <c r="V266" s="4">
        <v>149</v>
      </c>
      <c r="W266" s="4">
        <v>133</v>
      </c>
      <c r="X266" s="4">
        <v>0</v>
      </c>
      <c r="Y266" s="4">
        <v>9</v>
      </c>
      <c r="Z266" s="4">
        <v>0.75</v>
      </c>
      <c r="AA266" s="4"/>
      <c r="AB266" s="4">
        <v>24.25</v>
      </c>
      <c r="AC266" s="4">
        <v>3264</v>
      </c>
      <c r="AD266" s="4" t="s">
        <v>34</v>
      </c>
      <c r="AE266" s="4">
        <v>723</v>
      </c>
      <c r="AF266" s="4">
        <v>2</v>
      </c>
      <c r="AG266" s="4" t="s">
        <v>562</v>
      </c>
    </row>
    <row r="267" spans="1:33" ht="15.75" customHeight="1" x14ac:dyDescent="0.25">
      <c r="A267" s="4" t="s">
        <v>628</v>
      </c>
      <c r="B267" s="1" t="s">
        <v>32</v>
      </c>
      <c r="C267" s="4">
        <v>1</v>
      </c>
      <c r="D267" s="4">
        <v>2067</v>
      </c>
      <c r="E267" s="7">
        <v>2</v>
      </c>
      <c r="F267" s="7">
        <v>2067</v>
      </c>
      <c r="G267" s="8">
        <v>417</v>
      </c>
      <c r="H267" s="4">
        <v>9</v>
      </c>
      <c r="I267" s="4">
        <v>8</v>
      </c>
      <c r="J267" s="4">
        <v>3</v>
      </c>
      <c r="K267" s="4">
        <v>1</v>
      </c>
      <c r="L267" s="4">
        <v>2.5</v>
      </c>
      <c r="M267" s="4">
        <v>0</v>
      </c>
      <c r="N267" s="4">
        <v>16</v>
      </c>
      <c r="O267" s="4">
        <v>3</v>
      </c>
      <c r="P267" s="4">
        <v>14</v>
      </c>
      <c r="Q267" s="4">
        <v>3</v>
      </c>
      <c r="R267" s="4">
        <v>1</v>
      </c>
      <c r="S267" s="4">
        <v>0</v>
      </c>
      <c r="T267" s="4">
        <v>287</v>
      </c>
      <c r="U267" s="4">
        <v>699</v>
      </c>
      <c r="V267" s="4">
        <v>149</v>
      </c>
      <c r="W267" s="4">
        <v>133</v>
      </c>
      <c r="X267" s="4">
        <v>130</v>
      </c>
      <c r="Y267" s="4">
        <v>9</v>
      </c>
      <c r="Z267" s="4">
        <v>0.75</v>
      </c>
      <c r="AA267" s="4"/>
      <c r="AB267" s="4">
        <v>24.25</v>
      </c>
      <c r="AC267" s="4">
        <v>3264</v>
      </c>
      <c r="AD267" s="4" t="s">
        <v>34</v>
      </c>
      <c r="AE267" s="4">
        <v>723</v>
      </c>
      <c r="AF267" s="4">
        <v>2</v>
      </c>
      <c r="AG267" s="4" t="s">
        <v>562</v>
      </c>
    </row>
    <row r="268" spans="1:33" ht="15.75" customHeight="1" x14ac:dyDescent="0.25">
      <c r="A268" s="1" t="s">
        <v>392</v>
      </c>
      <c r="B268" s="1" t="s">
        <v>32</v>
      </c>
      <c r="C268" s="1">
        <v>1</v>
      </c>
      <c r="D268" s="1">
        <v>2067</v>
      </c>
      <c r="E268" s="1">
        <v>1</v>
      </c>
      <c r="F268" s="1">
        <v>2067</v>
      </c>
      <c r="G268" s="1">
        <v>0</v>
      </c>
      <c r="H268" s="1">
        <v>9</v>
      </c>
      <c r="I268" s="1">
        <v>0</v>
      </c>
      <c r="J268" s="1">
        <v>3</v>
      </c>
      <c r="K268" s="1">
        <v>0</v>
      </c>
      <c r="L268" s="1">
        <v>2.5</v>
      </c>
      <c r="M268" s="1">
        <v>0</v>
      </c>
      <c r="N268" s="1">
        <v>18</v>
      </c>
      <c r="O268" s="1">
        <v>0</v>
      </c>
      <c r="P268" s="1">
        <v>16</v>
      </c>
      <c r="Q268" s="1">
        <v>3</v>
      </c>
      <c r="R268" s="1">
        <v>0</v>
      </c>
      <c r="S268" s="1">
        <v>0</v>
      </c>
      <c r="T268" s="1">
        <v>290</v>
      </c>
      <c r="U268" s="1">
        <v>679</v>
      </c>
      <c r="V268" s="1">
        <v>134</v>
      </c>
      <c r="W268" s="1">
        <v>0</v>
      </c>
      <c r="X268" s="1">
        <v>0</v>
      </c>
      <c r="Y268" s="1">
        <v>9</v>
      </c>
      <c r="Z268" s="1">
        <v>0.75</v>
      </c>
      <c r="AB268" s="1">
        <v>23.8</v>
      </c>
      <c r="AC268" s="1">
        <v>3511</v>
      </c>
      <c r="AD268" s="1" t="s">
        <v>34</v>
      </c>
      <c r="AE268" s="1">
        <v>735</v>
      </c>
      <c r="AF268" s="1">
        <v>2</v>
      </c>
      <c r="AG268" s="1" t="s">
        <v>560</v>
      </c>
    </row>
    <row r="269" spans="1:33" ht="15.75" customHeight="1" x14ac:dyDescent="0.25">
      <c r="A269" s="1" t="s">
        <v>489</v>
      </c>
      <c r="B269" s="1" t="s">
        <v>32</v>
      </c>
      <c r="C269" s="4">
        <v>1</v>
      </c>
      <c r="D269" s="1">
        <v>2800</v>
      </c>
      <c r="E269" s="1">
        <v>1</v>
      </c>
      <c r="F269" s="1">
        <v>2800</v>
      </c>
      <c r="G269" s="1">
        <v>0</v>
      </c>
      <c r="H269" s="1">
        <v>9</v>
      </c>
      <c r="I269" s="1">
        <v>0</v>
      </c>
      <c r="J269" s="1">
        <v>4</v>
      </c>
      <c r="K269" s="1">
        <v>0</v>
      </c>
      <c r="L269" s="1">
        <v>3.5</v>
      </c>
      <c r="M269" s="1">
        <v>0</v>
      </c>
      <c r="N269" s="1">
        <v>14</v>
      </c>
      <c r="O269" s="1">
        <v>0</v>
      </c>
      <c r="P269" s="1">
        <v>22</v>
      </c>
      <c r="Q269" s="1">
        <v>4</v>
      </c>
      <c r="R269" s="1">
        <v>0</v>
      </c>
      <c r="S269" s="1">
        <v>0</v>
      </c>
      <c r="T269" s="1">
        <v>313</v>
      </c>
      <c r="U269" s="1">
        <v>962</v>
      </c>
      <c r="V269" s="1">
        <v>127</v>
      </c>
      <c r="W269" s="1">
        <v>0</v>
      </c>
      <c r="X269" s="1">
        <v>0</v>
      </c>
      <c r="Y269" s="1">
        <v>9</v>
      </c>
      <c r="Z269" s="1">
        <v>0.75</v>
      </c>
      <c r="AB269" s="1">
        <v>26.25</v>
      </c>
      <c r="AC269" s="1">
        <v>3792</v>
      </c>
      <c r="AD269" s="1" t="s">
        <v>34</v>
      </c>
      <c r="AE269" s="1">
        <v>920</v>
      </c>
      <c r="AF269" s="1">
        <v>3</v>
      </c>
      <c r="AG269" s="4" t="s">
        <v>562</v>
      </c>
    </row>
    <row r="270" spans="1:33" ht="15.75" customHeight="1" x14ac:dyDescent="0.25">
      <c r="A270" s="1" t="s">
        <v>447</v>
      </c>
      <c r="B270" s="1" t="s">
        <v>672</v>
      </c>
      <c r="C270" s="1">
        <v>1</v>
      </c>
      <c r="D270" s="1">
        <v>644</v>
      </c>
      <c r="E270" s="5">
        <v>2</v>
      </c>
      <c r="F270" s="5">
        <v>0</v>
      </c>
      <c r="G270" s="5">
        <v>644</v>
      </c>
      <c r="H270" s="1">
        <v>9</v>
      </c>
      <c r="I270" s="1">
        <v>8</v>
      </c>
      <c r="J270" s="1">
        <v>0</v>
      </c>
      <c r="K270" s="1">
        <v>1</v>
      </c>
      <c r="L270" s="1">
        <v>0</v>
      </c>
      <c r="M270" s="1">
        <v>1</v>
      </c>
      <c r="N270" s="1">
        <v>3</v>
      </c>
      <c r="O270" s="1">
        <v>7</v>
      </c>
      <c r="P270" s="1">
        <v>2</v>
      </c>
      <c r="Q270" s="1">
        <v>1</v>
      </c>
      <c r="R270" s="1">
        <v>5</v>
      </c>
      <c r="S270" s="1">
        <v>0</v>
      </c>
      <c r="T270" s="1">
        <v>131</v>
      </c>
      <c r="U270" s="1">
        <v>0</v>
      </c>
      <c r="V270" s="1">
        <v>176</v>
      </c>
      <c r="W270" s="1">
        <v>141</v>
      </c>
      <c r="X270" s="1">
        <v>278</v>
      </c>
      <c r="Y270" s="1">
        <v>9</v>
      </c>
      <c r="Z270" s="1">
        <v>1</v>
      </c>
      <c r="AB270" s="1">
        <v>23</v>
      </c>
      <c r="AC270" s="1">
        <v>1148</v>
      </c>
      <c r="AD270" s="1" t="s">
        <v>34</v>
      </c>
      <c r="AE270" s="1">
        <v>934</v>
      </c>
      <c r="AF270" s="1">
        <v>3</v>
      </c>
      <c r="AG270" s="1" t="s">
        <v>560</v>
      </c>
    </row>
    <row r="271" spans="1:33" ht="15.75" customHeight="1" x14ac:dyDescent="0.25">
      <c r="A271" s="1" t="s">
        <v>448</v>
      </c>
      <c r="B271" s="1" t="s">
        <v>672</v>
      </c>
      <c r="C271" s="1">
        <v>1</v>
      </c>
      <c r="D271" s="1">
        <v>979</v>
      </c>
      <c r="E271" s="5">
        <v>2</v>
      </c>
      <c r="F271" s="5">
        <v>126</v>
      </c>
      <c r="G271" s="5">
        <v>853</v>
      </c>
      <c r="H271" s="1">
        <v>9</v>
      </c>
      <c r="I271" s="1">
        <v>8</v>
      </c>
      <c r="J271" s="1">
        <v>0</v>
      </c>
      <c r="K271" s="1">
        <v>0</v>
      </c>
      <c r="L271" s="1">
        <v>0</v>
      </c>
      <c r="M271" s="1">
        <v>1</v>
      </c>
      <c r="N271" s="1">
        <v>2</v>
      </c>
      <c r="O271" s="1">
        <v>5</v>
      </c>
      <c r="P271" s="1">
        <v>4</v>
      </c>
      <c r="Q271" s="1">
        <v>2</v>
      </c>
      <c r="R271" s="1">
        <v>6</v>
      </c>
      <c r="S271" s="1">
        <v>0</v>
      </c>
      <c r="T271" s="1">
        <v>131</v>
      </c>
      <c r="U271" s="1">
        <v>67</v>
      </c>
      <c r="V271" s="1">
        <v>159</v>
      </c>
      <c r="W271" s="1">
        <v>152</v>
      </c>
      <c r="X271" s="1">
        <v>318</v>
      </c>
      <c r="Y271" s="1">
        <v>9</v>
      </c>
      <c r="Z271" s="1">
        <v>1</v>
      </c>
      <c r="AB271" s="1">
        <v>25.5</v>
      </c>
      <c r="AC271" s="1">
        <v>1214</v>
      </c>
      <c r="AD271" s="1" t="s">
        <v>34</v>
      </c>
      <c r="AE271" s="1">
        <v>936</v>
      </c>
      <c r="AF271" s="1">
        <v>2</v>
      </c>
      <c r="AG271" s="1" t="s">
        <v>560</v>
      </c>
    </row>
    <row r="272" spans="1:33" ht="15.75" customHeight="1" x14ac:dyDescent="0.25">
      <c r="A272" s="1" t="s">
        <v>37</v>
      </c>
      <c r="B272" s="1" t="s">
        <v>32</v>
      </c>
      <c r="C272" s="1">
        <v>1</v>
      </c>
      <c r="D272" s="1">
        <v>1619</v>
      </c>
      <c r="E272" s="5">
        <v>1</v>
      </c>
      <c r="F272" s="5">
        <v>1619</v>
      </c>
      <c r="G272" s="5">
        <v>0</v>
      </c>
      <c r="H272" s="1">
        <v>9</v>
      </c>
      <c r="I272" s="1">
        <v>0</v>
      </c>
      <c r="J272" s="1">
        <v>3</v>
      </c>
      <c r="K272" s="1">
        <v>0</v>
      </c>
      <c r="L272" s="1">
        <v>2</v>
      </c>
      <c r="M272" s="1">
        <v>0</v>
      </c>
      <c r="N272" s="1">
        <v>16</v>
      </c>
      <c r="O272" s="1">
        <v>0</v>
      </c>
      <c r="P272" s="1">
        <v>13</v>
      </c>
      <c r="Q272" s="1">
        <v>5</v>
      </c>
      <c r="R272" s="1">
        <v>0</v>
      </c>
      <c r="S272" s="1">
        <v>0</v>
      </c>
      <c r="T272" s="1">
        <v>266</v>
      </c>
      <c r="U272" s="1">
        <v>584</v>
      </c>
      <c r="V272" s="1">
        <v>107</v>
      </c>
      <c r="W272" s="1">
        <v>0</v>
      </c>
      <c r="X272" s="1">
        <v>0</v>
      </c>
      <c r="Y272" s="1">
        <v>10</v>
      </c>
      <c r="Z272" s="1">
        <v>0.66700000000000004</v>
      </c>
      <c r="AB272" s="1">
        <v>22</v>
      </c>
      <c r="AC272" s="1">
        <v>2747</v>
      </c>
      <c r="AD272" s="1" t="s">
        <v>34</v>
      </c>
      <c r="AE272" s="1">
        <v>590</v>
      </c>
      <c r="AF272" s="1">
        <v>2</v>
      </c>
      <c r="AG272" s="1" t="s">
        <v>666</v>
      </c>
    </row>
    <row r="273" spans="1:33" ht="15.75" customHeight="1" x14ac:dyDescent="0.25">
      <c r="A273" s="1" t="s">
        <v>602</v>
      </c>
      <c r="B273" s="1" t="s">
        <v>32</v>
      </c>
      <c r="C273" s="1">
        <v>1</v>
      </c>
      <c r="D273" s="1">
        <v>1751</v>
      </c>
      <c r="E273" s="1">
        <v>1</v>
      </c>
      <c r="F273" s="1">
        <v>1751</v>
      </c>
      <c r="G273" s="1">
        <v>0</v>
      </c>
      <c r="H273" s="1">
        <v>9</v>
      </c>
      <c r="I273" s="1">
        <v>0</v>
      </c>
      <c r="J273" s="1">
        <v>3</v>
      </c>
      <c r="K273" s="1">
        <v>0</v>
      </c>
      <c r="L273" s="1">
        <v>2</v>
      </c>
      <c r="M273" s="1">
        <v>0</v>
      </c>
      <c r="N273" s="1">
        <v>12</v>
      </c>
      <c r="O273" s="1">
        <v>0</v>
      </c>
      <c r="P273" s="1">
        <v>15</v>
      </c>
      <c r="Q273" s="1">
        <v>3</v>
      </c>
      <c r="R273" s="1">
        <v>0</v>
      </c>
      <c r="S273" s="1">
        <v>0</v>
      </c>
      <c r="T273" s="1">
        <v>256</v>
      </c>
      <c r="U273" s="1">
        <v>638</v>
      </c>
      <c r="V273" s="1">
        <v>118</v>
      </c>
      <c r="W273" s="1">
        <v>0</v>
      </c>
      <c r="X273" s="1">
        <v>0</v>
      </c>
      <c r="Y273" s="1">
        <v>9</v>
      </c>
      <c r="Z273" s="1">
        <v>0.6</v>
      </c>
      <c r="AB273" s="1">
        <v>22</v>
      </c>
      <c r="AC273" s="1">
        <v>3078</v>
      </c>
      <c r="AD273" s="1" t="s">
        <v>34</v>
      </c>
      <c r="AE273" s="1">
        <v>460</v>
      </c>
      <c r="AF273" s="1">
        <v>2</v>
      </c>
      <c r="AG273" s="4" t="s">
        <v>562</v>
      </c>
    </row>
    <row r="274" spans="1:33" ht="15.75" customHeight="1" x14ac:dyDescent="0.25">
      <c r="A274" s="1" t="s">
        <v>71</v>
      </c>
      <c r="B274" s="1" t="s">
        <v>32</v>
      </c>
      <c r="C274" s="1">
        <v>1</v>
      </c>
      <c r="D274" s="1">
        <v>1870</v>
      </c>
      <c r="E274" s="5">
        <v>1</v>
      </c>
      <c r="F274" s="5">
        <v>1870</v>
      </c>
      <c r="G274" s="5">
        <v>0</v>
      </c>
      <c r="H274" s="1">
        <v>9</v>
      </c>
      <c r="I274" s="1">
        <v>0</v>
      </c>
      <c r="J274" s="1">
        <v>3</v>
      </c>
      <c r="K274" s="1">
        <v>0</v>
      </c>
      <c r="L274" s="1">
        <v>2.5</v>
      </c>
      <c r="M274" s="1">
        <v>0</v>
      </c>
      <c r="N274" s="1">
        <v>14</v>
      </c>
      <c r="O274" s="1">
        <v>0</v>
      </c>
      <c r="P274" s="1">
        <v>14</v>
      </c>
      <c r="Q274" s="1">
        <v>3</v>
      </c>
      <c r="R274" s="1">
        <v>0</v>
      </c>
      <c r="S274" s="1">
        <v>0</v>
      </c>
      <c r="T274" s="1">
        <v>180</v>
      </c>
      <c r="U274" s="1">
        <v>636</v>
      </c>
      <c r="V274" s="1">
        <v>0</v>
      </c>
      <c r="W274" s="1">
        <v>0</v>
      </c>
      <c r="X274" s="1">
        <v>0</v>
      </c>
      <c r="Y274" s="1">
        <v>9</v>
      </c>
      <c r="Z274" s="1">
        <v>0.66700000000000004</v>
      </c>
      <c r="AB274" s="1">
        <v>24</v>
      </c>
      <c r="AC274" s="1">
        <v>2471</v>
      </c>
      <c r="AD274" s="1" t="s">
        <v>33</v>
      </c>
      <c r="AE274" s="1">
        <v>0</v>
      </c>
      <c r="AF274" s="1">
        <v>0</v>
      </c>
      <c r="AG274" s="1" t="s">
        <v>666</v>
      </c>
    </row>
    <row r="275" spans="1:33" ht="15.75" customHeight="1" x14ac:dyDescent="0.25">
      <c r="A275" s="1" t="s">
        <v>358</v>
      </c>
      <c r="B275" s="1" t="s">
        <v>32</v>
      </c>
      <c r="C275" s="1">
        <v>1</v>
      </c>
      <c r="D275" s="1">
        <v>1818</v>
      </c>
      <c r="E275" s="1">
        <v>1</v>
      </c>
      <c r="F275" s="1">
        <v>1818</v>
      </c>
      <c r="G275" s="1">
        <v>0</v>
      </c>
      <c r="H275" s="1">
        <v>9</v>
      </c>
      <c r="I275" s="1">
        <v>0</v>
      </c>
      <c r="J275" s="1">
        <v>3</v>
      </c>
      <c r="K275" s="1">
        <v>0</v>
      </c>
      <c r="L275" s="1">
        <v>2</v>
      </c>
      <c r="M275" s="1">
        <v>0</v>
      </c>
      <c r="N275" s="1">
        <v>19</v>
      </c>
      <c r="O275" s="1">
        <v>0</v>
      </c>
      <c r="P275" s="1">
        <v>15</v>
      </c>
      <c r="Q275" s="1">
        <v>3</v>
      </c>
      <c r="R275" s="1">
        <v>0</v>
      </c>
      <c r="S275" s="1">
        <v>0</v>
      </c>
      <c r="T275" s="1">
        <v>274</v>
      </c>
      <c r="U275" s="1">
        <v>619</v>
      </c>
      <c r="V275" s="1">
        <v>133</v>
      </c>
      <c r="W275" s="1">
        <v>0</v>
      </c>
      <c r="X275" s="1">
        <v>0</v>
      </c>
      <c r="Y275" s="1">
        <v>9</v>
      </c>
      <c r="Z275" s="1">
        <v>0.83333333333333337</v>
      </c>
      <c r="AB275" s="1">
        <v>22.7</v>
      </c>
      <c r="AC275" s="1">
        <v>3275</v>
      </c>
      <c r="AD275" s="1" t="s">
        <v>34</v>
      </c>
      <c r="AE275" s="1">
        <v>570</v>
      </c>
      <c r="AF275" s="1">
        <v>2</v>
      </c>
      <c r="AG275" s="1" t="s">
        <v>560</v>
      </c>
    </row>
    <row r="276" spans="1:33" ht="15.75" customHeight="1" x14ac:dyDescent="0.25">
      <c r="A276" s="1" t="s">
        <v>73</v>
      </c>
      <c r="B276" s="1" t="s">
        <v>32</v>
      </c>
      <c r="C276" s="1">
        <v>1</v>
      </c>
      <c r="D276" s="1">
        <v>1876</v>
      </c>
      <c r="E276" s="5">
        <v>1</v>
      </c>
      <c r="F276" s="5">
        <v>1876</v>
      </c>
      <c r="G276" s="5">
        <v>0</v>
      </c>
      <c r="H276" s="1">
        <v>9</v>
      </c>
      <c r="I276" s="1">
        <v>0</v>
      </c>
      <c r="J276" s="1">
        <v>3</v>
      </c>
      <c r="K276" s="1">
        <v>0</v>
      </c>
      <c r="L276" s="1">
        <v>2</v>
      </c>
      <c r="M276" s="1">
        <v>0</v>
      </c>
      <c r="N276" s="1">
        <v>11</v>
      </c>
      <c r="O276" s="1">
        <v>0</v>
      </c>
      <c r="P276" s="1">
        <v>15</v>
      </c>
      <c r="Q276" s="1">
        <v>5</v>
      </c>
      <c r="R276" s="1">
        <v>0</v>
      </c>
      <c r="S276" s="1">
        <v>0</v>
      </c>
      <c r="T276" s="1">
        <v>269</v>
      </c>
      <c r="U276" s="1">
        <v>678</v>
      </c>
      <c r="V276" s="1">
        <v>99</v>
      </c>
      <c r="W276" s="1">
        <v>0</v>
      </c>
      <c r="X276" s="1">
        <v>0</v>
      </c>
      <c r="Y276" s="1">
        <v>10</v>
      </c>
      <c r="Z276" s="1">
        <v>0.66700000000000004</v>
      </c>
      <c r="AB276" s="1">
        <v>22.5</v>
      </c>
      <c r="AC276" s="1">
        <v>3072</v>
      </c>
      <c r="AD276" s="1" t="s">
        <v>34</v>
      </c>
      <c r="AE276" s="1">
        <v>526</v>
      </c>
      <c r="AF276" s="1">
        <v>2</v>
      </c>
      <c r="AG276" s="1" t="s">
        <v>666</v>
      </c>
    </row>
    <row r="277" spans="1:33" ht="15.75" customHeight="1" x14ac:dyDescent="0.25">
      <c r="A277" s="1" t="s">
        <v>84</v>
      </c>
      <c r="B277" s="1" t="s">
        <v>32</v>
      </c>
      <c r="C277" s="1">
        <v>1</v>
      </c>
      <c r="D277" s="1">
        <v>1940</v>
      </c>
      <c r="E277" s="5">
        <v>2</v>
      </c>
      <c r="F277" s="5">
        <v>1940</v>
      </c>
      <c r="G277" s="5">
        <v>473</v>
      </c>
      <c r="H277" s="1">
        <v>9</v>
      </c>
      <c r="I277" s="1">
        <v>9</v>
      </c>
      <c r="J277" s="1">
        <v>3</v>
      </c>
      <c r="K277" s="1">
        <v>1</v>
      </c>
      <c r="L277" s="1">
        <v>2.5</v>
      </c>
      <c r="M277" s="1">
        <v>0</v>
      </c>
      <c r="N277" s="1">
        <v>14</v>
      </c>
      <c r="O277" s="1">
        <v>0</v>
      </c>
      <c r="P277" s="1">
        <v>15</v>
      </c>
      <c r="Q277" s="1">
        <v>5</v>
      </c>
      <c r="R277" s="1">
        <v>0</v>
      </c>
      <c r="S277" s="1">
        <v>0</v>
      </c>
      <c r="T277" s="1">
        <v>288</v>
      </c>
      <c r="U277" s="1">
        <v>755</v>
      </c>
      <c r="V277" s="1">
        <v>109</v>
      </c>
      <c r="W277" s="1">
        <v>0</v>
      </c>
      <c r="X277" s="1">
        <v>132</v>
      </c>
      <c r="Y277" s="1">
        <v>10</v>
      </c>
      <c r="Z277" s="1">
        <v>0.75</v>
      </c>
      <c r="AB277" s="1">
        <v>24</v>
      </c>
      <c r="AC277" s="1">
        <v>3362</v>
      </c>
      <c r="AD277" s="1" t="s">
        <v>34</v>
      </c>
      <c r="AE277" s="1">
        <v>567</v>
      </c>
      <c r="AF277" s="1">
        <v>2</v>
      </c>
      <c r="AG277" s="1" t="s">
        <v>666</v>
      </c>
    </row>
    <row r="278" spans="1:33" ht="15.75" customHeight="1" x14ac:dyDescent="0.25">
      <c r="A278" s="1" t="s">
        <v>398</v>
      </c>
      <c r="B278" s="1" t="s">
        <v>32</v>
      </c>
      <c r="C278" s="1">
        <v>1</v>
      </c>
      <c r="D278" s="1">
        <v>2117</v>
      </c>
      <c r="E278" s="1">
        <v>1</v>
      </c>
      <c r="F278" s="1">
        <v>2117</v>
      </c>
      <c r="G278" s="1">
        <v>0</v>
      </c>
      <c r="H278" s="1">
        <v>9</v>
      </c>
      <c r="I278" s="1">
        <v>0</v>
      </c>
      <c r="J278" s="1">
        <v>3</v>
      </c>
      <c r="K278" s="1">
        <v>0</v>
      </c>
      <c r="L278" s="1">
        <v>2.5</v>
      </c>
      <c r="M278" s="1">
        <v>0</v>
      </c>
      <c r="N278" s="1">
        <v>14</v>
      </c>
      <c r="O278" s="1">
        <v>0</v>
      </c>
      <c r="P278" s="1">
        <v>20</v>
      </c>
      <c r="Q278" s="1">
        <v>5</v>
      </c>
      <c r="R278" s="1">
        <v>0</v>
      </c>
      <c r="S278" s="1">
        <v>0</v>
      </c>
      <c r="T278" s="1">
        <v>289</v>
      </c>
      <c r="U278" s="1">
        <v>768</v>
      </c>
      <c r="V278" s="1">
        <v>137</v>
      </c>
      <c r="W278" s="1">
        <v>0</v>
      </c>
      <c r="X278" s="1">
        <v>0</v>
      </c>
      <c r="Y278" s="1">
        <v>9</v>
      </c>
      <c r="Z278" s="1">
        <v>0.66666666666666663</v>
      </c>
      <c r="AB278" s="1">
        <v>24.5</v>
      </c>
      <c r="AC278" s="1">
        <v>3558</v>
      </c>
      <c r="AD278" s="1" t="s">
        <v>34</v>
      </c>
      <c r="AE278" s="1">
        <v>628</v>
      </c>
      <c r="AF278" s="1">
        <v>2</v>
      </c>
      <c r="AG278" s="1" t="s">
        <v>560</v>
      </c>
    </row>
    <row r="279" spans="1:33" ht="15.75" customHeight="1" x14ac:dyDescent="0.25">
      <c r="A279" s="1" t="s">
        <v>410</v>
      </c>
      <c r="B279" s="1" t="s">
        <v>32</v>
      </c>
      <c r="C279" s="1">
        <v>1</v>
      </c>
      <c r="D279" s="1">
        <v>2233</v>
      </c>
      <c r="E279" s="1">
        <v>1</v>
      </c>
      <c r="F279" s="1">
        <v>2233</v>
      </c>
      <c r="G279" s="1">
        <v>0</v>
      </c>
      <c r="H279" s="1">
        <v>9</v>
      </c>
      <c r="I279" s="1">
        <v>0</v>
      </c>
      <c r="J279" s="1">
        <v>4</v>
      </c>
      <c r="K279" s="1">
        <v>0</v>
      </c>
      <c r="L279" s="1">
        <v>2.5</v>
      </c>
      <c r="M279" s="1">
        <v>0</v>
      </c>
      <c r="N279" s="1">
        <v>21</v>
      </c>
      <c r="O279" s="1">
        <v>0</v>
      </c>
      <c r="P279" s="1">
        <v>23</v>
      </c>
      <c r="Q279" s="1">
        <v>3</v>
      </c>
      <c r="R279" s="1">
        <v>0</v>
      </c>
      <c r="S279" s="1">
        <v>0</v>
      </c>
      <c r="T279" s="1">
        <v>317</v>
      </c>
      <c r="U279" s="1">
        <v>845</v>
      </c>
      <c r="V279" s="1">
        <v>142</v>
      </c>
      <c r="W279" s="1">
        <v>0</v>
      </c>
      <c r="X279" s="1">
        <v>0</v>
      </c>
      <c r="Y279" s="1">
        <v>9</v>
      </c>
      <c r="Z279" s="1">
        <v>0.66666666666666663</v>
      </c>
      <c r="AB279" s="1">
        <v>24.7</v>
      </c>
      <c r="AC279" s="1">
        <v>4203</v>
      </c>
      <c r="AD279" s="1" t="s">
        <v>34</v>
      </c>
      <c r="AE279" s="1">
        <v>686</v>
      </c>
      <c r="AF279" s="1">
        <v>2</v>
      </c>
      <c r="AG279" s="1" t="s">
        <v>560</v>
      </c>
    </row>
    <row r="280" spans="1:33" ht="15.75" customHeight="1" x14ac:dyDescent="0.25">
      <c r="A280" s="1" t="s">
        <v>531</v>
      </c>
      <c r="B280" s="1" t="s">
        <v>32</v>
      </c>
      <c r="C280" s="1">
        <v>1</v>
      </c>
      <c r="D280" s="1">
        <v>2436</v>
      </c>
      <c r="E280" s="5">
        <v>1</v>
      </c>
      <c r="F280" s="5">
        <v>2436</v>
      </c>
      <c r="G280" s="5">
        <v>0</v>
      </c>
      <c r="H280" s="1">
        <v>9</v>
      </c>
      <c r="I280" s="1">
        <v>0</v>
      </c>
      <c r="J280" s="1">
        <v>4</v>
      </c>
      <c r="K280" s="1">
        <v>0</v>
      </c>
      <c r="L280" s="1">
        <v>3.5</v>
      </c>
      <c r="M280" s="1">
        <v>0</v>
      </c>
      <c r="N280" s="1">
        <v>17</v>
      </c>
      <c r="O280" s="1">
        <v>0</v>
      </c>
      <c r="P280" s="1">
        <v>18</v>
      </c>
      <c r="Q280" s="1">
        <v>5</v>
      </c>
      <c r="R280" s="1">
        <v>0</v>
      </c>
      <c r="S280" s="1">
        <v>0</v>
      </c>
      <c r="T280" s="1">
        <v>298</v>
      </c>
      <c r="U280" s="1">
        <v>875</v>
      </c>
      <c r="V280" s="1">
        <v>112</v>
      </c>
      <c r="W280" s="1">
        <v>0</v>
      </c>
      <c r="X280" s="1">
        <v>0</v>
      </c>
      <c r="Y280" s="1">
        <v>11</v>
      </c>
      <c r="Z280" s="1">
        <v>0.83299999999999996</v>
      </c>
      <c r="AB280" s="1">
        <v>28</v>
      </c>
      <c r="AC280" s="1">
        <v>3683</v>
      </c>
      <c r="AD280" s="1" t="s">
        <v>34</v>
      </c>
      <c r="AE280" s="1">
        <v>580</v>
      </c>
      <c r="AF280" s="1">
        <v>2</v>
      </c>
      <c r="AG280" s="1" t="s">
        <v>666</v>
      </c>
    </row>
    <row r="281" spans="1:33" ht="15.75" customHeight="1" x14ac:dyDescent="0.25">
      <c r="A281" s="4" t="s">
        <v>484</v>
      </c>
      <c r="B281" s="1" t="s">
        <v>32</v>
      </c>
      <c r="C281" s="4">
        <v>1</v>
      </c>
      <c r="D281" s="4">
        <v>2724</v>
      </c>
      <c r="E281" s="4">
        <v>1</v>
      </c>
      <c r="F281" s="4">
        <v>2724</v>
      </c>
      <c r="G281" s="4">
        <v>0</v>
      </c>
      <c r="H281" s="4">
        <v>9</v>
      </c>
      <c r="I281" s="4">
        <v>0</v>
      </c>
      <c r="J281" s="4">
        <v>4</v>
      </c>
      <c r="K281" s="4">
        <v>0</v>
      </c>
      <c r="L281" s="4">
        <v>3.5</v>
      </c>
      <c r="M281" s="4">
        <v>0</v>
      </c>
      <c r="N281" s="4">
        <v>7</v>
      </c>
      <c r="O281" s="4">
        <v>0</v>
      </c>
      <c r="P281" s="4">
        <v>23</v>
      </c>
      <c r="Q281" s="4">
        <v>5</v>
      </c>
      <c r="R281" s="4">
        <v>0</v>
      </c>
      <c r="S281" s="4">
        <v>0</v>
      </c>
      <c r="T281" s="4">
        <v>316</v>
      </c>
      <c r="U281" s="4">
        <v>986</v>
      </c>
      <c r="V281" s="4">
        <v>130</v>
      </c>
      <c r="W281" s="4">
        <v>119</v>
      </c>
      <c r="X281" s="4">
        <v>0</v>
      </c>
      <c r="Y281" s="4">
        <v>9</v>
      </c>
      <c r="Z281" s="4">
        <v>0.6</v>
      </c>
      <c r="AA281" s="4"/>
      <c r="AB281" s="4">
        <v>26</v>
      </c>
      <c r="AC281" s="4">
        <v>3929</v>
      </c>
      <c r="AD281" s="4" t="s">
        <v>34</v>
      </c>
      <c r="AE281" s="4">
        <v>924</v>
      </c>
      <c r="AF281" s="4">
        <v>3</v>
      </c>
      <c r="AG281" s="4" t="s">
        <v>562</v>
      </c>
    </row>
    <row r="282" spans="1:33" ht="15.75" customHeight="1" x14ac:dyDescent="0.25">
      <c r="A282" s="4" t="s">
        <v>662</v>
      </c>
      <c r="B282" s="1" t="s">
        <v>32</v>
      </c>
      <c r="C282" s="4">
        <v>1</v>
      </c>
      <c r="D282" s="4">
        <v>2724</v>
      </c>
      <c r="E282" s="7">
        <v>2</v>
      </c>
      <c r="F282" s="7">
        <v>2724</v>
      </c>
      <c r="G282" s="8">
        <v>461</v>
      </c>
      <c r="H282" s="4">
        <v>9</v>
      </c>
      <c r="I282" s="4">
        <v>8</v>
      </c>
      <c r="J282" s="4">
        <v>4</v>
      </c>
      <c r="K282" s="4">
        <v>1</v>
      </c>
      <c r="L282" s="4">
        <v>3.5</v>
      </c>
      <c r="M282" s="4">
        <v>0</v>
      </c>
      <c r="N282" s="4">
        <v>7</v>
      </c>
      <c r="O282" s="4">
        <v>0</v>
      </c>
      <c r="P282" s="4">
        <v>23</v>
      </c>
      <c r="Q282" s="4">
        <v>5</v>
      </c>
      <c r="R282" s="4">
        <v>0</v>
      </c>
      <c r="S282" s="4">
        <v>0</v>
      </c>
      <c r="T282" s="4">
        <v>316</v>
      </c>
      <c r="U282" s="4">
        <v>986</v>
      </c>
      <c r="V282" s="4">
        <v>130</v>
      </c>
      <c r="W282" s="4">
        <v>119</v>
      </c>
      <c r="X282" s="4">
        <v>141</v>
      </c>
      <c r="Y282" s="4">
        <v>9</v>
      </c>
      <c r="Z282" s="4">
        <v>0.6</v>
      </c>
      <c r="AA282" s="4"/>
      <c r="AB282" s="4">
        <v>26</v>
      </c>
      <c r="AC282" s="4">
        <v>3929</v>
      </c>
      <c r="AD282" s="4" t="s">
        <v>34</v>
      </c>
      <c r="AE282" s="4">
        <v>924</v>
      </c>
      <c r="AF282" s="4">
        <v>3</v>
      </c>
      <c r="AG282" s="4" t="s">
        <v>562</v>
      </c>
    </row>
    <row r="283" spans="1:33" ht="15.75" customHeight="1" x14ac:dyDescent="0.25">
      <c r="A283" s="1" t="s">
        <v>257</v>
      </c>
      <c r="B283" s="1" t="s">
        <v>32</v>
      </c>
      <c r="C283" s="1">
        <v>1</v>
      </c>
      <c r="D283" s="1" t="s">
        <v>258</v>
      </c>
      <c r="E283" s="5">
        <v>1</v>
      </c>
      <c r="F283" s="1" t="s">
        <v>258</v>
      </c>
      <c r="G283" s="1" t="s">
        <v>188</v>
      </c>
      <c r="H283" s="1" t="s">
        <v>193</v>
      </c>
      <c r="I283" s="1" t="s">
        <v>188</v>
      </c>
      <c r="J283" s="1" t="s">
        <v>189</v>
      </c>
      <c r="K283" s="1" t="s">
        <v>188</v>
      </c>
      <c r="L283" s="1" t="s">
        <v>194</v>
      </c>
      <c r="M283" s="1" t="s">
        <v>188</v>
      </c>
      <c r="N283" s="1" t="s">
        <v>193</v>
      </c>
      <c r="O283" s="1" t="s">
        <v>188</v>
      </c>
      <c r="P283" s="1" t="s">
        <v>226</v>
      </c>
      <c r="Q283" s="1" t="s">
        <v>215</v>
      </c>
      <c r="R283" s="1" t="s">
        <v>188</v>
      </c>
      <c r="S283" s="1" t="s">
        <v>188</v>
      </c>
      <c r="T283" s="1" t="s">
        <v>259</v>
      </c>
      <c r="U283" s="1" t="s">
        <v>260</v>
      </c>
      <c r="W283" s="1" t="s">
        <v>188</v>
      </c>
      <c r="X283" s="1" t="s">
        <v>188</v>
      </c>
      <c r="Y283" s="1" t="s">
        <v>193</v>
      </c>
      <c r="Z283" s="1" t="s">
        <v>199</v>
      </c>
      <c r="AA283" s="1" t="s">
        <v>261</v>
      </c>
      <c r="AB283" s="1">
        <v>15.3</v>
      </c>
      <c r="AD283" s="1" t="s">
        <v>34</v>
      </c>
      <c r="AE283" s="1">
        <v>458</v>
      </c>
      <c r="AF283" s="1">
        <v>2</v>
      </c>
      <c r="AG283" s="1" t="s">
        <v>558</v>
      </c>
    </row>
    <row r="284" spans="1:33" ht="15.75" customHeight="1" x14ac:dyDescent="0.25">
      <c r="A284" s="1" t="s">
        <v>55</v>
      </c>
      <c r="B284" s="1" t="s">
        <v>32</v>
      </c>
      <c r="C284" s="1">
        <v>1</v>
      </c>
      <c r="D284" s="1">
        <v>1799</v>
      </c>
      <c r="E284" s="5">
        <v>1</v>
      </c>
      <c r="F284" s="5">
        <v>1799</v>
      </c>
      <c r="G284" s="5">
        <v>0</v>
      </c>
      <c r="H284" s="1">
        <v>9</v>
      </c>
      <c r="I284" s="1">
        <v>0</v>
      </c>
      <c r="J284" s="1">
        <v>3</v>
      </c>
      <c r="K284" s="1">
        <v>0</v>
      </c>
      <c r="L284" s="1">
        <v>2.5</v>
      </c>
      <c r="M284" s="1">
        <v>0</v>
      </c>
      <c r="N284" s="1">
        <v>14</v>
      </c>
      <c r="O284" s="1">
        <v>0</v>
      </c>
      <c r="P284" s="1">
        <v>14</v>
      </c>
      <c r="Q284" s="1">
        <v>6</v>
      </c>
      <c r="R284" s="1">
        <v>0</v>
      </c>
      <c r="S284" s="1">
        <v>0</v>
      </c>
      <c r="T284" s="1">
        <v>283</v>
      </c>
      <c r="U284" s="1">
        <v>653</v>
      </c>
      <c r="V284" s="1">
        <v>123</v>
      </c>
      <c r="W284" s="1">
        <v>0</v>
      </c>
      <c r="X284" s="1">
        <v>102</v>
      </c>
      <c r="Y284" s="1">
        <v>10</v>
      </c>
      <c r="Z284" s="1">
        <v>0.83299999999999996</v>
      </c>
      <c r="AB284" s="1">
        <v>22</v>
      </c>
      <c r="AC284" s="1">
        <v>3688</v>
      </c>
      <c r="AD284" s="1" t="s">
        <v>34</v>
      </c>
      <c r="AE284" s="1">
        <v>581</v>
      </c>
      <c r="AF284" s="1">
        <v>2</v>
      </c>
      <c r="AG284" s="1" t="s">
        <v>666</v>
      </c>
    </row>
    <row r="285" spans="1:33" ht="15.75" customHeight="1" x14ac:dyDescent="0.25">
      <c r="A285" s="1" t="s">
        <v>47</v>
      </c>
      <c r="B285" s="1" t="s">
        <v>32</v>
      </c>
      <c r="C285" s="1">
        <v>1</v>
      </c>
      <c r="D285" s="1">
        <v>1717</v>
      </c>
      <c r="E285" s="5">
        <v>1</v>
      </c>
      <c r="F285" s="5">
        <v>1717</v>
      </c>
      <c r="G285" s="5">
        <v>0</v>
      </c>
      <c r="H285" s="1">
        <v>9</v>
      </c>
      <c r="I285" s="1">
        <v>0</v>
      </c>
      <c r="J285" s="1">
        <v>3</v>
      </c>
      <c r="K285" s="1">
        <v>0</v>
      </c>
      <c r="L285" s="1">
        <v>2</v>
      </c>
      <c r="M285" s="1">
        <v>0</v>
      </c>
      <c r="N285" s="1">
        <v>15</v>
      </c>
      <c r="O285" s="1">
        <v>0</v>
      </c>
      <c r="P285" s="1">
        <v>13</v>
      </c>
      <c r="Q285" s="1">
        <v>5</v>
      </c>
      <c r="R285" s="1">
        <v>0</v>
      </c>
      <c r="S285" s="1">
        <v>0</v>
      </c>
      <c r="T285" s="1">
        <v>252</v>
      </c>
      <c r="U285" s="1">
        <v>615</v>
      </c>
      <c r="V285" s="1">
        <v>104</v>
      </c>
      <c r="W285" s="1">
        <v>0</v>
      </c>
      <c r="X285" s="1">
        <v>0</v>
      </c>
      <c r="Y285" s="1">
        <v>10</v>
      </c>
      <c r="Z285" s="1">
        <v>0.83299999999999996</v>
      </c>
      <c r="AB285" s="1">
        <v>25</v>
      </c>
      <c r="AC285" s="1">
        <v>2825</v>
      </c>
      <c r="AD285" s="1" t="s">
        <v>34</v>
      </c>
      <c r="AE285" s="1">
        <v>654</v>
      </c>
      <c r="AF285" s="1">
        <v>2</v>
      </c>
      <c r="AG285" s="1" t="s">
        <v>666</v>
      </c>
    </row>
    <row r="286" spans="1:33" ht="15.75" customHeight="1" x14ac:dyDescent="0.25">
      <c r="A286" s="1" t="s">
        <v>65</v>
      </c>
      <c r="B286" s="1" t="s">
        <v>32</v>
      </c>
      <c r="C286" s="1">
        <v>1</v>
      </c>
      <c r="D286" s="1">
        <v>1818</v>
      </c>
      <c r="E286" s="5">
        <v>1</v>
      </c>
      <c r="F286" s="5">
        <v>1818</v>
      </c>
      <c r="G286" s="5">
        <v>0</v>
      </c>
      <c r="H286" s="1">
        <v>9</v>
      </c>
      <c r="I286" s="1">
        <v>9</v>
      </c>
      <c r="J286" s="1">
        <v>3</v>
      </c>
      <c r="K286" s="1">
        <v>0</v>
      </c>
      <c r="L286" s="1">
        <v>2</v>
      </c>
      <c r="M286" s="1">
        <v>0</v>
      </c>
      <c r="N286" s="1">
        <v>15</v>
      </c>
      <c r="O286" s="1">
        <v>0</v>
      </c>
      <c r="P286" s="1">
        <v>13</v>
      </c>
      <c r="Q286" s="1">
        <v>4</v>
      </c>
      <c r="R286" s="1">
        <v>0</v>
      </c>
      <c r="S286" s="1">
        <v>0</v>
      </c>
      <c r="T286" s="1">
        <v>272</v>
      </c>
      <c r="U286" s="1">
        <v>636</v>
      </c>
      <c r="V286" s="1">
        <v>117</v>
      </c>
      <c r="W286" s="1">
        <v>0</v>
      </c>
      <c r="X286" s="1">
        <v>0</v>
      </c>
      <c r="Y286" s="1">
        <v>9</v>
      </c>
      <c r="Z286" s="1">
        <v>0.66700000000000004</v>
      </c>
      <c r="AB286" s="1">
        <v>22</v>
      </c>
      <c r="AC286" s="1">
        <v>3073</v>
      </c>
      <c r="AD286" s="1" t="s">
        <v>34</v>
      </c>
      <c r="AE286" s="1">
        <v>726</v>
      </c>
      <c r="AF286" s="1">
        <v>2</v>
      </c>
      <c r="AG286" s="1" t="s">
        <v>666</v>
      </c>
    </row>
    <row r="287" spans="1:33" ht="15.75" customHeight="1" x14ac:dyDescent="0.25">
      <c r="A287" s="4" t="s">
        <v>142</v>
      </c>
      <c r="B287" s="1" t="s">
        <v>32</v>
      </c>
      <c r="C287" s="4">
        <v>1</v>
      </c>
      <c r="D287" s="4">
        <v>1925</v>
      </c>
      <c r="E287" s="4">
        <v>1</v>
      </c>
      <c r="F287" s="4">
        <v>1925</v>
      </c>
      <c r="G287" s="4">
        <v>0</v>
      </c>
      <c r="H287" s="4">
        <v>9</v>
      </c>
      <c r="I287" s="4">
        <v>0</v>
      </c>
      <c r="J287" s="4">
        <v>3</v>
      </c>
      <c r="K287" s="4">
        <v>0</v>
      </c>
      <c r="L287" s="4">
        <v>1</v>
      </c>
      <c r="M287" s="4">
        <v>0</v>
      </c>
      <c r="N287" s="4">
        <v>12</v>
      </c>
      <c r="O287" s="4">
        <v>0</v>
      </c>
      <c r="P287" s="4">
        <v>15</v>
      </c>
      <c r="Q287" s="4">
        <v>3</v>
      </c>
      <c r="R287" s="4">
        <v>0</v>
      </c>
      <c r="S287" s="4">
        <v>0</v>
      </c>
      <c r="T287" s="4">
        <v>271</v>
      </c>
      <c r="U287" s="4">
        <v>707</v>
      </c>
      <c r="V287" s="4">
        <v>127</v>
      </c>
      <c r="W287" s="4">
        <v>106</v>
      </c>
      <c r="X287" s="4">
        <v>0</v>
      </c>
      <c r="Y287" s="4">
        <v>9</v>
      </c>
      <c r="Z287" s="4">
        <v>0.83</v>
      </c>
      <c r="AA287" s="4"/>
      <c r="AB287" s="4">
        <v>25</v>
      </c>
      <c r="AC287" s="4">
        <v>3977</v>
      </c>
      <c r="AD287" s="4" t="s">
        <v>34</v>
      </c>
      <c r="AE287" s="4">
        <v>585</v>
      </c>
      <c r="AF287" s="4">
        <v>2</v>
      </c>
      <c r="AG287" s="4" t="s">
        <v>562</v>
      </c>
    </row>
    <row r="288" spans="1:33" ht="15.75" customHeight="1" x14ac:dyDescent="0.25">
      <c r="A288" s="4" t="s">
        <v>617</v>
      </c>
      <c r="B288" s="1" t="s">
        <v>32</v>
      </c>
      <c r="C288" s="4">
        <v>1</v>
      </c>
      <c r="D288" s="4">
        <v>1925</v>
      </c>
      <c r="E288" s="7">
        <v>2</v>
      </c>
      <c r="F288" s="7">
        <v>1925</v>
      </c>
      <c r="G288" s="8">
        <v>405</v>
      </c>
      <c r="H288" s="4">
        <v>9</v>
      </c>
      <c r="I288" s="4">
        <v>9</v>
      </c>
      <c r="J288" s="4">
        <v>3</v>
      </c>
      <c r="K288" s="4">
        <v>2</v>
      </c>
      <c r="L288" s="4">
        <v>1</v>
      </c>
      <c r="M288" s="4">
        <v>1</v>
      </c>
      <c r="N288" s="4">
        <v>12</v>
      </c>
      <c r="O288" s="4">
        <v>0</v>
      </c>
      <c r="P288" s="4">
        <v>15</v>
      </c>
      <c r="Q288" s="4">
        <v>3</v>
      </c>
      <c r="R288" s="4">
        <v>0</v>
      </c>
      <c r="S288" s="4">
        <v>0</v>
      </c>
      <c r="T288" s="4">
        <v>271</v>
      </c>
      <c r="U288" s="4">
        <v>707</v>
      </c>
      <c r="V288" s="4">
        <v>127</v>
      </c>
      <c r="W288" s="4">
        <v>106</v>
      </c>
      <c r="X288" s="4">
        <v>136</v>
      </c>
      <c r="Y288" s="4">
        <v>9</v>
      </c>
      <c r="Z288" s="4">
        <v>0.83</v>
      </c>
      <c r="AA288" s="4"/>
      <c r="AB288" s="4">
        <v>25</v>
      </c>
      <c r="AC288" s="4">
        <v>3977</v>
      </c>
      <c r="AD288" s="4" t="s">
        <v>34</v>
      </c>
      <c r="AE288" s="4">
        <v>585</v>
      </c>
      <c r="AF288" s="4">
        <v>2</v>
      </c>
      <c r="AG288" s="4" t="s">
        <v>562</v>
      </c>
    </row>
    <row r="289" spans="1:33" ht="15.75" customHeight="1" x14ac:dyDescent="0.25">
      <c r="A289" s="4" t="s">
        <v>160</v>
      </c>
      <c r="B289" s="1" t="s">
        <v>32</v>
      </c>
      <c r="C289" s="4">
        <v>1</v>
      </c>
      <c r="D289" s="4">
        <v>2085</v>
      </c>
      <c r="E289" s="4">
        <v>1</v>
      </c>
      <c r="F289" s="4">
        <v>2085</v>
      </c>
      <c r="G289" s="4">
        <v>0</v>
      </c>
      <c r="H289" s="4">
        <v>9</v>
      </c>
      <c r="I289" s="4">
        <v>0</v>
      </c>
      <c r="J289" s="4">
        <v>3</v>
      </c>
      <c r="K289" s="4">
        <v>0</v>
      </c>
      <c r="L289" s="4">
        <v>2.5</v>
      </c>
      <c r="M289" s="4">
        <v>0</v>
      </c>
      <c r="N289" s="4">
        <v>11</v>
      </c>
      <c r="O289" s="4">
        <v>1</v>
      </c>
      <c r="P289" s="4">
        <v>15</v>
      </c>
      <c r="Q289" s="4">
        <v>3</v>
      </c>
      <c r="R289" s="4">
        <v>1</v>
      </c>
      <c r="S289" s="4">
        <v>0</v>
      </c>
      <c r="T289" s="4">
        <v>298</v>
      </c>
      <c r="U289" s="4">
        <v>750</v>
      </c>
      <c r="V289" s="4">
        <v>158</v>
      </c>
      <c r="W289" s="4">
        <v>145</v>
      </c>
      <c r="X289" s="4">
        <v>0</v>
      </c>
      <c r="Y289" s="4">
        <v>9</v>
      </c>
      <c r="Z289" s="4">
        <v>0.6</v>
      </c>
      <c r="AA289" s="4"/>
      <c r="AB289" s="4">
        <v>24.25</v>
      </c>
      <c r="AC289" s="4">
        <v>3377</v>
      </c>
      <c r="AD289" s="4" t="s">
        <v>34</v>
      </c>
      <c r="AE289" s="4">
        <v>592</v>
      </c>
      <c r="AF289" s="4">
        <v>2</v>
      </c>
      <c r="AG289" s="4" t="s">
        <v>562</v>
      </c>
    </row>
    <row r="290" spans="1:33" ht="15.75" customHeight="1" x14ac:dyDescent="0.25">
      <c r="A290" s="4" t="s">
        <v>629</v>
      </c>
      <c r="B290" s="1" t="s">
        <v>32</v>
      </c>
      <c r="C290" s="4">
        <v>1</v>
      </c>
      <c r="D290" s="4">
        <v>2085</v>
      </c>
      <c r="E290" s="7">
        <v>2</v>
      </c>
      <c r="F290" s="7">
        <v>2085</v>
      </c>
      <c r="G290" s="8">
        <v>498</v>
      </c>
      <c r="H290" s="4">
        <v>9</v>
      </c>
      <c r="I290" s="4">
        <v>8</v>
      </c>
      <c r="J290" s="4">
        <v>3</v>
      </c>
      <c r="K290" s="4">
        <v>1</v>
      </c>
      <c r="L290" s="4">
        <v>2.5</v>
      </c>
      <c r="M290" s="4">
        <v>0</v>
      </c>
      <c r="N290" s="4">
        <v>11</v>
      </c>
      <c r="O290" s="4">
        <v>1</v>
      </c>
      <c r="P290" s="4">
        <v>15</v>
      </c>
      <c r="Q290" s="4">
        <v>3</v>
      </c>
      <c r="R290" s="4">
        <v>2</v>
      </c>
      <c r="S290" s="4">
        <v>0</v>
      </c>
      <c r="T290" s="4">
        <v>298</v>
      </c>
      <c r="U290" s="4">
        <v>750</v>
      </c>
      <c r="V290" s="4">
        <v>158</v>
      </c>
      <c r="W290" s="4">
        <v>145</v>
      </c>
      <c r="X290" s="4">
        <v>142</v>
      </c>
      <c r="Y290" s="4">
        <v>9</v>
      </c>
      <c r="Z290" s="4">
        <v>0.6</v>
      </c>
      <c r="AA290" s="4"/>
      <c r="AB290" s="4">
        <v>24.25</v>
      </c>
      <c r="AC290" s="4">
        <v>3377</v>
      </c>
      <c r="AD290" s="4" t="s">
        <v>34</v>
      </c>
      <c r="AE290" s="4">
        <v>592</v>
      </c>
      <c r="AF290" s="4">
        <v>2</v>
      </c>
      <c r="AG290" s="4" t="s">
        <v>562</v>
      </c>
    </row>
    <row r="291" spans="1:33" ht="15.75" customHeight="1" x14ac:dyDescent="0.25">
      <c r="A291" s="1" t="s">
        <v>413</v>
      </c>
      <c r="B291" s="1" t="s">
        <v>32</v>
      </c>
      <c r="C291" s="1">
        <v>1</v>
      </c>
      <c r="D291" s="1">
        <v>2269</v>
      </c>
      <c r="E291" s="1">
        <v>1</v>
      </c>
      <c r="F291" s="1">
        <v>2269</v>
      </c>
      <c r="G291" s="1">
        <v>0</v>
      </c>
      <c r="H291" s="1">
        <v>9</v>
      </c>
      <c r="I291" s="1">
        <v>0</v>
      </c>
      <c r="J291" s="1">
        <v>4</v>
      </c>
      <c r="K291" s="1">
        <v>0</v>
      </c>
      <c r="L291" s="1">
        <v>2.5</v>
      </c>
      <c r="M291" s="1">
        <v>0</v>
      </c>
      <c r="N291" s="1">
        <v>20</v>
      </c>
      <c r="O291" s="1">
        <v>0</v>
      </c>
      <c r="P291" s="1">
        <v>19</v>
      </c>
      <c r="Q291" s="1">
        <v>3</v>
      </c>
      <c r="R291" s="1">
        <v>0</v>
      </c>
      <c r="S291" s="1">
        <v>0</v>
      </c>
      <c r="T291" s="1">
        <v>292</v>
      </c>
      <c r="U291" s="1">
        <v>776</v>
      </c>
      <c r="V291" s="1">
        <v>116</v>
      </c>
      <c r="W291" s="1">
        <v>0</v>
      </c>
      <c r="X291" s="1">
        <v>0</v>
      </c>
      <c r="Y291" s="1">
        <v>9</v>
      </c>
      <c r="Z291" s="1">
        <v>0.83333333333333337</v>
      </c>
      <c r="AB291" s="1">
        <v>26.6</v>
      </c>
      <c r="AC291" s="1">
        <v>3942</v>
      </c>
      <c r="AD291" s="1" t="s">
        <v>34</v>
      </c>
      <c r="AE291" s="1">
        <v>542</v>
      </c>
      <c r="AF291" s="1">
        <v>2</v>
      </c>
      <c r="AG291" s="1" t="s">
        <v>560</v>
      </c>
    </row>
    <row r="292" spans="1:33" ht="15.75" customHeight="1" x14ac:dyDescent="0.25">
      <c r="A292" s="4" t="s">
        <v>183</v>
      </c>
      <c r="B292" s="1" t="s">
        <v>32</v>
      </c>
      <c r="C292" s="4">
        <v>1</v>
      </c>
      <c r="D292" s="4">
        <v>2292</v>
      </c>
      <c r="E292" s="4">
        <v>1</v>
      </c>
      <c r="F292" s="4">
        <v>2292</v>
      </c>
      <c r="G292" s="4">
        <v>0</v>
      </c>
      <c r="H292" s="4">
        <v>9</v>
      </c>
      <c r="I292" s="4">
        <v>0</v>
      </c>
      <c r="J292" s="4">
        <v>4</v>
      </c>
      <c r="K292" s="4">
        <v>0</v>
      </c>
      <c r="L292" s="4">
        <v>2.5</v>
      </c>
      <c r="M292" s="4">
        <v>0</v>
      </c>
      <c r="N292" s="4">
        <v>19</v>
      </c>
      <c r="O292" s="4">
        <v>3</v>
      </c>
      <c r="P292" s="4">
        <v>16</v>
      </c>
      <c r="Q292" s="4">
        <v>3</v>
      </c>
      <c r="R292" s="4">
        <v>0</v>
      </c>
      <c r="S292" s="4">
        <v>0</v>
      </c>
      <c r="T292" s="4">
        <v>317</v>
      </c>
      <c r="U292" s="4">
        <v>879</v>
      </c>
      <c r="V292" s="4">
        <v>100</v>
      </c>
      <c r="W292" s="4">
        <v>96</v>
      </c>
      <c r="X292" s="4">
        <v>0</v>
      </c>
      <c r="Y292" s="4">
        <v>9</v>
      </c>
      <c r="Z292" s="4">
        <v>0.6</v>
      </c>
      <c r="AA292" s="4"/>
      <c r="AB292" s="4">
        <v>21.83</v>
      </c>
      <c r="AC292" s="4">
        <v>3888</v>
      </c>
      <c r="AD292" s="4" t="s">
        <v>34</v>
      </c>
      <c r="AE292" s="4">
        <v>564</v>
      </c>
      <c r="AF292" s="4">
        <v>2</v>
      </c>
      <c r="AG292" s="4" t="s">
        <v>562</v>
      </c>
    </row>
    <row r="293" spans="1:33" ht="15.75" customHeight="1" x14ac:dyDescent="0.25">
      <c r="A293" s="4" t="s">
        <v>643</v>
      </c>
      <c r="B293" s="1" t="s">
        <v>32</v>
      </c>
      <c r="C293" s="4">
        <v>1</v>
      </c>
      <c r="D293" s="4">
        <v>2292</v>
      </c>
      <c r="E293" s="7">
        <v>2</v>
      </c>
      <c r="F293" s="7">
        <v>2292</v>
      </c>
      <c r="G293" s="8">
        <v>432</v>
      </c>
      <c r="H293" s="4">
        <v>9</v>
      </c>
      <c r="I293" s="4">
        <v>8</v>
      </c>
      <c r="J293" s="4">
        <v>4</v>
      </c>
      <c r="K293" s="4">
        <v>1</v>
      </c>
      <c r="L293" s="4">
        <v>2.5</v>
      </c>
      <c r="M293" s="4">
        <v>0</v>
      </c>
      <c r="N293" s="4">
        <v>19</v>
      </c>
      <c r="O293" s="4">
        <v>3</v>
      </c>
      <c r="P293" s="4">
        <v>16</v>
      </c>
      <c r="Q293" s="4">
        <v>3</v>
      </c>
      <c r="R293" s="4">
        <v>0</v>
      </c>
      <c r="S293" s="4">
        <v>0</v>
      </c>
      <c r="T293" s="4">
        <v>317</v>
      </c>
      <c r="U293" s="4">
        <v>879</v>
      </c>
      <c r="V293" s="4">
        <v>100</v>
      </c>
      <c r="W293" s="4">
        <v>96</v>
      </c>
      <c r="X293" s="4">
        <v>110</v>
      </c>
      <c r="Y293" s="4">
        <v>9</v>
      </c>
      <c r="Z293" s="4">
        <v>0.6</v>
      </c>
      <c r="AA293" s="4"/>
      <c r="AB293" s="4">
        <v>21.83</v>
      </c>
      <c r="AC293" s="4">
        <v>3888</v>
      </c>
      <c r="AD293" s="4" t="s">
        <v>34</v>
      </c>
      <c r="AE293" s="4">
        <v>564</v>
      </c>
      <c r="AF293" s="4">
        <v>2</v>
      </c>
      <c r="AG293" s="4" t="s">
        <v>562</v>
      </c>
    </row>
    <row r="294" spans="1:33" ht="15.75" customHeight="1" x14ac:dyDescent="0.25">
      <c r="A294" s="1" t="s">
        <v>420</v>
      </c>
      <c r="B294" s="1" t="s">
        <v>32</v>
      </c>
      <c r="C294" s="1">
        <v>1</v>
      </c>
      <c r="D294" s="1">
        <v>2393</v>
      </c>
      <c r="E294" s="1">
        <v>1</v>
      </c>
      <c r="F294" s="1">
        <v>2393</v>
      </c>
      <c r="G294" s="1">
        <v>0</v>
      </c>
      <c r="H294" s="1">
        <v>9</v>
      </c>
      <c r="I294" s="1">
        <v>0</v>
      </c>
      <c r="J294" s="1">
        <v>4</v>
      </c>
      <c r="K294" s="1">
        <v>0</v>
      </c>
      <c r="L294" s="1">
        <v>2.5</v>
      </c>
      <c r="M294" s="1">
        <v>0</v>
      </c>
      <c r="N294" s="1">
        <v>23</v>
      </c>
      <c r="O294" s="1">
        <v>0</v>
      </c>
      <c r="P294" s="1">
        <v>20</v>
      </c>
      <c r="Q294" s="1">
        <v>3</v>
      </c>
      <c r="R294" s="1">
        <v>0</v>
      </c>
      <c r="S294" s="1">
        <v>0</v>
      </c>
      <c r="T294" s="1">
        <v>316</v>
      </c>
      <c r="U294" s="1">
        <v>776</v>
      </c>
      <c r="V294" s="1">
        <v>152</v>
      </c>
      <c r="W294" s="1">
        <v>0</v>
      </c>
      <c r="X294" s="1">
        <v>0</v>
      </c>
      <c r="Y294" s="1">
        <v>9</v>
      </c>
      <c r="Z294" s="1">
        <v>0.83333333333333337</v>
      </c>
      <c r="AB294" s="1">
        <v>28.4</v>
      </c>
      <c r="AC294" s="1">
        <v>4354</v>
      </c>
      <c r="AD294" s="1" t="s">
        <v>34</v>
      </c>
      <c r="AE294" s="1">
        <v>788</v>
      </c>
      <c r="AF294" s="1">
        <v>2</v>
      </c>
      <c r="AG294" s="1" t="s">
        <v>560</v>
      </c>
    </row>
    <row r="295" spans="1:33" ht="15.75" customHeight="1" x14ac:dyDescent="0.25">
      <c r="A295" s="4" t="s">
        <v>469</v>
      </c>
      <c r="B295" s="1" t="s">
        <v>32</v>
      </c>
      <c r="C295" s="4">
        <v>1</v>
      </c>
      <c r="D295" s="4">
        <v>2410</v>
      </c>
      <c r="E295" s="4">
        <v>1</v>
      </c>
      <c r="F295" s="4">
        <v>2410</v>
      </c>
      <c r="G295" s="4">
        <v>0</v>
      </c>
      <c r="H295" s="4">
        <v>9</v>
      </c>
      <c r="I295" s="4">
        <v>0</v>
      </c>
      <c r="J295" s="4">
        <v>4</v>
      </c>
      <c r="K295" s="4">
        <v>0</v>
      </c>
      <c r="L295" s="4">
        <v>3.5</v>
      </c>
      <c r="M295" s="4">
        <v>0</v>
      </c>
      <c r="N295" s="4">
        <v>21</v>
      </c>
      <c r="O295" s="4">
        <v>0</v>
      </c>
      <c r="P295" s="4">
        <v>19</v>
      </c>
      <c r="Q295" s="4">
        <v>3</v>
      </c>
      <c r="R295" s="4">
        <v>0</v>
      </c>
      <c r="S295" s="4">
        <v>0</v>
      </c>
      <c r="T295" s="4">
        <v>308</v>
      </c>
      <c r="U295" s="4">
        <v>849</v>
      </c>
      <c r="V295" s="4">
        <v>141</v>
      </c>
      <c r="W295" s="4">
        <v>105</v>
      </c>
      <c r="X295" s="4">
        <v>0</v>
      </c>
      <c r="Y295" s="4">
        <v>9</v>
      </c>
      <c r="Z295" s="4">
        <v>0.83</v>
      </c>
      <c r="AA295" s="4"/>
      <c r="AB295" s="4">
        <v>28.3</v>
      </c>
      <c r="AC295" s="4">
        <v>3872</v>
      </c>
      <c r="AD295" s="4" t="s">
        <v>34</v>
      </c>
      <c r="AE295" s="4">
        <v>685</v>
      </c>
      <c r="AF295" s="4">
        <v>2</v>
      </c>
      <c r="AG295" s="4" t="s">
        <v>562</v>
      </c>
    </row>
    <row r="296" spans="1:33" ht="15.75" customHeight="1" x14ac:dyDescent="0.25">
      <c r="A296" s="4" t="s">
        <v>650</v>
      </c>
      <c r="B296" s="1" t="s">
        <v>32</v>
      </c>
      <c r="C296" s="4">
        <v>1</v>
      </c>
      <c r="D296" s="4">
        <v>2410</v>
      </c>
      <c r="E296" s="7">
        <v>2</v>
      </c>
      <c r="F296" s="7">
        <v>2410</v>
      </c>
      <c r="G296" s="8">
        <v>455</v>
      </c>
      <c r="H296" s="4">
        <v>9</v>
      </c>
      <c r="I296" s="4">
        <v>8</v>
      </c>
      <c r="J296" s="4">
        <v>4</v>
      </c>
      <c r="K296" s="4">
        <v>1</v>
      </c>
      <c r="L296" s="4">
        <v>3.5</v>
      </c>
      <c r="M296" s="4">
        <v>1</v>
      </c>
      <c r="N296" s="4">
        <v>21</v>
      </c>
      <c r="O296" s="4">
        <v>0</v>
      </c>
      <c r="P296" s="4">
        <v>19</v>
      </c>
      <c r="Q296" s="4">
        <v>3</v>
      </c>
      <c r="R296" s="4">
        <v>0</v>
      </c>
      <c r="S296" s="4">
        <v>0</v>
      </c>
      <c r="T296" s="4">
        <v>308</v>
      </c>
      <c r="U296" s="4">
        <v>849</v>
      </c>
      <c r="V296" s="4">
        <v>141</v>
      </c>
      <c r="W296" s="4">
        <v>105</v>
      </c>
      <c r="X296" s="4">
        <v>163</v>
      </c>
      <c r="Y296" s="4">
        <v>9</v>
      </c>
      <c r="Z296" s="4">
        <v>0.83</v>
      </c>
      <c r="AA296" s="4"/>
      <c r="AB296" s="4">
        <v>28.3</v>
      </c>
      <c r="AC296" s="4">
        <v>3872</v>
      </c>
      <c r="AD296" s="4" t="s">
        <v>34</v>
      </c>
      <c r="AE296" s="4">
        <v>685</v>
      </c>
      <c r="AF296" s="4">
        <v>2</v>
      </c>
      <c r="AG296" s="4" t="s">
        <v>562</v>
      </c>
    </row>
    <row r="297" spans="1:33" ht="15.75" customHeight="1" x14ac:dyDescent="0.25">
      <c r="A297" s="1" t="s">
        <v>470</v>
      </c>
      <c r="B297" s="1" t="s">
        <v>32</v>
      </c>
      <c r="C297" s="4">
        <v>1</v>
      </c>
      <c r="D297" s="1">
        <v>2419</v>
      </c>
      <c r="E297" s="1">
        <v>1</v>
      </c>
      <c r="F297" s="1">
        <v>2419</v>
      </c>
      <c r="G297" s="1">
        <v>0</v>
      </c>
      <c r="H297" s="1">
        <v>9</v>
      </c>
      <c r="I297" s="1">
        <v>0</v>
      </c>
      <c r="J297" s="1">
        <v>3</v>
      </c>
      <c r="K297" s="1">
        <v>0</v>
      </c>
      <c r="L297" s="1">
        <v>3</v>
      </c>
      <c r="M297" s="1">
        <v>0</v>
      </c>
      <c r="N297" s="1">
        <v>16</v>
      </c>
      <c r="O297" s="1">
        <v>1</v>
      </c>
      <c r="P297" s="1">
        <v>18</v>
      </c>
      <c r="Q297" s="1">
        <v>4</v>
      </c>
      <c r="R297" s="1">
        <v>0</v>
      </c>
      <c r="S297" s="1">
        <v>0</v>
      </c>
      <c r="T297" s="1">
        <v>311</v>
      </c>
      <c r="U297" s="1">
        <v>848</v>
      </c>
      <c r="V297" s="1">
        <v>194</v>
      </c>
      <c r="W297" s="1">
        <v>0</v>
      </c>
      <c r="X297" s="1">
        <v>0</v>
      </c>
      <c r="Y297" s="1">
        <v>9</v>
      </c>
      <c r="Z297" s="1">
        <v>0.83</v>
      </c>
      <c r="AB297" s="1">
        <v>26.3</v>
      </c>
      <c r="AC297" s="1">
        <v>4121</v>
      </c>
      <c r="AD297" s="1" t="s">
        <v>34</v>
      </c>
      <c r="AE297" s="1">
        <v>536</v>
      </c>
      <c r="AF297" s="1">
        <v>2</v>
      </c>
      <c r="AG297" s="4" t="s">
        <v>562</v>
      </c>
    </row>
    <row r="298" spans="1:33" ht="15.75" customHeight="1" x14ac:dyDescent="0.25">
      <c r="A298" s="1" t="s">
        <v>39</v>
      </c>
      <c r="B298" s="1" t="s">
        <v>32</v>
      </c>
      <c r="C298" s="1">
        <v>1</v>
      </c>
      <c r="D298" s="1">
        <v>1627</v>
      </c>
      <c r="E298" s="5">
        <v>1</v>
      </c>
      <c r="F298" s="5">
        <v>1627</v>
      </c>
      <c r="G298" s="5">
        <v>0</v>
      </c>
      <c r="H298" s="1">
        <v>9</v>
      </c>
      <c r="I298" s="1">
        <v>0</v>
      </c>
      <c r="J298" s="1">
        <v>3</v>
      </c>
      <c r="K298" s="1">
        <v>0</v>
      </c>
      <c r="L298" s="1">
        <v>2</v>
      </c>
      <c r="M298" s="1">
        <v>0</v>
      </c>
      <c r="N298" s="1">
        <v>10</v>
      </c>
      <c r="O298" s="1">
        <v>0</v>
      </c>
      <c r="P298" s="1">
        <v>14</v>
      </c>
      <c r="Q298" s="1">
        <v>4</v>
      </c>
      <c r="R298" s="1">
        <v>0</v>
      </c>
      <c r="S298" s="1">
        <v>0</v>
      </c>
      <c r="T298" s="1">
        <v>245</v>
      </c>
      <c r="U298" s="1">
        <v>577</v>
      </c>
      <c r="V298" s="1">
        <v>93</v>
      </c>
      <c r="W298" s="1">
        <v>0</v>
      </c>
      <c r="X298" s="1">
        <v>0</v>
      </c>
      <c r="Y298" s="1">
        <v>10</v>
      </c>
      <c r="Z298" s="1">
        <v>0.66700000000000004</v>
      </c>
      <c r="AB298" s="1">
        <v>21.5</v>
      </c>
      <c r="AC298" s="1">
        <v>2660</v>
      </c>
      <c r="AD298" s="1" t="s">
        <v>34</v>
      </c>
      <c r="AE298" s="1">
        <v>641</v>
      </c>
      <c r="AF298" s="1">
        <v>2</v>
      </c>
      <c r="AG298" s="1" t="s">
        <v>666</v>
      </c>
    </row>
    <row r="299" spans="1:33" ht="15.75" customHeight="1" x14ac:dyDescent="0.25">
      <c r="A299" s="1" t="s">
        <v>605</v>
      </c>
      <c r="B299" s="1" t="s">
        <v>32</v>
      </c>
      <c r="C299" s="1">
        <v>1</v>
      </c>
      <c r="D299" s="1">
        <v>1799</v>
      </c>
      <c r="E299" s="1">
        <v>1</v>
      </c>
      <c r="F299" s="1">
        <v>1799</v>
      </c>
      <c r="G299" s="1">
        <v>0</v>
      </c>
      <c r="H299" s="1">
        <v>9</v>
      </c>
      <c r="I299" s="1">
        <v>0</v>
      </c>
      <c r="J299" s="1">
        <v>3</v>
      </c>
      <c r="K299" s="1">
        <v>0</v>
      </c>
      <c r="L299" s="1">
        <v>2.5</v>
      </c>
      <c r="M299" s="1">
        <v>0</v>
      </c>
      <c r="N299" s="1">
        <v>12</v>
      </c>
      <c r="O299" s="1">
        <v>0</v>
      </c>
      <c r="P299" s="1">
        <v>14</v>
      </c>
      <c r="Q299" s="1">
        <v>5</v>
      </c>
      <c r="R299" s="1">
        <v>0</v>
      </c>
      <c r="S299" s="1">
        <v>0</v>
      </c>
      <c r="T299" s="1">
        <v>277</v>
      </c>
      <c r="U299" s="1">
        <v>681</v>
      </c>
      <c r="V299" s="1">
        <v>112</v>
      </c>
      <c r="W299" s="1">
        <v>0</v>
      </c>
      <c r="X299" s="1">
        <v>0</v>
      </c>
      <c r="Y299" s="1">
        <v>8</v>
      </c>
      <c r="Z299" s="1">
        <v>0.83</v>
      </c>
      <c r="AB299" s="1">
        <v>27</v>
      </c>
      <c r="AC299" s="1">
        <v>3413</v>
      </c>
      <c r="AD299" s="1" t="s">
        <v>34</v>
      </c>
      <c r="AE299" s="1">
        <v>581</v>
      </c>
      <c r="AF299" s="1">
        <v>2</v>
      </c>
      <c r="AG299" s="4" t="s">
        <v>562</v>
      </c>
    </row>
    <row r="300" spans="1:33" ht="15.75" customHeight="1" x14ac:dyDescent="0.25">
      <c r="A300" s="1" t="s">
        <v>337</v>
      </c>
      <c r="B300" s="1" t="s">
        <v>32</v>
      </c>
      <c r="C300" s="1">
        <v>1</v>
      </c>
      <c r="D300" s="1">
        <v>1653</v>
      </c>
      <c r="E300" s="1">
        <v>1</v>
      </c>
      <c r="F300" s="1">
        <v>1653</v>
      </c>
      <c r="G300" s="1">
        <v>0</v>
      </c>
      <c r="H300" s="1">
        <v>9</v>
      </c>
      <c r="I300" s="1">
        <v>0</v>
      </c>
      <c r="J300" s="1">
        <v>3</v>
      </c>
      <c r="K300" s="1">
        <v>0</v>
      </c>
      <c r="L300" s="1">
        <v>2</v>
      </c>
      <c r="M300" s="1">
        <v>0</v>
      </c>
      <c r="N300" s="1">
        <v>14</v>
      </c>
      <c r="O300" s="1">
        <v>0</v>
      </c>
      <c r="P300" s="1">
        <v>14</v>
      </c>
      <c r="Q300" s="1">
        <v>4</v>
      </c>
      <c r="R300" s="1">
        <v>0</v>
      </c>
      <c r="S300" s="1">
        <v>0</v>
      </c>
      <c r="T300" s="1">
        <v>219</v>
      </c>
      <c r="U300" s="1">
        <v>556</v>
      </c>
      <c r="V300" s="1">
        <v>124</v>
      </c>
      <c r="W300" s="1">
        <v>0</v>
      </c>
      <c r="X300" s="1">
        <v>0</v>
      </c>
      <c r="Y300" s="1">
        <v>9</v>
      </c>
      <c r="Z300" s="1">
        <v>0.66666666666666663</v>
      </c>
      <c r="AB300" s="1">
        <v>23.9</v>
      </c>
      <c r="AC300" s="1">
        <v>2952</v>
      </c>
      <c r="AD300" s="1" t="s">
        <v>34</v>
      </c>
      <c r="AE300" s="1">
        <v>570</v>
      </c>
      <c r="AF300" s="1">
        <v>3</v>
      </c>
      <c r="AG300" s="1" t="s">
        <v>560</v>
      </c>
    </row>
    <row r="301" spans="1:33" ht="15.75" customHeight="1" x14ac:dyDescent="0.25">
      <c r="A301" s="4" t="s">
        <v>124</v>
      </c>
      <c r="B301" s="1" t="s">
        <v>32</v>
      </c>
      <c r="C301" s="4">
        <v>1</v>
      </c>
      <c r="D301" s="4">
        <v>1816</v>
      </c>
      <c r="E301" s="4">
        <v>1</v>
      </c>
      <c r="F301" s="4">
        <v>1816</v>
      </c>
      <c r="G301" s="4">
        <v>0</v>
      </c>
      <c r="H301" s="4">
        <v>9</v>
      </c>
      <c r="I301" s="4">
        <v>0</v>
      </c>
      <c r="J301" s="4">
        <v>3</v>
      </c>
      <c r="K301" s="4">
        <v>0</v>
      </c>
      <c r="L301" s="4">
        <v>2</v>
      </c>
      <c r="M301" s="4">
        <v>0</v>
      </c>
      <c r="N301" s="4">
        <v>15</v>
      </c>
      <c r="O301" s="4">
        <v>3</v>
      </c>
      <c r="P301" s="4">
        <v>16</v>
      </c>
      <c r="Q301" s="4">
        <v>4</v>
      </c>
      <c r="R301" s="4">
        <v>0</v>
      </c>
      <c r="S301" s="4">
        <v>0</v>
      </c>
      <c r="T301" s="4">
        <v>281</v>
      </c>
      <c r="U301" s="4">
        <v>682</v>
      </c>
      <c r="V301" s="4">
        <v>134</v>
      </c>
      <c r="W301" s="4">
        <v>119</v>
      </c>
      <c r="X301" s="4">
        <v>0</v>
      </c>
      <c r="Y301" s="4">
        <v>9</v>
      </c>
      <c r="Z301" s="4">
        <v>0.6</v>
      </c>
      <c r="AA301" s="4"/>
      <c r="AB301" s="4">
        <v>21.6</v>
      </c>
      <c r="AC301" s="4">
        <v>3429</v>
      </c>
      <c r="AD301" s="4" t="s">
        <v>34</v>
      </c>
      <c r="AE301" s="4">
        <v>554</v>
      </c>
      <c r="AF301" s="4">
        <v>2</v>
      </c>
      <c r="AG301" s="4" t="s">
        <v>562</v>
      </c>
    </row>
    <row r="302" spans="1:33" ht="15.75" customHeight="1" x14ac:dyDescent="0.25">
      <c r="A302" s="4" t="s">
        <v>607</v>
      </c>
      <c r="B302" s="1" t="s">
        <v>32</v>
      </c>
      <c r="C302" s="4">
        <v>1</v>
      </c>
      <c r="D302" s="4">
        <v>1816</v>
      </c>
      <c r="E302" s="7">
        <v>2</v>
      </c>
      <c r="F302" s="7">
        <v>1816</v>
      </c>
      <c r="G302" s="8">
        <v>380</v>
      </c>
      <c r="H302" s="4">
        <v>9</v>
      </c>
      <c r="I302" s="4">
        <v>9</v>
      </c>
      <c r="J302" s="4">
        <v>3</v>
      </c>
      <c r="K302" s="4">
        <v>1</v>
      </c>
      <c r="L302" s="4">
        <v>2</v>
      </c>
      <c r="M302" s="4">
        <v>0</v>
      </c>
      <c r="N302" s="4">
        <v>15</v>
      </c>
      <c r="O302" s="4">
        <v>3</v>
      </c>
      <c r="P302" s="4">
        <v>16</v>
      </c>
      <c r="Q302" s="4">
        <v>4</v>
      </c>
      <c r="R302" s="4">
        <v>0</v>
      </c>
      <c r="S302" s="4">
        <v>0</v>
      </c>
      <c r="T302" s="4">
        <v>281</v>
      </c>
      <c r="U302" s="4">
        <v>682</v>
      </c>
      <c r="V302" s="4">
        <v>134</v>
      </c>
      <c r="W302" s="4">
        <v>119</v>
      </c>
      <c r="X302" s="4">
        <v>115</v>
      </c>
      <c r="Y302" s="4">
        <v>9</v>
      </c>
      <c r="Z302" s="4">
        <v>0.6</v>
      </c>
      <c r="AA302" s="4"/>
      <c r="AB302" s="4">
        <v>21.6</v>
      </c>
      <c r="AC302" s="4">
        <v>3429</v>
      </c>
      <c r="AD302" s="4" t="s">
        <v>34</v>
      </c>
      <c r="AE302" s="4">
        <v>554</v>
      </c>
      <c r="AF302" s="4">
        <v>2</v>
      </c>
      <c r="AG302" s="4" t="s">
        <v>562</v>
      </c>
    </row>
    <row r="303" spans="1:33" ht="15.75" customHeight="1" x14ac:dyDescent="0.25">
      <c r="A303" s="1" t="s">
        <v>67</v>
      </c>
      <c r="B303" s="1" t="s">
        <v>32</v>
      </c>
      <c r="C303" s="1">
        <v>1</v>
      </c>
      <c r="D303" s="1">
        <v>1837</v>
      </c>
      <c r="E303" s="5">
        <v>1</v>
      </c>
      <c r="F303" s="5">
        <v>1837</v>
      </c>
      <c r="G303" s="5">
        <v>0</v>
      </c>
      <c r="H303" s="1">
        <v>9</v>
      </c>
      <c r="I303" s="1">
        <v>0</v>
      </c>
      <c r="J303" s="1">
        <v>3</v>
      </c>
      <c r="K303" s="1">
        <v>0</v>
      </c>
      <c r="L303" s="1">
        <v>2</v>
      </c>
      <c r="M303" s="1">
        <v>0</v>
      </c>
      <c r="N303" s="1">
        <v>15</v>
      </c>
      <c r="O303" s="1">
        <v>0</v>
      </c>
      <c r="P303" s="1">
        <v>15</v>
      </c>
      <c r="Q303" s="1">
        <v>5</v>
      </c>
      <c r="R303" s="1">
        <v>0</v>
      </c>
      <c r="S303" s="1">
        <v>0</v>
      </c>
      <c r="T303" s="1">
        <v>268</v>
      </c>
      <c r="U303" s="1">
        <v>664</v>
      </c>
      <c r="V303" s="1">
        <v>107</v>
      </c>
      <c r="W303" s="1">
        <v>0</v>
      </c>
      <c r="X303" s="1">
        <v>0</v>
      </c>
      <c r="Y303" s="1">
        <v>12</v>
      </c>
      <c r="Z303" s="1">
        <v>0.83299999999999996</v>
      </c>
      <c r="AB303" s="1">
        <v>26.5</v>
      </c>
      <c r="AC303" s="1">
        <v>2966</v>
      </c>
      <c r="AD303" s="1" t="s">
        <v>34</v>
      </c>
      <c r="AE303" s="1">
        <v>568</v>
      </c>
      <c r="AF303" s="1">
        <v>2</v>
      </c>
      <c r="AG303" s="1" t="s">
        <v>666</v>
      </c>
    </row>
    <row r="304" spans="1:33" ht="15.75" customHeight="1" x14ac:dyDescent="0.25">
      <c r="A304" s="4" t="s">
        <v>135</v>
      </c>
      <c r="B304" s="1" t="s">
        <v>32</v>
      </c>
      <c r="C304" s="4">
        <v>1</v>
      </c>
      <c r="D304" s="4">
        <v>1888</v>
      </c>
      <c r="E304" s="4">
        <v>1</v>
      </c>
      <c r="F304" s="4">
        <v>1888</v>
      </c>
      <c r="G304" s="4">
        <v>0</v>
      </c>
      <c r="H304" s="4">
        <v>9</v>
      </c>
      <c r="I304" s="4">
        <v>0</v>
      </c>
      <c r="J304" s="4">
        <v>3</v>
      </c>
      <c r="K304" s="4">
        <v>0</v>
      </c>
      <c r="L304" s="4">
        <v>2.5</v>
      </c>
      <c r="M304" s="4">
        <v>0</v>
      </c>
      <c r="N304" s="4">
        <v>14</v>
      </c>
      <c r="O304" s="4">
        <v>1</v>
      </c>
      <c r="P304" s="4">
        <v>12</v>
      </c>
      <c r="Q304" s="4">
        <v>3</v>
      </c>
      <c r="R304" s="4">
        <v>1</v>
      </c>
      <c r="S304" s="4">
        <v>0</v>
      </c>
      <c r="T304" s="4">
        <v>239</v>
      </c>
      <c r="U304" s="4">
        <v>674</v>
      </c>
      <c r="V304" s="4">
        <v>139</v>
      </c>
      <c r="W304" s="4">
        <v>88</v>
      </c>
      <c r="X304" s="4">
        <v>0</v>
      </c>
      <c r="Y304" s="4">
        <v>9</v>
      </c>
      <c r="Z304" s="4">
        <v>0.6</v>
      </c>
      <c r="AA304" s="4"/>
      <c r="AB304" s="4">
        <v>23.75</v>
      </c>
      <c r="AC304" s="4">
        <v>3201</v>
      </c>
      <c r="AD304" s="4" t="s">
        <v>34</v>
      </c>
      <c r="AE304" s="4">
        <v>1132</v>
      </c>
      <c r="AF304" s="4">
        <v>2</v>
      </c>
      <c r="AG304" s="4" t="s">
        <v>562</v>
      </c>
    </row>
    <row r="305" spans="1:33" ht="15.75" customHeight="1" x14ac:dyDescent="0.25">
      <c r="A305" s="4" t="s">
        <v>610</v>
      </c>
      <c r="B305" s="1" t="s">
        <v>32</v>
      </c>
      <c r="C305" s="4">
        <v>1</v>
      </c>
      <c r="D305" s="4">
        <v>1888</v>
      </c>
      <c r="E305" s="7">
        <v>2</v>
      </c>
      <c r="F305" s="7">
        <v>1888</v>
      </c>
      <c r="G305" s="8">
        <v>350</v>
      </c>
      <c r="H305" s="4">
        <v>9</v>
      </c>
      <c r="I305" s="4">
        <v>8</v>
      </c>
      <c r="J305" s="4">
        <v>3</v>
      </c>
      <c r="K305" s="4">
        <v>1</v>
      </c>
      <c r="L305" s="4">
        <v>2.5</v>
      </c>
      <c r="M305" s="4">
        <v>1</v>
      </c>
      <c r="N305" s="4">
        <v>14</v>
      </c>
      <c r="O305" s="4">
        <v>1</v>
      </c>
      <c r="P305" s="4">
        <v>12</v>
      </c>
      <c r="Q305" s="4">
        <v>3</v>
      </c>
      <c r="R305" s="4">
        <v>2</v>
      </c>
      <c r="S305" s="4">
        <v>0</v>
      </c>
      <c r="T305" s="4">
        <v>239</v>
      </c>
      <c r="U305" s="4">
        <v>674</v>
      </c>
      <c r="V305" s="4">
        <v>139</v>
      </c>
      <c r="W305" s="4">
        <v>88</v>
      </c>
      <c r="X305" s="4">
        <v>147</v>
      </c>
      <c r="Y305" s="4">
        <v>9</v>
      </c>
      <c r="Z305" s="4">
        <v>0.6</v>
      </c>
      <c r="AA305" s="4"/>
      <c r="AB305" s="4">
        <v>23.75</v>
      </c>
      <c r="AC305" s="4">
        <v>3201</v>
      </c>
      <c r="AD305" s="4" t="s">
        <v>34</v>
      </c>
      <c r="AE305" s="4">
        <v>1132</v>
      </c>
      <c r="AF305" s="4">
        <v>3</v>
      </c>
      <c r="AG305" s="4" t="s">
        <v>562</v>
      </c>
    </row>
    <row r="306" spans="1:33" ht="15.75" customHeight="1" x14ac:dyDescent="0.25">
      <c r="A306" s="1" t="s">
        <v>377</v>
      </c>
      <c r="B306" s="1" t="s">
        <v>32</v>
      </c>
      <c r="C306" s="1">
        <v>1</v>
      </c>
      <c r="D306" s="1">
        <v>1951</v>
      </c>
      <c r="E306" s="1">
        <v>1</v>
      </c>
      <c r="F306" s="1">
        <v>1951</v>
      </c>
      <c r="G306" s="1">
        <v>0</v>
      </c>
      <c r="H306" s="1">
        <v>9</v>
      </c>
      <c r="I306" s="1">
        <v>0</v>
      </c>
      <c r="J306" s="1">
        <v>3</v>
      </c>
      <c r="K306" s="1">
        <v>0</v>
      </c>
      <c r="L306" s="1">
        <v>2.5</v>
      </c>
      <c r="M306" s="1">
        <v>0</v>
      </c>
      <c r="N306" s="1">
        <v>15</v>
      </c>
      <c r="O306" s="1">
        <v>0</v>
      </c>
      <c r="P306" s="1">
        <v>15</v>
      </c>
      <c r="Q306" s="1">
        <v>3</v>
      </c>
      <c r="R306" s="1">
        <v>0</v>
      </c>
      <c r="S306" s="1">
        <v>0</v>
      </c>
      <c r="T306" s="1">
        <v>188</v>
      </c>
      <c r="U306" s="1">
        <v>653</v>
      </c>
      <c r="V306" s="1">
        <v>0</v>
      </c>
      <c r="W306" s="1">
        <v>0</v>
      </c>
      <c r="X306" s="1">
        <v>0</v>
      </c>
      <c r="Y306" s="1">
        <v>9</v>
      </c>
      <c r="Z306" s="1">
        <v>0.66666666666666663</v>
      </c>
      <c r="AB306" s="1">
        <v>23.9</v>
      </c>
      <c r="AC306" s="1">
        <v>2784</v>
      </c>
      <c r="AD306" s="1" t="s">
        <v>35</v>
      </c>
      <c r="AE306" s="1">
        <v>0</v>
      </c>
      <c r="AF306" s="1">
        <v>2</v>
      </c>
      <c r="AG306" s="1" t="s">
        <v>560</v>
      </c>
    </row>
    <row r="307" spans="1:33" ht="15.75" customHeight="1" x14ac:dyDescent="0.25">
      <c r="A307" s="1" t="s">
        <v>384</v>
      </c>
      <c r="B307" s="1" t="s">
        <v>32</v>
      </c>
      <c r="C307" s="1">
        <v>1</v>
      </c>
      <c r="D307" s="1">
        <v>2001</v>
      </c>
      <c r="E307" s="1">
        <v>1</v>
      </c>
      <c r="F307" s="1">
        <v>2001</v>
      </c>
      <c r="G307" s="1">
        <v>0</v>
      </c>
      <c r="H307" s="1">
        <v>9</v>
      </c>
      <c r="I307" s="1">
        <v>0</v>
      </c>
      <c r="J307" s="1">
        <v>3</v>
      </c>
      <c r="K307" s="1">
        <v>0</v>
      </c>
      <c r="L307" s="1">
        <v>2.5</v>
      </c>
      <c r="M307" s="1">
        <v>0</v>
      </c>
      <c r="N307" s="1">
        <v>17</v>
      </c>
      <c r="O307" s="1">
        <v>0</v>
      </c>
      <c r="P307" s="1">
        <v>19</v>
      </c>
      <c r="Q307" s="1">
        <v>3</v>
      </c>
      <c r="R307" s="1">
        <v>0</v>
      </c>
      <c r="S307" s="1">
        <v>0</v>
      </c>
      <c r="T307" s="1">
        <v>273</v>
      </c>
      <c r="U307" s="1">
        <v>695</v>
      </c>
      <c r="V307" s="1">
        <v>117</v>
      </c>
      <c r="W307" s="1">
        <v>0</v>
      </c>
      <c r="X307" s="1">
        <v>0</v>
      </c>
      <c r="Y307" s="1">
        <v>9</v>
      </c>
      <c r="Z307" s="1">
        <v>0.66666666666666663</v>
      </c>
      <c r="AB307" s="1">
        <v>21.6</v>
      </c>
      <c r="AC307" s="1">
        <v>3308</v>
      </c>
      <c r="AD307" s="1" t="s">
        <v>34</v>
      </c>
      <c r="AE307" s="1">
        <v>651</v>
      </c>
      <c r="AF307" s="1">
        <v>2</v>
      </c>
      <c r="AG307" s="1" t="s">
        <v>560</v>
      </c>
    </row>
    <row r="308" spans="1:33" ht="15.75" customHeight="1" x14ac:dyDescent="0.25">
      <c r="A308" s="4" t="s">
        <v>140</v>
      </c>
      <c r="B308" s="1" t="s">
        <v>32</v>
      </c>
      <c r="C308" s="4">
        <v>1</v>
      </c>
      <c r="D308" s="4">
        <v>1902</v>
      </c>
      <c r="E308" s="4">
        <v>1</v>
      </c>
      <c r="F308" s="4">
        <v>1902</v>
      </c>
      <c r="G308" s="4">
        <v>0</v>
      </c>
      <c r="H308" s="4">
        <v>9</v>
      </c>
      <c r="I308" s="4">
        <v>0</v>
      </c>
      <c r="J308" s="4">
        <v>3</v>
      </c>
      <c r="K308" s="4">
        <v>0</v>
      </c>
      <c r="L308" s="4">
        <v>2.5</v>
      </c>
      <c r="M308" s="4">
        <v>0</v>
      </c>
      <c r="N308" s="4">
        <v>13</v>
      </c>
      <c r="O308" s="4">
        <v>0</v>
      </c>
      <c r="P308" s="4">
        <v>14</v>
      </c>
      <c r="Q308" s="4">
        <v>3</v>
      </c>
      <c r="R308" s="4">
        <v>0</v>
      </c>
      <c r="S308" s="4">
        <v>0</v>
      </c>
      <c r="T308" s="4">
        <v>204</v>
      </c>
      <c r="U308" s="4">
        <v>522</v>
      </c>
      <c r="V308" s="4">
        <v>93</v>
      </c>
      <c r="W308" s="4">
        <v>124</v>
      </c>
      <c r="X308" s="4">
        <v>0</v>
      </c>
      <c r="Y308" s="4">
        <v>9</v>
      </c>
      <c r="Z308" s="4">
        <v>1</v>
      </c>
      <c r="AA308" s="4"/>
      <c r="AB308" s="4">
        <v>20</v>
      </c>
      <c r="AC308" s="4">
        <v>2571</v>
      </c>
      <c r="AD308" s="4" t="s">
        <v>115</v>
      </c>
      <c r="AE308" s="4">
        <v>699</v>
      </c>
      <c r="AF308" s="4">
        <v>2</v>
      </c>
      <c r="AG308" s="4" t="s">
        <v>562</v>
      </c>
    </row>
    <row r="309" spans="1:33" ht="15.75" customHeight="1" x14ac:dyDescent="0.25">
      <c r="A309" s="4" t="s">
        <v>615</v>
      </c>
      <c r="B309" s="1" t="s">
        <v>32</v>
      </c>
      <c r="C309" s="4">
        <v>1</v>
      </c>
      <c r="D309" s="4">
        <v>1902</v>
      </c>
      <c r="E309" s="7">
        <v>2</v>
      </c>
      <c r="F309" s="7">
        <v>1902</v>
      </c>
      <c r="G309" s="8">
        <v>405</v>
      </c>
      <c r="H309" s="4">
        <v>9</v>
      </c>
      <c r="I309" s="4">
        <v>8</v>
      </c>
      <c r="J309" s="4">
        <v>3</v>
      </c>
      <c r="K309" s="4">
        <v>1</v>
      </c>
      <c r="L309" s="4">
        <v>2.5</v>
      </c>
      <c r="M309" s="4">
        <v>0</v>
      </c>
      <c r="N309" s="4">
        <v>13</v>
      </c>
      <c r="O309" s="4">
        <v>0</v>
      </c>
      <c r="P309" s="4">
        <v>14</v>
      </c>
      <c r="Q309" s="4">
        <v>3</v>
      </c>
      <c r="R309" s="4">
        <v>0</v>
      </c>
      <c r="S309" s="4">
        <v>0</v>
      </c>
      <c r="T309" s="4">
        <v>204</v>
      </c>
      <c r="U309" s="4">
        <v>522</v>
      </c>
      <c r="V309" s="4">
        <v>93</v>
      </c>
      <c r="W309" s="4">
        <v>124</v>
      </c>
      <c r="X309" s="4">
        <v>121</v>
      </c>
      <c r="Y309" s="4">
        <v>9</v>
      </c>
      <c r="Z309" s="4">
        <v>1</v>
      </c>
      <c r="AA309" s="4"/>
      <c r="AB309" s="4">
        <v>20</v>
      </c>
      <c r="AC309" s="4">
        <v>2571</v>
      </c>
      <c r="AD309" s="4" t="s">
        <v>115</v>
      </c>
      <c r="AE309" s="4">
        <v>699</v>
      </c>
      <c r="AF309" s="4">
        <v>2</v>
      </c>
      <c r="AG309" s="4" t="s">
        <v>562</v>
      </c>
    </row>
    <row r="310" spans="1:33" ht="15.75" customHeight="1" x14ac:dyDescent="0.25">
      <c r="A310" s="1" t="s">
        <v>40</v>
      </c>
      <c r="B310" s="1" t="s">
        <v>32</v>
      </c>
      <c r="C310" s="1">
        <v>1</v>
      </c>
      <c r="D310" s="1">
        <v>1636</v>
      </c>
      <c r="E310" s="5">
        <v>1</v>
      </c>
      <c r="F310" s="5">
        <v>1636</v>
      </c>
      <c r="G310" s="5">
        <v>0</v>
      </c>
      <c r="H310" s="1">
        <v>9</v>
      </c>
      <c r="I310" s="1">
        <v>0</v>
      </c>
      <c r="J310" s="1">
        <v>3</v>
      </c>
      <c r="K310" s="1">
        <v>0</v>
      </c>
      <c r="L310" s="1">
        <v>2</v>
      </c>
      <c r="M310" s="1">
        <v>0</v>
      </c>
      <c r="N310" s="1">
        <v>12</v>
      </c>
      <c r="O310" s="1">
        <v>0</v>
      </c>
      <c r="P310" s="1">
        <v>11</v>
      </c>
      <c r="Q310" s="1">
        <v>6</v>
      </c>
      <c r="R310" s="1">
        <v>0</v>
      </c>
      <c r="S310" s="1">
        <v>0</v>
      </c>
      <c r="T310" s="1">
        <v>208</v>
      </c>
      <c r="U310" s="1">
        <v>517</v>
      </c>
      <c r="V310" s="1">
        <v>105</v>
      </c>
      <c r="W310" s="1">
        <v>0</v>
      </c>
      <c r="X310" s="1">
        <v>0</v>
      </c>
      <c r="Y310" s="1">
        <v>9</v>
      </c>
      <c r="Z310" s="1">
        <v>0.66700000000000004</v>
      </c>
      <c r="AB310" s="1">
        <v>24</v>
      </c>
      <c r="AC310" s="1">
        <v>2718</v>
      </c>
      <c r="AD310" s="1" t="s">
        <v>34</v>
      </c>
      <c r="AE310" s="1">
        <v>560</v>
      </c>
      <c r="AF310" s="1">
        <v>2</v>
      </c>
      <c r="AG310" s="1" t="s">
        <v>666</v>
      </c>
    </row>
    <row r="311" spans="1:33" ht="15.75" customHeight="1" x14ac:dyDescent="0.25">
      <c r="A311" s="1" t="s">
        <v>488</v>
      </c>
      <c r="B311" s="1" t="s">
        <v>32</v>
      </c>
      <c r="C311" s="4">
        <v>1</v>
      </c>
      <c r="D311" s="1">
        <v>2789</v>
      </c>
      <c r="E311" s="1">
        <v>1</v>
      </c>
      <c r="F311" s="1">
        <v>2789</v>
      </c>
      <c r="G311" s="1">
        <v>0</v>
      </c>
      <c r="H311" s="1">
        <v>9</v>
      </c>
      <c r="I311" s="1">
        <v>0</v>
      </c>
      <c r="J311" s="1">
        <v>4</v>
      </c>
      <c r="K311" s="1">
        <v>0</v>
      </c>
      <c r="L311" s="1">
        <v>3.5</v>
      </c>
      <c r="M311" s="1">
        <v>0</v>
      </c>
      <c r="N311" s="1">
        <v>14</v>
      </c>
      <c r="O311" s="1">
        <v>0</v>
      </c>
      <c r="P311" s="1">
        <v>22</v>
      </c>
      <c r="Q311" s="1">
        <v>4</v>
      </c>
      <c r="R311" s="1">
        <v>0</v>
      </c>
      <c r="S311" s="1">
        <v>0</v>
      </c>
      <c r="T311" s="1">
        <v>313</v>
      </c>
      <c r="U311" s="1">
        <v>959</v>
      </c>
      <c r="V311" s="1">
        <v>142</v>
      </c>
      <c r="W311" s="1">
        <v>0</v>
      </c>
      <c r="X311" s="1">
        <v>0</v>
      </c>
      <c r="Y311" s="1">
        <v>9</v>
      </c>
      <c r="Z311" s="1">
        <v>0.83</v>
      </c>
      <c r="AB311" s="1">
        <v>26.25</v>
      </c>
      <c r="AC311" s="1">
        <v>3869</v>
      </c>
      <c r="AD311" s="1" t="s">
        <v>34</v>
      </c>
      <c r="AE311" s="1">
        <v>842</v>
      </c>
      <c r="AF311" s="1">
        <v>3</v>
      </c>
      <c r="AG311" s="4" t="s">
        <v>562</v>
      </c>
    </row>
    <row r="312" spans="1:33" ht="15.75" customHeight="1" x14ac:dyDescent="0.25">
      <c r="A312" s="1" t="s">
        <v>670</v>
      </c>
      <c r="B312" s="1" t="s">
        <v>32</v>
      </c>
      <c r="C312" s="1">
        <v>1</v>
      </c>
      <c r="D312" s="1">
        <v>2216</v>
      </c>
      <c r="E312" s="5">
        <v>1</v>
      </c>
      <c r="F312" s="5">
        <v>2216</v>
      </c>
      <c r="G312" s="5">
        <v>0</v>
      </c>
      <c r="H312" s="1">
        <v>9</v>
      </c>
      <c r="I312" s="1">
        <v>0</v>
      </c>
      <c r="J312" s="1">
        <v>3</v>
      </c>
      <c r="K312" s="1">
        <v>0</v>
      </c>
      <c r="L312" s="1">
        <v>2.5</v>
      </c>
      <c r="M312" s="1">
        <v>0</v>
      </c>
      <c r="N312" s="1">
        <v>12</v>
      </c>
      <c r="O312" s="1">
        <v>0</v>
      </c>
      <c r="P312" s="1">
        <v>23</v>
      </c>
      <c r="Q312" s="1">
        <v>6</v>
      </c>
      <c r="R312" s="1">
        <v>0</v>
      </c>
      <c r="S312" s="1">
        <v>0</v>
      </c>
      <c r="T312" s="1">
        <v>302</v>
      </c>
      <c r="U312" s="1">
        <v>815</v>
      </c>
      <c r="V312" s="1">
        <v>163</v>
      </c>
      <c r="W312" s="1">
        <v>0</v>
      </c>
      <c r="X312" s="1">
        <v>0</v>
      </c>
      <c r="Y312" s="1">
        <v>10</v>
      </c>
      <c r="Z312" s="1">
        <v>0.66700000000000004</v>
      </c>
      <c r="AB312" s="1">
        <v>26.5</v>
      </c>
      <c r="AC312" s="1">
        <v>3837</v>
      </c>
      <c r="AD312" s="1" t="s">
        <v>34</v>
      </c>
      <c r="AE312" s="1">
        <v>958</v>
      </c>
      <c r="AF312" s="1">
        <v>3</v>
      </c>
      <c r="AG312" s="1" t="s">
        <v>666</v>
      </c>
    </row>
    <row r="313" spans="1:33" ht="15.75" customHeight="1" x14ac:dyDescent="0.25">
      <c r="A313" s="1" t="s">
        <v>350</v>
      </c>
      <c r="B313" s="1" t="s">
        <v>32</v>
      </c>
      <c r="C313" s="1">
        <v>1</v>
      </c>
      <c r="D313" s="1">
        <v>1799</v>
      </c>
      <c r="E313" s="1">
        <v>1</v>
      </c>
      <c r="F313" s="1">
        <v>1799</v>
      </c>
      <c r="G313" s="1">
        <v>0</v>
      </c>
      <c r="H313" s="1">
        <v>9</v>
      </c>
      <c r="I313" s="1">
        <v>8</v>
      </c>
      <c r="J313" s="1">
        <v>3</v>
      </c>
      <c r="K313" s="1">
        <v>0</v>
      </c>
      <c r="L313" s="1">
        <v>2.5</v>
      </c>
      <c r="M313" s="1">
        <v>0</v>
      </c>
      <c r="N313" s="1">
        <v>18</v>
      </c>
      <c r="O313" s="1">
        <v>1</v>
      </c>
      <c r="P313" s="1">
        <v>16</v>
      </c>
      <c r="Q313" s="1">
        <v>3</v>
      </c>
      <c r="R313" s="1">
        <v>3</v>
      </c>
      <c r="S313" s="1">
        <v>0</v>
      </c>
      <c r="T313" s="1">
        <v>285</v>
      </c>
      <c r="U313" s="1">
        <v>626</v>
      </c>
      <c r="V313" s="1">
        <v>141</v>
      </c>
      <c r="W313" s="1">
        <v>0</v>
      </c>
      <c r="X313" s="1">
        <v>0</v>
      </c>
      <c r="Y313" s="1">
        <v>9</v>
      </c>
      <c r="Z313" s="1">
        <v>0.83333333333333337</v>
      </c>
      <c r="AB313" s="1">
        <v>27</v>
      </c>
      <c r="AC313" s="1">
        <v>3901</v>
      </c>
      <c r="AD313" s="1" t="s">
        <v>34</v>
      </c>
      <c r="AE313" s="1">
        <v>581</v>
      </c>
      <c r="AF313" s="1">
        <v>2</v>
      </c>
      <c r="AG313" s="1" t="s">
        <v>560</v>
      </c>
    </row>
    <row r="314" spans="1:33" ht="15.75" customHeight="1" x14ac:dyDescent="0.25">
      <c r="A314" s="1" t="s">
        <v>123</v>
      </c>
      <c r="B314" s="1" t="s">
        <v>32</v>
      </c>
      <c r="C314" s="1">
        <v>1</v>
      </c>
      <c r="D314" s="1">
        <v>1815</v>
      </c>
      <c r="E314" s="1">
        <v>1</v>
      </c>
      <c r="F314" s="1">
        <v>1815</v>
      </c>
      <c r="G314" s="1">
        <v>0</v>
      </c>
      <c r="H314" s="1">
        <v>9</v>
      </c>
      <c r="I314" s="1">
        <v>0</v>
      </c>
      <c r="J314" s="1">
        <v>3</v>
      </c>
      <c r="K314" s="1">
        <v>0</v>
      </c>
      <c r="L314" s="1">
        <v>2</v>
      </c>
      <c r="M314" s="1">
        <v>0</v>
      </c>
      <c r="N314" s="1">
        <v>11</v>
      </c>
      <c r="O314" s="1">
        <v>0</v>
      </c>
      <c r="P314" s="1">
        <v>13</v>
      </c>
      <c r="Q314" s="1">
        <v>3</v>
      </c>
      <c r="R314" s="1">
        <v>0</v>
      </c>
      <c r="S314" s="1">
        <v>0</v>
      </c>
      <c r="T314" s="1">
        <v>274</v>
      </c>
      <c r="U314" s="1">
        <v>644</v>
      </c>
      <c r="V314" s="1">
        <v>139</v>
      </c>
      <c r="W314" s="1">
        <v>0</v>
      </c>
      <c r="X314" s="1">
        <v>0</v>
      </c>
      <c r="Y314" s="1">
        <v>9</v>
      </c>
      <c r="Z314" s="1">
        <v>0.83</v>
      </c>
      <c r="AB314" s="1">
        <v>25.1</v>
      </c>
      <c r="AC314" s="1">
        <v>3777</v>
      </c>
      <c r="AD314" s="1" t="s">
        <v>34</v>
      </c>
      <c r="AE314" s="1">
        <v>635</v>
      </c>
      <c r="AF314" s="1">
        <v>2</v>
      </c>
      <c r="AG314" s="4" t="s">
        <v>562</v>
      </c>
    </row>
    <row r="315" spans="1:33" ht="15.75" customHeight="1" x14ac:dyDescent="0.25">
      <c r="A315" s="1" t="s">
        <v>518</v>
      </c>
      <c r="B315" s="1" t="s">
        <v>32</v>
      </c>
      <c r="C315" s="1">
        <v>1</v>
      </c>
      <c r="D315" s="1">
        <v>2258</v>
      </c>
      <c r="E315" s="5">
        <v>1</v>
      </c>
      <c r="F315" s="5">
        <v>2258</v>
      </c>
      <c r="G315" s="5">
        <v>0</v>
      </c>
      <c r="H315" s="1">
        <v>9</v>
      </c>
      <c r="I315" s="1">
        <v>0</v>
      </c>
      <c r="J315" s="1">
        <v>4</v>
      </c>
      <c r="K315" s="1">
        <v>0</v>
      </c>
      <c r="L315" s="1">
        <v>2.5</v>
      </c>
      <c r="M315" s="1">
        <v>0</v>
      </c>
      <c r="N315" s="1">
        <v>15</v>
      </c>
      <c r="O315" s="1">
        <v>0</v>
      </c>
      <c r="P315" s="1">
        <v>21</v>
      </c>
      <c r="Q315" s="1">
        <v>5</v>
      </c>
      <c r="R315" s="1">
        <v>0</v>
      </c>
      <c r="S315" s="1">
        <v>0</v>
      </c>
      <c r="T315" s="1">
        <v>314</v>
      </c>
      <c r="U315" s="1">
        <v>884</v>
      </c>
      <c r="V315" s="1">
        <v>119</v>
      </c>
      <c r="W315" s="1">
        <v>0</v>
      </c>
      <c r="X315" s="1">
        <v>136</v>
      </c>
      <c r="Y315" s="1">
        <v>11</v>
      </c>
      <c r="Z315" s="1">
        <v>1</v>
      </c>
      <c r="AB315" s="1">
        <v>28</v>
      </c>
      <c r="AC315" s="1">
        <v>3749</v>
      </c>
      <c r="AD315" s="1" t="s">
        <v>34</v>
      </c>
      <c r="AE315" s="1">
        <v>818</v>
      </c>
      <c r="AF315" s="1">
        <v>2</v>
      </c>
      <c r="AG315" s="1" t="s">
        <v>666</v>
      </c>
    </row>
    <row r="316" spans="1:33" ht="15.75" customHeight="1" x14ac:dyDescent="0.25">
      <c r="A316" s="4" t="s">
        <v>597</v>
      </c>
      <c r="B316" s="1" t="s">
        <v>32</v>
      </c>
      <c r="C316" s="4">
        <v>1</v>
      </c>
      <c r="D316" s="4">
        <v>1726</v>
      </c>
      <c r="E316" s="4">
        <v>1</v>
      </c>
      <c r="F316" s="4">
        <v>1726</v>
      </c>
      <c r="G316" s="4">
        <v>0</v>
      </c>
      <c r="H316" s="4">
        <v>9</v>
      </c>
      <c r="I316" s="4">
        <v>0</v>
      </c>
      <c r="J316" s="4">
        <v>3</v>
      </c>
      <c r="K316" s="4">
        <v>0</v>
      </c>
      <c r="L316" s="4">
        <v>2</v>
      </c>
      <c r="M316" s="4">
        <v>0</v>
      </c>
      <c r="N316" s="4">
        <v>14</v>
      </c>
      <c r="O316" s="4">
        <v>3</v>
      </c>
      <c r="P316" s="4">
        <v>13</v>
      </c>
      <c r="Q316" s="4">
        <v>4</v>
      </c>
      <c r="R316" s="4">
        <v>0</v>
      </c>
      <c r="S316" s="4">
        <v>0</v>
      </c>
      <c r="T316" s="4">
        <v>276</v>
      </c>
      <c r="U316" s="4">
        <v>639</v>
      </c>
      <c r="V316" s="4">
        <v>135</v>
      </c>
      <c r="W316" s="4">
        <v>110</v>
      </c>
      <c r="X316" s="4">
        <v>0</v>
      </c>
      <c r="Y316" s="4">
        <v>9</v>
      </c>
      <c r="Z316" s="4">
        <v>0.75</v>
      </c>
      <c r="AA316" s="4"/>
      <c r="AB316" s="4">
        <v>20.5</v>
      </c>
      <c r="AC316" s="4">
        <v>3361</v>
      </c>
      <c r="AD316" s="4" t="s">
        <v>34</v>
      </c>
      <c r="AE316" s="4">
        <v>640</v>
      </c>
      <c r="AF316" s="4">
        <v>2</v>
      </c>
      <c r="AG316" s="4" t="s">
        <v>562</v>
      </c>
    </row>
    <row r="317" spans="1:33" ht="15.75" customHeight="1" x14ac:dyDescent="0.25">
      <c r="A317" s="4" t="s">
        <v>598</v>
      </c>
      <c r="B317" s="1" t="s">
        <v>32</v>
      </c>
      <c r="C317" s="4">
        <v>1</v>
      </c>
      <c r="D317" s="4">
        <v>1726</v>
      </c>
      <c r="E317" s="7">
        <v>2</v>
      </c>
      <c r="F317" s="7">
        <v>1726</v>
      </c>
      <c r="G317" s="8">
        <v>335</v>
      </c>
      <c r="H317" s="4">
        <v>9</v>
      </c>
      <c r="I317" s="4">
        <v>9</v>
      </c>
      <c r="J317" s="4">
        <v>3</v>
      </c>
      <c r="K317" s="4">
        <v>1</v>
      </c>
      <c r="L317" s="4">
        <v>2</v>
      </c>
      <c r="M317" s="4">
        <v>0</v>
      </c>
      <c r="N317" s="4">
        <v>14</v>
      </c>
      <c r="O317" s="4">
        <v>3</v>
      </c>
      <c r="P317" s="4">
        <v>13</v>
      </c>
      <c r="Q317" s="4">
        <v>4</v>
      </c>
      <c r="R317" s="4">
        <v>0</v>
      </c>
      <c r="S317" s="4">
        <v>0</v>
      </c>
      <c r="T317" s="4">
        <v>276</v>
      </c>
      <c r="U317" s="4">
        <v>639</v>
      </c>
      <c r="V317" s="4">
        <v>135</v>
      </c>
      <c r="W317" s="4">
        <v>110</v>
      </c>
      <c r="X317" s="4">
        <v>115</v>
      </c>
      <c r="Y317" s="4">
        <v>9</v>
      </c>
      <c r="Z317" s="4">
        <v>0.75</v>
      </c>
      <c r="AA317" s="4"/>
      <c r="AB317" s="4">
        <v>20.5</v>
      </c>
      <c r="AC317" s="4">
        <v>3361</v>
      </c>
      <c r="AD317" s="4" t="s">
        <v>34</v>
      </c>
      <c r="AE317" s="4">
        <v>640</v>
      </c>
      <c r="AF317" s="4">
        <v>2</v>
      </c>
      <c r="AG317" s="4" t="s">
        <v>562</v>
      </c>
    </row>
    <row r="318" spans="1:33" ht="15.75" customHeight="1" x14ac:dyDescent="0.25">
      <c r="A318" s="1" t="s">
        <v>62</v>
      </c>
      <c r="B318" s="1" t="s">
        <v>32</v>
      </c>
      <c r="C318" s="1">
        <v>1</v>
      </c>
      <c r="D318" s="1">
        <v>1801</v>
      </c>
      <c r="E318" s="5">
        <v>1</v>
      </c>
      <c r="F318" s="5">
        <v>1801</v>
      </c>
      <c r="G318" s="5">
        <v>0</v>
      </c>
      <c r="H318" s="1">
        <v>9</v>
      </c>
      <c r="I318" s="1">
        <v>0</v>
      </c>
      <c r="J318" s="1">
        <v>3</v>
      </c>
      <c r="K318" s="1">
        <v>0</v>
      </c>
      <c r="L318" s="1">
        <v>2</v>
      </c>
      <c r="M318" s="1">
        <v>0</v>
      </c>
      <c r="N318" s="1">
        <v>9</v>
      </c>
      <c r="O318" s="1">
        <v>0</v>
      </c>
      <c r="P318" s="1">
        <v>16</v>
      </c>
      <c r="Q318" s="1">
        <v>5</v>
      </c>
      <c r="R318" s="1">
        <v>0</v>
      </c>
      <c r="S318" s="1">
        <v>0</v>
      </c>
      <c r="T318" s="1">
        <v>262</v>
      </c>
      <c r="U318" s="1">
        <v>612</v>
      </c>
      <c r="V318" s="1">
        <v>129</v>
      </c>
      <c r="W318" s="1">
        <v>0</v>
      </c>
      <c r="X318" s="1">
        <v>0</v>
      </c>
      <c r="Y318" s="1">
        <v>10</v>
      </c>
      <c r="Z318" s="1">
        <v>0.66700000000000004</v>
      </c>
      <c r="AB318" s="1">
        <v>22</v>
      </c>
      <c r="AC318" s="1">
        <v>2936</v>
      </c>
      <c r="AD318" s="1" t="s">
        <v>34</v>
      </c>
      <c r="AE318" s="1">
        <v>653</v>
      </c>
      <c r="AF318" s="1">
        <v>2</v>
      </c>
      <c r="AG318" s="1" t="s">
        <v>666</v>
      </c>
    </row>
    <row r="319" spans="1:33" ht="15.75" customHeight="1" x14ac:dyDescent="0.25">
      <c r="A319" s="1" t="s">
        <v>105</v>
      </c>
      <c r="B319" s="1" t="s">
        <v>32</v>
      </c>
      <c r="C319" s="1">
        <v>1</v>
      </c>
      <c r="D319" s="1">
        <v>2108</v>
      </c>
      <c r="E319" s="5">
        <v>1</v>
      </c>
      <c r="F319" s="5">
        <v>2108</v>
      </c>
      <c r="G319" s="5">
        <v>0</v>
      </c>
      <c r="H319" s="1">
        <v>9</v>
      </c>
      <c r="I319" s="1">
        <v>0</v>
      </c>
      <c r="J319" s="1">
        <v>3</v>
      </c>
      <c r="K319" s="1">
        <v>0</v>
      </c>
      <c r="L319" s="1">
        <v>2.5</v>
      </c>
      <c r="M319" s="1">
        <v>0</v>
      </c>
      <c r="N319" s="1">
        <v>16</v>
      </c>
      <c r="O319" s="1">
        <v>0</v>
      </c>
      <c r="P319" s="1">
        <v>16</v>
      </c>
      <c r="Q319" s="1">
        <v>5</v>
      </c>
      <c r="R319" s="1">
        <v>0</v>
      </c>
      <c r="S319" s="1">
        <v>0</v>
      </c>
      <c r="T319" s="1">
        <v>285</v>
      </c>
      <c r="U319" s="1">
        <v>691</v>
      </c>
      <c r="V319" s="1">
        <v>111</v>
      </c>
      <c r="W319" s="1">
        <v>0</v>
      </c>
      <c r="X319" s="1">
        <v>108</v>
      </c>
      <c r="Y319" s="1">
        <v>10</v>
      </c>
      <c r="Z319" s="1">
        <v>0.66700000000000004</v>
      </c>
      <c r="AB319" s="1">
        <v>23.5</v>
      </c>
      <c r="AC319" s="1">
        <v>3250</v>
      </c>
      <c r="AD319" s="1" t="s">
        <v>34</v>
      </c>
      <c r="AE319" s="1">
        <v>619</v>
      </c>
      <c r="AF319" s="1">
        <v>2</v>
      </c>
      <c r="AG319" s="1" t="s">
        <v>666</v>
      </c>
    </row>
    <row r="320" spans="1:33" ht="15.75" customHeight="1" x14ac:dyDescent="0.25">
      <c r="A320" s="1" t="s">
        <v>110</v>
      </c>
      <c r="B320" s="1" t="s">
        <v>32</v>
      </c>
      <c r="C320" s="1">
        <v>1</v>
      </c>
      <c r="D320" s="1">
        <v>2164</v>
      </c>
      <c r="E320" s="5">
        <v>2</v>
      </c>
      <c r="F320" s="5">
        <v>2164</v>
      </c>
      <c r="G320" s="5">
        <v>373</v>
      </c>
      <c r="H320" s="1">
        <v>9</v>
      </c>
      <c r="I320" s="1">
        <v>9</v>
      </c>
      <c r="J320" s="1">
        <v>3</v>
      </c>
      <c r="K320" s="1">
        <v>1</v>
      </c>
      <c r="L320" s="1">
        <v>2.5</v>
      </c>
      <c r="M320" s="1">
        <v>0</v>
      </c>
      <c r="N320" s="1">
        <v>19</v>
      </c>
      <c r="O320" s="1">
        <v>0</v>
      </c>
      <c r="P320" s="1">
        <v>16</v>
      </c>
      <c r="Q320" s="1">
        <v>5</v>
      </c>
      <c r="R320" s="1">
        <v>0</v>
      </c>
      <c r="S320" s="1">
        <v>0</v>
      </c>
      <c r="T320" s="1">
        <v>273</v>
      </c>
      <c r="U320" s="1">
        <v>723</v>
      </c>
      <c r="V320" s="1">
        <v>116</v>
      </c>
      <c r="W320" s="1">
        <v>0</v>
      </c>
      <c r="X320" s="1">
        <v>112</v>
      </c>
      <c r="Y320" s="1">
        <v>12</v>
      </c>
      <c r="Z320" s="1">
        <v>0.83299999999999996</v>
      </c>
      <c r="AB320" s="1">
        <v>28.5</v>
      </c>
      <c r="AC320" s="1">
        <v>3452</v>
      </c>
      <c r="AD320" s="1" t="s">
        <v>34</v>
      </c>
      <c r="AE320" s="1">
        <v>718</v>
      </c>
      <c r="AF320" s="1">
        <v>2</v>
      </c>
      <c r="AG320" s="1" t="s">
        <v>666</v>
      </c>
    </row>
    <row r="321" spans="1:33" ht="15.75" customHeight="1" x14ac:dyDescent="0.25">
      <c r="A321" s="1" t="s">
        <v>314</v>
      </c>
      <c r="B321" s="1" t="s">
        <v>76</v>
      </c>
      <c r="C321" s="1">
        <v>2</v>
      </c>
      <c r="D321" s="1">
        <v>1402</v>
      </c>
      <c r="E321" s="1">
        <v>1</v>
      </c>
      <c r="F321" s="1">
        <v>1402</v>
      </c>
      <c r="G321" s="1">
        <v>0</v>
      </c>
      <c r="H321" s="1">
        <v>8</v>
      </c>
      <c r="I321" s="1">
        <v>0</v>
      </c>
      <c r="J321" s="1">
        <v>4</v>
      </c>
      <c r="K321" s="1">
        <v>0</v>
      </c>
      <c r="L321" s="1">
        <v>2</v>
      </c>
      <c r="M321" s="1">
        <v>0</v>
      </c>
      <c r="N321" s="1">
        <v>10</v>
      </c>
      <c r="O321" s="1">
        <v>0</v>
      </c>
      <c r="P321" s="1">
        <v>14</v>
      </c>
      <c r="Q321" s="1">
        <v>4</v>
      </c>
      <c r="R321" s="1">
        <v>0</v>
      </c>
      <c r="S321" s="1">
        <v>0</v>
      </c>
      <c r="T321" s="1">
        <v>164</v>
      </c>
      <c r="U321" s="1">
        <v>548</v>
      </c>
      <c r="V321" s="1">
        <v>0</v>
      </c>
      <c r="W321" s="1">
        <v>0</v>
      </c>
      <c r="X321" s="1">
        <v>0</v>
      </c>
      <c r="Y321" s="1">
        <v>8</v>
      </c>
      <c r="Z321" s="1">
        <v>0.66666666666666663</v>
      </c>
      <c r="AB321" s="1">
        <v>17.899999999999999</v>
      </c>
      <c r="AC321" s="1">
        <v>1684</v>
      </c>
      <c r="AD321" s="1" t="s">
        <v>33</v>
      </c>
      <c r="AE321" s="1">
        <v>0</v>
      </c>
      <c r="AF321" s="1">
        <v>0</v>
      </c>
      <c r="AG321" s="1" t="s">
        <v>560</v>
      </c>
    </row>
    <row r="322" spans="1:33" ht="15.75" customHeight="1" x14ac:dyDescent="0.25">
      <c r="A322" s="1" t="s">
        <v>338</v>
      </c>
      <c r="B322" s="1" t="s">
        <v>32</v>
      </c>
      <c r="C322" s="1">
        <v>1</v>
      </c>
      <c r="D322" s="1">
        <v>1657</v>
      </c>
      <c r="E322" s="1">
        <v>1</v>
      </c>
      <c r="F322" s="1">
        <v>1657</v>
      </c>
      <c r="G322" s="1">
        <v>0</v>
      </c>
      <c r="H322" s="1">
        <v>9</v>
      </c>
      <c r="I322" s="1">
        <v>0</v>
      </c>
      <c r="J322" s="1">
        <v>3</v>
      </c>
      <c r="K322" s="1">
        <v>0</v>
      </c>
      <c r="L322" s="1">
        <v>2.5</v>
      </c>
      <c r="M322" s="1">
        <v>0</v>
      </c>
      <c r="N322" s="1">
        <v>15</v>
      </c>
      <c r="O322" s="1">
        <v>0</v>
      </c>
      <c r="P322" s="1">
        <v>15</v>
      </c>
      <c r="Q322" s="1">
        <v>3</v>
      </c>
      <c r="R322" s="1">
        <v>0</v>
      </c>
      <c r="S322" s="1">
        <v>0</v>
      </c>
      <c r="T322" s="1">
        <v>221</v>
      </c>
      <c r="U322" s="1">
        <v>550</v>
      </c>
      <c r="V322" s="1">
        <v>135</v>
      </c>
      <c r="W322" s="1">
        <v>0</v>
      </c>
      <c r="X322" s="1">
        <v>0</v>
      </c>
      <c r="Y322" s="1">
        <v>9</v>
      </c>
      <c r="Z322" s="1">
        <v>0.66666666666666663</v>
      </c>
      <c r="AB322" s="1">
        <v>23.9</v>
      </c>
      <c r="AC322" s="1">
        <v>2778</v>
      </c>
      <c r="AD322" s="1" t="s">
        <v>34</v>
      </c>
      <c r="AE322" s="1">
        <v>486</v>
      </c>
      <c r="AF322" s="1">
        <v>3</v>
      </c>
      <c r="AG322" s="1" t="s">
        <v>560</v>
      </c>
    </row>
    <row r="323" spans="1:33" ht="15.75" customHeight="1" x14ac:dyDescent="0.25">
      <c r="A323" s="1" t="s">
        <v>43</v>
      </c>
      <c r="B323" s="1" t="s">
        <v>32</v>
      </c>
      <c r="C323" s="1">
        <v>1</v>
      </c>
      <c r="D323" s="1">
        <v>1658</v>
      </c>
      <c r="E323" s="5">
        <v>1</v>
      </c>
      <c r="F323" s="5">
        <v>1658</v>
      </c>
      <c r="G323" s="5">
        <v>0</v>
      </c>
      <c r="H323" s="1">
        <v>9</v>
      </c>
      <c r="I323" s="1">
        <v>0</v>
      </c>
      <c r="J323" s="1">
        <v>3</v>
      </c>
      <c r="K323" s="1">
        <v>0</v>
      </c>
      <c r="L323" s="1">
        <v>2</v>
      </c>
      <c r="M323" s="1">
        <v>0</v>
      </c>
      <c r="N323" s="1">
        <v>11</v>
      </c>
      <c r="O323" s="1">
        <v>0</v>
      </c>
      <c r="P323" s="1">
        <v>12</v>
      </c>
      <c r="Q323" s="1">
        <v>4</v>
      </c>
      <c r="R323" s="1">
        <v>0</v>
      </c>
      <c r="S323" s="1">
        <v>0</v>
      </c>
      <c r="T323" s="1">
        <v>178</v>
      </c>
      <c r="U323" s="1">
        <v>602</v>
      </c>
      <c r="V323" s="1">
        <v>0</v>
      </c>
      <c r="W323" s="1">
        <v>0</v>
      </c>
      <c r="X323" s="1">
        <v>0</v>
      </c>
      <c r="Y323" s="1">
        <v>10</v>
      </c>
      <c r="Z323" s="1">
        <v>0.66700000000000004</v>
      </c>
      <c r="AB323" s="1">
        <v>24</v>
      </c>
      <c r="AC323" s="1">
        <v>2841</v>
      </c>
      <c r="AD323" s="1" t="s">
        <v>35</v>
      </c>
      <c r="AE323" s="1">
        <v>486</v>
      </c>
      <c r="AF323" s="1">
        <v>2</v>
      </c>
      <c r="AG323" s="1" t="s">
        <v>666</v>
      </c>
    </row>
    <row r="324" spans="1:33" ht="15.75" customHeight="1" x14ac:dyDescent="0.25">
      <c r="A324" s="1" t="s">
        <v>389</v>
      </c>
      <c r="B324" s="1" t="s">
        <v>32</v>
      </c>
      <c r="C324" s="1">
        <v>1</v>
      </c>
      <c r="D324" s="1">
        <v>2023</v>
      </c>
      <c r="E324" s="1">
        <v>1</v>
      </c>
      <c r="F324" s="1">
        <v>2023</v>
      </c>
      <c r="G324" s="1">
        <v>0</v>
      </c>
      <c r="H324" s="1">
        <v>9</v>
      </c>
      <c r="I324" s="1">
        <v>0</v>
      </c>
      <c r="J324" s="1">
        <v>3</v>
      </c>
      <c r="K324" s="1">
        <v>0</v>
      </c>
      <c r="L324" s="1">
        <v>2.5</v>
      </c>
      <c r="M324" s="1">
        <v>0</v>
      </c>
      <c r="N324" s="1">
        <v>17</v>
      </c>
      <c r="O324" s="1">
        <v>0</v>
      </c>
      <c r="P324" s="1">
        <v>20</v>
      </c>
      <c r="Q324" s="1">
        <v>3</v>
      </c>
      <c r="R324" s="1">
        <v>0</v>
      </c>
      <c r="S324" s="1">
        <v>0</v>
      </c>
      <c r="T324" s="1">
        <v>269</v>
      </c>
      <c r="U324" s="1">
        <v>716</v>
      </c>
      <c r="V324" s="1">
        <v>113</v>
      </c>
      <c r="W324" s="1">
        <v>0</v>
      </c>
      <c r="X324" s="1">
        <v>0</v>
      </c>
      <c r="Y324" s="1">
        <v>9</v>
      </c>
      <c r="Z324" s="1">
        <v>0.66666666666666663</v>
      </c>
      <c r="AB324" s="1">
        <v>21.6</v>
      </c>
      <c r="AC324" s="1">
        <v>3207</v>
      </c>
      <c r="AD324" s="1" t="s">
        <v>34</v>
      </c>
      <c r="AE324" s="1">
        <v>651</v>
      </c>
      <c r="AF324" s="1">
        <v>2</v>
      </c>
      <c r="AG324" s="1" t="s">
        <v>560</v>
      </c>
    </row>
    <row r="325" spans="1:33" ht="15.75" customHeight="1" x14ac:dyDescent="0.25">
      <c r="A325" s="1" t="s">
        <v>119</v>
      </c>
      <c r="B325" s="1" t="s">
        <v>32</v>
      </c>
      <c r="C325" s="1">
        <v>1</v>
      </c>
      <c r="D325" s="1">
        <v>1800</v>
      </c>
      <c r="E325" s="1">
        <v>1</v>
      </c>
      <c r="F325" s="1">
        <v>1800</v>
      </c>
      <c r="G325" s="1">
        <v>0</v>
      </c>
      <c r="H325" s="1">
        <v>9</v>
      </c>
      <c r="I325" s="1">
        <v>0</v>
      </c>
      <c r="J325" s="1">
        <v>3</v>
      </c>
      <c r="K325" s="1">
        <v>0</v>
      </c>
      <c r="L325" s="1">
        <v>2</v>
      </c>
      <c r="M325" s="1">
        <v>0</v>
      </c>
      <c r="N325" s="1">
        <v>12</v>
      </c>
      <c r="O325" s="1">
        <v>0</v>
      </c>
      <c r="P325" s="1">
        <v>15</v>
      </c>
      <c r="Q325" s="1">
        <v>3</v>
      </c>
      <c r="R325" s="1">
        <v>0</v>
      </c>
      <c r="S325" s="1">
        <v>0</v>
      </c>
      <c r="T325" s="1">
        <v>245</v>
      </c>
      <c r="U325" s="1">
        <v>641</v>
      </c>
      <c r="V325" s="1">
        <v>92</v>
      </c>
      <c r="W325" s="1">
        <v>0</v>
      </c>
      <c r="X325" s="1">
        <v>0</v>
      </c>
      <c r="Y325" s="1">
        <v>9</v>
      </c>
      <c r="Z325" s="1">
        <v>0.6</v>
      </c>
      <c r="AB325" s="1">
        <v>22</v>
      </c>
      <c r="AC325" s="1">
        <v>3537</v>
      </c>
      <c r="AD325" s="1" t="s">
        <v>34</v>
      </c>
      <c r="AE325" s="1">
        <v>474</v>
      </c>
      <c r="AF325" s="1">
        <v>2</v>
      </c>
      <c r="AG325" s="4" t="s">
        <v>562</v>
      </c>
    </row>
    <row r="326" spans="1:33" ht="15.75" customHeight="1" x14ac:dyDescent="0.25">
      <c r="A326" s="1" t="s">
        <v>230</v>
      </c>
      <c r="B326" s="1" t="s">
        <v>32</v>
      </c>
      <c r="C326" s="1">
        <v>1</v>
      </c>
      <c r="D326" s="1" t="s">
        <v>231</v>
      </c>
      <c r="E326" s="5">
        <v>1</v>
      </c>
      <c r="F326" s="1" t="s">
        <v>232</v>
      </c>
      <c r="G326" s="1" t="s">
        <v>233</v>
      </c>
      <c r="H326" s="1" t="s">
        <v>193</v>
      </c>
      <c r="I326" s="1" t="s">
        <v>215</v>
      </c>
      <c r="J326" s="1" t="s">
        <v>194</v>
      </c>
      <c r="K326" s="1" t="s">
        <v>188</v>
      </c>
      <c r="L326" s="1" t="s">
        <v>191</v>
      </c>
      <c r="M326" s="1" t="s">
        <v>188</v>
      </c>
      <c r="N326" s="1" t="s">
        <v>203</v>
      </c>
      <c r="O326" s="1" t="s">
        <v>195</v>
      </c>
      <c r="P326" s="1" t="s">
        <v>202</v>
      </c>
      <c r="Q326" s="1" t="s">
        <v>189</v>
      </c>
      <c r="R326" s="1" t="s">
        <v>194</v>
      </c>
      <c r="S326" s="1" t="s">
        <v>188</v>
      </c>
      <c r="T326" s="1" t="s">
        <v>216</v>
      </c>
      <c r="U326" s="1" t="s">
        <v>234</v>
      </c>
      <c r="W326" s="1" t="s">
        <v>188</v>
      </c>
      <c r="X326" s="1" t="s">
        <v>235</v>
      </c>
      <c r="Y326" s="1" t="s">
        <v>193</v>
      </c>
      <c r="Z326" s="1" t="s">
        <v>199</v>
      </c>
      <c r="AA326" s="1" t="s">
        <v>187</v>
      </c>
      <c r="AB326" s="1">
        <v>21.5</v>
      </c>
      <c r="AD326" s="1" t="s">
        <v>33</v>
      </c>
      <c r="AE326" s="1">
        <v>0</v>
      </c>
      <c r="AF326" s="1">
        <v>0</v>
      </c>
      <c r="AG326" s="1" t="s">
        <v>558</v>
      </c>
    </row>
    <row r="327" spans="1:33" ht="15.75" customHeight="1" x14ac:dyDescent="0.25">
      <c r="A327" s="1" t="s">
        <v>132</v>
      </c>
      <c r="B327" s="1" t="s">
        <v>32</v>
      </c>
      <c r="C327" s="4">
        <v>1</v>
      </c>
      <c r="D327" s="1">
        <v>1870</v>
      </c>
      <c r="E327" s="1">
        <v>1</v>
      </c>
      <c r="F327" s="1">
        <v>1870</v>
      </c>
      <c r="G327" s="1">
        <v>0</v>
      </c>
      <c r="H327" s="1">
        <v>9</v>
      </c>
      <c r="I327" s="1">
        <v>0</v>
      </c>
      <c r="J327" s="1">
        <v>3</v>
      </c>
      <c r="K327" s="1">
        <v>0</v>
      </c>
      <c r="L327" s="1">
        <v>2.5</v>
      </c>
      <c r="M327" s="1">
        <v>0</v>
      </c>
      <c r="N327" s="1">
        <v>13</v>
      </c>
      <c r="O327" s="1">
        <v>0</v>
      </c>
      <c r="P327" s="1">
        <v>12</v>
      </c>
      <c r="Q327" s="1">
        <v>3</v>
      </c>
      <c r="R327" s="1">
        <v>0</v>
      </c>
      <c r="S327" s="1">
        <v>0</v>
      </c>
      <c r="T327" s="1">
        <v>178</v>
      </c>
      <c r="U327" s="1">
        <v>629</v>
      </c>
      <c r="V327" s="1">
        <v>0</v>
      </c>
      <c r="W327" s="1">
        <v>0</v>
      </c>
      <c r="X327" s="1">
        <v>0</v>
      </c>
      <c r="Y327" s="1">
        <v>9</v>
      </c>
      <c r="Z327" s="1">
        <v>0.6</v>
      </c>
      <c r="AB327" s="1">
        <v>29</v>
      </c>
      <c r="AC327" s="1">
        <v>3317</v>
      </c>
      <c r="AD327" s="1" t="s">
        <v>33</v>
      </c>
      <c r="AE327" s="1">
        <v>0</v>
      </c>
      <c r="AF327" s="1">
        <v>0</v>
      </c>
      <c r="AG327" s="4" t="s">
        <v>562</v>
      </c>
    </row>
    <row r="328" spans="1:33" ht="15.75" customHeight="1" x14ac:dyDescent="0.25">
      <c r="A328" s="1" t="s">
        <v>104</v>
      </c>
      <c r="B328" s="1" t="s">
        <v>32</v>
      </c>
      <c r="C328" s="1">
        <v>1</v>
      </c>
      <c r="D328" s="1">
        <v>2107</v>
      </c>
      <c r="E328" s="5">
        <v>1</v>
      </c>
      <c r="F328" s="5">
        <v>2107</v>
      </c>
      <c r="G328" s="5">
        <v>0</v>
      </c>
      <c r="H328" s="1">
        <v>9</v>
      </c>
      <c r="I328" s="1">
        <v>0</v>
      </c>
      <c r="J328" s="1">
        <v>3</v>
      </c>
      <c r="K328" s="1">
        <v>0</v>
      </c>
      <c r="L328" s="1">
        <v>2.5</v>
      </c>
      <c r="M328" s="1">
        <v>0</v>
      </c>
      <c r="N328" s="1">
        <v>15</v>
      </c>
      <c r="O328" s="1">
        <v>0</v>
      </c>
      <c r="P328" s="1">
        <v>17</v>
      </c>
      <c r="Q328" s="1">
        <v>5</v>
      </c>
      <c r="R328" s="1">
        <v>0</v>
      </c>
      <c r="S328" s="1">
        <v>0</v>
      </c>
      <c r="T328" s="1">
        <v>269</v>
      </c>
      <c r="U328" s="1">
        <v>711</v>
      </c>
      <c r="V328" s="1">
        <v>125</v>
      </c>
      <c r="W328" s="1">
        <v>0</v>
      </c>
      <c r="X328" s="1">
        <v>148</v>
      </c>
      <c r="Y328" s="1">
        <v>9</v>
      </c>
      <c r="Z328" s="1">
        <v>0.66700000000000004</v>
      </c>
      <c r="AB328" s="1">
        <v>25.5</v>
      </c>
      <c r="AC328" s="1">
        <v>3415</v>
      </c>
      <c r="AD328" s="1" t="s">
        <v>34</v>
      </c>
      <c r="AE328" s="1">
        <v>773</v>
      </c>
      <c r="AF328" s="1">
        <v>2</v>
      </c>
      <c r="AG328" s="1" t="s">
        <v>666</v>
      </c>
    </row>
    <row r="329" spans="1:33" ht="15.75" customHeight="1" x14ac:dyDescent="0.25">
      <c r="A329" s="1" t="s">
        <v>164</v>
      </c>
      <c r="B329" s="1" t="s">
        <v>32</v>
      </c>
      <c r="C329" s="4">
        <v>1</v>
      </c>
      <c r="D329" s="1">
        <v>2107</v>
      </c>
      <c r="E329" s="1">
        <v>1</v>
      </c>
      <c r="F329" s="1">
        <v>2107</v>
      </c>
      <c r="G329" s="1">
        <v>0</v>
      </c>
      <c r="H329" s="1">
        <v>9</v>
      </c>
      <c r="I329" s="1">
        <v>0</v>
      </c>
      <c r="J329" s="1">
        <v>4</v>
      </c>
      <c r="K329" s="1">
        <v>1</v>
      </c>
      <c r="L329" s="1">
        <v>2.5</v>
      </c>
      <c r="M329" s="1">
        <v>1</v>
      </c>
      <c r="N329" s="1">
        <v>15</v>
      </c>
      <c r="O329" s="1">
        <v>0</v>
      </c>
      <c r="P329" s="1">
        <v>17</v>
      </c>
      <c r="Q329" s="1">
        <v>4</v>
      </c>
      <c r="R329" s="1">
        <v>0</v>
      </c>
      <c r="S329" s="1">
        <v>0</v>
      </c>
      <c r="T329" s="1">
        <v>274</v>
      </c>
      <c r="U329" s="1">
        <v>731</v>
      </c>
      <c r="V329" s="1">
        <v>146</v>
      </c>
      <c r="W329" s="1">
        <v>0</v>
      </c>
      <c r="X329" s="1">
        <v>0</v>
      </c>
      <c r="Y329" s="1">
        <v>9</v>
      </c>
      <c r="Z329" s="1">
        <v>0.6</v>
      </c>
      <c r="AB329" s="1">
        <v>25.5</v>
      </c>
      <c r="AC329" s="1">
        <v>3215</v>
      </c>
      <c r="AD329" s="1" t="s">
        <v>34</v>
      </c>
      <c r="AE329" s="1">
        <v>773</v>
      </c>
      <c r="AF329" s="1">
        <v>2</v>
      </c>
      <c r="AG329" s="4" t="s">
        <v>562</v>
      </c>
    </row>
    <row r="330" spans="1:33" ht="15.75" customHeight="1" x14ac:dyDescent="0.25">
      <c r="A330" s="4" t="s">
        <v>168</v>
      </c>
      <c r="B330" s="1" t="s">
        <v>32</v>
      </c>
      <c r="C330" s="4">
        <v>1</v>
      </c>
      <c r="D330" s="4">
        <v>2149</v>
      </c>
      <c r="E330" s="4">
        <v>1</v>
      </c>
      <c r="F330" s="4">
        <v>2149</v>
      </c>
      <c r="G330" s="4">
        <v>0</v>
      </c>
      <c r="H330" s="4">
        <v>9</v>
      </c>
      <c r="I330" s="4">
        <v>0</v>
      </c>
      <c r="J330" s="4">
        <v>2</v>
      </c>
      <c r="K330" s="4">
        <v>0</v>
      </c>
      <c r="L330" s="4">
        <v>2.5</v>
      </c>
      <c r="M330" s="4">
        <v>0</v>
      </c>
      <c r="N330" s="4">
        <v>15</v>
      </c>
      <c r="O330" s="4">
        <v>0</v>
      </c>
      <c r="P330" s="4">
        <v>18</v>
      </c>
      <c r="Q330" s="4">
        <v>4</v>
      </c>
      <c r="R330" s="4">
        <v>0</v>
      </c>
      <c r="S330" s="4">
        <v>0</v>
      </c>
      <c r="T330" s="4">
        <v>272</v>
      </c>
      <c r="U330" s="4">
        <v>757</v>
      </c>
      <c r="V330" s="4">
        <v>143</v>
      </c>
      <c r="W330" s="4">
        <v>98</v>
      </c>
      <c r="X330" s="4">
        <v>0</v>
      </c>
      <c r="Y330" s="4">
        <v>9</v>
      </c>
      <c r="Z330" s="4">
        <v>0.6</v>
      </c>
      <c r="AA330" s="4"/>
      <c r="AB330" s="4">
        <v>25.5</v>
      </c>
      <c r="AC330" s="4">
        <v>3214</v>
      </c>
      <c r="AD330" s="4" t="s">
        <v>34</v>
      </c>
      <c r="AE330" s="4">
        <v>773</v>
      </c>
      <c r="AF330" s="4">
        <v>2</v>
      </c>
      <c r="AG330" s="4" t="s">
        <v>562</v>
      </c>
    </row>
    <row r="331" spans="1:33" ht="15.75" customHeight="1" x14ac:dyDescent="0.25">
      <c r="A331" s="4" t="s">
        <v>634</v>
      </c>
      <c r="B331" s="1" t="s">
        <v>32</v>
      </c>
      <c r="C331" s="4">
        <v>1</v>
      </c>
      <c r="D331" s="4">
        <v>2149</v>
      </c>
      <c r="E331" s="7">
        <v>2</v>
      </c>
      <c r="F331" s="7">
        <v>2149</v>
      </c>
      <c r="G331" s="8">
        <v>415</v>
      </c>
      <c r="H331" s="4">
        <v>9</v>
      </c>
      <c r="I331" s="4">
        <v>8</v>
      </c>
      <c r="J331" s="4">
        <v>2</v>
      </c>
      <c r="K331" s="4">
        <v>1</v>
      </c>
      <c r="L331" s="4">
        <v>2.5</v>
      </c>
      <c r="M331" s="4">
        <v>1</v>
      </c>
      <c r="N331" s="4">
        <v>15</v>
      </c>
      <c r="O331" s="4">
        <v>0</v>
      </c>
      <c r="P331" s="4">
        <v>18</v>
      </c>
      <c r="Q331" s="4">
        <v>4</v>
      </c>
      <c r="R331" s="4">
        <v>0</v>
      </c>
      <c r="S331" s="4">
        <v>0</v>
      </c>
      <c r="T331" s="4">
        <v>272</v>
      </c>
      <c r="U331" s="4">
        <v>757</v>
      </c>
      <c r="V331" s="4">
        <v>143</v>
      </c>
      <c r="W331" s="4">
        <v>98</v>
      </c>
      <c r="X331" s="4">
        <v>163</v>
      </c>
      <c r="Y331" s="4">
        <v>9</v>
      </c>
      <c r="Z331" s="4">
        <v>0.6</v>
      </c>
      <c r="AA331" s="4"/>
      <c r="AB331" s="4">
        <v>25.5</v>
      </c>
      <c r="AC331" s="4">
        <v>3214</v>
      </c>
      <c r="AD331" s="4" t="s">
        <v>34</v>
      </c>
      <c r="AE331" s="4">
        <v>773</v>
      </c>
      <c r="AF331" s="4">
        <v>2</v>
      </c>
      <c r="AG331" s="4" t="s">
        <v>562</v>
      </c>
    </row>
    <row r="332" spans="1:33" ht="15.75" customHeight="1" x14ac:dyDescent="0.25">
      <c r="A332" s="1" t="s">
        <v>351</v>
      </c>
      <c r="B332" s="1" t="s">
        <v>32</v>
      </c>
      <c r="C332" s="1">
        <v>1</v>
      </c>
      <c r="D332" s="1">
        <v>1800</v>
      </c>
      <c r="E332" s="1">
        <v>1</v>
      </c>
      <c r="F332" s="1">
        <v>1800</v>
      </c>
      <c r="G332" s="1">
        <v>0</v>
      </c>
      <c r="H332" s="1">
        <v>8</v>
      </c>
      <c r="I332" s="1">
        <v>0</v>
      </c>
      <c r="J332" s="1">
        <v>3</v>
      </c>
      <c r="K332" s="1">
        <v>0</v>
      </c>
      <c r="L332" s="1">
        <v>2</v>
      </c>
      <c r="M332" s="1">
        <v>0</v>
      </c>
      <c r="N332" s="1">
        <v>17</v>
      </c>
      <c r="O332" s="1">
        <v>0</v>
      </c>
      <c r="P332" s="1">
        <v>16</v>
      </c>
      <c r="Q332" s="1">
        <v>6</v>
      </c>
      <c r="R332" s="1">
        <v>0</v>
      </c>
      <c r="S332" s="1">
        <v>0</v>
      </c>
      <c r="T332" s="1">
        <v>273</v>
      </c>
      <c r="U332" s="1">
        <v>653</v>
      </c>
      <c r="V332" s="1">
        <v>117</v>
      </c>
      <c r="W332" s="1">
        <v>0</v>
      </c>
      <c r="X332" s="1">
        <v>0</v>
      </c>
      <c r="Y332" s="1">
        <v>8</v>
      </c>
      <c r="Z332" s="1">
        <v>0.75</v>
      </c>
      <c r="AB332" s="1">
        <v>22</v>
      </c>
      <c r="AC332" s="1">
        <v>3400</v>
      </c>
      <c r="AD332" s="1" t="s">
        <v>34</v>
      </c>
      <c r="AE332" s="1">
        <v>485</v>
      </c>
      <c r="AF332" s="1">
        <v>2</v>
      </c>
      <c r="AG332" s="1" t="s">
        <v>560</v>
      </c>
    </row>
    <row r="333" spans="1:33" ht="15.75" customHeight="1" x14ac:dyDescent="0.25">
      <c r="A333" s="1" t="s">
        <v>126</v>
      </c>
      <c r="B333" s="1" t="s">
        <v>32</v>
      </c>
      <c r="C333" s="4">
        <v>1</v>
      </c>
      <c r="D333" s="1">
        <v>1832</v>
      </c>
      <c r="E333" s="1">
        <v>1</v>
      </c>
      <c r="F333" s="1">
        <v>1832</v>
      </c>
      <c r="G333" s="1">
        <v>0</v>
      </c>
      <c r="H333" s="1">
        <v>9</v>
      </c>
      <c r="I333" s="1">
        <v>0</v>
      </c>
      <c r="J333" s="1">
        <v>3</v>
      </c>
      <c r="K333" s="1">
        <v>0</v>
      </c>
      <c r="L333" s="1">
        <v>2</v>
      </c>
      <c r="M333" s="1">
        <v>0</v>
      </c>
      <c r="N333" s="1">
        <v>10</v>
      </c>
      <c r="O333" s="1">
        <v>0</v>
      </c>
      <c r="P333" s="1">
        <v>13</v>
      </c>
      <c r="Q333" s="1">
        <v>4</v>
      </c>
      <c r="R333" s="1">
        <v>0</v>
      </c>
      <c r="S333" s="1">
        <v>0</v>
      </c>
      <c r="T333" s="1">
        <v>185</v>
      </c>
      <c r="U333" s="1">
        <v>675</v>
      </c>
      <c r="V333" s="1">
        <v>0</v>
      </c>
      <c r="W333" s="1">
        <v>0</v>
      </c>
      <c r="X333" s="1">
        <v>0</v>
      </c>
      <c r="Y333" s="1">
        <v>9</v>
      </c>
      <c r="Z333" s="1">
        <f>8/12</f>
        <v>0.66666666666666663</v>
      </c>
      <c r="AB333" s="1">
        <v>25</v>
      </c>
      <c r="AC333" s="1">
        <v>3764</v>
      </c>
      <c r="AD333" s="1" t="s">
        <v>127</v>
      </c>
      <c r="AE333" s="1">
        <v>750</v>
      </c>
      <c r="AF333" s="1">
        <v>2</v>
      </c>
      <c r="AG333" s="4" t="s">
        <v>562</v>
      </c>
    </row>
    <row r="334" spans="1:33" ht="15.75" customHeight="1" x14ac:dyDescent="0.25">
      <c r="A334" s="1" t="s">
        <v>63</v>
      </c>
      <c r="B334" s="1" t="s">
        <v>32</v>
      </c>
      <c r="C334" s="1">
        <v>1</v>
      </c>
      <c r="D334" s="1">
        <v>1802</v>
      </c>
      <c r="E334" s="5">
        <v>1</v>
      </c>
      <c r="F334" s="5">
        <v>1802</v>
      </c>
      <c r="G334" s="5">
        <v>0</v>
      </c>
      <c r="H334" s="1">
        <v>9</v>
      </c>
      <c r="I334" s="1">
        <v>0</v>
      </c>
      <c r="J334" s="1">
        <v>3</v>
      </c>
      <c r="K334" s="1">
        <v>0</v>
      </c>
      <c r="L334" s="1">
        <v>2</v>
      </c>
      <c r="M334" s="1">
        <v>0</v>
      </c>
      <c r="N334" s="1">
        <v>14</v>
      </c>
      <c r="O334" s="1">
        <v>0</v>
      </c>
      <c r="P334" s="1">
        <v>16</v>
      </c>
      <c r="Q334" s="1">
        <v>4</v>
      </c>
      <c r="R334" s="1">
        <v>0</v>
      </c>
      <c r="S334" s="1">
        <v>0</v>
      </c>
      <c r="T334" s="1">
        <v>266</v>
      </c>
      <c r="U334" s="1">
        <v>697</v>
      </c>
      <c r="V334" s="1">
        <v>118</v>
      </c>
      <c r="W334" s="1">
        <v>0</v>
      </c>
      <c r="X334" s="1">
        <v>0</v>
      </c>
      <c r="Y334" s="1">
        <v>10</v>
      </c>
      <c r="Z334" s="1">
        <v>0.66700000000000004</v>
      </c>
      <c r="AB334" s="1">
        <v>22</v>
      </c>
      <c r="AC334" s="1">
        <v>3183</v>
      </c>
      <c r="AD334" s="1" t="s">
        <v>34</v>
      </c>
      <c r="AE334" s="1">
        <v>482</v>
      </c>
      <c r="AF334" s="1">
        <v>2</v>
      </c>
      <c r="AG334" s="1" t="s">
        <v>666</v>
      </c>
    </row>
    <row r="335" spans="1:33" ht="15.75" customHeight="1" x14ac:dyDescent="0.25">
      <c r="A335" s="1" t="s">
        <v>69</v>
      </c>
      <c r="B335" s="1" t="s">
        <v>32</v>
      </c>
      <c r="C335" s="1">
        <v>1</v>
      </c>
      <c r="D335" s="1">
        <v>1852</v>
      </c>
      <c r="E335" s="5">
        <v>1</v>
      </c>
      <c r="F335" s="5">
        <v>1852</v>
      </c>
      <c r="G335" s="5">
        <v>0</v>
      </c>
      <c r="H335" s="1">
        <v>9</v>
      </c>
      <c r="I335" s="1">
        <v>0</v>
      </c>
      <c r="J335" s="1">
        <v>3</v>
      </c>
      <c r="K335" s="1">
        <v>0</v>
      </c>
      <c r="L335" s="1">
        <v>2.5</v>
      </c>
      <c r="M335" s="1">
        <v>0</v>
      </c>
      <c r="N335" s="1">
        <v>13</v>
      </c>
      <c r="O335" s="1">
        <v>0</v>
      </c>
      <c r="P335" s="1">
        <v>14</v>
      </c>
      <c r="Q335" s="1">
        <v>6</v>
      </c>
      <c r="R335" s="1">
        <v>0</v>
      </c>
      <c r="S335" s="1">
        <v>0</v>
      </c>
      <c r="T335" s="1">
        <v>272</v>
      </c>
      <c r="U335" s="1">
        <v>633</v>
      </c>
      <c r="V335" s="1">
        <v>119</v>
      </c>
      <c r="W335" s="1">
        <v>0</v>
      </c>
      <c r="X335" s="1">
        <v>87</v>
      </c>
      <c r="Y335" s="1">
        <v>10</v>
      </c>
      <c r="Z335" s="1">
        <v>0.83299999999999996</v>
      </c>
      <c r="AB335" s="1">
        <v>24</v>
      </c>
      <c r="AC335" s="1">
        <v>3268</v>
      </c>
      <c r="AD335" s="1" t="s">
        <v>34</v>
      </c>
      <c r="AE335" s="1">
        <v>569</v>
      </c>
      <c r="AF335" s="1">
        <v>2</v>
      </c>
      <c r="AG335" s="1" t="s">
        <v>666</v>
      </c>
    </row>
    <row r="336" spans="1:33" ht="15.75" customHeight="1" x14ac:dyDescent="0.25">
      <c r="A336" s="1" t="s">
        <v>70</v>
      </c>
      <c r="B336" s="1" t="s">
        <v>32</v>
      </c>
      <c r="C336" s="1">
        <v>1</v>
      </c>
      <c r="D336" s="1">
        <v>1855</v>
      </c>
      <c r="E336" s="5">
        <v>2</v>
      </c>
      <c r="F336" s="5">
        <v>1855</v>
      </c>
      <c r="G336" s="5">
        <v>315</v>
      </c>
      <c r="H336" s="1">
        <v>9</v>
      </c>
      <c r="I336" s="1">
        <v>9</v>
      </c>
      <c r="J336" s="1">
        <v>3</v>
      </c>
      <c r="K336" s="1">
        <v>1</v>
      </c>
      <c r="L336" s="1">
        <v>2.5</v>
      </c>
      <c r="M336" s="1">
        <v>0</v>
      </c>
      <c r="N336" s="1">
        <v>17</v>
      </c>
      <c r="O336" s="1">
        <v>0</v>
      </c>
      <c r="P336" s="1">
        <v>17</v>
      </c>
      <c r="Q336" s="1">
        <v>5</v>
      </c>
      <c r="R336" s="1">
        <v>0</v>
      </c>
      <c r="S336" s="1">
        <v>0</v>
      </c>
      <c r="T336" s="1">
        <v>280</v>
      </c>
      <c r="U336" s="1">
        <v>668</v>
      </c>
      <c r="V336" s="1">
        <v>112</v>
      </c>
      <c r="W336" s="1">
        <v>0</v>
      </c>
      <c r="X336" s="1">
        <v>82</v>
      </c>
      <c r="Y336" s="1">
        <v>10</v>
      </c>
      <c r="Z336" s="1">
        <v>0.83299999999999996</v>
      </c>
      <c r="AB336" s="1">
        <v>23</v>
      </c>
      <c r="AC336" s="1">
        <v>2863</v>
      </c>
      <c r="AD336" s="1" t="s">
        <v>34</v>
      </c>
      <c r="AE336" s="1">
        <v>528</v>
      </c>
      <c r="AF336" s="1">
        <v>2</v>
      </c>
      <c r="AG336" s="1" t="s">
        <v>666</v>
      </c>
    </row>
    <row r="337" spans="1:33" ht="15.75" customHeight="1" x14ac:dyDescent="0.25">
      <c r="A337" s="1" t="s">
        <v>369</v>
      </c>
      <c r="B337" s="1" t="s">
        <v>32</v>
      </c>
      <c r="C337" s="1">
        <v>1</v>
      </c>
      <c r="D337" s="1">
        <v>1896</v>
      </c>
      <c r="E337" s="1">
        <v>1</v>
      </c>
      <c r="F337" s="1">
        <v>1896</v>
      </c>
      <c r="G337" s="1">
        <v>0</v>
      </c>
      <c r="H337" s="1">
        <v>9</v>
      </c>
      <c r="I337" s="1">
        <v>0</v>
      </c>
      <c r="J337" s="1">
        <v>3</v>
      </c>
      <c r="K337" s="1">
        <v>0</v>
      </c>
      <c r="L337" s="1">
        <v>2.5</v>
      </c>
      <c r="M337" s="1">
        <v>0</v>
      </c>
      <c r="N337" s="1">
        <v>20</v>
      </c>
      <c r="O337" s="1">
        <v>0</v>
      </c>
      <c r="P337" s="1">
        <v>21</v>
      </c>
      <c r="Q337" s="1">
        <v>3</v>
      </c>
      <c r="R337" s="1">
        <v>0</v>
      </c>
      <c r="S337" s="1">
        <v>0</v>
      </c>
      <c r="T337" s="1">
        <v>261</v>
      </c>
      <c r="U337" s="1">
        <v>773</v>
      </c>
      <c r="V337" s="1">
        <v>127</v>
      </c>
      <c r="W337" s="1">
        <v>0</v>
      </c>
      <c r="X337" s="1">
        <v>0</v>
      </c>
      <c r="Y337" s="1">
        <v>9</v>
      </c>
      <c r="Z337" s="1">
        <v>0.83333333333333337</v>
      </c>
      <c r="AB337" s="1">
        <v>23</v>
      </c>
      <c r="AC337" s="1">
        <v>3461</v>
      </c>
      <c r="AD337" s="1" t="s">
        <v>34</v>
      </c>
      <c r="AE337" s="1">
        <v>571</v>
      </c>
      <c r="AF337" s="1">
        <v>2</v>
      </c>
      <c r="AG337" s="1" t="s">
        <v>560</v>
      </c>
    </row>
    <row r="338" spans="1:33" ht="15.75" customHeight="1" x14ac:dyDescent="0.25">
      <c r="A338" s="1" t="s">
        <v>381</v>
      </c>
      <c r="B338" s="1" t="s">
        <v>32</v>
      </c>
      <c r="C338" s="1">
        <v>1</v>
      </c>
      <c r="D338" s="1">
        <v>2000</v>
      </c>
      <c r="E338" s="1">
        <v>1</v>
      </c>
      <c r="F338" s="1">
        <v>2000</v>
      </c>
      <c r="G338" s="1">
        <v>0</v>
      </c>
      <c r="H338" s="1">
        <v>9</v>
      </c>
      <c r="I338" s="1">
        <v>0</v>
      </c>
      <c r="J338" s="1">
        <v>3</v>
      </c>
      <c r="K338" s="1">
        <v>0</v>
      </c>
      <c r="L338" s="1">
        <v>2</v>
      </c>
      <c r="M338" s="1">
        <v>0</v>
      </c>
      <c r="N338" s="1">
        <v>21</v>
      </c>
      <c r="O338" s="1">
        <v>0</v>
      </c>
      <c r="P338" s="1">
        <v>18</v>
      </c>
      <c r="Q338" s="1">
        <v>4</v>
      </c>
      <c r="R338" s="1">
        <v>0</v>
      </c>
      <c r="S338" s="1">
        <v>0</v>
      </c>
      <c r="T338" s="1">
        <v>282</v>
      </c>
      <c r="U338" s="1">
        <v>668</v>
      </c>
      <c r="V338" s="1">
        <v>112</v>
      </c>
      <c r="W338" s="1">
        <v>0</v>
      </c>
      <c r="X338" s="1">
        <v>0</v>
      </c>
      <c r="Y338" s="1">
        <v>9</v>
      </c>
      <c r="Z338" s="1">
        <v>0.83333333333333337</v>
      </c>
      <c r="AB338" s="1">
        <v>21</v>
      </c>
      <c r="AC338" s="1">
        <v>3446</v>
      </c>
      <c r="AD338" s="1" t="s">
        <v>34</v>
      </c>
      <c r="AE338" s="1">
        <v>643</v>
      </c>
      <c r="AF338" s="1">
        <v>2</v>
      </c>
      <c r="AG338" s="1" t="s">
        <v>560</v>
      </c>
    </row>
    <row r="339" spans="1:33" ht="15.75" customHeight="1" x14ac:dyDescent="0.25">
      <c r="A339" s="1" t="s">
        <v>91</v>
      </c>
      <c r="B339" s="1" t="s">
        <v>32</v>
      </c>
      <c r="C339" s="1">
        <v>1</v>
      </c>
      <c r="D339" s="1">
        <v>2000</v>
      </c>
      <c r="E339" s="5">
        <v>1</v>
      </c>
      <c r="F339" s="5">
        <v>2000</v>
      </c>
      <c r="G339" s="5">
        <v>0</v>
      </c>
      <c r="H339" s="1">
        <v>9</v>
      </c>
      <c r="I339" s="1">
        <v>0</v>
      </c>
      <c r="J339" s="1">
        <v>3</v>
      </c>
      <c r="K339" s="1">
        <v>0</v>
      </c>
      <c r="L339" s="1">
        <v>2</v>
      </c>
      <c r="M339" s="1">
        <v>0</v>
      </c>
      <c r="N339" s="1">
        <v>14</v>
      </c>
      <c r="O339" s="1">
        <v>0</v>
      </c>
      <c r="P339" s="1">
        <v>16</v>
      </c>
      <c r="Q339" s="1">
        <v>3</v>
      </c>
      <c r="R339" s="1">
        <v>0</v>
      </c>
      <c r="S339" s="1">
        <v>0</v>
      </c>
      <c r="T339" s="1">
        <v>307</v>
      </c>
      <c r="U339" s="1">
        <v>745</v>
      </c>
      <c r="V339" s="1">
        <v>0</v>
      </c>
      <c r="W339" s="1">
        <v>0</v>
      </c>
      <c r="X339" s="1">
        <v>0</v>
      </c>
      <c r="Y339" s="1">
        <v>8</v>
      </c>
      <c r="Z339" s="1">
        <v>0.66700000000000004</v>
      </c>
      <c r="AB339" s="1">
        <v>21</v>
      </c>
      <c r="AC339" s="1">
        <v>3455</v>
      </c>
      <c r="AD339" s="1" t="s">
        <v>34</v>
      </c>
      <c r="AE339" s="1">
        <v>484</v>
      </c>
      <c r="AF339" s="1">
        <v>2</v>
      </c>
      <c r="AG339" s="1" t="s">
        <v>666</v>
      </c>
    </row>
    <row r="340" spans="1:33" ht="15.75" customHeight="1" x14ac:dyDescent="0.25">
      <c r="A340" s="1" t="s">
        <v>92</v>
      </c>
      <c r="B340" s="1" t="s">
        <v>32</v>
      </c>
      <c r="C340" s="1">
        <v>1</v>
      </c>
      <c r="D340" s="1">
        <v>2001</v>
      </c>
      <c r="E340" s="5">
        <v>1</v>
      </c>
      <c r="F340" s="5">
        <v>2001</v>
      </c>
      <c r="G340" s="5">
        <v>0</v>
      </c>
      <c r="H340" s="1">
        <v>9</v>
      </c>
      <c r="I340" s="1">
        <v>0</v>
      </c>
      <c r="J340" s="1">
        <v>3</v>
      </c>
      <c r="K340" s="1">
        <v>0</v>
      </c>
      <c r="L340" s="1">
        <v>2.5</v>
      </c>
      <c r="M340" s="1">
        <v>0</v>
      </c>
      <c r="N340" s="1">
        <v>16</v>
      </c>
      <c r="O340" s="1">
        <v>3</v>
      </c>
      <c r="P340" s="1">
        <v>15</v>
      </c>
      <c r="Q340" s="1">
        <v>4</v>
      </c>
      <c r="R340" s="1">
        <v>0</v>
      </c>
      <c r="S340" s="1">
        <v>0</v>
      </c>
      <c r="T340" s="1">
        <v>268</v>
      </c>
      <c r="U340" s="1">
        <v>688</v>
      </c>
      <c r="V340" s="1">
        <v>97</v>
      </c>
      <c r="W340" s="1">
        <v>0</v>
      </c>
      <c r="X340" s="1">
        <v>0</v>
      </c>
      <c r="Y340" s="1">
        <v>9</v>
      </c>
      <c r="Z340" s="1">
        <v>0.66700000000000004</v>
      </c>
      <c r="AB340" s="1">
        <v>23</v>
      </c>
      <c r="AC340" s="1">
        <v>3374</v>
      </c>
      <c r="AD340" s="1" t="s">
        <v>34</v>
      </c>
      <c r="AE340" s="1">
        <v>459</v>
      </c>
      <c r="AF340" s="1">
        <v>2</v>
      </c>
      <c r="AG340" s="1" t="s">
        <v>666</v>
      </c>
    </row>
    <row r="341" spans="1:33" ht="15.75" customHeight="1" x14ac:dyDescent="0.25">
      <c r="A341" s="1" t="s">
        <v>152</v>
      </c>
      <c r="B341" s="1" t="s">
        <v>32</v>
      </c>
      <c r="C341" s="4">
        <v>1</v>
      </c>
      <c r="D341" s="1">
        <v>2002</v>
      </c>
      <c r="E341" s="1">
        <v>1</v>
      </c>
      <c r="F341" s="1">
        <v>2002</v>
      </c>
      <c r="G341" s="1">
        <v>0</v>
      </c>
      <c r="H341" s="1">
        <v>9</v>
      </c>
      <c r="I341" s="1">
        <v>0</v>
      </c>
      <c r="J341" s="1">
        <v>3</v>
      </c>
      <c r="K341" s="1">
        <v>0</v>
      </c>
      <c r="L341" s="1">
        <v>2</v>
      </c>
      <c r="M341" s="1">
        <v>0</v>
      </c>
      <c r="N341" s="1">
        <v>13</v>
      </c>
      <c r="O341" s="1">
        <v>0</v>
      </c>
      <c r="P341" s="1">
        <v>15</v>
      </c>
      <c r="Q341" s="1">
        <v>3</v>
      </c>
      <c r="R341" s="1">
        <v>0</v>
      </c>
      <c r="S341" s="1">
        <v>0</v>
      </c>
      <c r="T341" s="1">
        <v>266</v>
      </c>
      <c r="U341" s="1">
        <v>726</v>
      </c>
      <c r="V341" s="1">
        <v>126</v>
      </c>
      <c r="W341" s="1">
        <v>0</v>
      </c>
      <c r="X341" s="1">
        <v>0</v>
      </c>
      <c r="Y341" s="1">
        <v>9</v>
      </c>
      <c r="Z341" s="1">
        <v>0.6</v>
      </c>
      <c r="AB341" s="1">
        <v>23</v>
      </c>
      <c r="AC341" s="1">
        <v>3491</v>
      </c>
      <c r="AD341" s="1" t="s">
        <v>34</v>
      </c>
      <c r="AE341" s="1">
        <v>460</v>
      </c>
      <c r="AF341" s="1">
        <v>2</v>
      </c>
      <c r="AG341" s="4" t="s">
        <v>562</v>
      </c>
    </row>
    <row r="342" spans="1:33" ht="15.75" customHeight="1" x14ac:dyDescent="0.25">
      <c r="A342" s="1" t="s">
        <v>155</v>
      </c>
      <c r="B342" s="1" t="s">
        <v>32</v>
      </c>
      <c r="C342" s="4">
        <v>1</v>
      </c>
      <c r="D342" s="1">
        <v>2019</v>
      </c>
      <c r="E342" s="1">
        <v>1</v>
      </c>
      <c r="F342" s="1">
        <v>2019</v>
      </c>
      <c r="G342" s="1">
        <v>0</v>
      </c>
      <c r="H342" s="1">
        <v>9</v>
      </c>
      <c r="I342" s="1">
        <v>0</v>
      </c>
      <c r="J342" s="1">
        <v>3</v>
      </c>
      <c r="K342" s="1">
        <v>0</v>
      </c>
      <c r="L342" s="1">
        <v>2</v>
      </c>
      <c r="M342" s="1">
        <v>0</v>
      </c>
      <c r="N342" s="1">
        <v>15</v>
      </c>
      <c r="O342" s="1">
        <v>0</v>
      </c>
      <c r="P342" s="1">
        <v>17</v>
      </c>
      <c r="Q342" s="1">
        <v>3</v>
      </c>
      <c r="R342" s="1">
        <v>0</v>
      </c>
      <c r="S342" s="1">
        <v>0</v>
      </c>
      <c r="T342" s="1">
        <v>279</v>
      </c>
      <c r="U342" s="1">
        <v>739</v>
      </c>
      <c r="V342" s="1">
        <v>128</v>
      </c>
      <c r="W342" s="1">
        <v>0</v>
      </c>
      <c r="X342" s="1">
        <v>0</v>
      </c>
      <c r="Y342" s="1">
        <v>9</v>
      </c>
      <c r="Z342" s="1">
        <v>0.6</v>
      </c>
      <c r="AB342" s="1">
        <v>23</v>
      </c>
      <c r="AC342" s="1">
        <v>3300</v>
      </c>
      <c r="AD342" s="1" t="s">
        <v>34</v>
      </c>
      <c r="AE342" s="1">
        <v>461</v>
      </c>
      <c r="AF342" s="1">
        <v>2</v>
      </c>
      <c r="AG342" s="4" t="s">
        <v>562</v>
      </c>
    </row>
    <row r="343" spans="1:33" ht="15.75" customHeight="1" x14ac:dyDescent="0.25">
      <c r="A343" s="4" t="s">
        <v>157</v>
      </c>
      <c r="B343" s="1" t="s">
        <v>32</v>
      </c>
      <c r="C343" s="4">
        <v>1</v>
      </c>
      <c r="D343" s="4">
        <v>2024</v>
      </c>
      <c r="E343" s="4">
        <v>1</v>
      </c>
      <c r="F343" s="4">
        <v>2024</v>
      </c>
      <c r="G343" s="4">
        <v>0</v>
      </c>
      <c r="H343" s="4">
        <v>9</v>
      </c>
      <c r="I343" s="4">
        <v>0</v>
      </c>
      <c r="J343" s="4">
        <v>3</v>
      </c>
      <c r="K343" s="4">
        <v>0</v>
      </c>
      <c r="L343" s="4">
        <v>2.5</v>
      </c>
      <c r="M343" s="4">
        <v>0</v>
      </c>
      <c r="N343" s="4">
        <v>15</v>
      </c>
      <c r="O343" s="4">
        <v>1</v>
      </c>
      <c r="P343" s="4">
        <v>15</v>
      </c>
      <c r="Q343" s="4">
        <v>4</v>
      </c>
      <c r="R343" s="4">
        <v>1</v>
      </c>
      <c r="S343" s="4">
        <v>0</v>
      </c>
      <c r="T343" s="4">
        <v>286</v>
      </c>
      <c r="U343" s="4">
        <v>627</v>
      </c>
      <c r="V343" s="4">
        <v>120</v>
      </c>
      <c r="W343" s="4">
        <v>98</v>
      </c>
      <c r="X343" s="4">
        <v>0</v>
      </c>
      <c r="Y343" s="4">
        <v>9</v>
      </c>
      <c r="Z343" s="4">
        <v>0.83</v>
      </c>
      <c r="AA343" s="4"/>
      <c r="AB343" s="4">
        <v>22</v>
      </c>
      <c r="AC343" s="4">
        <v>3397</v>
      </c>
      <c r="AD343" s="4" t="s">
        <v>34</v>
      </c>
      <c r="AE343" s="4">
        <v>519</v>
      </c>
      <c r="AF343" s="4">
        <v>2</v>
      </c>
      <c r="AG343" s="4" t="s">
        <v>562</v>
      </c>
    </row>
    <row r="344" spans="1:33" ht="15.75" customHeight="1" x14ac:dyDescent="0.25">
      <c r="A344" s="4" t="s">
        <v>627</v>
      </c>
      <c r="B344" s="1" t="s">
        <v>32</v>
      </c>
      <c r="C344" s="4">
        <v>1</v>
      </c>
      <c r="D344" s="4">
        <v>2024</v>
      </c>
      <c r="E344" s="7">
        <v>2</v>
      </c>
      <c r="F344" s="7">
        <v>2024</v>
      </c>
      <c r="G344" s="8">
        <v>390</v>
      </c>
      <c r="H344" s="4">
        <v>9</v>
      </c>
      <c r="I344" s="4">
        <v>8</v>
      </c>
      <c r="J344" s="4">
        <v>3</v>
      </c>
      <c r="K344" s="4">
        <v>1</v>
      </c>
      <c r="L344" s="4">
        <v>2.5</v>
      </c>
      <c r="M344" s="4">
        <v>1</v>
      </c>
      <c r="N344" s="4">
        <v>15</v>
      </c>
      <c r="O344" s="4">
        <v>1</v>
      </c>
      <c r="P344" s="4">
        <v>15</v>
      </c>
      <c r="Q344" s="4">
        <v>4</v>
      </c>
      <c r="R344" s="4">
        <v>4</v>
      </c>
      <c r="S344" s="4">
        <v>0</v>
      </c>
      <c r="T344" s="4">
        <v>286</v>
      </c>
      <c r="U344" s="4">
        <v>627</v>
      </c>
      <c r="V344" s="4">
        <v>120</v>
      </c>
      <c r="W344" s="4">
        <v>98</v>
      </c>
      <c r="X344" s="4">
        <v>157</v>
      </c>
      <c r="Y344" s="4">
        <v>9</v>
      </c>
      <c r="Z344" s="4">
        <v>0.83</v>
      </c>
      <c r="AA344" s="4"/>
      <c r="AB344" s="4">
        <v>22</v>
      </c>
      <c r="AC344" s="4">
        <v>3397</v>
      </c>
      <c r="AD344" s="4" t="s">
        <v>34</v>
      </c>
      <c r="AE344" s="4">
        <v>519</v>
      </c>
      <c r="AF344" s="4">
        <v>2</v>
      </c>
      <c r="AG344" s="4" t="s">
        <v>562</v>
      </c>
    </row>
    <row r="345" spans="1:33" ht="15.75" customHeight="1" x14ac:dyDescent="0.25">
      <c r="A345" s="1" t="s">
        <v>394</v>
      </c>
      <c r="B345" s="1" t="s">
        <v>32</v>
      </c>
      <c r="C345" s="1">
        <v>1</v>
      </c>
      <c r="D345" s="1">
        <v>2100</v>
      </c>
      <c r="E345" s="1">
        <v>1</v>
      </c>
      <c r="F345" s="1">
        <v>2100</v>
      </c>
      <c r="G345" s="1">
        <v>0</v>
      </c>
      <c r="H345" s="1">
        <v>9</v>
      </c>
      <c r="I345" s="1">
        <v>0</v>
      </c>
      <c r="J345" s="1">
        <v>3</v>
      </c>
      <c r="K345" s="1">
        <v>0</v>
      </c>
      <c r="L345" s="1">
        <v>3</v>
      </c>
      <c r="M345" s="1">
        <v>0</v>
      </c>
      <c r="N345" s="1">
        <v>19</v>
      </c>
      <c r="O345" s="1">
        <v>0</v>
      </c>
      <c r="P345" s="1">
        <v>16</v>
      </c>
      <c r="Q345" s="1">
        <v>7</v>
      </c>
      <c r="R345" s="1">
        <v>0</v>
      </c>
      <c r="S345" s="1">
        <v>0</v>
      </c>
      <c r="T345" s="1">
        <v>288</v>
      </c>
      <c r="U345" s="1">
        <v>747</v>
      </c>
      <c r="V345" s="1">
        <v>156</v>
      </c>
      <c r="W345" s="1">
        <v>0</v>
      </c>
      <c r="X345" s="1">
        <v>0</v>
      </c>
      <c r="Y345" s="1">
        <v>9</v>
      </c>
      <c r="Z345" s="1">
        <v>0.83333333333333337</v>
      </c>
      <c r="AB345" s="1">
        <v>27</v>
      </c>
      <c r="AC345" s="1">
        <v>4220</v>
      </c>
      <c r="AD345" s="1" t="s">
        <v>34</v>
      </c>
      <c r="AE345" s="1">
        <v>569</v>
      </c>
      <c r="AF345" s="1">
        <v>2</v>
      </c>
      <c r="AG345" s="1" t="s">
        <v>560</v>
      </c>
    </row>
    <row r="346" spans="1:33" ht="15.75" customHeight="1" x14ac:dyDescent="0.25">
      <c r="A346" s="1" t="s">
        <v>103</v>
      </c>
      <c r="B346" s="1" t="s">
        <v>32</v>
      </c>
      <c r="C346" s="1">
        <v>1</v>
      </c>
      <c r="D346" s="1">
        <v>2100</v>
      </c>
      <c r="E346" s="5">
        <v>2</v>
      </c>
      <c r="F346" s="5">
        <v>2100</v>
      </c>
      <c r="G346" s="5">
        <v>223</v>
      </c>
      <c r="H346" s="1">
        <v>9</v>
      </c>
      <c r="I346" s="1">
        <v>9</v>
      </c>
      <c r="J346" s="1">
        <v>3</v>
      </c>
      <c r="K346" s="1">
        <v>1</v>
      </c>
      <c r="L346" s="1">
        <v>3</v>
      </c>
      <c r="M346" s="1">
        <v>0</v>
      </c>
      <c r="N346" s="1">
        <v>17</v>
      </c>
      <c r="O346" s="1">
        <v>0</v>
      </c>
      <c r="P346" s="1">
        <v>17</v>
      </c>
      <c r="Q346" s="1">
        <v>5</v>
      </c>
      <c r="R346" s="1">
        <v>0</v>
      </c>
      <c r="S346" s="1">
        <v>0</v>
      </c>
      <c r="T346" s="1">
        <v>292</v>
      </c>
      <c r="U346" s="1">
        <v>766</v>
      </c>
      <c r="V346" s="1">
        <v>134</v>
      </c>
      <c r="W346" s="1">
        <v>0</v>
      </c>
      <c r="X346" s="1">
        <v>112</v>
      </c>
      <c r="Y346" s="1">
        <v>9</v>
      </c>
      <c r="Z346" s="1">
        <v>0.83299999999999996</v>
      </c>
      <c r="AB346" s="1">
        <v>27</v>
      </c>
      <c r="AC346" s="1">
        <v>4246</v>
      </c>
      <c r="AD346" s="1" t="s">
        <v>34</v>
      </c>
      <c r="AE346" s="1">
        <v>569</v>
      </c>
      <c r="AF346" s="1">
        <v>2</v>
      </c>
      <c r="AG346" s="1" t="s">
        <v>666</v>
      </c>
    </row>
    <row r="347" spans="1:33" ht="15.75" customHeight="1" x14ac:dyDescent="0.25">
      <c r="A347" s="4" t="s">
        <v>163</v>
      </c>
      <c r="B347" s="1" t="s">
        <v>32</v>
      </c>
      <c r="C347" s="4">
        <v>1</v>
      </c>
      <c r="D347" s="4">
        <v>2100</v>
      </c>
      <c r="E347" s="4">
        <v>1</v>
      </c>
      <c r="F347" s="4">
        <v>2100</v>
      </c>
      <c r="G347" s="4">
        <v>0</v>
      </c>
      <c r="H347" s="4">
        <v>9</v>
      </c>
      <c r="I347" s="4">
        <v>0</v>
      </c>
      <c r="J347" s="4">
        <v>3</v>
      </c>
      <c r="K347" s="4">
        <v>0</v>
      </c>
      <c r="L347" s="4">
        <v>3</v>
      </c>
      <c r="M347" s="4">
        <v>0</v>
      </c>
      <c r="N347" s="4">
        <v>17</v>
      </c>
      <c r="O347" s="4">
        <v>3</v>
      </c>
      <c r="P347" s="4">
        <v>17</v>
      </c>
      <c r="Q347" s="4">
        <v>5</v>
      </c>
      <c r="R347" s="4">
        <v>0</v>
      </c>
      <c r="S347" s="4">
        <v>0</v>
      </c>
      <c r="T347" s="4">
        <v>282</v>
      </c>
      <c r="U347" s="4">
        <v>809</v>
      </c>
      <c r="V347" s="4">
        <v>119</v>
      </c>
      <c r="W347" s="4">
        <v>101</v>
      </c>
      <c r="X347" s="4">
        <v>0</v>
      </c>
      <c r="Y347" s="4">
        <v>9</v>
      </c>
      <c r="Z347" s="4">
        <v>0.83</v>
      </c>
      <c r="AA347" s="4"/>
      <c r="AB347" s="4">
        <v>27</v>
      </c>
      <c r="AC347" s="4">
        <v>3656</v>
      </c>
      <c r="AD347" s="4" t="s">
        <v>34</v>
      </c>
      <c r="AE347" s="4">
        <v>569</v>
      </c>
      <c r="AF347" s="4">
        <v>2</v>
      </c>
      <c r="AG347" s="4" t="s">
        <v>562</v>
      </c>
    </row>
    <row r="348" spans="1:33" ht="15.75" customHeight="1" x14ac:dyDescent="0.25">
      <c r="A348" s="4" t="s">
        <v>632</v>
      </c>
      <c r="B348" s="1" t="s">
        <v>32</v>
      </c>
      <c r="C348" s="4">
        <v>1</v>
      </c>
      <c r="D348" s="4">
        <v>2100</v>
      </c>
      <c r="E348" s="7">
        <v>2</v>
      </c>
      <c r="F348" s="7">
        <v>2100</v>
      </c>
      <c r="G348" s="8">
        <v>369</v>
      </c>
      <c r="H348" s="4">
        <v>9</v>
      </c>
      <c r="I348" s="4">
        <v>8</v>
      </c>
      <c r="J348" s="4">
        <v>3</v>
      </c>
      <c r="K348" s="4">
        <v>1</v>
      </c>
      <c r="L348" s="4">
        <v>3</v>
      </c>
      <c r="M348" s="4">
        <v>1</v>
      </c>
      <c r="N348" s="4">
        <v>17</v>
      </c>
      <c r="O348" s="4">
        <v>3</v>
      </c>
      <c r="P348" s="4">
        <v>17</v>
      </c>
      <c r="Q348" s="4">
        <v>5</v>
      </c>
      <c r="R348" s="4">
        <v>0</v>
      </c>
      <c r="S348" s="4">
        <v>0</v>
      </c>
      <c r="T348" s="4">
        <v>282</v>
      </c>
      <c r="U348" s="4">
        <v>809</v>
      </c>
      <c r="V348" s="4">
        <v>119</v>
      </c>
      <c r="W348" s="4">
        <v>101</v>
      </c>
      <c r="X348" s="4">
        <v>108</v>
      </c>
      <c r="Y348" s="4">
        <v>9</v>
      </c>
      <c r="Z348" s="4">
        <v>0.83</v>
      </c>
      <c r="AA348" s="4"/>
      <c r="AB348" s="4">
        <v>27</v>
      </c>
      <c r="AC348" s="4">
        <v>3656</v>
      </c>
      <c r="AD348" s="4" t="s">
        <v>34</v>
      </c>
      <c r="AE348" s="4">
        <v>569</v>
      </c>
      <c r="AF348" s="4">
        <v>2</v>
      </c>
      <c r="AG348" s="4" t="s">
        <v>562</v>
      </c>
    </row>
    <row r="349" spans="1:33" ht="15.75" customHeight="1" x14ac:dyDescent="0.25">
      <c r="A349" s="1" t="s">
        <v>107</v>
      </c>
      <c r="B349" s="1" t="s">
        <v>32</v>
      </c>
      <c r="C349" s="1">
        <v>1</v>
      </c>
      <c r="D349" s="1">
        <v>2138</v>
      </c>
      <c r="E349" s="5">
        <v>2</v>
      </c>
      <c r="F349" s="5">
        <v>2138</v>
      </c>
      <c r="G349" s="5">
        <v>295</v>
      </c>
      <c r="H349" s="1">
        <v>9</v>
      </c>
      <c r="I349" s="1">
        <v>9</v>
      </c>
      <c r="J349" s="1">
        <v>3</v>
      </c>
      <c r="K349" s="1">
        <v>1</v>
      </c>
      <c r="L349" s="1">
        <v>3</v>
      </c>
      <c r="M349" s="1">
        <v>0</v>
      </c>
      <c r="N349" s="1">
        <v>17</v>
      </c>
      <c r="O349" s="1">
        <v>0</v>
      </c>
      <c r="P349" s="1">
        <v>17</v>
      </c>
      <c r="Q349" s="1">
        <v>6</v>
      </c>
      <c r="R349" s="1">
        <v>0</v>
      </c>
      <c r="S349" s="1">
        <v>0</v>
      </c>
      <c r="T349" s="1">
        <v>285</v>
      </c>
      <c r="U349" s="1">
        <v>730</v>
      </c>
      <c r="V349" s="1">
        <v>140</v>
      </c>
      <c r="W349" s="1">
        <v>0</v>
      </c>
      <c r="X349" s="1">
        <v>99</v>
      </c>
      <c r="Y349" s="1">
        <v>10</v>
      </c>
      <c r="Z349" s="1">
        <v>0.83299999999999996</v>
      </c>
      <c r="AB349" s="1">
        <v>28</v>
      </c>
      <c r="AC349" s="1">
        <v>3969</v>
      </c>
      <c r="AD349" s="1" t="s">
        <v>34</v>
      </c>
      <c r="AE349" s="1">
        <v>570</v>
      </c>
      <c r="AF349" s="1">
        <v>2</v>
      </c>
      <c r="AG349" s="1" t="s">
        <v>666</v>
      </c>
    </row>
    <row r="350" spans="1:33" ht="15.75" customHeight="1" x14ac:dyDescent="0.25">
      <c r="A350" s="1" t="s">
        <v>407</v>
      </c>
      <c r="B350" s="1" t="s">
        <v>32</v>
      </c>
      <c r="C350" s="1">
        <v>1</v>
      </c>
      <c r="D350" s="1">
        <v>2207</v>
      </c>
      <c r="E350" s="5">
        <v>2</v>
      </c>
      <c r="F350" s="5">
        <v>1855</v>
      </c>
      <c r="G350" s="5">
        <v>352</v>
      </c>
      <c r="H350" s="1">
        <v>9</v>
      </c>
      <c r="I350" s="1">
        <v>8</v>
      </c>
      <c r="J350" s="1">
        <v>3</v>
      </c>
      <c r="K350" s="1">
        <v>1</v>
      </c>
      <c r="L350" s="1">
        <v>2.5</v>
      </c>
      <c r="M350" s="1">
        <v>1</v>
      </c>
      <c r="N350" s="1">
        <v>21</v>
      </c>
      <c r="O350" s="1">
        <v>1</v>
      </c>
      <c r="P350" s="1">
        <v>19</v>
      </c>
      <c r="Q350" s="1">
        <v>2</v>
      </c>
      <c r="R350" s="1">
        <v>3</v>
      </c>
      <c r="S350" s="1">
        <v>0</v>
      </c>
      <c r="T350" s="1">
        <v>298</v>
      </c>
      <c r="U350" s="1">
        <v>624</v>
      </c>
      <c r="V350" s="1">
        <v>119</v>
      </c>
      <c r="W350" s="1">
        <v>89</v>
      </c>
      <c r="X350" s="1">
        <v>114</v>
      </c>
      <c r="Y350" s="1">
        <v>9</v>
      </c>
      <c r="Z350" s="1">
        <v>0.83333333333333337</v>
      </c>
      <c r="AB350" s="1">
        <v>23</v>
      </c>
      <c r="AC350" s="1">
        <v>3366</v>
      </c>
      <c r="AD350" s="1" t="s">
        <v>34</v>
      </c>
      <c r="AE350" s="1">
        <v>528</v>
      </c>
      <c r="AF350" s="1">
        <v>2</v>
      </c>
      <c r="AG350" s="1" t="s">
        <v>560</v>
      </c>
    </row>
    <row r="351" spans="1:33" ht="15.75" customHeight="1" x14ac:dyDescent="0.25">
      <c r="A351" s="1" t="s">
        <v>411</v>
      </c>
      <c r="B351" s="1" t="s">
        <v>32</v>
      </c>
      <c r="C351" s="1">
        <v>1</v>
      </c>
      <c r="D351" s="1">
        <v>2251</v>
      </c>
      <c r="E351" s="1">
        <v>1</v>
      </c>
      <c r="F351" s="1">
        <v>2251</v>
      </c>
      <c r="G351" s="1">
        <v>0</v>
      </c>
      <c r="H351" s="1">
        <v>9</v>
      </c>
      <c r="I351" s="1">
        <v>0</v>
      </c>
      <c r="J351" s="1">
        <v>3</v>
      </c>
      <c r="K351" s="1">
        <v>0</v>
      </c>
      <c r="L351" s="1">
        <v>2.5</v>
      </c>
      <c r="M351" s="1">
        <v>0</v>
      </c>
      <c r="N351" s="1">
        <v>26</v>
      </c>
      <c r="O351" s="1">
        <v>0</v>
      </c>
      <c r="P351" s="1">
        <v>20</v>
      </c>
      <c r="Q351" s="1">
        <v>3</v>
      </c>
      <c r="R351" s="1">
        <v>0</v>
      </c>
      <c r="S351" s="1">
        <v>0</v>
      </c>
      <c r="T351" s="1">
        <v>302</v>
      </c>
      <c r="U351" s="1">
        <v>778</v>
      </c>
      <c r="V351" s="1">
        <v>100</v>
      </c>
      <c r="W351" s="1">
        <v>0</v>
      </c>
      <c r="X351" s="1">
        <v>0</v>
      </c>
      <c r="Y351" s="1">
        <v>9</v>
      </c>
      <c r="Z351" s="1">
        <v>0.66666666666666663</v>
      </c>
      <c r="AB351" s="1">
        <v>22</v>
      </c>
      <c r="AC351" s="1">
        <v>3822</v>
      </c>
      <c r="AD351" s="1" t="s">
        <v>34</v>
      </c>
      <c r="AE351" s="1">
        <v>654</v>
      </c>
      <c r="AF351" s="1">
        <v>2</v>
      </c>
      <c r="AG351" s="1" t="s">
        <v>560</v>
      </c>
    </row>
    <row r="352" spans="1:33" ht="15.75" customHeight="1" x14ac:dyDescent="0.25">
      <c r="A352" s="4" t="s">
        <v>180</v>
      </c>
      <c r="B352" s="1" t="s">
        <v>32</v>
      </c>
      <c r="C352" s="4">
        <v>1</v>
      </c>
      <c r="D352" s="4">
        <v>2252</v>
      </c>
      <c r="E352" s="4">
        <v>1</v>
      </c>
      <c r="F352" s="4">
        <v>2252</v>
      </c>
      <c r="G352" s="4">
        <v>0</v>
      </c>
      <c r="H352" s="4">
        <v>9</v>
      </c>
      <c r="I352" s="4">
        <v>0</v>
      </c>
      <c r="J352" s="4">
        <v>3</v>
      </c>
      <c r="K352" s="4">
        <v>0</v>
      </c>
      <c r="L352" s="4">
        <v>2.5</v>
      </c>
      <c r="M352" s="4">
        <v>0</v>
      </c>
      <c r="N352" s="4">
        <v>19</v>
      </c>
      <c r="O352" s="4">
        <v>0</v>
      </c>
      <c r="P352" s="4">
        <v>19</v>
      </c>
      <c r="Q352" s="4">
        <v>4</v>
      </c>
      <c r="R352" s="4">
        <v>0</v>
      </c>
      <c r="S352" s="4">
        <v>0</v>
      </c>
      <c r="T352" s="4">
        <v>299</v>
      </c>
      <c r="U352" s="4">
        <v>806</v>
      </c>
      <c r="V352" s="4">
        <v>100</v>
      </c>
      <c r="W352" s="4">
        <v>94</v>
      </c>
      <c r="X352" s="4">
        <v>0</v>
      </c>
      <c r="Y352" s="4">
        <v>9</v>
      </c>
      <c r="Z352" s="4">
        <v>0.83</v>
      </c>
      <c r="AA352" s="4"/>
      <c r="AB352" s="4">
        <v>22</v>
      </c>
      <c r="AC352" s="4">
        <v>3597</v>
      </c>
      <c r="AD352" s="4" t="s">
        <v>34</v>
      </c>
      <c r="AE352" s="4">
        <v>618</v>
      </c>
      <c r="AF352" s="4">
        <v>2</v>
      </c>
      <c r="AG352" s="4" t="s">
        <v>562</v>
      </c>
    </row>
    <row r="353" spans="1:33" ht="15.75" customHeight="1" x14ac:dyDescent="0.25">
      <c r="A353" s="4" t="s">
        <v>641</v>
      </c>
      <c r="B353" s="1" t="s">
        <v>32</v>
      </c>
      <c r="C353" s="4">
        <v>1</v>
      </c>
      <c r="D353" s="4">
        <v>2252</v>
      </c>
      <c r="E353" s="7">
        <v>2</v>
      </c>
      <c r="F353" s="7">
        <v>2252</v>
      </c>
      <c r="G353" s="8">
        <v>400</v>
      </c>
      <c r="H353" s="4">
        <v>9</v>
      </c>
      <c r="I353" s="4">
        <v>8</v>
      </c>
      <c r="J353" s="4">
        <v>3</v>
      </c>
      <c r="K353" s="4">
        <v>1</v>
      </c>
      <c r="L353" s="4">
        <v>2.5</v>
      </c>
      <c r="M353" s="4">
        <v>1</v>
      </c>
      <c r="N353" s="4">
        <v>19</v>
      </c>
      <c r="O353" s="4">
        <v>0</v>
      </c>
      <c r="P353" s="4">
        <v>19</v>
      </c>
      <c r="Q353" s="4">
        <v>4</v>
      </c>
      <c r="R353" s="4">
        <v>0</v>
      </c>
      <c r="S353" s="4">
        <v>0</v>
      </c>
      <c r="T353" s="4">
        <v>299</v>
      </c>
      <c r="U353" s="4">
        <v>806</v>
      </c>
      <c r="V353" s="4">
        <v>100</v>
      </c>
      <c r="W353" s="4">
        <v>94</v>
      </c>
      <c r="X353" s="4">
        <v>142</v>
      </c>
      <c r="Y353" s="4">
        <v>9</v>
      </c>
      <c r="Z353" s="4">
        <v>0.83</v>
      </c>
      <c r="AA353" s="4"/>
      <c r="AB353" s="4">
        <v>22</v>
      </c>
      <c r="AC353" s="4">
        <v>3597</v>
      </c>
      <c r="AD353" s="4" t="s">
        <v>34</v>
      </c>
      <c r="AE353" s="4">
        <v>618</v>
      </c>
      <c r="AF353" s="4">
        <v>2</v>
      </c>
      <c r="AG353" s="4" t="s">
        <v>562</v>
      </c>
    </row>
    <row r="354" spans="1:33" ht="15.75" customHeight="1" x14ac:dyDescent="0.25">
      <c r="A354" s="4" t="s">
        <v>184</v>
      </c>
      <c r="B354" s="1" t="s">
        <v>32</v>
      </c>
      <c r="C354" s="4">
        <v>1</v>
      </c>
      <c r="D354" s="4">
        <v>2307</v>
      </c>
      <c r="E354" s="4">
        <v>1</v>
      </c>
      <c r="F354" s="4">
        <v>2307</v>
      </c>
      <c r="G354" s="4">
        <v>0</v>
      </c>
      <c r="H354" s="4">
        <v>9</v>
      </c>
      <c r="I354" s="4">
        <v>0</v>
      </c>
      <c r="J354" s="4">
        <v>3</v>
      </c>
      <c r="K354" s="4">
        <v>0</v>
      </c>
      <c r="L354" s="4">
        <v>2.5</v>
      </c>
      <c r="M354" s="4">
        <v>0</v>
      </c>
      <c r="N354" s="4">
        <v>15</v>
      </c>
      <c r="O354" s="4">
        <v>0</v>
      </c>
      <c r="P354" s="4">
        <v>17</v>
      </c>
      <c r="Q354" s="4">
        <v>3</v>
      </c>
      <c r="R354" s="4">
        <v>0</v>
      </c>
      <c r="S354" s="4">
        <v>0</v>
      </c>
      <c r="T354" s="4">
        <v>278</v>
      </c>
      <c r="U354" s="4">
        <v>863</v>
      </c>
      <c r="V354" s="4">
        <v>118</v>
      </c>
      <c r="W354" s="4">
        <v>85</v>
      </c>
      <c r="X354" s="4">
        <v>0</v>
      </c>
      <c r="Y354" s="4">
        <v>9</v>
      </c>
      <c r="Z354" s="4">
        <v>0.83</v>
      </c>
      <c r="AA354" s="4"/>
      <c r="AB354" s="4">
        <v>28</v>
      </c>
      <c r="AC354" s="4">
        <v>3441</v>
      </c>
      <c r="AD354" s="4" t="s">
        <v>34</v>
      </c>
      <c r="AE354" s="4">
        <v>620</v>
      </c>
      <c r="AF354" s="4">
        <v>2</v>
      </c>
      <c r="AG354" s="4" t="s">
        <v>562</v>
      </c>
    </row>
    <row r="355" spans="1:33" ht="15.75" customHeight="1" x14ac:dyDescent="0.25">
      <c r="A355" s="4" t="s">
        <v>644</v>
      </c>
      <c r="B355" s="1" t="s">
        <v>32</v>
      </c>
      <c r="C355" s="4">
        <v>1</v>
      </c>
      <c r="D355" s="4">
        <v>2307</v>
      </c>
      <c r="E355" s="7">
        <v>2</v>
      </c>
      <c r="F355" s="7">
        <v>2307</v>
      </c>
      <c r="G355" s="8">
        <v>337</v>
      </c>
      <c r="H355" s="4">
        <v>9</v>
      </c>
      <c r="I355" s="4">
        <v>8</v>
      </c>
      <c r="J355" s="4">
        <v>3</v>
      </c>
      <c r="K355" s="4">
        <v>1</v>
      </c>
      <c r="L355" s="4">
        <v>2.5</v>
      </c>
      <c r="M355" s="4">
        <v>0</v>
      </c>
      <c r="N355" s="4">
        <v>15</v>
      </c>
      <c r="O355" s="4">
        <v>0</v>
      </c>
      <c r="P355" s="4">
        <v>17</v>
      </c>
      <c r="Q355" s="4">
        <v>3</v>
      </c>
      <c r="R355" s="4">
        <v>0</v>
      </c>
      <c r="S355" s="4">
        <v>0</v>
      </c>
      <c r="T355" s="4">
        <v>278</v>
      </c>
      <c r="U355" s="4">
        <v>863</v>
      </c>
      <c r="V355" s="4">
        <v>118</v>
      </c>
      <c r="W355" s="4">
        <v>85</v>
      </c>
      <c r="X355" s="4">
        <v>95</v>
      </c>
      <c r="Y355" s="4">
        <v>9</v>
      </c>
      <c r="Z355" s="4">
        <v>0.83</v>
      </c>
      <c r="AA355" s="4"/>
      <c r="AB355" s="4">
        <v>28</v>
      </c>
      <c r="AC355" s="4">
        <v>3441</v>
      </c>
      <c r="AD355" s="4" t="s">
        <v>34</v>
      </c>
      <c r="AE355" s="4">
        <v>620</v>
      </c>
      <c r="AF355" s="4">
        <v>2</v>
      </c>
      <c r="AG355" s="4" t="s">
        <v>562</v>
      </c>
    </row>
    <row r="356" spans="1:33" ht="15.75" customHeight="1" x14ac:dyDescent="0.25">
      <c r="A356" s="4" t="s">
        <v>475</v>
      </c>
      <c r="B356" s="1" t="s">
        <v>32</v>
      </c>
      <c r="C356" s="4">
        <v>1</v>
      </c>
      <c r="D356" s="4">
        <v>2505</v>
      </c>
      <c r="E356" s="4">
        <v>1</v>
      </c>
      <c r="F356" s="4">
        <v>2505</v>
      </c>
      <c r="G356" s="4">
        <v>0</v>
      </c>
      <c r="H356" s="4">
        <v>9</v>
      </c>
      <c r="I356" s="4">
        <v>0</v>
      </c>
      <c r="J356" s="4">
        <v>3</v>
      </c>
      <c r="K356" s="4">
        <v>0</v>
      </c>
      <c r="L356" s="4">
        <v>3.5</v>
      </c>
      <c r="M356" s="4">
        <v>0</v>
      </c>
      <c r="N356" s="4">
        <v>21</v>
      </c>
      <c r="O356" s="4">
        <v>0</v>
      </c>
      <c r="P356" s="4">
        <v>15</v>
      </c>
      <c r="Q356" s="4">
        <v>7</v>
      </c>
      <c r="R356" s="4">
        <v>0</v>
      </c>
      <c r="S356" s="4">
        <v>0</v>
      </c>
      <c r="T356" s="4">
        <v>282</v>
      </c>
      <c r="U356" s="4">
        <v>740</v>
      </c>
      <c r="V356" s="4">
        <v>147</v>
      </c>
      <c r="W356" s="4">
        <v>118</v>
      </c>
      <c r="X356" s="4">
        <v>0</v>
      </c>
      <c r="Y356" s="4">
        <v>9</v>
      </c>
      <c r="Z356" s="4">
        <v>0.83</v>
      </c>
      <c r="AA356" s="4"/>
      <c r="AB356" s="4">
        <v>23</v>
      </c>
      <c r="AC356" s="4">
        <v>3511</v>
      </c>
      <c r="AD356" s="4" t="s">
        <v>34</v>
      </c>
      <c r="AE356" s="4">
        <v>569</v>
      </c>
      <c r="AF356" s="4">
        <v>2</v>
      </c>
      <c r="AG356" s="4" t="s">
        <v>562</v>
      </c>
    </row>
    <row r="357" spans="1:33" ht="15.75" customHeight="1" x14ac:dyDescent="0.25">
      <c r="A357" s="4" t="s">
        <v>654</v>
      </c>
      <c r="B357" s="1" t="s">
        <v>32</v>
      </c>
      <c r="C357" s="4">
        <v>1</v>
      </c>
      <c r="D357" s="4">
        <v>2505</v>
      </c>
      <c r="E357" s="7">
        <v>2</v>
      </c>
      <c r="F357" s="7">
        <v>2505</v>
      </c>
      <c r="G357" s="8">
        <v>465</v>
      </c>
      <c r="H357" s="4">
        <v>9</v>
      </c>
      <c r="I357" s="4">
        <v>8</v>
      </c>
      <c r="J357" s="4">
        <v>3</v>
      </c>
      <c r="K357" s="4">
        <v>1</v>
      </c>
      <c r="L357" s="4">
        <v>3.5</v>
      </c>
      <c r="M357" s="4">
        <v>1</v>
      </c>
      <c r="N357" s="4">
        <v>21</v>
      </c>
      <c r="O357" s="4">
        <v>0</v>
      </c>
      <c r="P357" s="4">
        <v>15</v>
      </c>
      <c r="Q357" s="4">
        <v>7</v>
      </c>
      <c r="R357" s="4">
        <v>0</v>
      </c>
      <c r="S357" s="4">
        <v>0</v>
      </c>
      <c r="T357" s="4">
        <v>282</v>
      </c>
      <c r="U357" s="4">
        <v>740</v>
      </c>
      <c r="V357" s="4">
        <v>147</v>
      </c>
      <c r="W357" s="4">
        <v>118</v>
      </c>
      <c r="X357" s="4">
        <v>145</v>
      </c>
      <c r="Y357" s="4">
        <v>9</v>
      </c>
      <c r="Z357" s="4">
        <v>0.83</v>
      </c>
      <c r="AA357" s="4"/>
      <c r="AB357" s="4">
        <v>23</v>
      </c>
      <c r="AC357" s="4">
        <v>3511</v>
      </c>
      <c r="AD357" s="4" t="s">
        <v>34</v>
      </c>
      <c r="AE357" s="4">
        <v>569</v>
      </c>
      <c r="AF357" s="4">
        <v>2</v>
      </c>
      <c r="AG357" s="4" t="s">
        <v>562</v>
      </c>
    </row>
    <row r="358" spans="1:33" ht="15.75" customHeight="1" x14ac:dyDescent="0.25">
      <c r="A358" s="1" t="s">
        <v>431</v>
      </c>
      <c r="B358" s="1" t="s">
        <v>32</v>
      </c>
      <c r="C358" s="1">
        <v>1</v>
      </c>
      <c r="D358" s="1">
        <v>2505</v>
      </c>
      <c r="E358" s="5">
        <v>2</v>
      </c>
      <c r="F358" s="5">
        <v>2100</v>
      </c>
      <c r="G358" s="5">
        <v>405</v>
      </c>
      <c r="H358" s="1">
        <v>9</v>
      </c>
      <c r="I358" s="1">
        <v>8</v>
      </c>
      <c r="J358" s="1">
        <v>4</v>
      </c>
      <c r="K358" s="1">
        <v>1</v>
      </c>
      <c r="L358" s="1">
        <v>3</v>
      </c>
      <c r="M358" s="1">
        <v>1</v>
      </c>
      <c r="N358" s="1">
        <v>21</v>
      </c>
      <c r="O358" s="1">
        <v>1</v>
      </c>
      <c r="P358" s="1">
        <v>16</v>
      </c>
      <c r="Q358" s="1">
        <v>5</v>
      </c>
      <c r="R358" s="1">
        <v>3</v>
      </c>
      <c r="S358" s="1">
        <v>0</v>
      </c>
      <c r="T358" s="1">
        <v>280</v>
      </c>
      <c r="U358" s="1">
        <v>727</v>
      </c>
      <c r="V358" s="1">
        <v>148</v>
      </c>
      <c r="W358" s="1">
        <v>0</v>
      </c>
      <c r="X358" s="1">
        <v>93</v>
      </c>
      <c r="Y358" s="1">
        <v>9</v>
      </c>
      <c r="Z358" s="1">
        <v>0.83333333333333337</v>
      </c>
      <c r="AB358" s="1">
        <v>23</v>
      </c>
      <c r="AC358" s="1">
        <v>4251</v>
      </c>
      <c r="AD358" s="1" t="s">
        <v>34</v>
      </c>
      <c r="AE358" s="1">
        <v>569</v>
      </c>
      <c r="AF358" s="1">
        <v>2</v>
      </c>
      <c r="AG358" s="1" t="s">
        <v>560</v>
      </c>
    </row>
    <row r="359" spans="1:33" ht="15.75" customHeight="1" x14ac:dyDescent="0.25">
      <c r="A359" s="1" t="s">
        <v>535</v>
      </c>
      <c r="B359" s="1" t="s">
        <v>32</v>
      </c>
      <c r="C359" s="1">
        <v>1</v>
      </c>
      <c r="D359" s="1">
        <v>2505</v>
      </c>
      <c r="E359" s="5">
        <v>2</v>
      </c>
      <c r="F359" s="5">
        <v>2505</v>
      </c>
      <c r="G359" s="5">
        <v>323</v>
      </c>
      <c r="H359" s="1">
        <v>9</v>
      </c>
      <c r="I359" s="1">
        <v>9</v>
      </c>
      <c r="J359" s="1">
        <v>3</v>
      </c>
      <c r="K359" s="1">
        <v>1</v>
      </c>
      <c r="L359" s="1">
        <v>3</v>
      </c>
      <c r="M359" s="1">
        <v>0</v>
      </c>
      <c r="N359" s="1">
        <v>20</v>
      </c>
      <c r="O359" s="1">
        <v>0</v>
      </c>
      <c r="P359" s="1">
        <v>18</v>
      </c>
      <c r="Q359" s="1">
        <v>5</v>
      </c>
      <c r="R359" s="1">
        <v>0</v>
      </c>
      <c r="S359" s="1">
        <v>0</v>
      </c>
      <c r="T359" s="1">
        <v>275</v>
      </c>
      <c r="U359" s="1">
        <v>720</v>
      </c>
      <c r="V359" s="1">
        <v>122</v>
      </c>
      <c r="W359" s="1">
        <v>0</v>
      </c>
      <c r="X359" s="1">
        <v>130</v>
      </c>
      <c r="Y359" s="1">
        <v>9</v>
      </c>
      <c r="Z359" s="1">
        <v>0.83299999999999996</v>
      </c>
      <c r="AB359" s="1">
        <v>23</v>
      </c>
      <c r="AC359" s="1">
        <v>3812</v>
      </c>
      <c r="AD359" s="1" t="s">
        <v>34</v>
      </c>
      <c r="AE359" s="1">
        <v>569</v>
      </c>
      <c r="AF359" s="1">
        <v>2</v>
      </c>
      <c r="AG359" s="1" t="s">
        <v>666</v>
      </c>
    </row>
    <row r="360" spans="1:33" ht="15.75" customHeight="1" x14ac:dyDescent="0.25">
      <c r="A360" s="1" t="s">
        <v>548</v>
      </c>
      <c r="B360" s="1" t="s">
        <v>32</v>
      </c>
      <c r="C360" s="1">
        <v>1</v>
      </c>
      <c r="D360" s="1">
        <v>2805</v>
      </c>
      <c r="E360" s="5">
        <v>1</v>
      </c>
      <c r="F360" s="5">
        <v>2805</v>
      </c>
      <c r="G360" s="5">
        <v>0</v>
      </c>
      <c r="H360" s="1">
        <v>9</v>
      </c>
      <c r="I360" s="1">
        <v>0</v>
      </c>
      <c r="J360" s="1">
        <v>3</v>
      </c>
      <c r="K360" s="1">
        <v>0</v>
      </c>
      <c r="L360" s="1">
        <v>3</v>
      </c>
      <c r="M360" s="1">
        <v>0</v>
      </c>
      <c r="N360" s="1">
        <v>19</v>
      </c>
      <c r="O360" s="1">
        <v>0</v>
      </c>
      <c r="P360" s="1">
        <v>20</v>
      </c>
      <c r="Q360" s="1">
        <v>5</v>
      </c>
      <c r="R360" s="1">
        <v>0</v>
      </c>
      <c r="S360" s="1">
        <v>0</v>
      </c>
      <c r="T360" s="1">
        <v>313</v>
      </c>
      <c r="U360" s="1">
        <v>942</v>
      </c>
      <c r="V360" s="1">
        <v>71</v>
      </c>
      <c r="W360" s="1">
        <v>0</v>
      </c>
      <c r="X360" s="1">
        <v>0</v>
      </c>
      <c r="Y360" s="1">
        <v>9</v>
      </c>
      <c r="Z360" s="1">
        <v>0.83299999999999996</v>
      </c>
      <c r="AB360" s="1">
        <v>24</v>
      </c>
      <c r="AC360" s="1">
        <v>3789</v>
      </c>
      <c r="AD360" s="1" t="s">
        <v>34</v>
      </c>
      <c r="AE360" s="1">
        <v>620</v>
      </c>
      <c r="AF360" s="1">
        <v>2</v>
      </c>
      <c r="AG360" s="1" t="s">
        <v>666</v>
      </c>
    </row>
    <row r="361" spans="1:33" ht="15.75" customHeight="1" x14ac:dyDescent="0.25">
      <c r="A361" s="1" t="s">
        <v>190</v>
      </c>
      <c r="B361" s="1" t="s">
        <v>32</v>
      </c>
      <c r="C361" s="1">
        <v>1</v>
      </c>
      <c r="D361" s="1" t="s">
        <v>192</v>
      </c>
      <c r="E361" s="5">
        <v>1</v>
      </c>
      <c r="F361" s="1" t="s">
        <v>192</v>
      </c>
      <c r="G361" s="1" t="s">
        <v>188</v>
      </c>
      <c r="H361" s="1" t="s">
        <v>193</v>
      </c>
      <c r="I361" s="1" t="s">
        <v>188</v>
      </c>
      <c r="J361" s="1" t="s">
        <v>194</v>
      </c>
      <c r="K361" s="1" t="s">
        <v>188</v>
      </c>
      <c r="L361" s="1" t="s">
        <v>191</v>
      </c>
      <c r="M361" s="1" t="s">
        <v>188</v>
      </c>
      <c r="N361" s="1" t="s">
        <v>195</v>
      </c>
      <c r="O361" s="1" t="s">
        <v>188</v>
      </c>
      <c r="P361" s="1" t="s">
        <v>193</v>
      </c>
      <c r="Q361" s="1" t="s">
        <v>189</v>
      </c>
      <c r="R361" s="1" t="s">
        <v>188</v>
      </c>
      <c r="S361" s="1" t="s">
        <v>188</v>
      </c>
      <c r="T361" s="1" t="s">
        <v>196</v>
      </c>
      <c r="U361" s="1" t="s">
        <v>197</v>
      </c>
      <c r="W361" s="1" t="s">
        <v>188</v>
      </c>
      <c r="X361" s="1" t="s">
        <v>188</v>
      </c>
      <c r="Y361" s="1" t="s">
        <v>193</v>
      </c>
      <c r="Z361" s="1" t="s">
        <v>199</v>
      </c>
      <c r="AA361" s="1" t="s">
        <v>198</v>
      </c>
      <c r="AB361" s="1">
        <v>19</v>
      </c>
      <c r="AD361" s="1" t="s">
        <v>33</v>
      </c>
      <c r="AE361" s="1">
        <v>0</v>
      </c>
      <c r="AF361" s="1">
        <v>0</v>
      </c>
      <c r="AG361" s="1" t="s">
        <v>558</v>
      </c>
    </row>
    <row r="362" spans="1:33" ht="15.75" customHeight="1" x14ac:dyDescent="0.25">
      <c r="A362" s="1" t="s">
        <v>114</v>
      </c>
      <c r="B362" s="1" t="s">
        <v>32</v>
      </c>
      <c r="C362" s="1">
        <v>1</v>
      </c>
      <c r="D362" s="1">
        <v>1501</v>
      </c>
      <c r="E362" s="1">
        <v>1</v>
      </c>
      <c r="F362" s="1">
        <v>1501</v>
      </c>
      <c r="G362" s="1">
        <v>0</v>
      </c>
      <c r="H362" s="1">
        <v>9</v>
      </c>
      <c r="I362" s="1">
        <v>0</v>
      </c>
      <c r="J362" s="1">
        <v>3</v>
      </c>
      <c r="K362" s="1">
        <v>0</v>
      </c>
      <c r="L362" s="1">
        <v>2</v>
      </c>
      <c r="M362" s="1">
        <v>0</v>
      </c>
      <c r="N362" s="1">
        <v>11</v>
      </c>
      <c r="O362" s="1">
        <v>0</v>
      </c>
      <c r="P362" s="1">
        <v>14</v>
      </c>
      <c r="Q362" s="1">
        <v>3</v>
      </c>
      <c r="R362" s="1">
        <v>0</v>
      </c>
      <c r="S362" s="1">
        <v>0</v>
      </c>
      <c r="T362" s="1">
        <v>262</v>
      </c>
      <c r="U362" s="1">
        <v>603</v>
      </c>
      <c r="V362" s="1">
        <v>119</v>
      </c>
      <c r="W362" s="1">
        <v>0</v>
      </c>
      <c r="X362" s="1">
        <v>0</v>
      </c>
      <c r="Y362" s="1">
        <v>9</v>
      </c>
      <c r="Z362" s="1">
        <v>0.75</v>
      </c>
      <c r="AB362" s="1">
        <v>22</v>
      </c>
      <c r="AC362" s="1">
        <v>3335</v>
      </c>
      <c r="AD362" s="1" t="s">
        <v>34</v>
      </c>
      <c r="AE362" s="1">
        <v>484</v>
      </c>
      <c r="AF362" s="1">
        <v>2</v>
      </c>
      <c r="AG362" s="4" t="s">
        <v>562</v>
      </c>
    </row>
    <row r="363" spans="1:33" ht="15.75" customHeight="1" x14ac:dyDescent="0.25">
      <c r="A363" s="1" t="s">
        <v>320</v>
      </c>
      <c r="B363" s="1" t="s">
        <v>32</v>
      </c>
      <c r="C363" s="1">
        <v>1</v>
      </c>
      <c r="D363" s="1">
        <v>1502</v>
      </c>
      <c r="E363" s="1">
        <v>1</v>
      </c>
      <c r="F363" s="1">
        <v>1502</v>
      </c>
      <c r="G363" s="1">
        <v>0</v>
      </c>
      <c r="H363" s="1">
        <v>9</v>
      </c>
      <c r="I363" s="1">
        <v>0</v>
      </c>
      <c r="J363" s="1">
        <v>3</v>
      </c>
      <c r="K363" s="1">
        <v>0</v>
      </c>
      <c r="L363" s="1">
        <v>2</v>
      </c>
      <c r="M363" s="1">
        <v>0</v>
      </c>
      <c r="N363" s="1">
        <v>20</v>
      </c>
      <c r="O363" s="1">
        <v>0</v>
      </c>
      <c r="P363" s="1">
        <v>14</v>
      </c>
      <c r="Q363" s="1">
        <v>2</v>
      </c>
      <c r="R363" s="1">
        <v>0</v>
      </c>
      <c r="S363" s="1">
        <v>0</v>
      </c>
      <c r="T363" s="1">
        <v>239</v>
      </c>
      <c r="U363" s="1">
        <v>484</v>
      </c>
      <c r="V363" s="1">
        <v>136</v>
      </c>
      <c r="W363" s="1">
        <v>0</v>
      </c>
      <c r="X363" s="1">
        <v>0</v>
      </c>
      <c r="Y363" s="1">
        <v>9</v>
      </c>
      <c r="Z363" s="1">
        <v>0.66666666666666663</v>
      </c>
      <c r="AB363" s="1">
        <v>21</v>
      </c>
      <c r="AC363" s="1">
        <v>2588</v>
      </c>
      <c r="AD363" s="1" t="s">
        <v>34</v>
      </c>
      <c r="AE363" s="1">
        <v>431</v>
      </c>
      <c r="AF363" s="1">
        <v>2</v>
      </c>
      <c r="AG363" s="1" t="s">
        <v>560</v>
      </c>
    </row>
    <row r="364" spans="1:33" ht="15.75" customHeight="1" x14ac:dyDescent="0.25">
      <c r="A364" s="1" t="s">
        <v>325</v>
      </c>
      <c r="B364" s="1" t="s">
        <v>32</v>
      </c>
      <c r="C364" s="1">
        <v>1</v>
      </c>
      <c r="D364" s="1">
        <v>1600</v>
      </c>
      <c r="E364" s="1">
        <v>1</v>
      </c>
      <c r="F364" s="1">
        <v>1600</v>
      </c>
      <c r="G364" s="1">
        <v>0</v>
      </c>
      <c r="H364" s="1">
        <v>9</v>
      </c>
      <c r="I364" s="1">
        <v>0</v>
      </c>
      <c r="J364" s="1">
        <v>3</v>
      </c>
      <c r="K364" s="1">
        <v>0</v>
      </c>
      <c r="L364" s="1">
        <v>2</v>
      </c>
      <c r="M364" s="1">
        <v>0</v>
      </c>
      <c r="N364" s="1">
        <v>20</v>
      </c>
      <c r="O364" s="1">
        <v>0</v>
      </c>
      <c r="P364" s="1">
        <v>13</v>
      </c>
      <c r="Q364" s="1">
        <v>2</v>
      </c>
      <c r="R364" s="1">
        <v>0</v>
      </c>
      <c r="S364" s="1">
        <v>0</v>
      </c>
      <c r="T364" s="1">
        <v>246</v>
      </c>
      <c r="U364" s="1">
        <v>546</v>
      </c>
      <c r="V364" s="1">
        <v>112</v>
      </c>
      <c r="W364" s="1">
        <v>0</v>
      </c>
      <c r="X364" s="1">
        <v>0</v>
      </c>
      <c r="Y364" s="1">
        <v>9</v>
      </c>
      <c r="Z364" s="1">
        <v>0.66666666666666663</v>
      </c>
      <c r="AB364" s="1">
        <v>21</v>
      </c>
      <c r="AC364" s="1">
        <v>2673</v>
      </c>
      <c r="AD364" s="1" t="s">
        <v>34</v>
      </c>
      <c r="AE364" s="1">
        <v>430</v>
      </c>
      <c r="AF364" s="1">
        <v>2</v>
      </c>
      <c r="AG364" s="1" t="s">
        <v>560</v>
      </c>
    </row>
    <row r="365" spans="1:33" ht="15.75" customHeight="1" x14ac:dyDescent="0.25">
      <c r="A365" s="1" t="s">
        <v>46</v>
      </c>
      <c r="B365" s="1" t="s">
        <v>32</v>
      </c>
      <c r="C365" s="1">
        <v>1</v>
      </c>
      <c r="D365" s="1">
        <v>1700</v>
      </c>
      <c r="E365" s="5">
        <v>1</v>
      </c>
      <c r="F365" s="5">
        <v>1700</v>
      </c>
      <c r="G365" s="5">
        <v>0</v>
      </c>
      <c r="H365" s="1">
        <v>9</v>
      </c>
      <c r="I365" s="1">
        <v>0</v>
      </c>
      <c r="J365" s="1">
        <v>3</v>
      </c>
      <c r="K365" s="1">
        <v>0</v>
      </c>
      <c r="L365" s="1">
        <v>2</v>
      </c>
      <c r="M365" s="1">
        <v>0</v>
      </c>
      <c r="N365" s="1">
        <v>14</v>
      </c>
      <c r="O365" s="1">
        <v>0</v>
      </c>
      <c r="P365" s="1">
        <v>11</v>
      </c>
      <c r="Q365" s="1">
        <v>4</v>
      </c>
      <c r="R365" s="1">
        <v>0</v>
      </c>
      <c r="S365" s="1">
        <v>0</v>
      </c>
      <c r="T365" s="1">
        <v>226</v>
      </c>
      <c r="U365" s="1">
        <v>531</v>
      </c>
      <c r="V365" s="1">
        <v>90</v>
      </c>
      <c r="W365" s="1">
        <v>0</v>
      </c>
      <c r="X365" s="1">
        <v>0</v>
      </c>
      <c r="Y365" s="1">
        <v>9</v>
      </c>
      <c r="Z365" s="1">
        <v>0.66700000000000004</v>
      </c>
      <c r="AB365" s="1">
        <v>21</v>
      </c>
      <c r="AC365" s="1">
        <v>2594</v>
      </c>
      <c r="AD365" s="1" t="s">
        <v>34</v>
      </c>
      <c r="AE365" s="1">
        <v>430</v>
      </c>
      <c r="AF365" s="1">
        <v>2</v>
      </c>
      <c r="AG365" s="1" t="s">
        <v>666</v>
      </c>
    </row>
    <row r="366" spans="1:33" ht="15.75" customHeight="1" x14ac:dyDescent="0.25">
      <c r="A366" s="1" t="s">
        <v>495</v>
      </c>
      <c r="B366" s="1" t="s">
        <v>32</v>
      </c>
      <c r="C366" s="1">
        <v>1</v>
      </c>
      <c r="D366" s="1">
        <v>1402</v>
      </c>
      <c r="E366" s="5">
        <v>1</v>
      </c>
      <c r="F366" s="5">
        <v>1402</v>
      </c>
      <c r="G366" s="5">
        <v>0</v>
      </c>
      <c r="H366" s="1">
        <v>8</v>
      </c>
      <c r="I366" s="1">
        <v>0</v>
      </c>
      <c r="J366" s="1">
        <v>3</v>
      </c>
      <c r="K366" s="1">
        <v>0</v>
      </c>
      <c r="L366" s="1">
        <v>2</v>
      </c>
      <c r="M366" s="1">
        <v>0</v>
      </c>
      <c r="N366" s="1">
        <v>12</v>
      </c>
      <c r="O366" s="1">
        <v>0</v>
      </c>
      <c r="P366" s="1">
        <v>15</v>
      </c>
      <c r="Q366" s="1">
        <v>2</v>
      </c>
      <c r="R366" s="1">
        <v>0</v>
      </c>
      <c r="S366" s="1">
        <v>0</v>
      </c>
      <c r="T366" s="1">
        <v>215</v>
      </c>
      <c r="U366" s="1">
        <v>514</v>
      </c>
      <c r="V366" s="1">
        <v>77</v>
      </c>
      <c r="W366" s="1">
        <v>0</v>
      </c>
      <c r="X366" s="1">
        <v>0</v>
      </c>
      <c r="Y366" s="1">
        <v>9</v>
      </c>
      <c r="Z366" s="1">
        <v>0.66700000000000004</v>
      </c>
      <c r="AA366" s="1">
        <v>57</v>
      </c>
      <c r="AB366" s="1">
        <v>20</v>
      </c>
      <c r="AD366" s="1" t="s">
        <v>34</v>
      </c>
      <c r="AE366" s="1">
        <v>509</v>
      </c>
      <c r="AF366" s="1">
        <v>2</v>
      </c>
      <c r="AG366" s="1" t="s">
        <v>666</v>
      </c>
    </row>
    <row r="367" spans="1:33" ht="15.75" customHeight="1" x14ac:dyDescent="0.25">
      <c r="A367" s="1" t="s">
        <v>500</v>
      </c>
      <c r="B367" s="1" t="s">
        <v>32</v>
      </c>
      <c r="C367" s="1">
        <v>1</v>
      </c>
      <c r="D367" s="1">
        <v>1500</v>
      </c>
      <c r="E367" s="5">
        <v>1</v>
      </c>
      <c r="F367" s="5">
        <v>1500</v>
      </c>
      <c r="G367" s="5">
        <v>0</v>
      </c>
      <c r="H367" s="1">
        <v>9</v>
      </c>
      <c r="I367" s="1">
        <v>0</v>
      </c>
      <c r="J367" s="1">
        <v>3</v>
      </c>
      <c r="K367" s="1">
        <v>0</v>
      </c>
      <c r="L367" s="1">
        <v>2.5</v>
      </c>
      <c r="M367" s="1">
        <v>0</v>
      </c>
      <c r="N367" s="1">
        <v>13</v>
      </c>
      <c r="O367" s="1">
        <v>0</v>
      </c>
      <c r="P367" s="1">
        <v>14</v>
      </c>
      <c r="Q367" s="1">
        <v>4</v>
      </c>
      <c r="R367" s="1">
        <v>0</v>
      </c>
      <c r="S367" s="1">
        <v>0</v>
      </c>
      <c r="T367" s="1">
        <v>176</v>
      </c>
      <c r="U367" s="1">
        <v>399</v>
      </c>
      <c r="V367" s="1">
        <v>68</v>
      </c>
      <c r="W367" s="1">
        <v>0</v>
      </c>
      <c r="X367" s="1">
        <v>0</v>
      </c>
      <c r="Y367" s="1">
        <v>10</v>
      </c>
      <c r="Z367" s="1">
        <v>0.66700000000000004</v>
      </c>
      <c r="AA367" s="1">
        <v>61</v>
      </c>
      <c r="AB367" s="1">
        <v>20</v>
      </c>
      <c r="AD367" s="1" t="s">
        <v>34</v>
      </c>
      <c r="AE367" s="1">
        <v>507</v>
      </c>
      <c r="AF367" s="1">
        <v>2</v>
      </c>
      <c r="AG367" s="1" t="s">
        <v>666</v>
      </c>
    </row>
    <row r="368" spans="1:33" ht="15.75" customHeight="1" x14ac:dyDescent="0.25">
      <c r="A368" s="1" t="s">
        <v>151</v>
      </c>
      <c r="B368" s="1" t="s">
        <v>32</v>
      </c>
      <c r="C368" s="4">
        <v>1</v>
      </c>
      <c r="D368" s="1">
        <v>2000</v>
      </c>
      <c r="E368" s="1">
        <v>1</v>
      </c>
      <c r="F368" s="1">
        <v>2000</v>
      </c>
      <c r="G368" s="1">
        <v>0</v>
      </c>
      <c r="H368" s="1">
        <v>9</v>
      </c>
      <c r="I368" s="1">
        <v>0</v>
      </c>
      <c r="J368" s="1">
        <v>4</v>
      </c>
      <c r="K368" s="1">
        <v>0</v>
      </c>
      <c r="L368" s="1">
        <v>2.5</v>
      </c>
      <c r="M368" s="1">
        <v>0</v>
      </c>
      <c r="N368" s="1">
        <v>15</v>
      </c>
      <c r="O368" s="1">
        <v>0</v>
      </c>
      <c r="P368" s="1">
        <v>13</v>
      </c>
      <c r="Q368" s="1">
        <v>3</v>
      </c>
      <c r="R368" s="1">
        <v>0</v>
      </c>
      <c r="S368" s="1">
        <v>0</v>
      </c>
      <c r="T368" s="1">
        <v>280</v>
      </c>
      <c r="U368" s="1">
        <v>731</v>
      </c>
      <c r="V368" s="1">
        <v>123</v>
      </c>
      <c r="W368" s="1">
        <v>0</v>
      </c>
      <c r="X368" s="1">
        <v>0</v>
      </c>
      <c r="Y368" s="1">
        <v>9</v>
      </c>
      <c r="Z368" s="1">
        <v>0.6</v>
      </c>
      <c r="AB368" s="1">
        <v>23</v>
      </c>
      <c r="AC368" s="1">
        <v>3707</v>
      </c>
      <c r="AD368" s="1" t="s">
        <v>34</v>
      </c>
      <c r="AE368" s="1">
        <v>553</v>
      </c>
      <c r="AF368" s="1">
        <v>2</v>
      </c>
      <c r="AG368" s="4" t="s">
        <v>562</v>
      </c>
    </row>
    <row r="369" spans="1:33" ht="15.75" customHeight="1" x14ac:dyDescent="0.25">
      <c r="A369" s="1" t="s">
        <v>517</v>
      </c>
      <c r="B369" s="1" t="s">
        <v>32</v>
      </c>
      <c r="C369" s="1">
        <v>1</v>
      </c>
      <c r="D369" s="1">
        <v>2251</v>
      </c>
      <c r="E369" s="5">
        <v>2</v>
      </c>
      <c r="F369" s="5">
        <v>2251</v>
      </c>
      <c r="G369" s="5">
        <v>341</v>
      </c>
      <c r="H369" s="1">
        <v>9</v>
      </c>
      <c r="I369" s="1">
        <v>9</v>
      </c>
      <c r="J369" s="1">
        <v>4</v>
      </c>
      <c r="K369" s="1">
        <v>1</v>
      </c>
      <c r="L369" s="1">
        <v>3.5</v>
      </c>
      <c r="M369" s="1">
        <v>0</v>
      </c>
      <c r="N369" s="1">
        <v>21</v>
      </c>
      <c r="O369" s="1">
        <v>0</v>
      </c>
      <c r="P369" s="1">
        <v>18</v>
      </c>
      <c r="Q369" s="1">
        <v>6</v>
      </c>
      <c r="R369" s="1">
        <v>0</v>
      </c>
      <c r="S369" s="1">
        <v>0</v>
      </c>
      <c r="T369" s="1">
        <v>320</v>
      </c>
      <c r="U369" s="1">
        <v>771</v>
      </c>
      <c r="V369" s="1">
        <v>139</v>
      </c>
      <c r="W369" s="1">
        <v>0</v>
      </c>
      <c r="X369" s="1">
        <v>102</v>
      </c>
      <c r="Y369" s="1">
        <v>10</v>
      </c>
      <c r="Z369" s="1">
        <v>0.66700000000000004</v>
      </c>
      <c r="AB369" s="1">
        <v>22</v>
      </c>
      <c r="AC369" s="1">
        <v>3408</v>
      </c>
      <c r="AD369" s="1" t="s">
        <v>34</v>
      </c>
      <c r="AE369" s="1">
        <v>877</v>
      </c>
      <c r="AF369" s="1">
        <v>3</v>
      </c>
      <c r="AG369" s="1" t="s">
        <v>666</v>
      </c>
    </row>
    <row r="370" spans="1:33" ht="15.75" customHeight="1" x14ac:dyDescent="0.25">
      <c r="A370" s="1" t="s">
        <v>379</v>
      </c>
      <c r="B370" s="1" t="s">
        <v>76</v>
      </c>
      <c r="C370" s="1">
        <v>2</v>
      </c>
      <c r="D370" s="1">
        <v>1980</v>
      </c>
      <c r="E370" s="1">
        <v>1</v>
      </c>
      <c r="F370" s="1">
        <v>1980</v>
      </c>
      <c r="G370" s="1">
        <v>0</v>
      </c>
      <c r="H370" s="1">
        <v>8</v>
      </c>
      <c r="I370" s="1">
        <v>0</v>
      </c>
      <c r="J370" s="1">
        <v>4</v>
      </c>
      <c r="K370" s="1">
        <v>0</v>
      </c>
      <c r="L370" s="1">
        <v>4</v>
      </c>
      <c r="M370" s="1">
        <v>0</v>
      </c>
      <c r="N370" s="1">
        <v>10</v>
      </c>
      <c r="O370" s="1">
        <v>0</v>
      </c>
      <c r="P370" s="1">
        <v>26</v>
      </c>
      <c r="Q370" s="1">
        <v>4</v>
      </c>
      <c r="R370" s="1">
        <v>0</v>
      </c>
      <c r="S370" s="1">
        <v>0</v>
      </c>
      <c r="T370" s="1">
        <v>202</v>
      </c>
      <c r="U370" s="1">
        <v>831</v>
      </c>
      <c r="V370" s="1">
        <v>0</v>
      </c>
      <c r="W370" s="1">
        <v>0</v>
      </c>
      <c r="X370" s="1">
        <v>0</v>
      </c>
      <c r="Y370" s="1">
        <v>8</v>
      </c>
      <c r="Z370" s="1">
        <v>0.66666666666666663</v>
      </c>
      <c r="AB370" s="1">
        <v>19</v>
      </c>
      <c r="AC370" s="1">
        <v>2519</v>
      </c>
      <c r="AD370" s="1" t="s">
        <v>33</v>
      </c>
      <c r="AE370" s="1">
        <v>0</v>
      </c>
      <c r="AF370" s="1">
        <v>0</v>
      </c>
      <c r="AG370" s="1" t="s">
        <v>560</v>
      </c>
    </row>
    <row r="371" spans="1:33" ht="15.75" customHeight="1" x14ac:dyDescent="0.25">
      <c r="A371" s="1" t="s">
        <v>41</v>
      </c>
      <c r="B371" s="1" t="s">
        <v>32</v>
      </c>
      <c r="C371" s="1">
        <v>1</v>
      </c>
      <c r="D371" s="1">
        <v>1650</v>
      </c>
      <c r="E371" s="5">
        <v>1</v>
      </c>
      <c r="F371" s="5">
        <v>1650</v>
      </c>
      <c r="G371" s="5">
        <v>0</v>
      </c>
      <c r="H371" s="1">
        <v>9</v>
      </c>
      <c r="I371" s="1">
        <v>0</v>
      </c>
      <c r="J371" s="1">
        <v>3</v>
      </c>
      <c r="K371" s="1">
        <v>0</v>
      </c>
      <c r="L371" s="1">
        <v>2</v>
      </c>
      <c r="M371" s="1">
        <v>0</v>
      </c>
      <c r="N371" s="1">
        <v>11</v>
      </c>
      <c r="O371" s="1">
        <v>0</v>
      </c>
      <c r="P371" s="1">
        <v>11</v>
      </c>
      <c r="Q371" s="1">
        <v>3</v>
      </c>
      <c r="R371" s="1">
        <v>0</v>
      </c>
      <c r="S371" s="1">
        <v>0</v>
      </c>
      <c r="T371" s="1">
        <v>202</v>
      </c>
      <c r="U371" s="1">
        <v>546</v>
      </c>
      <c r="V371" s="1">
        <v>99</v>
      </c>
      <c r="W371" s="1">
        <v>0</v>
      </c>
      <c r="X371" s="1">
        <v>0</v>
      </c>
      <c r="Y371" s="1">
        <v>10</v>
      </c>
      <c r="Z371" s="1">
        <v>0.66700000000000004</v>
      </c>
      <c r="AB371" s="1">
        <v>23</v>
      </c>
      <c r="AC371" s="1">
        <v>2569</v>
      </c>
      <c r="AD371" s="1" t="s">
        <v>34</v>
      </c>
      <c r="AE371" s="1">
        <v>454</v>
      </c>
      <c r="AF371" s="1">
        <v>2</v>
      </c>
      <c r="AG371" s="1" t="s">
        <v>666</v>
      </c>
    </row>
    <row r="372" spans="1:33" ht="15.75" customHeight="1" x14ac:dyDescent="0.25">
      <c r="A372" s="1" t="s">
        <v>385</v>
      </c>
      <c r="B372" s="1" t="s">
        <v>32</v>
      </c>
      <c r="C372" s="1">
        <v>1</v>
      </c>
      <c r="D372" s="1">
        <v>2003</v>
      </c>
      <c r="E372" s="1">
        <v>1</v>
      </c>
      <c r="F372" s="1">
        <v>2003</v>
      </c>
      <c r="G372" s="1">
        <v>0</v>
      </c>
      <c r="H372" s="1">
        <v>9</v>
      </c>
      <c r="I372" s="1">
        <v>0</v>
      </c>
      <c r="J372" s="1">
        <v>3</v>
      </c>
      <c r="K372" s="1">
        <v>0</v>
      </c>
      <c r="L372" s="1">
        <v>2.5</v>
      </c>
      <c r="M372" s="1">
        <v>0</v>
      </c>
      <c r="N372" s="1">
        <v>17</v>
      </c>
      <c r="O372" s="1">
        <v>0</v>
      </c>
      <c r="P372" s="1">
        <v>20</v>
      </c>
      <c r="Q372" s="1">
        <v>3</v>
      </c>
      <c r="R372" s="1">
        <v>0</v>
      </c>
      <c r="S372" s="1">
        <v>0</v>
      </c>
      <c r="T372" s="1">
        <v>244</v>
      </c>
      <c r="U372" s="1">
        <v>682</v>
      </c>
      <c r="V372" s="1">
        <v>89</v>
      </c>
      <c r="W372" s="1">
        <v>0</v>
      </c>
      <c r="X372" s="1">
        <v>0</v>
      </c>
      <c r="Y372" s="1">
        <v>9</v>
      </c>
      <c r="Z372" s="1">
        <v>0.66666666666666663</v>
      </c>
      <c r="AB372" s="1">
        <v>22.1</v>
      </c>
      <c r="AC372" s="1">
        <v>2908</v>
      </c>
      <c r="AD372" s="1" t="s">
        <v>34</v>
      </c>
      <c r="AE372" s="1">
        <v>493</v>
      </c>
      <c r="AF372" s="1">
        <v>2</v>
      </c>
      <c r="AG372" s="1" t="s">
        <v>560</v>
      </c>
    </row>
    <row r="373" spans="1:33" ht="15.75" customHeight="1" x14ac:dyDescent="0.25">
      <c r="A373" s="1" t="s">
        <v>212</v>
      </c>
      <c r="B373" s="1" t="s">
        <v>32</v>
      </c>
      <c r="C373" s="1">
        <v>1</v>
      </c>
      <c r="D373" s="1" t="s">
        <v>213</v>
      </c>
      <c r="E373" s="5">
        <v>1</v>
      </c>
      <c r="F373" s="1" t="s">
        <v>213</v>
      </c>
      <c r="G373" s="1" t="s">
        <v>188</v>
      </c>
      <c r="H373" s="1" t="s">
        <v>193</v>
      </c>
      <c r="I373" s="1" t="s">
        <v>188</v>
      </c>
      <c r="J373" s="1" t="s">
        <v>194</v>
      </c>
      <c r="K373" s="1" t="s">
        <v>188</v>
      </c>
      <c r="L373" s="1" t="s">
        <v>191</v>
      </c>
      <c r="M373" s="1" t="s">
        <v>188</v>
      </c>
      <c r="N373" s="1" t="s">
        <v>214</v>
      </c>
      <c r="O373" s="1" t="s">
        <v>188</v>
      </c>
      <c r="P373" s="1" t="s">
        <v>202</v>
      </c>
      <c r="Q373" s="1" t="s">
        <v>215</v>
      </c>
      <c r="R373" s="1" t="s">
        <v>188</v>
      </c>
      <c r="S373" s="1" t="s">
        <v>188</v>
      </c>
      <c r="T373" s="1" t="s">
        <v>216</v>
      </c>
      <c r="U373" s="1" t="s">
        <v>217</v>
      </c>
      <c r="W373" s="1" t="s">
        <v>188</v>
      </c>
      <c r="X373" s="1" t="s">
        <v>188</v>
      </c>
      <c r="Y373" s="1" t="s">
        <v>193</v>
      </c>
      <c r="Z373" s="1" t="s">
        <v>199</v>
      </c>
      <c r="AA373" s="1" t="s">
        <v>198</v>
      </c>
      <c r="AB373" s="1">
        <v>21.5</v>
      </c>
      <c r="AD373" s="1" t="s">
        <v>33</v>
      </c>
      <c r="AE373" s="1">
        <v>0</v>
      </c>
      <c r="AF373" s="1">
        <v>0</v>
      </c>
      <c r="AG373" s="1" t="s">
        <v>558</v>
      </c>
    </row>
    <row r="374" spans="1:33" ht="15.75" customHeight="1" x14ac:dyDescent="0.25">
      <c r="A374" s="1" t="s">
        <v>228</v>
      </c>
      <c r="B374" s="1" t="s">
        <v>32</v>
      </c>
      <c r="C374" s="1">
        <v>1</v>
      </c>
      <c r="D374" s="1">
        <v>1000</v>
      </c>
      <c r="E374" s="5">
        <v>1</v>
      </c>
      <c r="F374" s="1">
        <v>1000</v>
      </c>
      <c r="G374" s="1">
        <v>0</v>
      </c>
      <c r="H374" s="1">
        <v>9</v>
      </c>
      <c r="I374" s="1">
        <v>0</v>
      </c>
      <c r="J374" s="1">
        <v>2</v>
      </c>
      <c r="K374" s="1">
        <v>0</v>
      </c>
      <c r="L374" s="1">
        <v>2</v>
      </c>
      <c r="M374" s="1">
        <v>0</v>
      </c>
      <c r="N374" s="1">
        <v>9</v>
      </c>
      <c r="O374" s="1">
        <v>0</v>
      </c>
      <c r="P374" s="1">
        <v>10</v>
      </c>
      <c r="Q374" s="1">
        <v>3</v>
      </c>
      <c r="R374" s="1">
        <v>0</v>
      </c>
      <c r="S374" s="1">
        <v>0</v>
      </c>
      <c r="T374" s="1">
        <v>138</v>
      </c>
      <c r="U374" s="1">
        <v>352</v>
      </c>
      <c r="V374" s="1">
        <v>0</v>
      </c>
      <c r="W374" s="1">
        <v>0</v>
      </c>
      <c r="X374" s="1">
        <v>0</v>
      </c>
      <c r="Y374" s="1">
        <v>9</v>
      </c>
      <c r="Z374" s="1">
        <v>0.5</v>
      </c>
      <c r="AA374" s="1">
        <v>30</v>
      </c>
      <c r="AB374" s="1">
        <v>18.170000000000002</v>
      </c>
      <c r="AD374" s="1" t="s">
        <v>33</v>
      </c>
      <c r="AE374" s="1">
        <v>0</v>
      </c>
      <c r="AF374" s="1">
        <v>0</v>
      </c>
      <c r="AG374" s="1" t="s">
        <v>558</v>
      </c>
    </row>
    <row r="375" spans="1:33" ht="15.75" customHeight="1" x14ac:dyDescent="0.25">
      <c r="A375" s="1" t="s">
        <v>229</v>
      </c>
      <c r="B375" s="1" t="s">
        <v>32</v>
      </c>
      <c r="C375" s="1">
        <v>1</v>
      </c>
      <c r="D375" s="1">
        <v>1001</v>
      </c>
      <c r="E375" s="5">
        <v>1</v>
      </c>
      <c r="F375" s="1">
        <v>1001</v>
      </c>
      <c r="G375" s="1">
        <v>0</v>
      </c>
      <c r="H375" s="1">
        <v>9</v>
      </c>
      <c r="I375" s="1">
        <v>0</v>
      </c>
      <c r="J375" s="1">
        <v>2</v>
      </c>
      <c r="K375" s="1">
        <v>0</v>
      </c>
      <c r="L375" s="1">
        <v>2</v>
      </c>
      <c r="M375" s="1">
        <v>0</v>
      </c>
      <c r="N375" s="1">
        <v>10</v>
      </c>
      <c r="O375" s="1">
        <v>0</v>
      </c>
      <c r="P375" s="1">
        <v>11</v>
      </c>
      <c r="Q375" s="1">
        <v>4</v>
      </c>
      <c r="R375" s="1">
        <v>0</v>
      </c>
      <c r="S375" s="1">
        <v>0</v>
      </c>
      <c r="T375" s="1">
        <v>167</v>
      </c>
      <c r="U375" s="1">
        <v>354</v>
      </c>
      <c r="V375" s="1">
        <v>95</v>
      </c>
      <c r="W375" s="1">
        <v>0</v>
      </c>
      <c r="X375" s="1">
        <v>0</v>
      </c>
      <c r="Y375" s="1">
        <v>9</v>
      </c>
      <c r="Z375" s="1">
        <v>0.5</v>
      </c>
      <c r="AA375" s="1">
        <v>44</v>
      </c>
      <c r="AB375" s="1">
        <v>18.170000000000002</v>
      </c>
      <c r="AD375" s="1" t="s">
        <v>34</v>
      </c>
      <c r="AE375" s="1">
        <v>307</v>
      </c>
      <c r="AF375" s="1">
        <v>1</v>
      </c>
      <c r="AG375" s="1" t="s">
        <v>558</v>
      </c>
    </row>
    <row r="376" spans="1:33" ht="15.75" customHeight="1" x14ac:dyDescent="0.25">
      <c r="A376" s="4" t="s">
        <v>561</v>
      </c>
      <c r="B376" s="4" t="s">
        <v>32</v>
      </c>
      <c r="C376" s="4">
        <v>1</v>
      </c>
      <c r="D376" s="4">
        <v>1002</v>
      </c>
      <c r="E376" s="4">
        <v>1</v>
      </c>
      <c r="F376" s="4">
        <v>1002</v>
      </c>
      <c r="G376" s="4">
        <v>0</v>
      </c>
      <c r="H376" s="4">
        <v>8</v>
      </c>
      <c r="I376" s="4">
        <v>0</v>
      </c>
      <c r="J376" s="4">
        <v>2</v>
      </c>
      <c r="K376" s="4">
        <v>0</v>
      </c>
      <c r="L376" s="4">
        <v>2</v>
      </c>
      <c r="M376" s="4">
        <v>0</v>
      </c>
      <c r="N376" s="4">
        <v>8</v>
      </c>
      <c r="O376" s="4">
        <v>0</v>
      </c>
      <c r="P376" s="4">
        <v>11</v>
      </c>
      <c r="Q376" s="4">
        <v>3</v>
      </c>
      <c r="R376" s="4">
        <v>0</v>
      </c>
      <c r="S376" s="4">
        <v>0</v>
      </c>
      <c r="T376" s="4">
        <v>185</v>
      </c>
      <c r="U376" s="4">
        <v>390</v>
      </c>
      <c r="V376" s="4">
        <v>126</v>
      </c>
      <c r="W376" s="4">
        <v>0</v>
      </c>
      <c r="X376" s="4">
        <v>0</v>
      </c>
      <c r="Y376" s="4">
        <v>8</v>
      </c>
      <c r="Z376" s="4">
        <v>0.5</v>
      </c>
      <c r="AA376" s="4"/>
      <c r="AB376" s="4">
        <v>18</v>
      </c>
      <c r="AC376" s="4">
        <v>3981</v>
      </c>
      <c r="AD376" s="4" t="s">
        <v>34</v>
      </c>
      <c r="AE376" s="4">
        <v>546</v>
      </c>
      <c r="AF376" s="4">
        <v>2</v>
      </c>
      <c r="AG376" s="4" t="s">
        <v>562</v>
      </c>
    </row>
    <row r="377" spans="1:33" ht="15.75" customHeight="1" x14ac:dyDescent="0.25">
      <c r="A377" s="1" t="s">
        <v>571</v>
      </c>
      <c r="B377" s="1" t="s">
        <v>32</v>
      </c>
      <c r="C377" s="1">
        <v>1</v>
      </c>
      <c r="D377" s="1">
        <v>1503</v>
      </c>
      <c r="E377" s="1">
        <v>1</v>
      </c>
      <c r="F377" s="1">
        <v>1503</v>
      </c>
      <c r="G377" s="1">
        <v>0</v>
      </c>
      <c r="H377" s="1">
        <v>8</v>
      </c>
      <c r="I377" s="1">
        <v>0</v>
      </c>
      <c r="J377" s="1">
        <v>3</v>
      </c>
      <c r="K377" s="1">
        <v>0</v>
      </c>
      <c r="L377" s="1">
        <v>2</v>
      </c>
      <c r="M377" s="1">
        <v>0</v>
      </c>
      <c r="N377" s="1">
        <v>12</v>
      </c>
      <c r="O377" s="1">
        <v>0</v>
      </c>
      <c r="P377" s="1">
        <v>11</v>
      </c>
      <c r="Q377" s="1">
        <v>4</v>
      </c>
      <c r="R377" s="1">
        <v>0</v>
      </c>
      <c r="S377" s="1">
        <v>0</v>
      </c>
      <c r="T377" s="1">
        <v>252</v>
      </c>
      <c r="U377" s="1">
        <v>485</v>
      </c>
      <c r="V377" s="1">
        <v>146</v>
      </c>
      <c r="W377" s="1">
        <v>0</v>
      </c>
      <c r="X377" s="1">
        <v>0</v>
      </c>
      <c r="Y377" s="1">
        <v>8</v>
      </c>
      <c r="Z377" s="1">
        <v>0.8</v>
      </c>
      <c r="AB377" s="1">
        <v>24.5</v>
      </c>
      <c r="AC377" s="1">
        <v>3837</v>
      </c>
      <c r="AD377" s="1" t="s">
        <v>34</v>
      </c>
      <c r="AE377" s="1">
        <v>612</v>
      </c>
      <c r="AF377" s="1">
        <v>2</v>
      </c>
      <c r="AG377" s="4" t="s">
        <v>562</v>
      </c>
    </row>
    <row r="378" spans="1:33" ht="15.75" customHeight="1" x14ac:dyDescent="0.25">
      <c r="A378" s="1" t="s">
        <v>509</v>
      </c>
      <c r="B378" s="1" t="s">
        <v>32</v>
      </c>
      <c r="C378" s="1">
        <v>1</v>
      </c>
      <c r="D378" s="1">
        <v>1601</v>
      </c>
      <c r="E378" s="5">
        <v>1</v>
      </c>
      <c r="F378" s="5">
        <v>1601</v>
      </c>
      <c r="G378" s="5">
        <v>0</v>
      </c>
      <c r="H378" s="1">
        <v>9</v>
      </c>
      <c r="I378" s="1">
        <v>0</v>
      </c>
      <c r="J378" s="1">
        <v>3</v>
      </c>
      <c r="K378" s="1">
        <v>0</v>
      </c>
      <c r="L378" s="1">
        <v>2</v>
      </c>
      <c r="M378" s="1">
        <v>0</v>
      </c>
      <c r="N378" s="1">
        <v>10</v>
      </c>
      <c r="O378" s="1">
        <v>0</v>
      </c>
      <c r="P378" s="1">
        <v>14</v>
      </c>
      <c r="Q378" s="1">
        <v>4</v>
      </c>
      <c r="R378" s="1">
        <v>0</v>
      </c>
      <c r="S378" s="1">
        <v>0</v>
      </c>
      <c r="T378" s="1">
        <v>277</v>
      </c>
      <c r="U378" s="1">
        <v>580</v>
      </c>
      <c r="V378" s="1">
        <v>96</v>
      </c>
      <c r="W378" s="1">
        <v>0</v>
      </c>
      <c r="X378" s="1">
        <v>0</v>
      </c>
      <c r="Y378" s="1">
        <v>10</v>
      </c>
      <c r="Z378" s="1">
        <v>0.83299999999999996</v>
      </c>
      <c r="AA378" s="1">
        <v>51</v>
      </c>
      <c r="AB378" s="1">
        <v>22</v>
      </c>
      <c r="AD378" s="1" t="s">
        <v>34</v>
      </c>
      <c r="AE378" s="1">
        <v>531</v>
      </c>
      <c r="AF378" s="1">
        <v>2</v>
      </c>
      <c r="AG378" s="1" t="s">
        <v>666</v>
      </c>
    </row>
    <row r="379" spans="1:33" ht="15.75" customHeight="1" x14ac:dyDescent="0.25">
      <c r="A379" s="1" t="s">
        <v>510</v>
      </c>
      <c r="B379" s="1" t="s">
        <v>32</v>
      </c>
      <c r="C379" s="1">
        <v>1</v>
      </c>
      <c r="D379" s="1">
        <v>1602</v>
      </c>
      <c r="E379" s="5">
        <v>1</v>
      </c>
      <c r="F379" s="5">
        <v>1602</v>
      </c>
      <c r="G379" s="5">
        <v>0</v>
      </c>
      <c r="H379" s="1">
        <v>9</v>
      </c>
      <c r="I379" s="1">
        <v>0</v>
      </c>
      <c r="J379" s="1">
        <v>3</v>
      </c>
      <c r="K379" s="1">
        <v>0</v>
      </c>
      <c r="L379" s="1">
        <v>2</v>
      </c>
      <c r="M379" s="1">
        <v>0</v>
      </c>
      <c r="N379" s="1">
        <v>10</v>
      </c>
      <c r="O379" s="1">
        <v>0</v>
      </c>
      <c r="P379" s="1">
        <v>14</v>
      </c>
      <c r="Q379" s="1">
        <v>4</v>
      </c>
      <c r="R379" s="1">
        <v>0</v>
      </c>
      <c r="S379" s="1">
        <v>0</v>
      </c>
      <c r="T379" s="1">
        <v>280</v>
      </c>
      <c r="U379" s="1">
        <v>568</v>
      </c>
      <c r="V379" s="1">
        <v>97</v>
      </c>
      <c r="W379" s="1">
        <v>0</v>
      </c>
      <c r="X379" s="1">
        <v>0</v>
      </c>
      <c r="Y379" s="1">
        <v>10</v>
      </c>
      <c r="Z379" s="1">
        <v>0.83299999999999996</v>
      </c>
      <c r="AA379" s="1">
        <v>51</v>
      </c>
      <c r="AB379" s="1">
        <v>21</v>
      </c>
      <c r="AD379" s="1" t="s">
        <v>34</v>
      </c>
      <c r="AE379" s="1">
        <v>531</v>
      </c>
      <c r="AF379" s="1">
        <v>2</v>
      </c>
      <c r="AG379" s="1" t="s">
        <v>666</v>
      </c>
    </row>
    <row r="380" spans="1:33" ht="15.75" customHeight="1" x14ac:dyDescent="0.25">
      <c r="A380" s="1" t="s">
        <v>581</v>
      </c>
      <c r="B380" s="1" t="s">
        <v>32</v>
      </c>
      <c r="C380" s="1">
        <v>1</v>
      </c>
      <c r="D380" s="1">
        <v>1603</v>
      </c>
      <c r="E380" s="1">
        <v>1</v>
      </c>
      <c r="F380" s="1">
        <v>1603</v>
      </c>
      <c r="G380" s="1">
        <v>0</v>
      </c>
      <c r="H380" s="1">
        <v>8</v>
      </c>
      <c r="I380" s="1">
        <v>0</v>
      </c>
      <c r="J380" s="1">
        <v>3</v>
      </c>
      <c r="K380" s="1">
        <v>0</v>
      </c>
      <c r="L380" s="1">
        <v>2</v>
      </c>
      <c r="M380" s="1">
        <v>0</v>
      </c>
      <c r="N380" s="1">
        <v>14</v>
      </c>
      <c r="O380" s="1">
        <v>0</v>
      </c>
      <c r="P380" s="1">
        <v>12</v>
      </c>
      <c r="Q380" s="1">
        <v>3</v>
      </c>
      <c r="R380" s="1">
        <v>0</v>
      </c>
      <c r="S380" s="1">
        <v>0</v>
      </c>
      <c r="T380" s="1">
        <v>257</v>
      </c>
      <c r="U380" s="1">
        <v>571</v>
      </c>
      <c r="V380" s="1">
        <v>96</v>
      </c>
      <c r="W380" s="1">
        <v>0</v>
      </c>
      <c r="X380" s="1">
        <v>0</v>
      </c>
      <c r="Y380" s="1">
        <v>8</v>
      </c>
      <c r="Z380" s="1">
        <v>0.83</v>
      </c>
      <c r="AB380" s="1">
        <v>20.2</v>
      </c>
      <c r="AC380" s="1">
        <v>3212</v>
      </c>
      <c r="AD380" s="1" t="s">
        <v>34</v>
      </c>
      <c r="AE380" s="1">
        <v>498</v>
      </c>
      <c r="AF380" s="1">
        <v>2</v>
      </c>
      <c r="AG380" s="4" t="s">
        <v>562</v>
      </c>
    </row>
    <row r="381" spans="1:33" ht="15.75" customHeight="1" x14ac:dyDescent="0.25">
      <c r="A381" s="1" t="s">
        <v>582</v>
      </c>
      <c r="B381" s="1" t="s">
        <v>32</v>
      </c>
      <c r="C381" s="1">
        <v>1</v>
      </c>
      <c r="D381" s="1">
        <v>1604</v>
      </c>
      <c r="E381" s="1">
        <v>1</v>
      </c>
      <c r="F381" s="1">
        <v>1604</v>
      </c>
      <c r="G381" s="1">
        <v>0</v>
      </c>
      <c r="H381" s="1">
        <v>8</v>
      </c>
      <c r="I381" s="1">
        <v>0</v>
      </c>
      <c r="J381" s="1">
        <v>3</v>
      </c>
      <c r="K381" s="1">
        <v>0</v>
      </c>
      <c r="L381" s="1">
        <v>2</v>
      </c>
      <c r="M381" s="1">
        <v>0</v>
      </c>
      <c r="N381" s="1">
        <v>15</v>
      </c>
      <c r="O381" s="1">
        <v>0</v>
      </c>
      <c r="P381" s="1">
        <v>12</v>
      </c>
      <c r="Q381" s="1">
        <v>3</v>
      </c>
      <c r="R381" s="1">
        <v>0</v>
      </c>
      <c r="S381" s="1">
        <v>0</v>
      </c>
      <c r="T381" s="1">
        <v>256</v>
      </c>
      <c r="U381" s="1">
        <v>571</v>
      </c>
      <c r="V381" s="1">
        <v>96</v>
      </c>
      <c r="W381" s="1">
        <v>0</v>
      </c>
      <c r="X381" s="1">
        <v>0</v>
      </c>
      <c r="Y381" s="1">
        <v>8</v>
      </c>
      <c r="Z381" s="1">
        <v>0.83</v>
      </c>
      <c r="AB381" s="1">
        <v>21.75</v>
      </c>
      <c r="AC381" s="1">
        <v>2419</v>
      </c>
      <c r="AD381" s="1" t="s">
        <v>34</v>
      </c>
      <c r="AE381" s="1">
        <v>498</v>
      </c>
      <c r="AF381" s="1">
        <v>2</v>
      </c>
      <c r="AG381" s="4" t="s">
        <v>562</v>
      </c>
    </row>
    <row r="382" spans="1:33" ht="15.75" customHeight="1" x14ac:dyDescent="0.25">
      <c r="A382" s="1" t="s">
        <v>331</v>
      </c>
      <c r="B382" s="1" t="s">
        <v>32</v>
      </c>
      <c r="C382" s="1">
        <v>1</v>
      </c>
      <c r="D382" s="1">
        <v>1605</v>
      </c>
      <c r="E382" s="1">
        <v>1</v>
      </c>
      <c r="F382" s="1">
        <v>1605</v>
      </c>
      <c r="G382" s="1">
        <v>0</v>
      </c>
      <c r="H382" s="1">
        <v>8</v>
      </c>
      <c r="I382" s="1">
        <v>0</v>
      </c>
      <c r="J382" s="1">
        <v>3</v>
      </c>
      <c r="K382" s="1">
        <v>0</v>
      </c>
      <c r="L382" s="1">
        <v>2</v>
      </c>
      <c r="M382" s="1">
        <v>0</v>
      </c>
      <c r="N382" s="1">
        <v>13</v>
      </c>
      <c r="O382" s="1">
        <v>0</v>
      </c>
      <c r="P382" s="1">
        <v>14</v>
      </c>
      <c r="Q382" s="1">
        <v>2</v>
      </c>
      <c r="R382" s="1">
        <v>0</v>
      </c>
      <c r="S382" s="1">
        <v>0</v>
      </c>
      <c r="T382" s="1">
        <v>239</v>
      </c>
      <c r="U382" s="1">
        <v>560</v>
      </c>
      <c r="V382" s="1">
        <v>109</v>
      </c>
      <c r="W382" s="1">
        <v>0</v>
      </c>
      <c r="X382" s="1">
        <v>0</v>
      </c>
      <c r="Y382" s="1">
        <v>8</v>
      </c>
      <c r="Z382" s="1">
        <v>0.83333333333333337</v>
      </c>
      <c r="AB382" s="1">
        <v>22.11</v>
      </c>
      <c r="AC382" s="1">
        <v>2672</v>
      </c>
      <c r="AD382" s="1" t="s">
        <v>34</v>
      </c>
      <c r="AE382" s="1">
        <v>480</v>
      </c>
      <c r="AF382" s="1">
        <v>2</v>
      </c>
      <c r="AG382" s="1" t="s">
        <v>560</v>
      </c>
    </row>
    <row r="383" spans="1:33" ht="15.75" customHeight="1" x14ac:dyDescent="0.25">
      <c r="A383" s="1" t="s">
        <v>36</v>
      </c>
      <c r="B383" s="1" t="s">
        <v>32</v>
      </c>
      <c r="C383" s="1">
        <v>1</v>
      </c>
      <c r="D383" s="1">
        <v>1606</v>
      </c>
      <c r="E383" s="5">
        <v>1</v>
      </c>
      <c r="F383" s="5">
        <v>1606</v>
      </c>
      <c r="G383" s="5">
        <v>0</v>
      </c>
      <c r="H383" s="1">
        <v>9</v>
      </c>
      <c r="I383" s="1">
        <v>0</v>
      </c>
      <c r="J383" s="1">
        <v>3</v>
      </c>
      <c r="K383" s="1">
        <v>0</v>
      </c>
      <c r="L383" s="1">
        <v>2</v>
      </c>
      <c r="M383" s="1">
        <v>0</v>
      </c>
      <c r="N383" s="1">
        <v>10</v>
      </c>
      <c r="O383" s="1">
        <v>0</v>
      </c>
      <c r="P383" s="1">
        <v>13</v>
      </c>
      <c r="Q383" s="1">
        <v>4</v>
      </c>
      <c r="R383" s="1">
        <v>0</v>
      </c>
      <c r="S383" s="1">
        <v>0</v>
      </c>
      <c r="T383" s="1">
        <v>248</v>
      </c>
      <c r="U383" s="1">
        <v>512</v>
      </c>
      <c r="V383" s="1">
        <v>99</v>
      </c>
      <c r="W383" s="1">
        <v>0</v>
      </c>
      <c r="X383" s="1">
        <v>0</v>
      </c>
      <c r="Y383" s="1">
        <v>10</v>
      </c>
      <c r="Z383" s="1">
        <v>0.83299999999999996</v>
      </c>
      <c r="AB383" s="1">
        <v>21</v>
      </c>
      <c r="AC383" s="1">
        <v>2352</v>
      </c>
      <c r="AD383" s="1" t="s">
        <v>34</v>
      </c>
      <c r="AE383" s="1">
        <v>480</v>
      </c>
      <c r="AF383" s="1">
        <v>2</v>
      </c>
      <c r="AG383" s="1" t="s">
        <v>666</v>
      </c>
    </row>
    <row r="384" spans="1:33" ht="15.75" customHeight="1" x14ac:dyDescent="0.25">
      <c r="A384" s="1" t="s">
        <v>595</v>
      </c>
      <c r="B384" s="1" t="s">
        <v>32</v>
      </c>
      <c r="C384" s="1">
        <v>1</v>
      </c>
      <c r="D384" s="1">
        <v>1701</v>
      </c>
      <c r="E384" s="1">
        <v>1</v>
      </c>
      <c r="F384" s="1">
        <v>1701</v>
      </c>
      <c r="G384" s="1">
        <v>0</v>
      </c>
      <c r="H384" s="1">
        <v>8</v>
      </c>
      <c r="I384" s="1">
        <v>0</v>
      </c>
      <c r="J384" s="1">
        <v>3</v>
      </c>
      <c r="K384" s="1">
        <v>0</v>
      </c>
      <c r="L384" s="1">
        <v>2</v>
      </c>
      <c r="M384" s="1">
        <v>0</v>
      </c>
      <c r="N384" s="1">
        <v>14</v>
      </c>
      <c r="O384" s="1">
        <v>0</v>
      </c>
      <c r="P384" s="1">
        <v>14</v>
      </c>
      <c r="Q384" s="1">
        <v>3</v>
      </c>
      <c r="R384" s="1">
        <v>0</v>
      </c>
      <c r="S384" s="1">
        <v>0</v>
      </c>
      <c r="T384" s="1">
        <v>235</v>
      </c>
      <c r="U384" s="1">
        <v>586</v>
      </c>
      <c r="V384" s="1">
        <v>88</v>
      </c>
      <c r="W384" s="1">
        <v>0</v>
      </c>
      <c r="X384" s="1">
        <v>0</v>
      </c>
      <c r="Y384" s="1">
        <v>8</v>
      </c>
      <c r="Z384" s="1">
        <v>0.6</v>
      </c>
      <c r="AB384" s="1">
        <v>21.1</v>
      </c>
      <c r="AC384" s="1">
        <v>3503</v>
      </c>
      <c r="AD384" s="1" t="s">
        <v>34</v>
      </c>
      <c r="AE384" s="1">
        <v>497</v>
      </c>
      <c r="AF384" s="1">
        <v>2</v>
      </c>
      <c r="AG384" s="4" t="s">
        <v>562</v>
      </c>
    </row>
    <row r="385" spans="1:33" ht="15.75" customHeight="1" x14ac:dyDescent="0.25">
      <c r="A385" s="1" t="s">
        <v>266</v>
      </c>
      <c r="B385" s="1" t="s">
        <v>32</v>
      </c>
      <c r="C385" s="1">
        <v>1</v>
      </c>
      <c r="D385" s="1" t="s">
        <v>267</v>
      </c>
      <c r="E385" s="5">
        <v>1</v>
      </c>
      <c r="F385" s="1" t="s">
        <v>267</v>
      </c>
      <c r="G385" s="1" t="s">
        <v>188</v>
      </c>
      <c r="H385" s="1" t="s">
        <v>203</v>
      </c>
      <c r="I385" s="1" t="s">
        <v>188</v>
      </c>
      <c r="J385" s="1" t="s">
        <v>189</v>
      </c>
      <c r="K385" s="1" t="s">
        <v>188</v>
      </c>
      <c r="L385" s="1" t="s">
        <v>194</v>
      </c>
      <c r="M385" s="1" t="s">
        <v>188</v>
      </c>
      <c r="N385" s="1" t="s">
        <v>268</v>
      </c>
      <c r="O385" s="1" t="s">
        <v>188</v>
      </c>
      <c r="P385" s="1" t="s">
        <v>226</v>
      </c>
      <c r="Q385" s="1" t="s">
        <v>215</v>
      </c>
      <c r="R385" s="1" t="s">
        <v>188</v>
      </c>
      <c r="S385" s="1" t="s">
        <v>188</v>
      </c>
      <c r="T385" s="1" t="s">
        <v>186</v>
      </c>
      <c r="U385" s="1" t="s">
        <v>269</v>
      </c>
      <c r="W385" s="1" t="s">
        <v>188</v>
      </c>
      <c r="X385" s="1" t="s">
        <v>188</v>
      </c>
      <c r="Y385" s="1" t="s">
        <v>203</v>
      </c>
      <c r="Z385" s="1">
        <v>0.83299999999999996</v>
      </c>
      <c r="AA385" s="1" t="s">
        <v>270</v>
      </c>
      <c r="AB385" s="1">
        <v>23.6</v>
      </c>
      <c r="AD385" s="1" t="s">
        <v>34</v>
      </c>
      <c r="AE385" s="1">
        <v>480</v>
      </c>
      <c r="AF385" s="1">
        <v>2</v>
      </c>
      <c r="AG385" s="1" t="s">
        <v>558</v>
      </c>
    </row>
    <row r="386" spans="1:33" ht="15.75" customHeight="1" x14ac:dyDescent="0.25">
      <c r="A386" s="1" t="s">
        <v>321</v>
      </c>
      <c r="B386" s="1" t="s">
        <v>32</v>
      </c>
      <c r="C386" s="1">
        <v>1</v>
      </c>
      <c r="D386" s="1">
        <v>1503</v>
      </c>
      <c r="E386" s="1">
        <v>1</v>
      </c>
      <c r="F386" s="1">
        <v>1503</v>
      </c>
      <c r="G386" s="1">
        <v>0</v>
      </c>
      <c r="H386" s="1">
        <v>9</v>
      </c>
      <c r="I386" s="1">
        <v>0</v>
      </c>
      <c r="J386" s="1">
        <v>3</v>
      </c>
      <c r="K386" s="1">
        <v>0</v>
      </c>
      <c r="L386" s="1">
        <v>2</v>
      </c>
      <c r="M386" s="1">
        <v>0</v>
      </c>
      <c r="N386" s="1">
        <v>21</v>
      </c>
      <c r="O386" s="1">
        <v>0</v>
      </c>
      <c r="P386" s="1">
        <v>14</v>
      </c>
      <c r="Q386" s="1">
        <v>3</v>
      </c>
      <c r="R386" s="1">
        <v>0</v>
      </c>
      <c r="S386" s="1">
        <v>0</v>
      </c>
      <c r="T386" s="1">
        <v>242</v>
      </c>
      <c r="U386" s="1">
        <v>429</v>
      </c>
      <c r="V386" s="1">
        <v>141</v>
      </c>
      <c r="W386" s="1">
        <v>0</v>
      </c>
      <c r="X386" s="1">
        <v>0</v>
      </c>
      <c r="Y386" s="1">
        <v>9</v>
      </c>
      <c r="Z386" s="1">
        <v>0.83333333333333337</v>
      </c>
      <c r="AB386" s="1">
        <v>24.5</v>
      </c>
      <c r="AC386" s="1">
        <v>2690</v>
      </c>
      <c r="AD386" s="1" t="s">
        <v>34</v>
      </c>
      <c r="AE386" s="1">
        <v>481</v>
      </c>
      <c r="AF386" s="1">
        <v>2</v>
      </c>
      <c r="AG386" s="1" t="s">
        <v>560</v>
      </c>
    </row>
    <row r="387" spans="1:33" ht="15.75" customHeight="1" x14ac:dyDescent="0.25">
      <c r="A387" s="1" t="s">
        <v>121</v>
      </c>
      <c r="B387" s="1" t="s">
        <v>32</v>
      </c>
      <c r="C387" s="1">
        <v>1</v>
      </c>
      <c r="D387" s="1">
        <v>1801</v>
      </c>
      <c r="E387" s="1">
        <v>1</v>
      </c>
      <c r="F387" s="1">
        <v>1801</v>
      </c>
      <c r="G387" s="1">
        <v>0</v>
      </c>
      <c r="H387" s="1">
        <v>9</v>
      </c>
      <c r="I387" s="1">
        <v>0</v>
      </c>
      <c r="J387" s="1">
        <v>3</v>
      </c>
      <c r="K387" s="1">
        <v>0</v>
      </c>
      <c r="L387" s="1">
        <v>2</v>
      </c>
      <c r="M387" s="1">
        <v>0</v>
      </c>
      <c r="N387" s="1">
        <v>15</v>
      </c>
      <c r="O387" s="1">
        <v>0</v>
      </c>
      <c r="P387" s="1">
        <v>13</v>
      </c>
      <c r="Q387" s="1">
        <v>3</v>
      </c>
      <c r="R387" s="1">
        <v>0</v>
      </c>
      <c r="S387" s="1">
        <v>0</v>
      </c>
      <c r="T387" s="1">
        <v>256</v>
      </c>
      <c r="U387" s="1">
        <v>573</v>
      </c>
      <c r="V387" s="1">
        <v>135</v>
      </c>
      <c r="W387" s="1">
        <v>0</v>
      </c>
      <c r="X387" s="1">
        <v>0</v>
      </c>
      <c r="Y387" s="1">
        <v>9</v>
      </c>
      <c r="Z387" s="1">
        <v>0.6</v>
      </c>
      <c r="AB387" s="1">
        <v>21.75</v>
      </c>
      <c r="AC387" s="1">
        <v>3958</v>
      </c>
      <c r="AD387" s="1" t="s">
        <v>34</v>
      </c>
      <c r="AE387" s="1">
        <v>718</v>
      </c>
      <c r="AF387" s="1">
        <v>2</v>
      </c>
      <c r="AG387" s="4" t="s">
        <v>562</v>
      </c>
    </row>
    <row r="388" spans="1:33" ht="15.75" customHeight="1" x14ac:dyDescent="0.25">
      <c r="A388" s="1" t="s">
        <v>428</v>
      </c>
      <c r="B388" s="1" t="s">
        <v>32</v>
      </c>
      <c r="C388" s="1">
        <v>1</v>
      </c>
      <c r="D388" s="1">
        <v>2480</v>
      </c>
      <c r="E388" s="1">
        <v>1</v>
      </c>
      <c r="F388" s="1">
        <v>2480</v>
      </c>
      <c r="G388" s="1">
        <v>0</v>
      </c>
      <c r="H388" s="1">
        <v>9</v>
      </c>
      <c r="I388" s="1">
        <v>0</v>
      </c>
      <c r="J388" s="1">
        <v>3</v>
      </c>
      <c r="K388" s="1">
        <v>0</v>
      </c>
      <c r="L388" s="1">
        <v>2</v>
      </c>
      <c r="M388" s="1">
        <v>0</v>
      </c>
      <c r="N388" s="1">
        <v>16</v>
      </c>
      <c r="O388" s="1">
        <v>0</v>
      </c>
      <c r="P388" s="1">
        <v>22</v>
      </c>
      <c r="Q388" s="1">
        <v>4</v>
      </c>
      <c r="R388" s="1">
        <v>0</v>
      </c>
      <c r="S388" s="1">
        <v>0</v>
      </c>
      <c r="T388" s="1">
        <v>293</v>
      </c>
      <c r="U388" s="1">
        <v>857</v>
      </c>
      <c r="V388" s="1">
        <v>128</v>
      </c>
      <c r="W388" s="1">
        <v>0</v>
      </c>
      <c r="X388" s="1">
        <v>0</v>
      </c>
      <c r="Y388" s="1">
        <v>9</v>
      </c>
      <c r="Z388" s="1">
        <v>0.66666666666666663</v>
      </c>
      <c r="AB388" s="1">
        <v>24.6</v>
      </c>
      <c r="AC388" s="1">
        <v>4042</v>
      </c>
      <c r="AD388" s="1" t="s">
        <v>34</v>
      </c>
      <c r="AE388" s="1">
        <v>570</v>
      </c>
      <c r="AF388" s="1">
        <v>2</v>
      </c>
      <c r="AG388" s="1" t="s">
        <v>560</v>
      </c>
    </row>
    <row r="389" spans="1:33" ht="15.75" customHeight="1" x14ac:dyDescent="0.25">
      <c r="A389" s="4" t="s">
        <v>476</v>
      </c>
      <c r="B389" s="1" t="s">
        <v>32</v>
      </c>
      <c r="C389" s="4">
        <v>1</v>
      </c>
      <c r="D389" s="4">
        <v>2506</v>
      </c>
      <c r="E389" s="4">
        <v>1</v>
      </c>
      <c r="F389" s="4">
        <v>2506</v>
      </c>
      <c r="G389" s="4">
        <v>0</v>
      </c>
      <c r="H389" s="4">
        <v>9</v>
      </c>
      <c r="I389" s="4">
        <v>0</v>
      </c>
      <c r="J389" s="4">
        <v>5</v>
      </c>
      <c r="K389" s="4">
        <v>0</v>
      </c>
      <c r="L389" s="4">
        <v>3.5</v>
      </c>
      <c r="M389" s="4">
        <v>0</v>
      </c>
      <c r="N389" s="4">
        <v>20</v>
      </c>
      <c r="O389" s="4">
        <v>0</v>
      </c>
      <c r="P389" s="4">
        <v>18</v>
      </c>
      <c r="Q389" s="4">
        <v>3</v>
      </c>
      <c r="R389" s="4">
        <v>0</v>
      </c>
      <c r="S389" s="4">
        <v>0</v>
      </c>
      <c r="T389" s="4">
        <v>318</v>
      </c>
      <c r="U389" s="4">
        <v>827</v>
      </c>
      <c r="V389" s="4">
        <v>168</v>
      </c>
      <c r="W389" s="4">
        <v>110</v>
      </c>
      <c r="X389" s="4">
        <v>0</v>
      </c>
      <c r="Y389" s="4">
        <v>9</v>
      </c>
      <c r="Z389" s="4">
        <v>1</v>
      </c>
      <c r="AA389" s="4"/>
      <c r="AB389" s="4">
        <v>28.2</v>
      </c>
      <c r="AC389" s="4">
        <v>4056</v>
      </c>
      <c r="AD389" s="4" t="s">
        <v>34</v>
      </c>
      <c r="AE389" s="4">
        <v>595</v>
      </c>
      <c r="AF389" s="4">
        <v>2</v>
      </c>
      <c r="AG389" s="4" t="s">
        <v>562</v>
      </c>
    </row>
    <row r="390" spans="1:33" ht="15.75" customHeight="1" x14ac:dyDescent="0.25">
      <c r="A390" s="4" t="s">
        <v>655</v>
      </c>
      <c r="B390" s="1" t="s">
        <v>32</v>
      </c>
      <c r="C390" s="4">
        <v>1</v>
      </c>
      <c r="D390" s="4">
        <v>2506</v>
      </c>
      <c r="E390" s="7">
        <v>2</v>
      </c>
      <c r="F390" s="7">
        <v>2506</v>
      </c>
      <c r="G390" s="8">
        <v>380</v>
      </c>
      <c r="H390" s="4">
        <v>9</v>
      </c>
      <c r="I390" s="4">
        <v>8</v>
      </c>
      <c r="J390" s="4">
        <v>5</v>
      </c>
      <c r="K390" s="4">
        <v>1</v>
      </c>
      <c r="L390" s="4">
        <v>3.5</v>
      </c>
      <c r="M390" s="4">
        <v>1</v>
      </c>
      <c r="N390" s="4">
        <v>20</v>
      </c>
      <c r="O390" s="4">
        <v>0</v>
      </c>
      <c r="P390" s="4">
        <v>18</v>
      </c>
      <c r="Q390" s="4">
        <v>3</v>
      </c>
      <c r="R390" s="4">
        <v>0</v>
      </c>
      <c r="S390" s="4">
        <v>0</v>
      </c>
      <c r="T390" s="4">
        <v>318</v>
      </c>
      <c r="U390" s="4">
        <v>827</v>
      </c>
      <c r="V390" s="4">
        <v>168</v>
      </c>
      <c r="W390" s="4">
        <v>110</v>
      </c>
      <c r="X390" s="4">
        <v>145</v>
      </c>
      <c r="Y390" s="4">
        <v>9</v>
      </c>
      <c r="Z390" s="4">
        <v>1</v>
      </c>
      <c r="AA390" s="4"/>
      <c r="AB390" s="4">
        <v>28.2</v>
      </c>
      <c r="AC390" s="4">
        <v>4056</v>
      </c>
      <c r="AD390" s="4" t="s">
        <v>34</v>
      </c>
      <c r="AE390" s="4">
        <v>595</v>
      </c>
      <c r="AF390" s="4">
        <v>2</v>
      </c>
      <c r="AG390" s="4" t="s">
        <v>562</v>
      </c>
    </row>
    <row r="391" spans="1:33" ht="15.75" customHeight="1" x14ac:dyDescent="0.25">
      <c r="A391" s="1" t="s">
        <v>438</v>
      </c>
      <c r="B391" s="1" t="s">
        <v>32</v>
      </c>
      <c r="C391" s="1">
        <v>1</v>
      </c>
      <c r="D391" s="1">
        <v>2639</v>
      </c>
      <c r="E391" s="1">
        <v>1</v>
      </c>
      <c r="F391" s="1">
        <v>2639</v>
      </c>
      <c r="G391" s="1">
        <v>0</v>
      </c>
      <c r="H391" s="1">
        <v>9</v>
      </c>
      <c r="I391" s="1">
        <v>0</v>
      </c>
      <c r="J391" s="1">
        <v>4</v>
      </c>
      <c r="K391" s="1">
        <v>0</v>
      </c>
      <c r="L391" s="1">
        <v>3</v>
      </c>
      <c r="M391" s="1">
        <v>0</v>
      </c>
      <c r="N391" s="1">
        <v>25</v>
      </c>
      <c r="O391" s="1">
        <v>0</v>
      </c>
      <c r="P391" s="1">
        <v>21</v>
      </c>
      <c r="Q391" s="1">
        <v>2</v>
      </c>
      <c r="R391" s="1">
        <v>0</v>
      </c>
      <c r="S391" s="1">
        <v>0</v>
      </c>
      <c r="T391" s="1">
        <v>290</v>
      </c>
      <c r="U391" s="1">
        <v>764</v>
      </c>
      <c r="V391" s="1">
        <v>159</v>
      </c>
      <c r="W391" s="1">
        <v>0</v>
      </c>
      <c r="X391" s="1">
        <v>0</v>
      </c>
      <c r="Y391" s="1">
        <v>9</v>
      </c>
      <c r="Z391" s="1">
        <v>0.83333333333333337</v>
      </c>
      <c r="AB391" s="1">
        <v>22</v>
      </c>
      <c r="AC391" s="1">
        <v>4505</v>
      </c>
      <c r="AD391" s="1" t="s">
        <v>34</v>
      </c>
      <c r="AE391" s="1">
        <v>561</v>
      </c>
      <c r="AF391" s="1">
        <v>2</v>
      </c>
      <c r="AG391" s="1" t="s">
        <v>560</v>
      </c>
    </row>
    <row r="392" spans="1:33" ht="15.75" customHeight="1" x14ac:dyDescent="0.25">
      <c r="A392" s="1" t="s">
        <v>599</v>
      </c>
      <c r="B392" s="1" t="s">
        <v>32</v>
      </c>
      <c r="C392" s="1">
        <v>1</v>
      </c>
      <c r="D392" s="1">
        <v>1736</v>
      </c>
      <c r="E392" s="1">
        <v>1</v>
      </c>
      <c r="F392" s="1">
        <v>1736</v>
      </c>
      <c r="G392" s="1">
        <v>0</v>
      </c>
      <c r="H392" s="1">
        <v>9</v>
      </c>
      <c r="I392" s="1">
        <v>0</v>
      </c>
      <c r="J392" s="1">
        <v>4</v>
      </c>
      <c r="K392" s="1">
        <v>0</v>
      </c>
      <c r="L392" s="1">
        <v>2</v>
      </c>
      <c r="M392" s="1">
        <v>0</v>
      </c>
      <c r="N392" s="1">
        <v>14</v>
      </c>
      <c r="O392" s="1">
        <v>0</v>
      </c>
      <c r="P392" s="1">
        <v>16</v>
      </c>
      <c r="Q392" s="1">
        <v>3</v>
      </c>
      <c r="R392" s="1">
        <v>0</v>
      </c>
      <c r="S392" s="1">
        <v>0</v>
      </c>
      <c r="T392" s="1">
        <v>253</v>
      </c>
      <c r="U392" s="1">
        <v>629</v>
      </c>
      <c r="V392" s="1">
        <v>91</v>
      </c>
      <c r="W392" s="1">
        <v>0</v>
      </c>
      <c r="X392" s="1">
        <v>0</v>
      </c>
      <c r="Y392" s="1">
        <v>9</v>
      </c>
      <c r="Z392" s="1">
        <v>0.75</v>
      </c>
      <c r="AB392" s="1">
        <v>22.6</v>
      </c>
      <c r="AC392" s="1">
        <v>3623</v>
      </c>
      <c r="AD392" s="1" t="s">
        <v>34</v>
      </c>
      <c r="AE392" s="1">
        <v>539</v>
      </c>
      <c r="AF392" s="1">
        <v>2</v>
      </c>
      <c r="AG392" s="4" t="s">
        <v>562</v>
      </c>
    </row>
    <row r="393" spans="1:33" ht="15.75" customHeight="1" x14ac:dyDescent="0.25">
      <c r="A393" s="1" t="s">
        <v>566</v>
      </c>
      <c r="B393" s="1" t="s">
        <v>32</v>
      </c>
      <c r="C393" s="1">
        <v>1</v>
      </c>
      <c r="D393" s="1">
        <v>1475</v>
      </c>
      <c r="E393" s="1">
        <v>1</v>
      </c>
      <c r="F393" s="1">
        <v>1475</v>
      </c>
      <c r="G393" s="1">
        <v>0</v>
      </c>
      <c r="H393" s="1">
        <v>9</v>
      </c>
      <c r="I393" s="1">
        <v>0</v>
      </c>
      <c r="J393" s="1">
        <v>3</v>
      </c>
      <c r="K393" s="1">
        <v>0</v>
      </c>
      <c r="L393" s="1">
        <v>2</v>
      </c>
      <c r="M393" s="1">
        <v>0</v>
      </c>
      <c r="N393" s="1">
        <v>12</v>
      </c>
      <c r="O393" s="1">
        <v>0</v>
      </c>
      <c r="P393" s="1">
        <v>13</v>
      </c>
      <c r="Q393" s="1">
        <v>3</v>
      </c>
      <c r="R393" s="1">
        <v>0</v>
      </c>
      <c r="S393" s="1">
        <v>0</v>
      </c>
      <c r="T393" s="1">
        <v>233</v>
      </c>
      <c r="U393" s="1">
        <v>467</v>
      </c>
      <c r="V393" s="1">
        <v>107</v>
      </c>
      <c r="W393" s="1">
        <v>0</v>
      </c>
      <c r="X393" s="1">
        <v>0</v>
      </c>
      <c r="Y393" s="1">
        <v>9</v>
      </c>
      <c r="Z393" s="1">
        <v>0.75</v>
      </c>
      <c r="AB393" s="1">
        <v>20.3</v>
      </c>
      <c r="AC393" s="1">
        <v>3084</v>
      </c>
      <c r="AD393" s="1" t="s">
        <v>34</v>
      </c>
      <c r="AE393" s="1">
        <v>485</v>
      </c>
      <c r="AF393" s="1">
        <v>2</v>
      </c>
      <c r="AG393" s="4" t="s">
        <v>562</v>
      </c>
    </row>
    <row r="394" spans="1:33" ht="15.75" customHeight="1" x14ac:dyDescent="0.25">
      <c r="A394" s="1" t="s">
        <v>365</v>
      </c>
      <c r="B394" s="1" t="s">
        <v>32</v>
      </c>
      <c r="C394" s="1">
        <v>1</v>
      </c>
      <c r="D394" s="1">
        <v>1870</v>
      </c>
      <c r="E394" s="1">
        <v>1</v>
      </c>
      <c r="F394" s="1">
        <v>1870</v>
      </c>
      <c r="G394" s="1">
        <v>0</v>
      </c>
      <c r="H394" s="1">
        <v>9</v>
      </c>
      <c r="I394" s="1">
        <v>0</v>
      </c>
      <c r="J394" s="1">
        <v>3</v>
      </c>
      <c r="K394" s="1">
        <v>0</v>
      </c>
      <c r="L394" s="1">
        <v>2</v>
      </c>
      <c r="M394" s="1">
        <v>0</v>
      </c>
      <c r="N394" s="1">
        <v>18</v>
      </c>
      <c r="O394" s="1">
        <v>3</v>
      </c>
      <c r="P394" s="1">
        <v>14</v>
      </c>
      <c r="Q394" s="1">
        <v>3</v>
      </c>
      <c r="R394" s="1">
        <v>0</v>
      </c>
      <c r="S394" s="1">
        <v>0</v>
      </c>
      <c r="T394" s="1">
        <v>275</v>
      </c>
      <c r="U394" s="1">
        <v>608</v>
      </c>
      <c r="V394" s="1">
        <v>94</v>
      </c>
      <c r="W394" s="1">
        <v>0</v>
      </c>
      <c r="X394" s="1">
        <v>0</v>
      </c>
      <c r="Y394" s="1">
        <v>9</v>
      </c>
      <c r="Z394" s="1">
        <v>1</v>
      </c>
      <c r="AB394" s="1">
        <v>22.11</v>
      </c>
      <c r="AC394" s="1">
        <v>3060</v>
      </c>
      <c r="AD394" s="1" t="s">
        <v>34</v>
      </c>
      <c r="AE394" s="1">
        <v>567</v>
      </c>
      <c r="AF394" s="1">
        <v>2</v>
      </c>
      <c r="AG394" s="1" t="s">
        <v>560</v>
      </c>
    </row>
    <row r="395" spans="1:33" ht="15.75" customHeight="1" x14ac:dyDescent="0.25">
      <c r="A395" s="1" t="s">
        <v>580</v>
      </c>
      <c r="B395" s="1" t="s">
        <v>32</v>
      </c>
      <c r="C395" s="1">
        <v>1</v>
      </c>
      <c r="D395" s="1">
        <v>1600</v>
      </c>
      <c r="E395" s="1">
        <v>1</v>
      </c>
      <c r="F395" s="1">
        <v>1600</v>
      </c>
      <c r="G395" s="1">
        <v>0</v>
      </c>
      <c r="H395" s="1">
        <v>9</v>
      </c>
      <c r="I395" s="1">
        <v>0</v>
      </c>
      <c r="J395" s="1">
        <v>3</v>
      </c>
      <c r="K395" s="1">
        <v>0</v>
      </c>
      <c r="L395" s="1">
        <v>2.5</v>
      </c>
      <c r="M395" s="1">
        <v>0</v>
      </c>
      <c r="N395" s="1">
        <v>13</v>
      </c>
      <c r="O395" s="1">
        <v>0</v>
      </c>
      <c r="P395" s="1">
        <v>14</v>
      </c>
      <c r="Q395" s="1">
        <v>3</v>
      </c>
      <c r="R395" s="1">
        <v>0</v>
      </c>
      <c r="S395" s="1">
        <v>0</v>
      </c>
      <c r="T395" s="1">
        <v>235</v>
      </c>
      <c r="U395" s="1">
        <v>558</v>
      </c>
      <c r="V395" s="1">
        <v>110</v>
      </c>
      <c r="W395" s="1">
        <v>0</v>
      </c>
      <c r="X395" s="1">
        <v>0</v>
      </c>
      <c r="Y395" s="1">
        <v>9</v>
      </c>
      <c r="Z395" s="1">
        <v>0.6</v>
      </c>
      <c r="AB395" s="1">
        <v>23.25</v>
      </c>
      <c r="AC395" s="1">
        <v>3635</v>
      </c>
      <c r="AD395" s="1" t="s">
        <v>34</v>
      </c>
      <c r="AE395" s="1">
        <v>483</v>
      </c>
      <c r="AF395" s="1">
        <v>2</v>
      </c>
      <c r="AG395" s="4" t="s">
        <v>562</v>
      </c>
    </row>
    <row r="396" spans="1:33" ht="15.75" customHeight="1" x14ac:dyDescent="0.25">
      <c r="A396" s="1" t="s">
        <v>299</v>
      </c>
      <c r="B396" s="1" t="s">
        <v>32</v>
      </c>
      <c r="C396" s="1">
        <v>1</v>
      </c>
      <c r="D396" s="1">
        <v>3891</v>
      </c>
      <c r="E396" s="5">
        <v>2</v>
      </c>
      <c r="F396" s="5">
        <v>3052</v>
      </c>
      <c r="G396" s="5">
        <v>839</v>
      </c>
      <c r="H396" s="1">
        <v>11</v>
      </c>
      <c r="I396" s="1">
        <v>9</v>
      </c>
      <c r="J396" s="1">
        <v>3</v>
      </c>
      <c r="K396" s="1">
        <v>2</v>
      </c>
      <c r="L396" s="1">
        <v>2.5</v>
      </c>
      <c r="M396" s="1">
        <v>1</v>
      </c>
      <c r="N396" s="1">
        <v>25</v>
      </c>
      <c r="O396" s="1">
        <v>14</v>
      </c>
      <c r="P396" s="1">
        <v>12</v>
      </c>
      <c r="Q396" s="1">
        <v>10</v>
      </c>
      <c r="R396" s="1">
        <v>10</v>
      </c>
      <c r="S396" s="1">
        <v>0</v>
      </c>
      <c r="T396" s="1">
        <v>310</v>
      </c>
      <c r="U396" s="1">
        <v>730</v>
      </c>
      <c r="W396" s="1">
        <v>172</v>
      </c>
      <c r="X396" s="1">
        <v>318</v>
      </c>
      <c r="Y396" s="1">
        <v>20</v>
      </c>
      <c r="Z396" s="1">
        <f>9/12</f>
        <v>0.75</v>
      </c>
      <c r="AA396" s="1">
        <v>113</v>
      </c>
      <c r="AB396" s="1">
        <v>32</v>
      </c>
      <c r="AD396" s="1" t="s">
        <v>34</v>
      </c>
      <c r="AE396" s="1">
        <v>662</v>
      </c>
      <c r="AF396" s="1">
        <v>2</v>
      </c>
      <c r="AG396" s="1" t="s">
        <v>558</v>
      </c>
    </row>
    <row r="397" spans="1:33" ht="15.75" customHeight="1" x14ac:dyDescent="0.25">
      <c r="A397" s="1" t="s">
        <v>367</v>
      </c>
      <c r="B397" s="1" t="s">
        <v>32</v>
      </c>
      <c r="C397" s="1">
        <v>1</v>
      </c>
      <c r="D397" s="1">
        <v>1884</v>
      </c>
      <c r="E397" s="1">
        <v>1</v>
      </c>
      <c r="F397" s="1">
        <v>1884</v>
      </c>
      <c r="G397" s="1">
        <v>0</v>
      </c>
      <c r="H397" s="1">
        <v>10</v>
      </c>
      <c r="I397" s="1">
        <v>0</v>
      </c>
      <c r="J397" s="1">
        <v>3</v>
      </c>
      <c r="K397" s="1">
        <v>0</v>
      </c>
      <c r="L397" s="1">
        <v>2</v>
      </c>
      <c r="M397" s="1">
        <v>0</v>
      </c>
      <c r="N397" s="1">
        <v>20</v>
      </c>
      <c r="O397" s="1">
        <v>0</v>
      </c>
      <c r="P397" s="1">
        <v>14</v>
      </c>
      <c r="Q397" s="1">
        <v>3</v>
      </c>
      <c r="R397" s="1">
        <v>0</v>
      </c>
      <c r="S397" s="1">
        <v>0</v>
      </c>
      <c r="T397" s="1">
        <v>297</v>
      </c>
      <c r="U397" s="1">
        <v>596</v>
      </c>
      <c r="V397" s="1">
        <v>119</v>
      </c>
      <c r="W397" s="1">
        <v>0</v>
      </c>
      <c r="X397" s="1">
        <v>0</v>
      </c>
      <c r="Y397" s="1">
        <v>10</v>
      </c>
      <c r="Z397" s="1">
        <v>0.75</v>
      </c>
      <c r="AB397" s="1">
        <v>21.4</v>
      </c>
      <c r="AC397" s="1">
        <v>3149</v>
      </c>
      <c r="AD397" s="1" t="s">
        <v>34</v>
      </c>
      <c r="AE397" s="1">
        <v>596</v>
      </c>
      <c r="AF397" s="1">
        <v>2</v>
      </c>
      <c r="AG397" s="1" t="s">
        <v>560</v>
      </c>
    </row>
    <row r="398" spans="1:33" ht="15.75" customHeight="1" x14ac:dyDescent="0.25">
      <c r="A398" s="1" t="s">
        <v>93</v>
      </c>
      <c r="B398" s="1" t="s">
        <v>32</v>
      </c>
      <c r="C398" s="1">
        <v>1</v>
      </c>
      <c r="D398" s="1">
        <v>2004</v>
      </c>
      <c r="E398" s="5">
        <v>2</v>
      </c>
      <c r="F398" s="5">
        <v>2004</v>
      </c>
      <c r="G398" s="5">
        <v>283</v>
      </c>
      <c r="H398" s="1">
        <v>9</v>
      </c>
      <c r="I398" s="1">
        <v>9</v>
      </c>
      <c r="J398" s="1">
        <v>3</v>
      </c>
      <c r="K398" s="1">
        <v>1</v>
      </c>
      <c r="L398" s="1">
        <v>2.5</v>
      </c>
      <c r="M398" s="1">
        <v>0</v>
      </c>
      <c r="N398" s="1">
        <v>12</v>
      </c>
      <c r="O398" s="1">
        <v>0</v>
      </c>
      <c r="P398" s="1">
        <v>17</v>
      </c>
      <c r="Q398" s="1">
        <v>6</v>
      </c>
      <c r="R398" s="1">
        <v>0</v>
      </c>
      <c r="S398" s="1">
        <v>0</v>
      </c>
      <c r="T398" s="1">
        <v>269</v>
      </c>
      <c r="U398" s="1">
        <v>703</v>
      </c>
      <c r="V398" s="1">
        <v>84</v>
      </c>
      <c r="W398" s="1">
        <v>0</v>
      </c>
      <c r="X398" s="1">
        <v>108</v>
      </c>
      <c r="Y398" s="1">
        <v>10</v>
      </c>
      <c r="Z398" s="1">
        <v>0.83299999999999996</v>
      </c>
      <c r="AB398" s="1">
        <v>25</v>
      </c>
      <c r="AC398" s="1">
        <v>3230</v>
      </c>
      <c r="AD398" s="1" t="s">
        <v>34</v>
      </c>
      <c r="AE398" s="1">
        <v>570</v>
      </c>
      <c r="AF398" s="1">
        <v>2</v>
      </c>
      <c r="AG398" s="1" t="s">
        <v>666</v>
      </c>
    </row>
    <row r="399" spans="1:33" ht="15.75" customHeight="1" x14ac:dyDescent="0.25">
      <c r="A399" s="1" t="s">
        <v>426</v>
      </c>
      <c r="B399" s="1" t="s">
        <v>32</v>
      </c>
      <c r="C399" s="1">
        <v>1</v>
      </c>
      <c r="D399" s="1">
        <v>2420</v>
      </c>
      <c r="E399" s="1">
        <v>1</v>
      </c>
      <c r="F399" s="1">
        <v>2420</v>
      </c>
      <c r="G399" s="1">
        <v>0</v>
      </c>
      <c r="H399" s="1">
        <v>10</v>
      </c>
      <c r="I399" s="1">
        <v>0</v>
      </c>
      <c r="J399" s="1">
        <v>3</v>
      </c>
      <c r="K399" s="1">
        <v>0</v>
      </c>
      <c r="L399" s="1">
        <v>2</v>
      </c>
      <c r="M399" s="1">
        <v>0</v>
      </c>
      <c r="N399" s="1">
        <v>19</v>
      </c>
      <c r="O399" s="1">
        <v>0</v>
      </c>
      <c r="P399" s="1">
        <v>18</v>
      </c>
      <c r="Q399" s="1">
        <v>5</v>
      </c>
      <c r="R399" s="1">
        <v>0</v>
      </c>
      <c r="S399" s="1">
        <v>0</v>
      </c>
      <c r="T399" s="1">
        <v>308</v>
      </c>
      <c r="U399" s="1">
        <v>828</v>
      </c>
      <c r="V399" s="1">
        <v>70</v>
      </c>
      <c r="W399" s="1">
        <v>0</v>
      </c>
      <c r="X399" s="1">
        <v>0</v>
      </c>
      <c r="Y399" s="1">
        <v>10</v>
      </c>
      <c r="Z399" s="1">
        <v>0.83333333333333337</v>
      </c>
      <c r="AB399" s="1">
        <v>24.8</v>
      </c>
      <c r="AC399" s="1">
        <v>4313</v>
      </c>
      <c r="AD399" s="1" t="s">
        <v>35</v>
      </c>
      <c r="AE399" s="1">
        <v>551</v>
      </c>
      <c r="AF399" s="1">
        <v>3</v>
      </c>
      <c r="AG399" s="1" t="s">
        <v>560</v>
      </c>
    </row>
    <row r="400" spans="1:33" ht="15.75" customHeight="1" x14ac:dyDescent="0.25">
      <c r="A400" s="1" t="s">
        <v>496</v>
      </c>
      <c r="B400" s="1" t="s">
        <v>32</v>
      </c>
      <c r="C400" s="1">
        <v>1</v>
      </c>
      <c r="D400" s="1">
        <v>1450</v>
      </c>
      <c r="E400" s="5">
        <v>1</v>
      </c>
      <c r="F400" s="5">
        <v>1450</v>
      </c>
      <c r="G400" s="5">
        <v>0</v>
      </c>
      <c r="H400" s="1">
        <v>9</v>
      </c>
      <c r="I400" s="1">
        <v>0</v>
      </c>
      <c r="J400" s="1">
        <v>3</v>
      </c>
      <c r="K400" s="1">
        <v>0</v>
      </c>
      <c r="L400" s="1">
        <v>2</v>
      </c>
      <c r="M400" s="1">
        <v>0</v>
      </c>
      <c r="N400" s="1">
        <v>14</v>
      </c>
      <c r="O400" s="1">
        <v>0</v>
      </c>
      <c r="P400" s="1">
        <v>13</v>
      </c>
      <c r="Q400" s="1">
        <v>4</v>
      </c>
      <c r="R400" s="1">
        <v>0</v>
      </c>
      <c r="S400" s="1">
        <v>0</v>
      </c>
      <c r="T400" s="1">
        <v>219</v>
      </c>
      <c r="U400" s="1">
        <v>502</v>
      </c>
      <c r="V400" s="1">
        <v>85</v>
      </c>
      <c r="W400" s="1">
        <v>0</v>
      </c>
      <c r="X400" s="1">
        <v>0</v>
      </c>
      <c r="Y400" s="1">
        <v>9</v>
      </c>
      <c r="Z400" s="1">
        <v>0.58299999999999996</v>
      </c>
      <c r="AA400" s="1">
        <v>29</v>
      </c>
      <c r="AB400" s="1">
        <v>22.8</v>
      </c>
      <c r="AD400" s="1" t="s">
        <v>34</v>
      </c>
      <c r="AE400" s="1">
        <v>444</v>
      </c>
      <c r="AF400" s="1">
        <v>2</v>
      </c>
      <c r="AG400" s="1" t="s">
        <v>666</v>
      </c>
    </row>
    <row r="401" spans="1:33" ht="15.75" customHeight="1" x14ac:dyDescent="0.25">
      <c r="A401" s="1" t="s">
        <v>305</v>
      </c>
      <c r="B401" s="1" t="s">
        <v>32</v>
      </c>
      <c r="C401" s="1">
        <v>1</v>
      </c>
      <c r="D401" s="1">
        <v>2172</v>
      </c>
      <c r="E401" s="5">
        <v>2</v>
      </c>
      <c r="F401" s="5">
        <v>1438</v>
      </c>
      <c r="G401" s="5">
        <v>734</v>
      </c>
      <c r="H401" s="1">
        <v>10</v>
      </c>
      <c r="I401" s="1">
        <v>9</v>
      </c>
      <c r="J401" s="1">
        <v>1</v>
      </c>
      <c r="K401" s="1">
        <v>3</v>
      </c>
      <c r="L401" s="1">
        <v>1.5</v>
      </c>
      <c r="M401" s="1">
        <v>1</v>
      </c>
      <c r="N401" s="1">
        <v>11</v>
      </c>
      <c r="O401" s="1">
        <v>7</v>
      </c>
      <c r="P401" s="1">
        <v>7</v>
      </c>
      <c r="Q401" s="1">
        <v>2</v>
      </c>
      <c r="R401" s="1">
        <v>11</v>
      </c>
      <c r="S401" s="1">
        <v>0</v>
      </c>
      <c r="T401" s="1">
        <v>174</v>
      </c>
      <c r="U401" s="1">
        <v>918</v>
      </c>
      <c r="W401" s="1">
        <v>162</v>
      </c>
      <c r="X401" s="1">
        <v>317</v>
      </c>
      <c r="Y401" s="1">
        <v>20</v>
      </c>
      <c r="Z401" s="1">
        <f>8/12</f>
        <v>0.66666666666666663</v>
      </c>
      <c r="AA401" s="1">
        <v>24</v>
      </c>
      <c r="AB401" s="1">
        <f>377/12</f>
        <v>31.416666666666668</v>
      </c>
      <c r="AD401" s="1" t="s">
        <v>35</v>
      </c>
      <c r="AE401" s="1">
        <v>504</v>
      </c>
      <c r="AF401" s="1">
        <v>2</v>
      </c>
      <c r="AG401" s="1" t="s">
        <v>558</v>
      </c>
    </row>
    <row r="402" spans="1:33" ht="15.75" customHeight="1" x14ac:dyDescent="0.25">
      <c r="A402" s="1" t="s">
        <v>376</v>
      </c>
      <c r="B402" s="1" t="s">
        <v>32</v>
      </c>
      <c r="C402" s="1">
        <v>1</v>
      </c>
      <c r="D402" s="1">
        <v>1937</v>
      </c>
      <c r="E402" s="1">
        <v>1</v>
      </c>
      <c r="F402" s="1">
        <v>1937</v>
      </c>
      <c r="G402" s="1">
        <v>0</v>
      </c>
      <c r="H402" s="1">
        <v>9</v>
      </c>
      <c r="I402" s="1">
        <v>0</v>
      </c>
      <c r="J402" s="1">
        <v>3</v>
      </c>
      <c r="K402" s="1">
        <v>0</v>
      </c>
      <c r="L402" s="1">
        <v>2</v>
      </c>
      <c r="M402" s="1">
        <v>0</v>
      </c>
      <c r="N402" s="1">
        <v>19</v>
      </c>
      <c r="O402" s="1">
        <v>0</v>
      </c>
      <c r="P402" s="1">
        <v>13</v>
      </c>
      <c r="Q402" s="1">
        <v>4</v>
      </c>
      <c r="R402" s="1">
        <v>0</v>
      </c>
      <c r="S402" s="1">
        <v>0</v>
      </c>
      <c r="T402" s="1">
        <v>284</v>
      </c>
      <c r="U402" s="1">
        <v>564</v>
      </c>
      <c r="V402" s="1">
        <v>145</v>
      </c>
      <c r="W402" s="1">
        <v>0</v>
      </c>
      <c r="X402" s="1">
        <v>0</v>
      </c>
      <c r="Y402" s="1">
        <v>9</v>
      </c>
      <c r="Z402" s="1">
        <v>0.66666666666666663</v>
      </c>
      <c r="AB402" s="1">
        <v>24</v>
      </c>
      <c r="AC402" s="1">
        <v>3300</v>
      </c>
      <c r="AD402" s="1" t="s">
        <v>34</v>
      </c>
      <c r="AE402" s="1">
        <v>596</v>
      </c>
      <c r="AF402" s="1">
        <v>2</v>
      </c>
      <c r="AG402" s="1" t="s">
        <v>560</v>
      </c>
    </row>
    <row r="403" spans="1:33" ht="15.75" customHeight="1" x14ac:dyDescent="0.25">
      <c r="A403" s="1" t="s">
        <v>306</v>
      </c>
      <c r="B403" s="1" t="s">
        <v>32</v>
      </c>
      <c r="C403" s="1">
        <v>1</v>
      </c>
      <c r="D403" s="1">
        <v>2184</v>
      </c>
      <c r="E403" s="5">
        <v>2</v>
      </c>
      <c r="F403" s="5">
        <v>1438</v>
      </c>
      <c r="G403" s="5">
        <v>746</v>
      </c>
      <c r="H403" s="1">
        <v>10</v>
      </c>
      <c r="I403" s="1">
        <v>9</v>
      </c>
      <c r="J403" s="1">
        <v>1</v>
      </c>
      <c r="K403" s="1">
        <v>3</v>
      </c>
      <c r="L403" s="1">
        <v>1.5</v>
      </c>
      <c r="M403" s="1">
        <v>1</v>
      </c>
      <c r="N403" s="1">
        <v>11</v>
      </c>
      <c r="O403" s="1">
        <v>7</v>
      </c>
      <c r="P403" s="1">
        <v>7</v>
      </c>
      <c r="Q403" s="1">
        <v>2</v>
      </c>
      <c r="R403" s="1">
        <v>11</v>
      </c>
      <c r="S403" s="1">
        <v>0</v>
      </c>
      <c r="T403" s="1">
        <v>174</v>
      </c>
      <c r="U403" s="1">
        <v>918</v>
      </c>
      <c r="W403" s="1">
        <v>170</v>
      </c>
      <c r="X403" s="1">
        <v>345</v>
      </c>
      <c r="Y403" s="1">
        <v>20</v>
      </c>
      <c r="Z403" s="1">
        <f>9/12</f>
        <v>0.75</v>
      </c>
      <c r="AA403" s="1">
        <v>24</v>
      </c>
      <c r="AB403" s="1">
        <v>31</v>
      </c>
      <c r="AD403" s="1" t="s">
        <v>35</v>
      </c>
      <c r="AE403" s="1">
        <v>504</v>
      </c>
      <c r="AF403" s="1">
        <v>2</v>
      </c>
      <c r="AG403" s="1" t="s">
        <v>558</v>
      </c>
    </row>
    <row r="404" spans="1:33" ht="15.75" customHeight="1" x14ac:dyDescent="0.25">
      <c r="A404" s="4" t="s">
        <v>145</v>
      </c>
      <c r="B404" s="1" t="s">
        <v>32</v>
      </c>
      <c r="C404" s="4">
        <v>1</v>
      </c>
      <c r="D404" s="4">
        <v>1953</v>
      </c>
      <c r="E404" s="4">
        <v>1</v>
      </c>
      <c r="F404" s="4">
        <v>1953</v>
      </c>
      <c r="G404" s="4">
        <v>0</v>
      </c>
      <c r="H404" s="4">
        <v>10</v>
      </c>
      <c r="I404" s="4">
        <v>0</v>
      </c>
      <c r="J404" s="4">
        <v>3</v>
      </c>
      <c r="K404" s="4">
        <v>0</v>
      </c>
      <c r="L404" s="4">
        <v>2</v>
      </c>
      <c r="M404" s="4">
        <v>0</v>
      </c>
      <c r="N404" s="4">
        <v>13</v>
      </c>
      <c r="O404" s="4">
        <v>1</v>
      </c>
      <c r="P404" s="4">
        <v>14</v>
      </c>
      <c r="Q404" s="4">
        <v>3</v>
      </c>
      <c r="R404" s="4">
        <v>3</v>
      </c>
      <c r="S404" s="4">
        <v>0</v>
      </c>
      <c r="T404" s="4">
        <v>289</v>
      </c>
      <c r="U404" s="4">
        <v>616</v>
      </c>
      <c r="V404" s="4">
        <v>143</v>
      </c>
      <c r="W404" s="4">
        <v>96</v>
      </c>
      <c r="X404" s="4">
        <v>0</v>
      </c>
      <c r="Y404" s="4">
        <v>10</v>
      </c>
      <c r="Z404" s="4">
        <v>0.6</v>
      </c>
      <c r="AA404" s="4"/>
      <c r="AB404" s="4">
        <v>24.5</v>
      </c>
      <c r="AC404" s="4">
        <v>3799</v>
      </c>
      <c r="AD404" s="4" t="s">
        <v>34</v>
      </c>
      <c r="AE404" s="4">
        <v>568</v>
      </c>
      <c r="AF404" s="4">
        <v>2</v>
      </c>
      <c r="AG404" s="4" t="s">
        <v>562</v>
      </c>
    </row>
    <row r="405" spans="1:33" ht="15.75" customHeight="1" x14ac:dyDescent="0.25">
      <c r="A405" s="4" t="s">
        <v>618</v>
      </c>
      <c r="B405" s="1" t="s">
        <v>32</v>
      </c>
      <c r="C405" s="4">
        <v>1</v>
      </c>
      <c r="D405" s="4">
        <v>1953</v>
      </c>
      <c r="E405" s="7">
        <v>2</v>
      </c>
      <c r="F405" s="7">
        <v>1953</v>
      </c>
      <c r="G405" s="8">
        <v>390</v>
      </c>
      <c r="H405" s="4">
        <v>10</v>
      </c>
      <c r="I405" s="4">
        <v>8</v>
      </c>
      <c r="J405" s="4">
        <v>3</v>
      </c>
      <c r="K405" s="4">
        <v>1</v>
      </c>
      <c r="L405" s="4">
        <v>2</v>
      </c>
      <c r="M405" s="4">
        <v>1</v>
      </c>
      <c r="N405" s="4">
        <v>13</v>
      </c>
      <c r="O405" s="4">
        <v>1</v>
      </c>
      <c r="P405" s="4">
        <v>14</v>
      </c>
      <c r="Q405" s="4">
        <v>3</v>
      </c>
      <c r="R405" s="4">
        <v>3</v>
      </c>
      <c r="S405" s="4">
        <v>0</v>
      </c>
      <c r="T405" s="4">
        <v>289</v>
      </c>
      <c r="U405" s="4">
        <v>616</v>
      </c>
      <c r="V405" s="4">
        <v>143</v>
      </c>
      <c r="W405" s="4">
        <v>96</v>
      </c>
      <c r="X405" s="4">
        <v>154</v>
      </c>
      <c r="Y405" s="4">
        <v>10</v>
      </c>
      <c r="Z405" s="4">
        <v>0.6</v>
      </c>
      <c r="AA405" s="4"/>
      <c r="AB405" s="4">
        <v>24.5</v>
      </c>
      <c r="AC405" s="4">
        <v>3799</v>
      </c>
      <c r="AD405" s="4" t="s">
        <v>34</v>
      </c>
      <c r="AE405" s="4">
        <v>568</v>
      </c>
      <c r="AF405" s="4">
        <v>2</v>
      </c>
      <c r="AG405" s="4" t="s">
        <v>562</v>
      </c>
    </row>
    <row r="406" spans="1:33" ht="15.75" customHeight="1" x14ac:dyDescent="0.25">
      <c r="A406" s="4" t="s">
        <v>136</v>
      </c>
      <c r="B406" s="1" t="s">
        <v>32</v>
      </c>
      <c r="C406" s="4">
        <v>1</v>
      </c>
      <c r="D406" s="4">
        <v>1892</v>
      </c>
      <c r="E406" s="4">
        <v>1</v>
      </c>
      <c r="F406" s="4">
        <v>1892</v>
      </c>
      <c r="G406" s="4">
        <v>0</v>
      </c>
      <c r="H406" s="4">
        <v>9</v>
      </c>
      <c r="I406" s="4">
        <v>0</v>
      </c>
      <c r="J406" s="4">
        <v>3</v>
      </c>
      <c r="K406" s="4">
        <v>0</v>
      </c>
      <c r="L406" s="4">
        <v>2</v>
      </c>
      <c r="M406" s="4">
        <v>0</v>
      </c>
      <c r="N406" s="4">
        <v>15</v>
      </c>
      <c r="O406" s="4">
        <v>2</v>
      </c>
      <c r="P406" s="4">
        <v>17</v>
      </c>
      <c r="Q406" s="4">
        <v>3</v>
      </c>
      <c r="R406" s="4">
        <v>0</v>
      </c>
      <c r="S406" s="4">
        <v>0</v>
      </c>
      <c r="T406" s="4">
        <v>283</v>
      </c>
      <c r="U406" s="4">
        <v>691</v>
      </c>
      <c r="V406" s="4">
        <v>126</v>
      </c>
      <c r="W406" s="4">
        <v>99</v>
      </c>
      <c r="X406" s="4">
        <v>0</v>
      </c>
      <c r="Y406" s="4">
        <v>9</v>
      </c>
      <c r="Z406" s="4">
        <v>1</v>
      </c>
      <c r="AA406" s="4"/>
      <c r="AB406" s="4">
        <v>23</v>
      </c>
      <c r="AC406" s="4">
        <v>3134</v>
      </c>
      <c r="AD406" s="4" t="s">
        <v>34</v>
      </c>
      <c r="AE406" s="4">
        <v>568</v>
      </c>
      <c r="AF406" s="4">
        <v>2</v>
      </c>
      <c r="AG406" s="4" t="s">
        <v>562</v>
      </c>
    </row>
    <row r="407" spans="1:33" ht="15.75" customHeight="1" x14ac:dyDescent="0.25">
      <c r="A407" s="4" t="s">
        <v>611</v>
      </c>
      <c r="B407" s="1" t="s">
        <v>32</v>
      </c>
      <c r="C407" s="4">
        <v>1</v>
      </c>
      <c r="D407" s="4">
        <v>1892</v>
      </c>
      <c r="E407" s="7">
        <v>2</v>
      </c>
      <c r="F407" s="7">
        <v>1892</v>
      </c>
      <c r="G407" s="8">
        <v>414</v>
      </c>
      <c r="H407" s="4">
        <v>9</v>
      </c>
      <c r="I407" s="4">
        <v>8</v>
      </c>
      <c r="J407" s="4">
        <v>3</v>
      </c>
      <c r="K407" s="4">
        <v>1</v>
      </c>
      <c r="L407" s="4">
        <v>2</v>
      </c>
      <c r="M407" s="4">
        <v>1</v>
      </c>
      <c r="N407" s="4">
        <v>15</v>
      </c>
      <c r="O407" s="4">
        <v>2</v>
      </c>
      <c r="P407" s="4">
        <v>17</v>
      </c>
      <c r="Q407" s="4">
        <v>3</v>
      </c>
      <c r="R407" s="4">
        <v>0</v>
      </c>
      <c r="S407" s="4">
        <v>0</v>
      </c>
      <c r="T407" s="4">
        <v>283</v>
      </c>
      <c r="U407" s="4">
        <v>691</v>
      </c>
      <c r="V407" s="4">
        <v>126</v>
      </c>
      <c r="W407" s="4">
        <v>99</v>
      </c>
      <c r="X407" s="4">
        <v>146</v>
      </c>
      <c r="Y407" s="4">
        <v>9</v>
      </c>
      <c r="Z407" s="4">
        <v>1</v>
      </c>
      <c r="AA407" s="4"/>
      <c r="AB407" s="4">
        <v>23</v>
      </c>
      <c r="AC407" s="4">
        <v>3134</v>
      </c>
      <c r="AD407" s="4" t="s">
        <v>34</v>
      </c>
      <c r="AE407" s="4">
        <v>568</v>
      </c>
      <c r="AF407" s="4">
        <v>2</v>
      </c>
      <c r="AG407" s="4" t="s">
        <v>562</v>
      </c>
    </row>
    <row r="408" spans="1:33" ht="15.75" customHeight="1" x14ac:dyDescent="0.25">
      <c r="A408" s="1" t="s">
        <v>143</v>
      </c>
      <c r="B408" s="1" t="s">
        <v>32</v>
      </c>
      <c r="C408" s="4">
        <v>1</v>
      </c>
      <c r="D408" s="1">
        <v>1934</v>
      </c>
      <c r="E408" s="1">
        <v>1</v>
      </c>
      <c r="F408" s="1">
        <v>1934</v>
      </c>
      <c r="G408" s="1">
        <v>0</v>
      </c>
      <c r="H408" s="1">
        <v>9</v>
      </c>
      <c r="I408" s="1">
        <v>0</v>
      </c>
      <c r="J408" s="1">
        <v>3</v>
      </c>
      <c r="K408" s="1">
        <v>0</v>
      </c>
      <c r="L408" s="1">
        <v>2.5</v>
      </c>
      <c r="M408" s="1">
        <v>0</v>
      </c>
      <c r="N408" s="1">
        <v>15</v>
      </c>
      <c r="O408" s="1">
        <v>0</v>
      </c>
      <c r="P408" s="1">
        <v>15</v>
      </c>
      <c r="Q408" s="1">
        <v>3</v>
      </c>
      <c r="R408" s="1">
        <v>0</v>
      </c>
      <c r="S408" s="1">
        <v>0</v>
      </c>
      <c r="T408" s="1">
        <v>291</v>
      </c>
      <c r="U408" s="1">
        <v>651</v>
      </c>
      <c r="V408" s="1">
        <v>134</v>
      </c>
      <c r="W408" s="1">
        <v>0</v>
      </c>
      <c r="X408" s="1">
        <v>0</v>
      </c>
      <c r="Y408" s="1">
        <v>9</v>
      </c>
      <c r="Z408" s="1">
        <v>0.75</v>
      </c>
      <c r="AB408" s="1">
        <v>22.6</v>
      </c>
      <c r="AC408" s="1">
        <v>3193</v>
      </c>
      <c r="AD408" s="1" t="s">
        <v>34</v>
      </c>
      <c r="AE408" s="1">
        <v>732</v>
      </c>
      <c r="AF408" s="1">
        <v>2</v>
      </c>
      <c r="AG408" s="4" t="s">
        <v>562</v>
      </c>
    </row>
    <row r="409" spans="1:33" ht="15.75" customHeight="1" x14ac:dyDescent="0.25">
      <c r="A409" s="1" t="s">
        <v>534</v>
      </c>
      <c r="B409" s="1" t="s">
        <v>32</v>
      </c>
      <c r="C409" s="1">
        <v>1</v>
      </c>
      <c r="D409" s="1">
        <v>2501</v>
      </c>
      <c r="E409" s="5">
        <v>2</v>
      </c>
      <c r="F409" s="5">
        <v>2501</v>
      </c>
      <c r="G409" s="5">
        <v>308</v>
      </c>
      <c r="H409" s="1">
        <v>9</v>
      </c>
      <c r="I409" s="1">
        <v>9</v>
      </c>
      <c r="J409" s="1">
        <v>4</v>
      </c>
      <c r="K409" s="1">
        <v>1</v>
      </c>
      <c r="L409" s="1">
        <v>3</v>
      </c>
      <c r="M409" s="1">
        <v>0</v>
      </c>
      <c r="N409" s="1">
        <v>15</v>
      </c>
      <c r="O409" s="1">
        <v>0</v>
      </c>
      <c r="P409" s="1">
        <v>24</v>
      </c>
      <c r="Q409" s="1">
        <v>5</v>
      </c>
      <c r="R409" s="1">
        <v>0</v>
      </c>
      <c r="S409" s="1">
        <v>0</v>
      </c>
      <c r="T409" s="1">
        <v>288</v>
      </c>
      <c r="U409" s="1">
        <v>851</v>
      </c>
      <c r="V409" s="1">
        <v>124</v>
      </c>
      <c r="W409" s="1">
        <v>0</v>
      </c>
      <c r="X409" s="1">
        <v>127</v>
      </c>
      <c r="Y409" s="1">
        <v>9</v>
      </c>
      <c r="Z409" s="1">
        <v>0.66700000000000004</v>
      </c>
      <c r="AB409" s="1">
        <v>26</v>
      </c>
      <c r="AC409" s="1">
        <v>3980</v>
      </c>
      <c r="AD409" s="1" t="s">
        <v>34</v>
      </c>
      <c r="AE409" s="1">
        <v>758</v>
      </c>
      <c r="AF409" s="1">
        <v>2</v>
      </c>
      <c r="AG409" s="1" t="s">
        <v>666</v>
      </c>
    </row>
    <row r="410" spans="1:33" ht="15.75" customHeight="1" x14ac:dyDescent="0.25">
      <c r="A410" s="1" t="s">
        <v>111</v>
      </c>
      <c r="B410" s="1" t="s">
        <v>32</v>
      </c>
      <c r="C410" s="1">
        <v>1</v>
      </c>
      <c r="D410" s="1">
        <v>2180</v>
      </c>
      <c r="E410" s="5">
        <v>2</v>
      </c>
      <c r="F410" s="5">
        <v>2180</v>
      </c>
      <c r="G410" s="5">
        <v>269</v>
      </c>
      <c r="H410" s="1">
        <v>9</v>
      </c>
      <c r="I410" s="1">
        <v>9</v>
      </c>
      <c r="J410" s="1">
        <v>3</v>
      </c>
      <c r="K410" s="1">
        <v>1</v>
      </c>
      <c r="L410" s="1">
        <v>2</v>
      </c>
      <c r="M410" s="1">
        <v>0</v>
      </c>
      <c r="N410" s="1">
        <v>15</v>
      </c>
      <c r="O410" s="1">
        <v>0</v>
      </c>
      <c r="P410" s="1">
        <v>16</v>
      </c>
      <c r="Q410" s="1">
        <v>4</v>
      </c>
      <c r="R410" s="1">
        <v>0</v>
      </c>
      <c r="S410" s="1">
        <v>0</v>
      </c>
      <c r="T410" s="1">
        <v>285</v>
      </c>
      <c r="U410" s="1">
        <v>730</v>
      </c>
      <c r="V410" s="1">
        <v>90</v>
      </c>
      <c r="W410" s="1">
        <v>0</v>
      </c>
      <c r="X410" s="1">
        <v>106</v>
      </c>
      <c r="Y410" s="1">
        <v>9</v>
      </c>
      <c r="Z410" s="1">
        <v>1</v>
      </c>
      <c r="AB410" s="1">
        <v>23</v>
      </c>
      <c r="AC410" s="1">
        <v>3004</v>
      </c>
      <c r="AD410" s="1" t="s">
        <v>34</v>
      </c>
      <c r="AE410" s="1">
        <v>506</v>
      </c>
      <c r="AF410" s="1">
        <v>2</v>
      </c>
      <c r="AG410" s="1" t="s">
        <v>666</v>
      </c>
    </row>
    <row r="411" spans="1:33" ht="15.75" customHeight="1" x14ac:dyDescent="0.25">
      <c r="A411" s="1" t="s">
        <v>359</v>
      </c>
      <c r="B411" s="1" t="s">
        <v>32</v>
      </c>
      <c r="C411" s="1">
        <v>1</v>
      </c>
      <c r="D411" s="1">
        <v>1826</v>
      </c>
      <c r="E411" s="1">
        <v>1</v>
      </c>
      <c r="F411" s="1">
        <v>1826</v>
      </c>
      <c r="G411" s="1">
        <v>0</v>
      </c>
      <c r="H411" s="1">
        <v>9</v>
      </c>
      <c r="I411" s="1">
        <v>0</v>
      </c>
      <c r="J411" s="1">
        <v>3</v>
      </c>
      <c r="K411" s="1">
        <v>0</v>
      </c>
      <c r="L411" s="1">
        <v>2</v>
      </c>
      <c r="M411" s="1">
        <v>0</v>
      </c>
      <c r="N411" s="1">
        <v>14</v>
      </c>
      <c r="O411" s="1">
        <v>0</v>
      </c>
      <c r="P411" s="1">
        <v>19</v>
      </c>
      <c r="Q411" s="1">
        <v>3</v>
      </c>
      <c r="R411" s="1">
        <v>0</v>
      </c>
      <c r="S411" s="1">
        <v>0</v>
      </c>
      <c r="T411" s="1">
        <v>278</v>
      </c>
      <c r="U411" s="1">
        <v>624</v>
      </c>
      <c r="V411" s="1">
        <v>112</v>
      </c>
      <c r="W411" s="1">
        <v>0</v>
      </c>
      <c r="X411" s="1">
        <v>0</v>
      </c>
      <c r="Y411" s="1">
        <v>9</v>
      </c>
      <c r="Z411" s="1">
        <v>0.75</v>
      </c>
      <c r="AB411" s="1">
        <v>24</v>
      </c>
      <c r="AC411" s="1">
        <v>2908</v>
      </c>
      <c r="AD411" s="1" t="s">
        <v>34</v>
      </c>
      <c r="AE411" s="1">
        <v>529</v>
      </c>
      <c r="AF411" s="1">
        <v>2</v>
      </c>
      <c r="AG411" s="1" t="s">
        <v>560</v>
      </c>
    </row>
    <row r="412" spans="1:33" ht="15.75" customHeight="1" x14ac:dyDescent="0.25">
      <c r="A412" s="1" t="s">
        <v>399</v>
      </c>
      <c r="B412" s="1" t="s">
        <v>32</v>
      </c>
      <c r="C412" s="1">
        <v>1</v>
      </c>
      <c r="D412" s="1">
        <v>2141</v>
      </c>
      <c r="E412" s="1">
        <v>1</v>
      </c>
      <c r="F412" s="1">
        <v>2141</v>
      </c>
      <c r="G412" s="1">
        <v>0</v>
      </c>
      <c r="H412" s="1">
        <v>9</v>
      </c>
      <c r="I412" s="1">
        <v>0</v>
      </c>
      <c r="J412" s="1">
        <v>4</v>
      </c>
      <c r="K412" s="1">
        <v>0</v>
      </c>
      <c r="L412" s="1">
        <v>2.5</v>
      </c>
      <c r="M412" s="1">
        <v>0</v>
      </c>
      <c r="N412" s="1">
        <v>18</v>
      </c>
      <c r="O412" s="1">
        <v>0</v>
      </c>
      <c r="P412" s="1">
        <v>19</v>
      </c>
      <c r="Q412" s="1">
        <v>2</v>
      </c>
      <c r="R412" s="1">
        <v>0</v>
      </c>
      <c r="S412" s="1">
        <v>0</v>
      </c>
      <c r="T412" s="1">
        <v>310</v>
      </c>
      <c r="U412" s="1">
        <v>698</v>
      </c>
      <c r="V412" s="1">
        <v>120</v>
      </c>
      <c r="W412" s="1">
        <v>0</v>
      </c>
      <c r="X412" s="1">
        <v>0</v>
      </c>
      <c r="Y412" s="1">
        <v>9</v>
      </c>
      <c r="Z412" s="1">
        <v>1</v>
      </c>
      <c r="AB412" s="1">
        <v>23</v>
      </c>
      <c r="AC412" s="1">
        <v>3432</v>
      </c>
      <c r="AD412" s="1" t="s">
        <v>34</v>
      </c>
      <c r="AE412" s="1">
        <v>533</v>
      </c>
      <c r="AF412" s="1">
        <v>2</v>
      </c>
      <c r="AG412" s="1" t="s">
        <v>560</v>
      </c>
    </row>
    <row r="413" spans="1:33" ht="15.75" customHeight="1" x14ac:dyDescent="0.25">
      <c r="A413" s="1" t="s">
        <v>554</v>
      </c>
      <c r="B413" s="1" t="s">
        <v>32</v>
      </c>
      <c r="C413" s="1">
        <v>1</v>
      </c>
      <c r="D413" s="1">
        <v>3360</v>
      </c>
      <c r="E413" s="5">
        <v>1</v>
      </c>
      <c r="F413" s="1">
        <v>3360</v>
      </c>
      <c r="G413" s="1">
        <v>0</v>
      </c>
      <c r="H413" s="1">
        <v>10</v>
      </c>
      <c r="I413" s="1">
        <v>0</v>
      </c>
      <c r="J413" s="1">
        <v>4</v>
      </c>
      <c r="K413" s="1">
        <v>0</v>
      </c>
      <c r="L413" s="1">
        <v>3.5</v>
      </c>
      <c r="M413" s="1">
        <v>0</v>
      </c>
      <c r="N413" s="1">
        <v>23</v>
      </c>
      <c r="O413" s="1">
        <v>6</v>
      </c>
      <c r="P413" s="1">
        <v>21</v>
      </c>
      <c r="Q413" s="1">
        <v>8</v>
      </c>
      <c r="R413" s="1">
        <v>1</v>
      </c>
      <c r="S413" s="1">
        <v>0</v>
      </c>
      <c r="T413" s="1">
        <v>422</v>
      </c>
      <c r="U413" s="1">
        <v>1071</v>
      </c>
      <c r="V413" s="1">
        <v>145</v>
      </c>
      <c r="W413" s="1">
        <v>0</v>
      </c>
      <c r="X413" s="1">
        <v>0</v>
      </c>
      <c r="Y413" s="1">
        <v>11</v>
      </c>
      <c r="Z413" s="1">
        <f>14/12</f>
        <v>1.1666666666666667</v>
      </c>
      <c r="AB413" s="1">
        <v>30</v>
      </c>
      <c r="AC413" s="1">
        <v>6202</v>
      </c>
      <c r="AD413" s="1" t="s">
        <v>34</v>
      </c>
      <c r="AE413" s="1">
        <v>985</v>
      </c>
      <c r="AF413" s="1">
        <v>3</v>
      </c>
      <c r="AG413" s="1" t="s">
        <v>558</v>
      </c>
    </row>
    <row r="414" spans="1:33" ht="15.75" customHeight="1" x14ac:dyDescent="0.25">
      <c r="A414" s="1" t="s">
        <v>555</v>
      </c>
      <c r="B414" s="1" t="s">
        <v>32</v>
      </c>
      <c r="C414" s="1">
        <v>1</v>
      </c>
      <c r="D414" s="1">
        <v>3360</v>
      </c>
      <c r="E414" s="5">
        <v>2</v>
      </c>
      <c r="F414" s="5">
        <v>3360</v>
      </c>
      <c r="G414" s="5">
        <v>740</v>
      </c>
      <c r="H414" s="1">
        <v>10</v>
      </c>
      <c r="I414" s="1">
        <v>9</v>
      </c>
      <c r="J414" s="1">
        <v>4</v>
      </c>
      <c r="K414" s="1">
        <v>1</v>
      </c>
      <c r="L414" s="1">
        <v>3.5</v>
      </c>
      <c r="M414" s="1">
        <v>1</v>
      </c>
      <c r="N414" s="1">
        <v>23</v>
      </c>
      <c r="O414" s="1">
        <v>6</v>
      </c>
      <c r="P414" s="1">
        <v>21</v>
      </c>
      <c r="Q414" s="1">
        <v>8</v>
      </c>
      <c r="R414" s="1">
        <v>5</v>
      </c>
      <c r="S414" s="1">
        <v>0</v>
      </c>
      <c r="T414" s="1">
        <v>422</v>
      </c>
      <c r="U414" s="1">
        <v>1071</v>
      </c>
      <c r="V414" s="1">
        <v>145</v>
      </c>
      <c r="W414" s="1">
        <v>0</v>
      </c>
      <c r="X414" s="1">
        <v>259</v>
      </c>
      <c r="Y414" s="1">
        <v>11</v>
      </c>
      <c r="Z414" s="1">
        <f>14/12</f>
        <v>1.1666666666666667</v>
      </c>
      <c r="AB414" s="1">
        <v>30</v>
      </c>
      <c r="AC414" s="1">
        <v>6202</v>
      </c>
      <c r="AD414" s="1" t="s">
        <v>34</v>
      </c>
      <c r="AE414" s="1">
        <v>985</v>
      </c>
      <c r="AF414" s="1">
        <v>3</v>
      </c>
      <c r="AG414" s="1" t="s">
        <v>558</v>
      </c>
    </row>
    <row r="415" spans="1:33" ht="15.75" customHeight="1" x14ac:dyDescent="0.25">
      <c r="A415" s="1" t="s">
        <v>458</v>
      </c>
      <c r="B415" s="1" t="s">
        <v>32</v>
      </c>
      <c r="C415" s="1">
        <v>1</v>
      </c>
      <c r="D415" s="1">
        <v>3195</v>
      </c>
      <c r="E415" s="5">
        <v>1</v>
      </c>
      <c r="F415" s="1">
        <v>3195</v>
      </c>
      <c r="G415" s="1">
        <v>0</v>
      </c>
      <c r="H415" s="1">
        <v>10</v>
      </c>
      <c r="I415" s="1">
        <v>0</v>
      </c>
      <c r="J415" s="1">
        <v>4</v>
      </c>
      <c r="K415" s="1">
        <v>0</v>
      </c>
      <c r="L415" s="1">
        <v>3.5</v>
      </c>
      <c r="M415" s="1">
        <v>0</v>
      </c>
      <c r="N415" s="1">
        <v>25</v>
      </c>
      <c r="O415" s="1">
        <v>4</v>
      </c>
      <c r="P415" s="1">
        <v>23</v>
      </c>
      <c r="Q415" s="1">
        <v>7</v>
      </c>
      <c r="R415" s="1">
        <v>1</v>
      </c>
      <c r="S415" s="1">
        <v>0</v>
      </c>
      <c r="T415" s="1">
        <v>334</v>
      </c>
      <c r="U415" s="1">
        <v>983</v>
      </c>
      <c r="V415" s="1">
        <v>190</v>
      </c>
      <c r="W415" s="1">
        <v>0</v>
      </c>
      <c r="X415" s="1">
        <v>0</v>
      </c>
      <c r="Y415" s="1">
        <v>9</v>
      </c>
      <c r="Z415" s="1">
        <f>14/12</f>
        <v>1.1666666666666667</v>
      </c>
      <c r="AB415" s="1">
        <v>27</v>
      </c>
      <c r="AC415" s="1">
        <v>5584</v>
      </c>
      <c r="AD415" s="1" t="s">
        <v>34</v>
      </c>
      <c r="AE415" s="1">
        <v>872</v>
      </c>
      <c r="AF415" s="1">
        <v>3</v>
      </c>
      <c r="AG415" s="1" t="s">
        <v>558</v>
      </c>
    </row>
    <row r="416" spans="1:33" ht="15.75" customHeight="1" x14ac:dyDescent="0.25">
      <c r="A416" s="1" t="s">
        <v>459</v>
      </c>
      <c r="B416" s="1" t="s">
        <v>32</v>
      </c>
      <c r="C416" s="1">
        <v>1</v>
      </c>
      <c r="D416" s="1">
        <f>F416+G416</f>
        <v>3834</v>
      </c>
      <c r="E416" s="5">
        <v>2</v>
      </c>
      <c r="F416" s="5">
        <v>3195</v>
      </c>
      <c r="G416" s="5">
        <v>639</v>
      </c>
      <c r="H416" s="1">
        <v>10</v>
      </c>
      <c r="I416" s="1">
        <v>8</v>
      </c>
      <c r="J416" s="1">
        <v>4</v>
      </c>
      <c r="K416" s="1">
        <v>2</v>
      </c>
      <c r="L416" s="1">
        <v>3.5</v>
      </c>
      <c r="M416" s="1">
        <v>1</v>
      </c>
      <c r="N416" s="1">
        <v>25</v>
      </c>
      <c r="O416" s="1">
        <v>4</v>
      </c>
      <c r="P416" s="1">
        <v>23</v>
      </c>
      <c r="Q416" s="1">
        <v>7</v>
      </c>
      <c r="R416" s="1">
        <v>4</v>
      </c>
      <c r="S416" s="1">
        <v>0</v>
      </c>
      <c r="T416" s="1">
        <v>334</v>
      </c>
      <c r="U416" s="1">
        <v>983</v>
      </c>
      <c r="V416" s="1">
        <v>190</v>
      </c>
      <c r="W416" s="1">
        <v>0</v>
      </c>
      <c r="X416" s="1">
        <v>245</v>
      </c>
      <c r="Y416" s="1">
        <v>9</v>
      </c>
      <c r="Z416" s="1">
        <f>14/12</f>
        <v>1.1666666666666667</v>
      </c>
      <c r="AB416" s="1">
        <v>27</v>
      </c>
      <c r="AC416" s="1">
        <v>5584</v>
      </c>
      <c r="AD416" s="1" t="s">
        <v>34</v>
      </c>
      <c r="AE416" s="1">
        <v>872</v>
      </c>
      <c r="AF416" s="1">
        <v>3</v>
      </c>
      <c r="AG416" s="1" t="s">
        <v>558</v>
      </c>
    </row>
    <row r="417" spans="1:33" ht="15.75" customHeight="1" x14ac:dyDescent="0.25">
      <c r="A417" s="1" t="s">
        <v>550</v>
      </c>
      <c r="B417" s="1" t="s">
        <v>32</v>
      </c>
      <c r="C417" s="1">
        <v>1</v>
      </c>
      <c r="D417" s="1">
        <v>3527</v>
      </c>
      <c r="E417" s="5">
        <v>1</v>
      </c>
      <c r="F417" s="1">
        <v>3527</v>
      </c>
      <c r="G417" s="1">
        <v>0</v>
      </c>
      <c r="H417" s="1">
        <v>10</v>
      </c>
      <c r="I417" s="1">
        <v>0</v>
      </c>
      <c r="J417" s="1">
        <v>4</v>
      </c>
      <c r="K417" s="1">
        <v>0</v>
      </c>
      <c r="L417" s="1">
        <v>3.5</v>
      </c>
      <c r="M417" s="1">
        <v>0</v>
      </c>
      <c r="N417" s="1">
        <v>19</v>
      </c>
      <c r="O417" s="1">
        <v>4</v>
      </c>
      <c r="P417" s="1">
        <v>21</v>
      </c>
      <c r="Q417" s="1">
        <v>6</v>
      </c>
      <c r="R417" s="1">
        <v>1</v>
      </c>
      <c r="S417" s="1">
        <v>0</v>
      </c>
      <c r="T417" s="1">
        <v>351</v>
      </c>
      <c r="U417" s="1">
        <v>1028</v>
      </c>
      <c r="V417" s="1">
        <v>199</v>
      </c>
      <c r="W417" s="1">
        <v>0</v>
      </c>
      <c r="X417" s="1">
        <v>0</v>
      </c>
      <c r="Y417" s="1">
        <v>10</v>
      </c>
      <c r="Z417" s="1">
        <f>8/12</f>
        <v>0.66666666666666663</v>
      </c>
      <c r="AB417" s="1">
        <v>28</v>
      </c>
      <c r="AC417" s="1">
        <v>5750</v>
      </c>
      <c r="AD417" s="1" t="s">
        <v>34</v>
      </c>
      <c r="AE417" s="1">
        <v>979</v>
      </c>
      <c r="AF417" s="1">
        <v>3</v>
      </c>
      <c r="AG417" s="1" t="s">
        <v>558</v>
      </c>
    </row>
    <row r="418" spans="1:33" ht="15.75" customHeight="1" x14ac:dyDescent="0.25">
      <c r="A418" s="1" t="s">
        <v>551</v>
      </c>
      <c r="B418" s="1" t="s">
        <v>32</v>
      </c>
      <c r="C418" s="1">
        <v>1</v>
      </c>
      <c r="D418" s="1">
        <v>3527</v>
      </c>
      <c r="E418" s="5">
        <v>1</v>
      </c>
      <c r="F418" s="1">
        <v>3527</v>
      </c>
      <c r="G418" s="1">
        <v>634</v>
      </c>
      <c r="H418" s="1">
        <v>10</v>
      </c>
      <c r="I418" s="1">
        <v>9</v>
      </c>
      <c r="J418" s="1">
        <v>4</v>
      </c>
      <c r="K418" s="1">
        <v>1</v>
      </c>
      <c r="L418" s="1">
        <v>3.5</v>
      </c>
      <c r="M418" s="1">
        <v>1</v>
      </c>
      <c r="N418" s="1">
        <v>19</v>
      </c>
      <c r="O418" s="1">
        <v>4</v>
      </c>
      <c r="P418" s="1">
        <v>21</v>
      </c>
      <c r="Q418" s="1">
        <v>6</v>
      </c>
      <c r="R418" s="1">
        <v>4</v>
      </c>
      <c r="S418" s="1">
        <v>0</v>
      </c>
      <c r="T418" s="1">
        <v>351</v>
      </c>
      <c r="U418" s="1">
        <v>1028</v>
      </c>
      <c r="V418" s="1">
        <v>199</v>
      </c>
      <c r="W418" s="1">
        <v>0</v>
      </c>
      <c r="X418" s="1">
        <v>198</v>
      </c>
      <c r="Y418" s="1">
        <v>10</v>
      </c>
      <c r="Z418" s="1">
        <f>8/12</f>
        <v>0.66666666666666663</v>
      </c>
      <c r="AB418" s="1">
        <v>28</v>
      </c>
      <c r="AC418" s="1">
        <v>5750</v>
      </c>
      <c r="AD418" s="1" t="s">
        <v>34</v>
      </c>
      <c r="AE418" s="1">
        <v>979</v>
      </c>
      <c r="AF418" s="1">
        <v>3</v>
      </c>
      <c r="AG418" s="1" t="s">
        <v>558</v>
      </c>
    </row>
    <row r="419" spans="1:33" ht="15.75" customHeight="1" x14ac:dyDescent="0.25">
      <c r="A419" s="1" t="s">
        <v>460</v>
      </c>
      <c r="B419" s="1" t="s">
        <v>32</v>
      </c>
      <c r="C419" s="1">
        <v>1</v>
      </c>
      <c r="D419" s="1">
        <v>3287</v>
      </c>
      <c r="E419" s="5">
        <v>1</v>
      </c>
      <c r="F419" s="1">
        <v>3287</v>
      </c>
      <c r="G419" s="1">
        <v>0</v>
      </c>
      <c r="H419" s="1">
        <v>10</v>
      </c>
      <c r="I419" s="1">
        <v>0</v>
      </c>
      <c r="J419" s="1">
        <v>4</v>
      </c>
      <c r="K419" s="1">
        <v>0</v>
      </c>
      <c r="L419" s="1">
        <v>3.5</v>
      </c>
      <c r="M419" s="1">
        <v>0</v>
      </c>
      <c r="N419" s="1">
        <v>26</v>
      </c>
      <c r="O419" s="1">
        <v>4</v>
      </c>
      <c r="P419" s="1">
        <v>23</v>
      </c>
      <c r="Q419" s="1">
        <v>5</v>
      </c>
      <c r="R419" s="1">
        <v>1</v>
      </c>
      <c r="S419" s="1">
        <v>0</v>
      </c>
      <c r="T419" s="1">
        <v>344</v>
      </c>
      <c r="U419" s="1">
        <v>1007</v>
      </c>
      <c r="V419" s="1">
        <v>123</v>
      </c>
      <c r="W419" s="1">
        <v>0</v>
      </c>
      <c r="X419" s="1">
        <v>0</v>
      </c>
      <c r="Y419" s="1">
        <v>10</v>
      </c>
      <c r="Z419" s="1">
        <f>13/12</f>
        <v>1.0833333333333333</v>
      </c>
      <c r="AB419" s="1">
        <v>23</v>
      </c>
      <c r="AC419" s="1">
        <v>5045</v>
      </c>
      <c r="AD419" s="1" t="s">
        <v>34</v>
      </c>
      <c r="AE419" s="1">
        <v>698</v>
      </c>
      <c r="AF419" s="1">
        <v>2</v>
      </c>
      <c r="AG419" s="1" t="s">
        <v>558</v>
      </c>
    </row>
    <row r="420" spans="1:33" ht="15.75" customHeight="1" x14ac:dyDescent="0.25">
      <c r="A420" s="1" t="s">
        <v>461</v>
      </c>
      <c r="B420" s="1" t="s">
        <v>32</v>
      </c>
      <c r="C420" s="1">
        <v>1</v>
      </c>
      <c r="D420" s="1">
        <f>F420+G420</f>
        <v>3704</v>
      </c>
      <c r="E420" s="5">
        <v>2</v>
      </c>
      <c r="F420" s="5">
        <v>3287</v>
      </c>
      <c r="G420" s="5">
        <v>417</v>
      </c>
      <c r="H420" s="1">
        <v>10</v>
      </c>
      <c r="I420" s="1">
        <v>9</v>
      </c>
      <c r="J420" s="1">
        <v>4</v>
      </c>
      <c r="K420" s="1">
        <v>1</v>
      </c>
      <c r="L420" s="1">
        <v>3.5</v>
      </c>
      <c r="M420" s="1">
        <v>1</v>
      </c>
      <c r="N420" s="1">
        <v>26</v>
      </c>
      <c r="O420" s="1">
        <v>4</v>
      </c>
      <c r="P420" s="1">
        <v>23</v>
      </c>
      <c r="Q420" s="1">
        <v>5</v>
      </c>
      <c r="R420" s="1">
        <v>3</v>
      </c>
      <c r="S420" s="1">
        <v>0</v>
      </c>
      <c r="T420" s="1">
        <v>344</v>
      </c>
      <c r="U420" s="1">
        <v>1007</v>
      </c>
      <c r="V420" s="1">
        <v>123</v>
      </c>
      <c r="W420" s="1">
        <v>0</v>
      </c>
      <c r="X420" s="1">
        <v>166</v>
      </c>
      <c r="Y420" s="1">
        <v>10</v>
      </c>
      <c r="Z420" s="1">
        <f>13/12</f>
        <v>1.0833333333333333</v>
      </c>
      <c r="AB420" s="1">
        <v>23</v>
      </c>
      <c r="AC420" s="1">
        <v>5045</v>
      </c>
      <c r="AD420" s="1" t="s">
        <v>34</v>
      </c>
      <c r="AE420" s="1">
        <v>698</v>
      </c>
      <c r="AF420" s="1">
        <v>2</v>
      </c>
      <c r="AG420" s="1" t="s">
        <v>558</v>
      </c>
    </row>
    <row r="421" spans="1:33" ht="15.75" customHeight="1" x14ac:dyDescent="0.25">
      <c r="A421" s="1" t="s">
        <v>501</v>
      </c>
      <c r="B421" s="1" t="s">
        <v>32</v>
      </c>
      <c r="C421" s="1">
        <v>1</v>
      </c>
      <c r="D421" s="1">
        <v>1502</v>
      </c>
      <c r="E421" s="5">
        <v>1</v>
      </c>
      <c r="F421" s="5">
        <v>1502</v>
      </c>
      <c r="G421" s="5">
        <v>0</v>
      </c>
      <c r="H421" s="1">
        <v>9</v>
      </c>
      <c r="I421" s="1">
        <v>0</v>
      </c>
      <c r="J421" s="1">
        <v>3</v>
      </c>
      <c r="K421" s="1">
        <v>0</v>
      </c>
      <c r="L421" s="1">
        <v>2.5</v>
      </c>
      <c r="M421" s="1">
        <v>0</v>
      </c>
      <c r="N421" s="1">
        <v>15</v>
      </c>
      <c r="O421" s="1">
        <v>0</v>
      </c>
      <c r="P421" s="1">
        <v>12</v>
      </c>
      <c r="Q421" s="1">
        <v>4</v>
      </c>
      <c r="R421" s="1">
        <v>0</v>
      </c>
      <c r="S421" s="1">
        <v>0</v>
      </c>
      <c r="T421" s="1">
        <v>221</v>
      </c>
      <c r="U421" s="1">
        <v>501</v>
      </c>
      <c r="V421" s="1">
        <v>93</v>
      </c>
      <c r="W421" s="1">
        <v>0</v>
      </c>
      <c r="X421" s="1">
        <v>0</v>
      </c>
      <c r="Y421" s="1">
        <v>9</v>
      </c>
      <c r="Z421" s="1">
        <v>0.83299999999999996</v>
      </c>
      <c r="AA421" s="1">
        <v>52</v>
      </c>
      <c r="AB421" s="1">
        <v>25</v>
      </c>
      <c r="AD421" s="1" t="s">
        <v>34</v>
      </c>
      <c r="AE421" s="1">
        <v>493</v>
      </c>
      <c r="AF421" s="1">
        <v>2</v>
      </c>
      <c r="AG421" s="1" t="s">
        <v>666</v>
      </c>
    </row>
    <row r="422" spans="1:33" ht="15.75" customHeight="1" x14ac:dyDescent="0.25">
      <c r="A422" s="4" t="s">
        <v>177</v>
      </c>
      <c r="B422" s="1" t="s">
        <v>32</v>
      </c>
      <c r="C422" s="4">
        <v>1</v>
      </c>
      <c r="D422" s="4">
        <v>2217</v>
      </c>
      <c r="E422" s="4">
        <v>1</v>
      </c>
      <c r="F422" s="4">
        <v>2217</v>
      </c>
      <c r="G422" s="4">
        <v>0</v>
      </c>
      <c r="H422" s="4">
        <v>9</v>
      </c>
      <c r="I422" s="4">
        <v>0</v>
      </c>
      <c r="J422" s="4">
        <v>3</v>
      </c>
      <c r="K422" s="4">
        <v>0</v>
      </c>
      <c r="L422" s="4">
        <v>2.5</v>
      </c>
      <c r="M422" s="4">
        <v>0</v>
      </c>
      <c r="N422" s="4">
        <v>15</v>
      </c>
      <c r="O422" s="4">
        <v>0</v>
      </c>
      <c r="P422" s="4">
        <v>15</v>
      </c>
      <c r="Q422" s="4">
        <v>3</v>
      </c>
      <c r="R422" s="4">
        <v>0</v>
      </c>
      <c r="S422" s="4">
        <v>0</v>
      </c>
      <c r="T422" s="4">
        <v>286</v>
      </c>
      <c r="U422" s="4">
        <v>723</v>
      </c>
      <c r="V422" s="4">
        <v>127</v>
      </c>
      <c r="W422" s="4">
        <v>101</v>
      </c>
      <c r="X422" s="4">
        <v>0</v>
      </c>
      <c r="Y422" s="4">
        <v>9</v>
      </c>
      <c r="Z422" s="4">
        <v>1.1599999999999999</v>
      </c>
      <c r="AA422" s="4"/>
      <c r="AB422" s="4">
        <v>30</v>
      </c>
      <c r="AC422" s="4">
        <v>3660</v>
      </c>
      <c r="AD422" s="4" t="s">
        <v>34</v>
      </c>
      <c r="AE422" s="4">
        <v>600</v>
      </c>
      <c r="AF422" s="4">
        <v>2</v>
      </c>
      <c r="AG422" s="4" t="s">
        <v>562</v>
      </c>
    </row>
    <row r="423" spans="1:33" ht="15.75" customHeight="1" x14ac:dyDescent="0.25">
      <c r="A423" s="4" t="s">
        <v>639</v>
      </c>
      <c r="B423" s="1" t="s">
        <v>32</v>
      </c>
      <c r="C423" s="4">
        <v>1</v>
      </c>
      <c r="D423" s="4">
        <v>2217</v>
      </c>
      <c r="E423" s="7">
        <v>2</v>
      </c>
      <c r="F423" s="7">
        <v>2217</v>
      </c>
      <c r="G423" s="8">
        <v>440</v>
      </c>
      <c r="H423" s="4">
        <v>9</v>
      </c>
      <c r="I423" s="4">
        <v>8</v>
      </c>
      <c r="J423" s="4">
        <v>3</v>
      </c>
      <c r="K423" s="4">
        <v>1</v>
      </c>
      <c r="L423" s="4">
        <v>2.5</v>
      </c>
      <c r="M423" s="4">
        <v>1</v>
      </c>
      <c r="N423" s="4">
        <v>15</v>
      </c>
      <c r="O423" s="4">
        <v>0</v>
      </c>
      <c r="P423" s="4">
        <v>15</v>
      </c>
      <c r="Q423" s="4">
        <v>3</v>
      </c>
      <c r="R423" s="4">
        <v>0</v>
      </c>
      <c r="S423" s="4">
        <v>0</v>
      </c>
      <c r="T423" s="4">
        <v>286</v>
      </c>
      <c r="U423" s="4">
        <v>723</v>
      </c>
      <c r="V423" s="4">
        <v>127</v>
      </c>
      <c r="W423" s="4">
        <v>101</v>
      </c>
      <c r="X423" s="4">
        <v>167</v>
      </c>
      <c r="Y423" s="4">
        <v>9</v>
      </c>
      <c r="Z423" s="4">
        <v>1.1599999999999999</v>
      </c>
      <c r="AA423" s="4"/>
      <c r="AB423" s="4">
        <v>30</v>
      </c>
      <c r="AC423" s="4">
        <v>3660</v>
      </c>
      <c r="AD423" s="4" t="s">
        <v>34</v>
      </c>
      <c r="AE423" s="4">
        <v>600</v>
      </c>
      <c r="AF423" s="4">
        <v>2</v>
      </c>
      <c r="AG423" s="4" t="s">
        <v>562</v>
      </c>
    </row>
    <row r="424" spans="1:33" ht="15.75" customHeight="1" x14ac:dyDescent="0.25">
      <c r="A424" s="1" t="s">
        <v>285</v>
      </c>
      <c r="B424" s="1" t="s">
        <v>32</v>
      </c>
      <c r="C424" s="1">
        <v>1</v>
      </c>
      <c r="D424" s="1" t="s">
        <v>286</v>
      </c>
      <c r="E424" s="5">
        <v>1</v>
      </c>
      <c r="F424" s="1">
        <v>1381</v>
      </c>
      <c r="G424" s="1">
        <v>0</v>
      </c>
      <c r="H424" s="1">
        <v>8</v>
      </c>
      <c r="I424" s="1">
        <v>0</v>
      </c>
      <c r="J424" s="1">
        <v>3</v>
      </c>
      <c r="K424" s="1">
        <v>0</v>
      </c>
      <c r="L424" s="1">
        <v>2</v>
      </c>
      <c r="M424" s="1">
        <v>0</v>
      </c>
      <c r="N424" s="1">
        <v>8</v>
      </c>
      <c r="O424" s="1">
        <v>0</v>
      </c>
      <c r="P424" s="1">
        <v>13</v>
      </c>
      <c r="Q424" s="1">
        <v>3</v>
      </c>
      <c r="R424" s="1">
        <v>0</v>
      </c>
      <c r="S424" s="1">
        <v>0</v>
      </c>
      <c r="T424" s="1">
        <v>165</v>
      </c>
      <c r="U424" s="1">
        <v>475</v>
      </c>
      <c r="W424" s="1">
        <v>0</v>
      </c>
      <c r="X424" s="1">
        <v>0</v>
      </c>
      <c r="Y424" s="1">
        <v>8</v>
      </c>
      <c r="Z424" s="1">
        <f>8/12</f>
        <v>0.66666666666666663</v>
      </c>
      <c r="AA424" s="1">
        <v>45</v>
      </c>
      <c r="AB424" s="1">
        <v>19</v>
      </c>
      <c r="AD424" s="1" t="s">
        <v>34</v>
      </c>
      <c r="AE424" s="1">
        <v>506</v>
      </c>
      <c r="AF424" s="1">
        <v>2</v>
      </c>
      <c r="AG424" s="1" t="s">
        <v>558</v>
      </c>
    </row>
    <row r="425" spans="1:33" ht="15.75" customHeight="1" x14ac:dyDescent="0.25">
      <c r="A425" s="1" t="s">
        <v>424</v>
      </c>
      <c r="B425" s="1" t="s">
        <v>32</v>
      </c>
      <c r="C425" s="1">
        <v>1</v>
      </c>
      <c r="D425" s="1">
        <v>2405</v>
      </c>
      <c r="E425" s="1">
        <v>1</v>
      </c>
      <c r="F425" s="1">
        <v>2405</v>
      </c>
      <c r="G425" s="1">
        <v>0</v>
      </c>
      <c r="H425" s="1">
        <v>9</v>
      </c>
      <c r="I425" s="1">
        <v>0</v>
      </c>
      <c r="J425" s="1">
        <v>3</v>
      </c>
      <c r="K425" s="1">
        <v>0</v>
      </c>
      <c r="L425" s="1">
        <v>2.5</v>
      </c>
      <c r="M425" s="1">
        <v>0</v>
      </c>
      <c r="N425" s="1">
        <v>24</v>
      </c>
      <c r="O425" s="1">
        <v>0</v>
      </c>
      <c r="P425" s="1">
        <v>18</v>
      </c>
      <c r="Q425" s="1">
        <v>2</v>
      </c>
      <c r="R425" s="1">
        <v>0</v>
      </c>
      <c r="S425" s="1">
        <v>0</v>
      </c>
      <c r="T425" s="1">
        <v>332</v>
      </c>
      <c r="U425" s="1">
        <v>685</v>
      </c>
      <c r="V425" s="1">
        <v>135</v>
      </c>
      <c r="W425" s="1">
        <v>0</v>
      </c>
      <c r="X425" s="1">
        <v>0</v>
      </c>
      <c r="Y425" s="1">
        <v>9</v>
      </c>
      <c r="Z425" s="1">
        <v>1</v>
      </c>
      <c r="AB425" s="1">
        <v>25</v>
      </c>
      <c r="AC425" s="1">
        <v>3853</v>
      </c>
      <c r="AD425" s="1" t="s">
        <v>34</v>
      </c>
      <c r="AE425" s="1">
        <v>624</v>
      </c>
      <c r="AF425" s="1">
        <v>2</v>
      </c>
      <c r="AG425" s="1" t="s">
        <v>560</v>
      </c>
    </row>
    <row r="426" spans="1:33" ht="15.75" customHeight="1" x14ac:dyDescent="0.25">
      <c r="A426" s="1" t="s">
        <v>456</v>
      </c>
      <c r="B426" s="1" t="s">
        <v>32</v>
      </c>
      <c r="C426" s="1">
        <v>1</v>
      </c>
      <c r="D426" s="1">
        <v>3194</v>
      </c>
      <c r="E426" s="5">
        <v>1</v>
      </c>
      <c r="F426" s="1">
        <v>3194</v>
      </c>
      <c r="G426" s="1">
        <v>0</v>
      </c>
      <c r="H426" s="1">
        <v>9</v>
      </c>
      <c r="I426" s="1">
        <v>0</v>
      </c>
      <c r="J426" s="1">
        <v>4</v>
      </c>
      <c r="K426" s="1">
        <v>0</v>
      </c>
      <c r="L426" s="1">
        <v>3.5</v>
      </c>
      <c r="M426" s="1">
        <v>0</v>
      </c>
      <c r="N426" s="1">
        <v>23</v>
      </c>
      <c r="O426" s="1">
        <v>5</v>
      </c>
      <c r="P426" s="1">
        <v>21</v>
      </c>
      <c r="Q426" s="1">
        <v>7</v>
      </c>
      <c r="R426" s="1">
        <v>1</v>
      </c>
      <c r="S426" s="1">
        <v>0</v>
      </c>
      <c r="T426" s="1">
        <v>332</v>
      </c>
      <c r="U426" s="1">
        <v>989</v>
      </c>
      <c r="V426" s="1">
        <v>112</v>
      </c>
      <c r="W426" s="1">
        <v>0</v>
      </c>
      <c r="X426" s="1">
        <v>0</v>
      </c>
      <c r="Y426" s="1">
        <v>9</v>
      </c>
      <c r="Z426" s="1">
        <f>14/12</f>
        <v>1.1666666666666667</v>
      </c>
      <c r="AB426" s="1">
        <v>27</v>
      </c>
      <c r="AC426" s="1">
        <v>5765</v>
      </c>
      <c r="AD426" s="1" t="s">
        <v>34</v>
      </c>
      <c r="AE426" s="1">
        <v>917</v>
      </c>
      <c r="AF426" s="1">
        <v>3</v>
      </c>
      <c r="AG426" s="1" t="s">
        <v>558</v>
      </c>
    </row>
    <row r="427" spans="1:33" ht="15.75" customHeight="1" x14ac:dyDescent="0.25">
      <c r="A427" s="1" t="s">
        <v>457</v>
      </c>
      <c r="B427" s="1" t="s">
        <v>32</v>
      </c>
      <c r="C427" s="1">
        <v>1</v>
      </c>
      <c r="D427" s="1">
        <f>F427+G427</f>
        <v>3858</v>
      </c>
      <c r="E427" s="5">
        <v>2</v>
      </c>
      <c r="F427" s="5">
        <v>3194</v>
      </c>
      <c r="G427" s="5">
        <v>664</v>
      </c>
      <c r="H427" s="1">
        <v>9</v>
      </c>
      <c r="I427" s="1">
        <v>9</v>
      </c>
      <c r="J427" s="1">
        <v>4</v>
      </c>
      <c r="K427" s="1">
        <v>1</v>
      </c>
      <c r="L427" s="1">
        <v>3.5</v>
      </c>
      <c r="M427" s="1">
        <v>1</v>
      </c>
      <c r="N427" s="1">
        <v>23</v>
      </c>
      <c r="O427" s="1">
        <v>5</v>
      </c>
      <c r="P427" s="1">
        <v>21</v>
      </c>
      <c r="Q427" s="1">
        <v>7</v>
      </c>
      <c r="R427" s="1">
        <v>5</v>
      </c>
      <c r="S427" s="1">
        <v>0</v>
      </c>
      <c r="T427" s="1">
        <v>332</v>
      </c>
      <c r="U427" s="1">
        <v>989</v>
      </c>
      <c r="V427" s="1">
        <v>112</v>
      </c>
      <c r="W427" s="1">
        <v>0</v>
      </c>
      <c r="X427" s="1">
        <v>229</v>
      </c>
      <c r="Y427" s="1">
        <v>9</v>
      </c>
      <c r="Z427" s="1">
        <f>14/12</f>
        <v>1.1666666666666667</v>
      </c>
      <c r="AB427" s="1">
        <v>27</v>
      </c>
      <c r="AC427" s="1">
        <v>5765</v>
      </c>
      <c r="AD427" s="1" t="s">
        <v>34</v>
      </c>
      <c r="AE427" s="1">
        <v>917</v>
      </c>
      <c r="AF427" s="1">
        <v>3</v>
      </c>
      <c r="AG427" s="1" t="s">
        <v>558</v>
      </c>
    </row>
    <row r="428" spans="1:33" ht="15.75" customHeight="1" x14ac:dyDescent="0.25">
      <c r="A428" s="1" t="s">
        <v>108</v>
      </c>
      <c r="B428" s="1" t="s">
        <v>32</v>
      </c>
      <c r="C428" s="1">
        <v>1</v>
      </c>
      <c r="D428" s="1">
        <v>2146</v>
      </c>
      <c r="E428" s="5">
        <v>2</v>
      </c>
      <c r="F428" s="5">
        <v>2146</v>
      </c>
      <c r="G428" s="5">
        <v>569</v>
      </c>
      <c r="H428" s="1">
        <v>9</v>
      </c>
      <c r="I428" s="1">
        <v>9</v>
      </c>
      <c r="J428" s="1">
        <v>3</v>
      </c>
      <c r="K428" s="1">
        <v>1</v>
      </c>
      <c r="L428" s="1">
        <v>2.5</v>
      </c>
      <c r="M428" s="1">
        <v>0</v>
      </c>
      <c r="N428" s="1">
        <v>17</v>
      </c>
      <c r="O428" s="1">
        <v>0</v>
      </c>
      <c r="P428" s="1">
        <v>15</v>
      </c>
      <c r="Q428" s="1">
        <v>4</v>
      </c>
      <c r="R428" s="1">
        <v>0</v>
      </c>
      <c r="S428" s="1">
        <v>0</v>
      </c>
      <c r="T428" s="1">
        <v>281</v>
      </c>
      <c r="U428" s="1">
        <v>632</v>
      </c>
      <c r="V428" s="1">
        <v>98</v>
      </c>
      <c r="W428" s="1">
        <v>0</v>
      </c>
      <c r="X428" s="1">
        <v>140</v>
      </c>
      <c r="Y428" s="1">
        <v>10</v>
      </c>
      <c r="Z428" s="1">
        <v>1.17</v>
      </c>
      <c r="AB428" s="1">
        <v>25</v>
      </c>
      <c r="AC428" s="1">
        <v>2828</v>
      </c>
      <c r="AD428" s="1" t="s">
        <v>34</v>
      </c>
      <c r="AE428" s="1">
        <v>563</v>
      </c>
      <c r="AF428" s="1">
        <v>2</v>
      </c>
      <c r="AG428" s="1" t="s">
        <v>666</v>
      </c>
    </row>
    <row r="429" spans="1:33" ht="15.75" customHeight="1" x14ac:dyDescent="0.25">
      <c r="A429" s="1" t="s">
        <v>514</v>
      </c>
      <c r="B429" s="1" t="s">
        <v>32</v>
      </c>
      <c r="C429" s="1">
        <v>1</v>
      </c>
      <c r="D429" s="1">
        <v>2210</v>
      </c>
      <c r="E429" s="5">
        <v>2</v>
      </c>
      <c r="F429" s="5">
        <v>2210</v>
      </c>
      <c r="G429" s="5">
        <v>496</v>
      </c>
      <c r="H429" s="1">
        <v>9</v>
      </c>
      <c r="I429" s="1">
        <v>9</v>
      </c>
      <c r="J429" s="1">
        <v>3</v>
      </c>
      <c r="K429" s="1">
        <v>1</v>
      </c>
      <c r="L429" s="1">
        <v>2</v>
      </c>
      <c r="M429" s="1">
        <v>0</v>
      </c>
      <c r="N429" s="1">
        <v>16</v>
      </c>
      <c r="O429" s="1">
        <v>0</v>
      </c>
      <c r="P429" s="1">
        <v>15</v>
      </c>
      <c r="Q429" s="1">
        <v>3</v>
      </c>
      <c r="R429" s="1">
        <v>0</v>
      </c>
      <c r="S429" s="1">
        <v>0</v>
      </c>
      <c r="T429" s="1">
        <v>304</v>
      </c>
      <c r="U429" s="1">
        <v>735</v>
      </c>
      <c r="V429" s="1">
        <v>94</v>
      </c>
      <c r="W429" s="1">
        <v>0</v>
      </c>
      <c r="X429" s="1">
        <v>126</v>
      </c>
      <c r="Y429" s="1">
        <v>11</v>
      </c>
      <c r="Z429" s="1">
        <v>1</v>
      </c>
      <c r="AB429" s="1">
        <v>25</v>
      </c>
      <c r="AC429" s="1">
        <v>3118</v>
      </c>
      <c r="AD429" s="1" t="s">
        <v>34</v>
      </c>
      <c r="AE429" s="1">
        <v>580</v>
      </c>
      <c r="AF429" s="1">
        <v>2</v>
      </c>
      <c r="AG429" s="1" t="s">
        <v>666</v>
      </c>
    </row>
    <row r="430" spans="1:33" ht="15.75" customHeight="1" x14ac:dyDescent="0.25">
      <c r="A430" s="1" t="s">
        <v>95</v>
      </c>
      <c r="B430" s="1" t="s">
        <v>32</v>
      </c>
      <c r="C430" s="1">
        <v>1</v>
      </c>
      <c r="D430" s="1">
        <v>2016</v>
      </c>
      <c r="E430" s="5">
        <v>1</v>
      </c>
      <c r="F430" s="5">
        <v>2016</v>
      </c>
      <c r="G430" s="5">
        <v>0</v>
      </c>
      <c r="H430" s="1">
        <v>9</v>
      </c>
      <c r="I430" s="1">
        <v>0</v>
      </c>
      <c r="J430" s="1">
        <v>3</v>
      </c>
      <c r="K430" s="1">
        <v>0</v>
      </c>
      <c r="L430" s="1">
        <v>2</v>
      </c>
      <c r="M430" s="1">
        <v>0</v>
      </c>
      <c r="N430" s="1">
        <v>14</v>
      </c>
      <c r="O430" s="1">
        <v>0</v>
      </c>
      <c r="P430" s="1">
        <v>15</v>
      </c>
      <c r="Q430" s="1">
        <v>4</v>
      </c>
      <c r="R430" s="1">
        <v>0</v>
      </c>
      <c r="S430" s="1">
        <v>0</v>
      </c>
      <c r="T430" s="1">
        <v>288</v>
      </c>
      <c r="U430" s="1">
        <v>686</v>
      </c>
      <c r="V430" s="1">
        <v>103</v>
      </c>
      <c r="W430" s="1">
        <v>0</v>
      </c>
      <c r="X430" s="1">
        <v>0</v>
      </c>
      <c r="Y430" s="1">
        <v>9</v>
      </c>
      <c r="Z430" s="1">
        <v>0.75</v>
      </c>
      <c r="AB430" s="1">
        <v>23</v>
      </c>
      <c r="AC430" s="1">
        <v>2947</v>
      </c>
      <c r="AD430" s="1" t="s">
        <v>34</v>
      </c>
      <c r="AE430" s="1">
        <v>501</v>
      </c>
      <c r="AF430" s="1">
        <v>2</v>
      </c>
      <c r="AG430" s="1" t="s">
        <v>666</v>
      </c>
    </row>
    <row r="431" spans="1:33" ht="15.75" customHeight="1" x14ac:dyDescent="0.25">
      <c r="A431" s="1" t="s">
        <v>671</v>
      </c>
      <c r="B431" s="1" t="s">
        <v>32</v>
      </c>
      <c r="C431" s="1">
        <v>1</v>
      </c>
      <c r="D431" s="1">
        <v>2459</v>
      </c>
      <c r="E431" s="5">
        <v>1</v>
      </c>
      <c r="F431" s="5">
        <v>2459</v>
      </c>
      <c r="G431" s="5">
        <v>0</v>
      </c>
      <c r="H431" s="1">
        <v>9</v>
      </c>
      <c r="I431" s="1">
        <v>9</v>
      </c>
      <c r="J431" s="1">
        <v>4</v>
      </c>
      <c r="K431" s="1">
        <v>0</v>
      </c>
      <c r="L431" s="1">
        <v>2.5</v>
      </c>
      <c r="M431" s="1">
        <v>0</v>
      </c>
      <c r="N431" s="1">
        <v>16</v>
      </c>
      <c r="O431" s="1">
        <v>0</v>
      </c>
      <c r="P431" s="1">
        <v>17</v>
      </c>
      <c r="Q431" s="1">
        <v>5</v>
      </c>
      <c r="R431" s="1">
        <v>0</v>
      </c>
      <c r="S431" s="1">
        <v>0</v>
      </c>
      <c r="T431" s="1">
        <v>309</v>
      </c>
      <c r="U431" s="1">
        <v>805</v>
      </c>
      <c r="V431" s="1">
        <v>100</v>
      </c>
      <c r="W431" s="1">
        <v>0</v>
      </c>
      <c r="X431" s="1">
        <v>0</v>
      </c>
      <c r="Y431" s="1">
        <v>10</v>
      </c>
      <c r="Z431" s="1">
        <v>0.66700000000000004</v>
      </c>
      <c r="AB431" s="1">
        <v>26</v>
      </c>
      <c r="AC431" s="1">
        <v>3378</v>
      </c>
      <c r="AD431" s="1" t="s">
        <v>34</v>
      </c>
      <c r="AE431" s="1">
        <v>600</v>
      </c>
      <c r="AF431" s="1">
        <v>2</v>
      </c>
      <c r="AG431" s="1" t="s">
        <v>666</v>
      </c>
    </row>
    <row r="432" spans="1:33" ht="15.75" customHeight="1" x14ac:dyDescent="0.25">
      <c r="A432" s="4" t="s">
        <v>153</v>
      </c>
      <c r="B432" s="1" t="s">
        <v>32</v>
      </c>
      <c r="C432" s="4">
        <v>1</v>
      </c>
      <c r="D432" s="4">
        <v>2004</v>
      </c>
      <c r="E432" s="4">
        <v>1</v>
      </c>
      <c r="F432" s="4">
        <v>2004</v>
      </c>
      <c r="G432" s="4">
        <v>0</v>
      </c>
      <c r="H432" s="4">
        <v>9</v>
      </c>
      <c r="I432" s="4">
        <v>0</v>
      </c>
      <c r="J432" s="4">
        <v>3</v>
      </c>
      <c r="K432" s="4">
        <v>0</v>
      </c>
      <c r="L432" s="4">
        <v>2.5</v>
      </c>
      <c r="M432" s="4">
        <v>0</v>
      </c>
      <c r="N432" s="4">
        <v>14</v>
      </c>
      <c r="O432" s="4">
        <v>2</v>
      </c>
      <c r="P432" s="4">
        <v>16</v>
      </c>
      <c r="Q432" s="4">
        <v>3</v>
      </c>
      <c r="R432" s="4">
        <v>1</v>
      </c>
      <c r="S432" s="4">
        <v>0</v>
      </c>
      <c r="T432" s="4">
        <v>285</v>
      </c>
      <c r="U432" s="4">
        <v>676</v>
      </c>
      <c r="V432" s="4">
        <v>124</v>
      </c>
      <c r="W432" s="4">
        <v>96</v>
      </c>
      <c r="X432" s="4">
        <v>0</v>
      </c>
      <c r="Y432" s="4">
        <v>9</v>
      </c>
      <c r="Z432" s="4">
        <v>0.75</v>
      </c>
      <c r="AA432" s="4"/>
      <c r="AB432" s="4">
        <v>25.16</v>
      </c>
      <c r="AC432" s="4">
        <v>3524</v>
      </c>
      <c r="AD432" s="4" t="s">
        <v>34</v>
      </c>
      <c r="AE432" s="4">
        <v>544</v>
      </c>
      <c r="AF432" s="4">
        <v>2</v>
      </c>
      <c r="AG432" s="4" t="s">
        <v>562</v>
      </c>
    </row>
    <row r="433" spans="1:33" ht="15.75" customHeight="1" x14ac:dyDescent="0.25">
      <c r="A433" s="4" t="s">
        <v>624</v>
      </c>
      <c r="B433" s="1" t="s">
        <v>32</v>
      </c>
      <c r="C433" s="4">
        <v>1</v>
      </c>
      <c r="D433" s="4">
        <v>2004</v>
      </c>
      <c r="E433" s="7">
        <v>2</v>
      </c>
      <c r="F433" s="7">
        <v>2004</v>
      </c>
      <c r="G433" s="8">
        <v>360</v>
      </c>
      <c r="H433" s="4">
        <v>9</v>
      </c>
      <c r="I433" s="4">
        <v>8</v>
      </c>
      <c r="J433" s="4">
        <v>3</v>
      </c>
      <c r="K433" s="4">
        <v>1</v>
      </c>
      <c r="L433" s="4">
        <v>2.5</v>
      </c>
      <c r="M433" s="4">
        <v>1</v>
      </c>
      <c r="N433" s="4">
        <v>14</v>
      </c>
      <c r="O433" s="4">
        <v>2</v>
      </c>
      <c r="P433" s="4">
        <v>16</v>
      </c>
      <c r="Q433" s="4">
        <v>3</v>
      </c>
      <c r="R433" s="4">
        <v>3</v>
      </c>
      <c r="S433" s="4">
        <v>0</v>
      </c>
      <c r="T433" s="4">
        <v>285</v>
      </c>
      <c r="U433" s="4">
        <v>676</v>
      </c>
      <c r="V433" s="4">
        <v>124</v>
      </c>
      <c r="W433" s="4">
        <v>96</v>
      </c>
      <c r="X433" s="4">
        <v>146</v>
      </c>
      <c r="Y433" s="4">
        <v>9</v>
      </c>
      <c r="Z433" s="4">
        <v>0.75</v>
      </c>
      <c r="AA433" s="4"/>
      <c r="AB433" s="4">
        <v>25.16</v>
      </c>
      <c r="AC433" s="4">
        <v>3524</v>
      </c>
      <c r="AD433" s="4" t="s">
        <v>34</v>
      </c>
      <c r="AE433" s="4">
        <v>544</v>
      </c>
      <c r="AF433" s="4">
        <v>2</v>
      </c>
      <c r="AG433" s="4" t="s">
        <v>562</v>
      </c>
    </row>
    <row r="434" spans="1:33" ht="15.75" customHeight="1" x14ac:dyDescent="0.25">
      <c r="A434" s="1" t="s">
        <v>109</v>
      </c>
      <c r="B434" s="1" t="s">
        <v>32</v>
      </c>
      <c r="C434" s="1">
        <v>1</v>
      </c>
      <c r="D434" s="1">
        <v>2151</v>
      </c>
      <c r="E434" s="5">
        <v>2</v>
      </c>
      <c r="F434" s="5">
        <v>2151</v>
      </c>
      <c r="G434" s="5">
        <v>456</v>
      </c>
      <c r="H434" s="1">
        <v>9</v>
      </c>
      <c r="I434" s="1">
        <v>9</v>
      </c>
      <c r="J434" s="1">
        <v>3</v>
      </c>
      <c r="K434" s="1">
        <v>1</v>
      </c>
      <c r="L434" s="1">
        <v>2.5</v>
      </c>
      <c r="M434" s="1">
        <v>0</v>
      </c>
      <c r="N434" s="1">
        <v>13</v>
      </c>
      <c r="O434" s="1">
        <v>0</v>
      </c>
      <c r="P434" s="1">
        <v>14</v>
      </c>
      <c r="Q434" s="1">
        <v>4</v>
      </c>
      <c r="R434" s="1">
        <v>0</v>
      </c>
      <c r="S434" s="1">
        <v>0</v>
      </c>
      <c r="T434" s="1">
        <v>306</v>
      </c>
      <c r="U434" s="1">
        <v>659</v>
      </c>
      <c r="V434" s="1">
        <v>0</v>
      </c>
      <c r="W434" s="1">
        <v>0</v>
      </c>
      <c r="X434" s="1">
        <v>156</v>
      </c>
      <c r="Y434" s="1">
        <v>11</v>
      </c>
      <c r="Z434" s="1">
        <v>0.66700000000000004</v>
      </c>
      <c r="AB434" s="1">
        <v>21.5</v>
      </c>
      <c r="AC434" s="1">
        <v>3691</v>
      </c>
      <c r="AD434" s="1" t="s">
        <v>35</v>
      </c>
      <c r="AE434" s="1">
        <v>250</v>
      </c>
      <c r="AF434" s="1">
        <v>2</v>
      </c>
      <c r="AG434" s="1" t="s">
        <v>666</v>
      </c>
    </row>
    <row r="435" spans="1:33" ht="15.75" customHeight="1" x14ac:dyDescent="0.25">
      <c r="A435" s="1" t="s">
        <v>502</v>
      </c>
      <c r="B435" s="1" t="s">
        <v>32</v>
      </c>
      <c r="C435" s="1">
        <v>1</v>
      </c>
      <c r="D435" s="1">
        <v>1504</v>
      </c>
      <c r="E435" s="5">
        <v>1</v>
      </c>
      <c r="F435" s="5">
        <v>1504</v>
      </c>
      <c r="G435" s="5">
        <v>0</v>
      </c>
      <c r="H435" s="1">
        <v>9</v>
      </c>
      <c r="I435" s="1">
        <v>0</v>
      </c>
      <c r="J435" s="1">
        <v>3</v>
      </c>
      <c r="K435" s="1">
        <v>0</v>
      </c>
      <c r="L435" s="1">
        <v>2.5</v>
      </c>
      <c r="M435" s="1">
        <v>0</v>
      </c>
      <c r="N435" s="1">
        <v>13</v>
      </c>
      <c r="O435" s="1">
        <v>0</v>
      </c>
      <c r="P435" s="1">
        <v>13</v>
      </c>
      <c r="Q435" s="1">
        <v>5</v>
      </c>
      <c r="R435" s="1">
        <v>0</v>
      </c>
      <c r="S435" s="1">
        <v>0</v>
      </c>
      <c r="T435" s="1">
        <v>218</v>
      </c>
      <c r="U435" s="1">
        <v>506</v>
      </c>
      <c r="V435" s="1">
        <v>89</v>
      </c>
      <c r="W435" s="1">
        <v>0</v>
      </c>
      <c r="X435" s="1">
        <v>0</v>
      </c>
      <c r="Y435" s="1">
        <v>9</v>
      </c>
      <c r="Z435" s="1">
        <v>0.83299999999999996</v>
      </c>
      <c r="AA435" s="1">
        <v>52</v>
      </c>
      <c r="AB435" s="1">
        <v>25</v>
      </c>
      <c r="AD435" s="1" t="s">
        <v>34</v>
      </c>
      <c r="AE435" s="1">
        <v>472</v>
      </c>
      <c r="AF435" s="1">
        <v>2</v>
      </c>
      <c r="AG435" s="1" t="s">
        <v>666</v>
      </c>
    </row>
    <row r="436" spans="1:33" ht="15.75" customHeight="1" x14ac:dyDescent="0.25">
      <c r="A436" s="1" t="s">
        <v>465</v>
      </c>
      <c r="B436" s="1" t="s">
        <v>32</v>
      </c>
      <c r="C436" s="4">
        <v>1</v>
      </c>
      <c r="D436" s="1">
        <v>2399</v>
      </c>
      <c r="E436" s="1">
        <v>1</v>
      </c>
      <c r="F436" s="1">
        <v>2399</v>
      </c>
      <c r="G436" s="1">
        <v>0</v>
      </c>
      <c r="H436" s="1">
        <v>9</v>
      </c>
      <c r="I436" s="1">
        <v>8</v>
      </c>
      <c r="J436" s="1">
        <v>3</v>
      </c>
      <c r="K436" s="1">
        <v>1</v>
      </c>
      <c r="L436" s="1">
        <v>2.5</v>
      </c>
      <c r="M436" s="1">
        <v>1</v>
      </c>
      <c r="N436" s="1">
        <v>16</v>
      </c>
      <c r="O436" s="1">
        <v>0</v>
      </c>
      <c r="P436" s="1">
        <v>18</v>
      </c>
      <c r="Q436" s="1">
        <v>4</v>
      </c>
      <c r="R436" s="1">
        <v>0</v>
      </c>
      <c r="S436" s="1">
        <v>0</v>
      </c>
      <c r="T436" s="1">
        <v>317</v>
      </c>
      <c r="U436" s="1">
        <v>818</v>
      </c>
      <c r="V436" s="1">
        <v>112</v>
      </c>
      <c r="W436" s="1">
        <v>0</v>
      </c>
      <c r="X436" s="1">
        <v>0</v>
      </c>
      <c r="Y436" s="1">
        <v>9</v>
      </c>
      <c r="Z436" s="1">
        <v>1</v>
      </c>
      <c r="AB436" s="1">
        <v>28.25</v>
      </c>
      <c r="AC436" s="1">
        <v>3205</v>
      </c>
      <c r="AD436" s="1" t="s">
        <v>34</v>
      </c>
      <c r="AE436" s="1">
        <v>580</v>
      </c>
      <c r="AF436" s="1">
        <v>2</v>
      </c>
      <c r="AG436" s="4" t="s">
        <v>562</v>
      </c>
    </row>
    <row r="437" spans="1:33" ht="15.75" customHeight="1" x14ac:dyDescent="0.25">
      <c r="A437" s="1" t="s">
        <v>432</v>
      </c>
      <c r="B437" s="1" t="s">
        <v>32</v>
      </c>
      <c r="C437" s="1">
        <v>1</v>
      </c>
      <c r="D437" s="1">
        <v>2506</v>
      </c>
      <c r="E437" s="1">
        <v>1</v>
      </c>
      <c r="F437" s="1">
        <v>2506</v>
      </c>
      <c r="G437" s="1">
        <v>0</v>
      </c>
      <c r="H437" s="1">
        <v>9</v>
      </c>
      <c r="I437" s="1">
        <v>0</v>
      </c>
      <c r="J437" s="1">
        <v>4</v>
      </c>
      <c r="K437" s="1">
        <v>0</v>
      </c>
      <c r="L437" s="1">
        <v>2.5</v>
      </c>
      <c r="M437" s="1">
        <v>0</v>
      </c>
      <c r="N437" s="1">
        <v>23</v>
      </c>
      <c r="O437" s="1">
        <v>0</v>
      </c>
      <c r="P437" s="1">
        <v>20</v>
      </c>
      <c r="Q437" s="1">
        <v>2</v>
      </c>
      <c r="R437" s="1">
        <v>0</v>
      </c>
      <c r="S437" s="1">
        <v>0</v>
      </c>
      <c r="T437" s="1">
        <v>312</v>
      </c>
      <c r="U437" s="1">
        <v>800</v>
      </c>
      <c r="V437" s="1">
        <v>126</v>
      </c>
      <c r="W437" s="1">
        <v>0</v>
      </c>
      <c r="X437" s="1">
        <v>0</v>
      </c>
      <c r="Y437" s="1">
        <v>9</v>
      </c>
      <c r="Z437" s="1">
        <v>1</v>
      </c>
      <c r="AB437" s="1">
        <v>27</v>
      </c>
      <c r="AC437" s="1">
        <v>3978</v>
      </c>
      <c r="AD437" s="1" t="s">
        <v>34</v>
      </c>
      <c r="AE437" s="1">
        <v>593</v>
      </c>
      <c r="AF437" s="1">
        <v>2</v>
      </c>
      <c r="AG437" s="1" t="s">
        <v>560</v>
      </c>
    </row>
    <row r="438" spans="1:33" ht="15.75" customHeight="1" x14ac:dyDescent="0.25">
      <c r="A438" s="4" t="s">
        <v>139</v>
      </c>
      <c r="B438" s="1" t="s">
        <v>32</v>
      </c>
      <c r="C438" s="4">
        <v>1</v>
      </c>
      <c r="D438" s="4">
        <v>1900</v>
      </c>
      <c r="E438" s="4">
        <v>1</v>
      </c>
      <c r="F438" s="4">
        <v>1900</v>
      </c>
      <c r="G438" s="4">
        <v>0</v>
      </c>
      <c r="H438" s="4">
        <v>9</v>
      </c>
      <c r="I438" s="4">
        <v>0</v>
      </c>
      <c r="J438" s="4">
        <v>3</v>
      </c>
      <c r="K438" s="4">
        <v>0</v>
      </c>
      <c r="L438" s="4">
        <v>2</v>
      </c>
      <c r="M438" s="4">
        <v>0</v>
      </c>
      <c r="N438" s="4">
        <v>10</v>
      </c>
      <c r="O438" s="4">
        <v>0</v>
      </c>
      <c r="P438" s="4">
        <v>13</v>
      </c>
      <c r="Q438" s="4">
        <v>4</v>
      </c>
      <c r="R438" s="4">
        <v>0</v>
      </c>
      <c r="S438" s="4">
        <v>0</v>
      </c>
      <c r="T438" s="4">
        <v>221</v>
      </c>
      <c r="U438" s="4">
        <v>644</v>
      </c>
      <c r="V438" s="4">
        <v>0</v>
      </c>
      <c r="W438" s="4">
        <v>95</v>
      </c>
      <c r="X438" s="4">
        <v>0</v>
      </c>
      <c r="Y438" s="4">
        <v>9</v>
      </c>
      <c r="Z438" s="4">
        <v>0.6</v>
      </c>
      <c r="AA438" s="4"/>
      <c r="AB438" s="4">
        <v>25.5</v>
      </c>
      <c r="AC438" s="4">
        <v>3418</v>
      </c>
      <c r="AD438" s="4" t="s">
        <v>35</v>
      </c>
      <c r="AE438" s="4">
        <v>552</v>
      </c>
      <c r="AF438" s="4">
        <v>2</v>
      </c>
      <c r="AG438" s="4" t="s">
        <v>562</v>
      </c>
    </row>
    <row r="439" spans="1:33" ht="15.75" customHeight="1" x14ac:dyDescent="0.25">
      <c r="A439" s="4" t="s">
        <v>614</v>
      </c>
      <c r="B439" s="1" t="s">
        <v>32</v>
      </c>
      <c r="C439" s="4">
        <v>1</v>
      </c>
      <c r="D439" s="4">
        <v>1900</v>
      </c>
      <c r="E439" s="7">
        <v>2</v>
      </c>
      <c r="F439" s="7">
        <v>1900</v>
      </c>
      <c r="G439" s="8">
        <v>342</v>
      </c>
      <c r="H439" s="4">
        <v>9</v>
      </c>
      <c r="I439" s="4">
        <v>8</v>
      </c>
      <c r="J439" s="4">
        <v>3</v>
      </c>
      <c r="K439" s="4">
        <v>1</v>
      </c>
      <c r="L439" s="4">
        <v>2</v>
      </c>
      <c r="M439" s="4">
        <v>1</v>
      </c>
      <c r="N439" s="4">
        <v>10</v>
      </c>
      <c r="O439" s="4">
        <v>0</v>
      </c>
      <c r="P439" s="4">
        <v>13</v>
      </c>
      <c r="Q439" s="4">
        <v>4</v>
      </c>
      <c r="R439" s="4">
        <v>0</v>
      </c>
      <c r="S439" s="4">
        <v>0</v>
      </c>
      <c r="T439" s="4">
        <v>221</v>
      </c>
      <c r="U439" s="4">
        <v>644</v>
      </c>
      <c r="V439" s="4">
        <v>0</v>
      </c>
      <c r="W439" s="4">
        <v>95</v>
      </c>
      <c r="X439" s="4">
        <v>148</v>
      </c>
      <c r="Y439" s="4">
        <v>9</v>
      </c>
      <c r="Z439" s="4">
        <v>0.6</v>
      </c>
      <c r="AA439" s="4"/>
      <c r="AB439" s="4">
        <v>25.5</v>
      </c>
      <c r="AC439" s="4">
        <v>3418</v>
      </c>
      <c r="AD439" s="4" t="s">
        <v>35</v>
      </c>
      <c r="AE439" s="4">
        <v>552</v>
      </c>
      <c r="AF439" s="4">
        <v>2</v>
      </c>
      <c r="AG439" s="4" t="s">
        <v>562</v>
      </c>
    </row>
    <row r="440" spans="1:33" ht="15.75" customHeight="1" x14ac:dyDescent="0.25">
      <c r="A440" s="1" t="s">
        <v>169</v>
      </c>
      <c r="B440" s="1" t="s">
        <v>32</v>
      </c>
      <c r="C440" s="4">
        <v>1</v>
      </c>
      <c r="D440" s="1">
        <v>2155</v>
      </c>
      <c r="E440" s="1">
        <v>1</v>
      </c>
      <c r="F440" s="1">
        <v>2155</v>
      </c>
      <c r="G440" s="1">
        <v>0</v>
      </c>
      <c r="H440" s="1">
        <v>9</v>
      </c>
      <c r="I440" s="1">
        <v>0</v>
      </c>
      <c r="J440" s="1">
        <v>3</v>
      </c>
      <c r="K440" s="1">
        <v>0</v>
      </c>
      <c r="L440" s="1">
        <v>2.5</v>
      </c>
      <c r="M440" s="1">
        <v>0</v>
      </c>
      <c r="N440" s="1">
        <v>16</v>
      </c>
      <c r="O440" s="1">
        <v>0</v>
      </c>
      <c r="P440" s="1">
        <v>13</v>
      </c>
      <c r="Q440" s="1">
        <v>4</v>
      </c>
      <c r="R440" s="1">
        <v>0</v>
      </c>
      <c r="S440" s="1">
        <v>0</v>
      </c>
      <c r="T440" s="1">
        <v>234</v>
      </c>
      <c r="U440" s="1">
        <v>680</v>
      </c>
      <c r="V440" s="1">
        <v>0</v>
      </c>
      <c r="W440" s="1">
        <v>0</v>
      </c>
      <c r="X440" s="1">
        <v>0</v>
      </c>
      <c r="Y440" s="1">
        <v>9</v>
      </c>
      <c r="Z440" s="1">
        <v>0.6</v>
      </c>
      <c r="AB440" s="1">
        <v>24.5</v>
      </c>
      <c r="AC440" s="1">
        <v>2673</v>
      </c>
      <c r="AD440" s="1" t="s">
        <v>35</v>
      </c>
      <c r="AE440" s="1">
        <v>0</v>
      </c>
      <c r="AF440" s="1">
        <v>2</v>
      </c>
      <c r="AG440" s="4" t="s">
        <v>562</v>
      </c>
    </row>
    <row r="441" spans="1:33" ht="15.75" customHeight="1" x14ac:dyDescent="0.25">
      <c r="A441" s="1" t="s">
        <v>669</v>
      </c>
      <c r="B441" s="1" t="s">
        <v>32</v>
      </c>
      <c r="C441" s="1">
        <v>1</v>
      </c>
      <c r="D441" s="1">
        <v>2203</v>
      </c>
      <c r="E441" s="5">
        <v>1</v>
      </c>
      <c r="F441" s="5">
        <v>2203</v>
      </c>
      <c r="G441" s="5">
        <v>0</v>
      </c>
      <c r="H441" s="1">
        <v>9</v>
      </c>
      <c r="I441" s="1">
        <v>0</v>
      </c>
      <c r="J441" s="1">
        <v>4</v>
      </c>
      <c r="K441" s="1">
        <v>0</v>
      </c>
      <c r="L441" s="1">
        <v>2.5</v>
      </c>
      <c r="M441" s="1">
        <v>0</v>
      </c>
      <c r="N441" s="1">
        <v>16</v>
      </c>
      <c r="O441" s="1">
        <v>2</v>
      </c>
      <c r="P441" s="1">
        <v>15</v>
      </c>
      <c r="Q441" s="1">
        <v>3</v>
      </c>
      <c r="R441" s="1">
        <v>0</v>
      </c>
      <c r="S441" s="1">
        <v>0</v>
      </c>
      <c r="T441" s="1">
        <v>232</v>
      </c>
      <c r="U441" s="1">
        <v>723</v>
      </c>
      <c r="V441" s="1">
        <v>0</v>
      </c>
      <c r="W441" s="1">
        <v>0</v>
      </c>
      <c r="X441" s="1">
        <v>0</v>
      </c>
      <c r="Y441" s="1">
        <v>9</v>
      </c>
      <c r="Z441" s="1">
        <v>0.66700000000000004</v>
      </c>
      <c r="AB441" s="1">
        <v>23.5</v>
      </c>
      <c r="AC441" s="1">
        <v>3571</v>
      </c>
      <c r="AD441" s="1" t="s">
        <v>35</v>
      </c>
      <c r="AE441" s="1">
        <v>576</v>
      </c>
      <c r="AF441" s="1">
        <v>2</v>
      </c>
      <c r="AG441" s="1" t="s">
        <v>666</v>
      </c>
    </row>
    <row r="442" spans="1:33" ht="15.75" customHeight="1" x14ac:dyDescent="0.25">
      <c r="A442" s="1" t="s">
        <v>472</v>
      </c>
      <c r="B442" s="1" t="s">
        <v>32</v>
      </c>
      <c r="C442" s="4">
        <v>1</v>
      </c>
      <c r="D442" s="1">
        <v>2469</v>
      </c>
      <c r="E442" s="1">
        <v>1</v>
      </c>
      <c r="F442" s="1">
        <v>2469</v>
      </c>
      <c r="G442" s="1">
        <v>0</v>
      </c>
      <c r="H442" s="1">
        <v>10</v>
      </c>
      <c r="I442" s="1">
        <v>9</v>
      </c>
      <c r="J442" s="1">
        <v>4</v>
      </c>
      <c r="K442" s="1">
        <v>1</v>
      </c>
      <c r="L442" s="1">
        <v>3</v>
      </c>
      <c r="M442" s="1">
        <v>1</v>
      </c>
      <c r="N442" s="1">
        <v>16</v>
      </c>
      <c r="O442" s="1">
        <v>0</v>
      </c>
      <c r="P442" s="1">
        <v>16</v>
      </c>
      <c r="Q442" s="1">
        <v>4</v>
      </c>
      <c r="R442" s="1">
        <v>0</v>
      </c>
      <c r="S442" s="1">
        <v>0</v>
      </c>
      <c r="T442" s="1">
        <v>302</v>
      </c>
      <c r="U442" s="1">
        <v>751</v>
      </c>
      <c r="V442" s="1">
        <v>107</v>
      </c>
      <c r="W442" s="1">
        <v>0</v>
      </c>
      <c r="X442" s="1">
        <v>0</v>
      </c>
      <c r="Y442" s="1">
        <v>10</v>
      </c>
      <c r="Z442" s="1">
        <v>0.75</v>
      </c>
      <c r="AB442" s="1">
        <v>27.6</v>
      </c>
      <c r="AC442" s="1">
        <v>3876</v>
      </c>
      <c r="AD442" s="1" t="s">
        <v>34</v>
      </c>
      <c r="AE442" s="1">
        <v>688</v>
      </c>
      <c r="AF442" s="1">
        <v>2</v>
      </c>
      <c r="AG442" s="4" t="s">
        <v>562</v>
      </c>
    </row>
    <row r="443" spans="1:33" ht="15.75" customHeight="1" x14ac:dyDescent="0.25">
      <c r="A443" s="4" t="s">
        <v>481</v>
      </c>
      <c r="B443" s="1" t="s">
        <v>32</v>
      </c>
      <c r="C443" s="4">
        <v>1</v>
      </c>
      <c r="D443" s="4">
        <v>2597</v>
      </c>
      <c r="E443" s="4">
        <v>1</v>
      </c>
      <c r="F443" s="4">
        <v>2597</v>
      </c>
      <c r="G443" s="4">
        <v>0</v>
      </c>
      <c r="H443" s="4">
        <v>10</v>
      </c>
      <c r="I443" s="4">
        <v>0</v>
      </c>
      <c r="J443" s="4">
        <v>4</v>
      </c>
      <c r="K443" s="4">
        <v>0</v>
      </c>
      <c r="L443" s="4">
        <v>2.5</v>
      </c>
      <c r="M443" s="4">
        <v>0</v>
      </c>
      <c r="N443" s="4">
        <v>19</v>
      </c>
      <c r="O443" s="4">
        <v>0</v>
      </c>
      <c r="P443" s="4">
        <v>15</v>
      </c>
      <c r="Q443" s="4">
        <v>4</v>
      </c>
      <c r="R443" s="4">
        <v>0</v>
      </c>
      <c r="S443" s="4">
        <v>0</v>
      </c>
      <c r="T443" s="4">
        <v>321</v>
      </c>
      <c r="U443" s="4">
        <v>837</v>
      </c>
      <c r="V443" s="4">
        <v>138</v>
      </c>
      <c r="W443" s="4">
        <v>153</v>
      </c>
      <c r="X443" s="4">
        <v>0</v>
      </c>
      <c r="Y443" s="4">
        <v>10</v>
      </c>
      <c r="Z443" s="4">
        <v>0.83</v>
      </c>
      <c r="AA443" s="4"/>
      <c r="AB443" s="4">
        <v>29.5</v>
      </c>
      <c r="AC443" s="4">
        <v>3836</v>
      </c>
      <c r="AD443" s="4" t="s">
        <v>34</v>
      </c>
      <c r="AE443" s="4">
        <v>679</v>
      </c>
      <c r="AF443" s="4">
        <v>2</v>
      </c>
      <c r="AG443" s="4" t="s">
        <v>562</v>
      </c>
    </row>
    <row r="444" spans="1:33" ht="15.75" customHeight="1" x14ac:dyDescent="0.25">
      <c r="A444" s="4" t="s">
        <v>659</v>
      </c>
      <c r="B444" s="1" t="s">
        <v>32</v>
      </c>
      <c r="C444" s="4">
        <v>1</v>
      </c>
      <c r="D444" s="4">
        <v>2597</v>
      </c>
      <c r="E444" s="7">
        <v>2</v>
      </c>
      <c r="F444" s="7">
        <v>2597</v>
      </c>
      <c r="G444" s="8">
        <v>536</v>
      </c>
      <c r="H444" s="4">
        <v>10</v>
      </c>
      <c r="I444" s="4">
        <v>8</v>
      </c>
      <c r="J444" s="4">
        <v>4</v>
      </c>
      <c r="K444" s="4">
        <v>1</v>
      </c>
      <c r="L444" s="4">
        <v>2.5</v>
      </c>
      <c r="M444" s="4">
        <v>1</v>
      </c>
      <c r="N444" s="4">
        <v>19</v>
      </c>
      <c r="O444" s="4">
        <v>0</v>
      </c>
      <c r="P444" s="4">
        <v>15</v>
      </c>
      <c r="Q444" s="4">
        <v>4</v>
      </c>
      <c r="R444" s="4">
        <v>0</v>
      </c>
      <c r="S444" s="4">
        <v>0</v>
      </c>
      <c r="T444" s="4">
        <v>321</v>
      </c>
      <c r="U444" s="4">
        <v>837</v>
      </c>
      <c r="V444" s="4">
        <v>138</v>
      </c>
      <c r="W444" s="4">
        <v>153</v>
      </c>
      <c r="X444" s="4">
        <v>188</v>
      </c>
      <c r="Y444" s="4">
        <v>10</v>
      </c>
      <c r="Z444" s="4">
        <v>0.83</v>
      </c>
      <c r="AA444" s="4"/>
      <c r="AB444" s="4">
        <v>29.5</v>
      </c>
      <c r="AC444" s="4">
        <v>3836</v>
      </c>
      <c r="AD444" s="4" t="s">
        <v>34</v>
      </c>
      <c r="AE444" s="4">
        <v>679</v>
      </c>
      <c r="AF444" s="4">
        <v>2</v>
      </c>
      <c r="AG444" s="4" t="s">
        <v>562</v>
      </c>
    </row>
    <row r="445" spans="1:33" ht="15.75" customHeight="1" x14ac:dyDescent="0.25">
      <c r="A445" s="1" t="s">
        <v>296</v>
      </c>
      <c r="B445" s="1" t="s">
        <v>32</v>
      </c>
      <c r="C445" s="1">
        <v>1</v>
      </c>
      <c r="D445" s="1">
        <v>1657</v>
      </c>
      <c r="E445" s="5">
        <v>1</v>
      </c>
      <c r="F445" s="1">
        <v>1657</v>
      </c>
      <c r="G445" s="1">
        <v>0</v>
      </c>
      <c r="H445" s="1">
        <v>9</v>
      </c>
      <c r="I445" s="1">
        <v>0</v>
      </c>
      <c r="J445" s="1">
        <v>3</v>
      </c>
      <c r="K445" s="1">
        <v>0</v>
      </c>
      <c r="L445" s="1">
        <v>2</v>
      </c>
      <c r="M445" s="1">
        <v>0</v>
      </c>
      <c r="N445" s="1">
        <v>10</v>
      </c>
      <c r="O445" s="1">
        <v>0</v>
      </c>
      <c r="P445" s="1">
        <v>15</v>
      </c>
      <c r="Q445" s="1">
        <v>3</v>
      </c>
      <c r="R445" s="1">
        <v>0</v>
      </c>
      <c r="S445" s="1">
        <v>0</v>
      </c>
      <c r="T445" s="1">
        <v>175</v>
      </c>
      <c r="U445" s="1">
        <v>510</v>
      </c>
      <c r="W445" s="1">
        <v>0</v>
      </c>
      <c r="X445" s="1">
        <v>0</v>
      </c>
      <c r="Y445" s="1">
        <v>12</v>
      </c>
      <c r="Z445" s="1">
        <f>8/12</f>
        <v>0.66666666666666663</v>
      </c>
      <c r="AA445" s="1">
        <v>45</v>
      </c>
      <c r="AB445" s="1">
        <v>22</v>
      </c>
      <c r="AD445" s="1" t="s">
        <v>34</v>
      </c>
      <c r="AE445" s="1">
        <v>481</v>
      </c>
      <c r="AF445" s="1">
        <v>2</v>
      </c>
      <c r="AG445" s="1" t="s">
        <v>558</v>
      </c>
    </row>
    <row r="446" spans="1:33" ht="15.75" customHeight="1" x14ac:dyDescent="0.25">
      <c r="A446" s="1" t="s">
        <v>301</v>
      </c>
      <c r="B446" s="1" t="s">
        <v>32</v>
      </c>
      <c r="C446" s="1">
        <v>1</v>
      </c>
      <c r="D446" s="1">
        <v>2084</v>
      </c>
      <c r="E446" s="5">
        <v>2</v>
      </c>
      <c r="F446" s="5">
        <v>1331</v>
      </c>
      <c r="G446" s="5">
        <v>753</v>
      </c>
      <c r="H446" s="1">
        <v>9</v>
      </c>
      <c r="I446" s="1">
        <v>8</v>
      </c>
      <c r="J446" s="1">
        <v>1</v>
      </c>
      <c r="K446" s="1">
        <v>2</v>
      </c>
      <c r="L446" s="1">
        <v>1.5</v>
      </c>
      <c r="M446" s="1">
        <v>1</v>
      </c>
      <c r="N446" s="1">
        <v>11</v>
      </c>
      <c r="O446" s="1">
        <v>5</v>
      </c>
      <c r="P446" s="1">
        <v>8</v>
      </c>
      <c r="Q446" s="1">
        <v>3</v>
      </c>
      <c r="R446" s="1">
        <v>7</v>
      </c>
      <c r="S446" s="1">
        <v>0</v>
      </c>
      <c r="T446" s="1">
        <v>152</v>
      </c>
      <c r="U446" s="1">
        <v>348</v>
      </c>
      <c r="W446" s="1">
        <v>140</v>
      </c>
      <c r="X446" s="1">
        <v>264</v>
      </c>
      <c r="Y446" s="1">
        <v>18</v>
      </c>
      <c r="Z446" s="1">
        <f>10/12</f>
        <v>0.83333333333333337</v>
      </c>
      <c r="AA446" s="1">
        <v>40</v>
      </c>
      <c r="AB446" s="1">
        <f>143/6</f>
        <v>23.833333333333332</v>
      </c>
      <c r="AD446" s="1" t="s">
        <v>33</v>
      </c>
      <c r="AE446" s="1">
        <v>0</v>
      </c>
      <c r="AF446" s="1">
        <v>0</v>
      </c>
      <c r="AG446" s="1" t="s">
        <v>558</v>
      </c>
    </row>
    <row r="447" spans="1:33" ht="15.75" customHeight="1" x14ac:dyDescent="0.25">
      <c r="A447" s="1" t="s">
        <v>522</v>
      </c>
      <c r="B447" s="1" t="s">
        <v>32</v>
      </c>
      <c r="C447" s="1">
        <v>1</v>
      </c>
      <c r="D447" s="1">
        <v>2329</v>
      </c>
      <c r="E447" s="5">
        <v>2</v>
      </c>
      <c r="F447" s="5">
        <v>2329</v>
      </c>
      <c r="G447" s="5">
        <v>412</v>
      </c>
      <c r="H447" s="1">
        <v>9</v>
      </c>
      <c r="I447" s="1">
        <v>9</v>
      </c>
      <c r="J447" s="1">
        <v>4</v>
      </c>
      <c r="K447" s="1">
        <v>1</v>
      </c>
      <c r="L447" s="1">
        <v>2.5</v>
      </c>
      <c r="M447" s="1">
        <v>0</v>
      </c>
      <c r="N447" s="1">
        <v>18</v>
      </c>
      <c r="O447" s="1">
        <v>0</v>
      </c>
      <c r="P447" s="1">
        <v>16</v>
      </c>
      <c r="Q447" s="1">
        <v>5</v>
      </c>
      <c r="R447" s="1">
        <v>0</v>
      </c>
      <c r="S447" s="1">
        <v>0</v>
      </c>
      <c r="T447" s="1">
        <v>288</v>
      </c>
      <c r="U447" s="1">
        <v>795</v>
      </c>
      <c r="V447" s="1">
        <v>75</v>
      </c>
      <c r="W447" s="1">
        <v>0</v>
      </c>
      <c r="X447" s="1">
        <v>102</v>
      </c>
      <c r="Y447" s="1">
        <v>10</v>
      </c>
      <c r="Z447" s="1">
        <v>0.83299999999999996</v>
      </c>
      <c r="AB447" s="1">
        <v>26</v>
      </c>
      <c r="AC447" s="1">
        <v>3566</v>
      </c>
      <c r="AD447" s="1" t="s">
        <v>34</v>
      </c>
      <c r="AE447" s="1">
        <v>559</v>
      </c>
      <c r="AF447" s="1">
        <v>2</v>
      </c>
      <c r="AG447" s="1" t="s">
        <v>666</v>
      </c>
    </row>
    <row r="448" spans="1:33" ht="15.75" customHeight="1" x14ac:dyDescent="0.25">
      <c r="A448" s="1" t="s">
        <v>370</v>
      </c>
      <c r="B448" s="1" t="s">
        <v>32</v>
      </c>
      <c r="C448" s="1">
        <v>1</v>
      </c>
      <c r="D448" s="1">
        <v>1900</v>
      </c>
      <c r="E448" s="1">
        <v>1</v>
      </c>
      <c r="F448" s="1">
        <v>1900</v>
      </c>
      <c r="G448" s="1">
        <v>0</v>
      </c>
      <c r="H448" s="1">
        <v>9</v>
      </c>
      <c r="I448" s="1">
        <v>0</v>
      </c>
      <c r="J448" s="1">
        <v>3</v>
      </c>
      <c r="K448" s="1">
        <v>0</v>
      </c>
      <c r="L448" s="1">
        <v>2</v>
      </c>
      <c r="M448" s="1">
        <v>0</v>
      </c>
      <c r="N448" s="1">
        <v>20</v>
      </c>
      <c r="O448" s="1">
        <v>0</v>
      </c>
      <c r="P448" s="1">
        <v>14</v>
      </c>
      <c r="Q448" s="1">
        <v>2</v>
      </c>
      <c r="R448" s="1">
        <v>0</v>
      </c>
      <c r="S448" s="1">
        <v>0</v>
      </c>
      <c r="T448" s="1">
        <v>290</v>
      </c>
      <c r="U448" s="1">
        <v>532</v>
      </c>
      <c r="V448" s="1">
        <v>135</v>
      </c>
      <c r="W448" s="1">
        <v>0</v>
      </c>
      <c r="X448" s="1">
        <v>0</v>
      </c>
      <c r="Y448" s="1">
        <v>9</v>
      </c>
      <c r="Z448" s="1">
        <v>0.83333333333333337</v>
      </c>
      <c r="AB448" s="1">
        <v>24.7</v>
      </c>
      <c r="AC448" s="1">
        <v>3152</v>
      </c>
      <c r="AD448" s="1" t="s">
        <v>34</v>
      </c>
      <c r="AE448" s="1">
        <v>670</v>
      </c>
      <c r="AF448" s="1">
        <v>2</v>
      </c>
      <c r="AG448" s="1" t="s">
        <v>560</v>
      </c>
    </row>
    <row r="449" spans="1:33" ht="15.75" customHeight="1" x14ac:dyDescent="0.25">
      <c r="A449" s="4" t="s">
        <v>185</v>
      </c>
      <c r="B449" s="1" t="s">
        <v>32</v>
      </c>
      <c r="C449" s="4">
        <v>1</v>
      </c>
      <c r="D449" s="4">
        <v>2329</v>
      </c>
      <c r="E449" s="4">
        <v>1</v>
      </c>
      <c r="F449" s="4">
        <v>2329</v>
      </c>
      <c r="G449" s="4">
        <v>0</v>
      </c>
      <c r="H449" s="4">
        <v>9</v>
      </c>
      <c r="I449" s="4">
        <v>0</v>
      </c>
      <c r="J449" s="4">
        <v>4</v>
      </c>
      <c r="K449" s="4">
        <v>0</v>
      </c>
      <c r="L449" s="4">
        <v>3.5</v>
      </c>
      <c r="M449" s="4">
        <v>0</v>
      </c>
      <c r="N449" s="4">
        <v>14</v>
      </c>
      <c r="O449" s="4">
        <v>0</v>
      </c>
      <c r="P449" s="4">
        <v>17</v>
      </c>
      <c r="Q449" s="4">
        <v>3</v>
      </c>
      <c r="R449" s="4">
        <v>0</v>
      </c>
      <c r="S449" s="4">
        <v>0</v>
      </c>
      <c r="T449" s="4">
        <v>287</v>
      </c>
      <c r="U449" s="4">
        <v>789</v>
      </c>
      <c r="V449" s="4">
        <v>116</v>
      </c>
      <c r="W449" s="4">
        <v>95</v>
      </c>
      <c r="X449" s="4">
        <v>0</v>
      </c>
      <c r="Y449" s="4">
        <v>9</v>
      </c>
      <c r="Z449" s="4">
        <v>1</v>
      </c>
      <c r="AA449" s="4"/>
      <c r="AB449" s="4">
        <v>28</v>
      </c>
      <c r="AC449" s="4">
        <v>3484</v>
      </c>
      <c r="AD449" s="4" t="s">
        <v>34</v>
      </c>
      <c r="AE449" s="4">
        <v>559</v>
      </c>
      <c r="AF449" s="4">
        <v>2</v>
      </c>
      <c r="AG449" s="4" t="s">
        <v>562</v>
      </c>
    </row>
    <row r="450" spans="1:33" ht="15.75" customHeight="1" x14ac:dyDescent="0.25">
      <c r="A450" s="4" t="s">
        <v>645</v>
      </c>
      <c r="B450" s="1" t="s">
        <v>32</v>
      </c>
      <c r="C450" s="4">
        <v>1</v>
      </c>
      <c r="D450" s="4">
        <v>2329</v>
      </c>
      <c r="E450" s="7">
        <v>2</v>
      </c>
      <c r="F450" s="7">
        <v>2329</v>
      </c>
      <c r="G450" s="8">
        <v>390</v>
      </c>
      <c r="H450" s="4">
        <v>9</v>
      </c>
      <c r="I450" s="4">
        <v>8</v>
      </c>
      <c r="J450" s="4">
        <v>4</v>
      </c>
      <c r="K450" s="4">
        <v>1</v>
      </c>
      <c r="L450" s="4">
        <v>3.5</v>
      </c>
      <c r="M450" s="4">
        <v>1</v>
      </c>
      <c r="N450" s="4">
        <v>14</v>
      </c>
      <c r="O450" s="4">
        <v>0</v>
      </c>
      <c r="P450" s="4">
        <v>17</v>
      </c>
      <c r="Q450" s="4">
        <v>3</v>
      </c>
      <c r="R450" s="4">
        <v>0</v>
      </c>
      <c r="S450" s="4">
        <v>0</v>
      </c>
      <c r="T450" s="4">
        <v>287</v>
      </c>
      <c r="U450" s="4">
        <v>789</v>
      </c>
      <c r="V450" s="4">
        <v>116</v>
      </c>
      <c r="W450" s="4">
        <v>95</v>
      </c>
      <c r="X450" s="4">
        <v>150</v>
      </c>
      <c r="Y450" s="4">
        <v>9</v>
      </c>
      <c r="Z450" s="4">
        <v>1</v>
      </c>
      <c r="AA450" s="4"/>
      <c r="AB450" s="4">
        <v>28</v>
      </c>
      <c r="AC450" s="4">
        <v>3484</v>
      </c>
      <c r="AD450" s="4" t="s">
        <v>34</v>
      </c>
      <c r="AE450" s="4">
        <v>559</v>
      </c>
      <c r="AF450" s="4">
        <v>2</v>
      </c>
      <c r="AG450" s="4" t="s">
        <v>562</v>
      </c>
    </row>
    <row r="451" spans="1:33" ht="15.75" customHeight="1" x14ac:dyDescent="0.25">
      <c r="A451" s="1" t="s">
        <v>525</v>
      </c>
      <c r="B451" s="1" t="s">
        <v>32</v>
      </c>
      <c r="C451" s="1">
        <v>1</v>
      </c>
      <c r="D451" s="1">
        <v>2396</v>
      </c>
      <c r="E451" s="5">
        <v>2</v>
      </c>
      <c r="F451" s="5">
        <v>2396</v>
      </c>
      <c r="G451" s="5">
        <v>433</v>
      </c>
      <c r="H451" s="1">
        <v>9</v>
      </c>
      <c r="I451" s="1">
        <v>9</v>
      </c>
      <c r="J451" s="1">
        <v>3</v>
      </c>
      <c r="K451" s="1">
        <v>1</v>
      </c>
      <c r="L451" s="1">
        <v>2</v>
      </c>
      <c r="M451" s="1">
        <v>0</v>
      </c>
      <c r="N451" s="1">
        <v>17</v>
      </c>
      <c r="O451" s="1">
        <v>0</v>
      </c>
      <c r="P451" s="1">
        <v>17</v>
      </c>
      <c r="Q451" s="1">
        <v>4</v>
      </c>
      <c r="R451" s="1">
        <v>0</v>
      </c>
      <c r="S451" s="1">
        <v>0</v>
      </c>
      <c r="T451" s="1">
        <v>287</v>
      </c>
      <c r="U451" s="1">
        <v>808</v>
      </c>
      <c r="V451" s="1">
        <v>78</v>
      </c>
      <c r="W451" s="1">
        <v>0</v>
      </c>
      <c r="X451" s="1">
        <v>84</v>
      </c>
      <c r="Y451" s="1">
        <v>9</v>
      </c>
      <c r="Z451" s="1">
        <v>1</v>
      </c>
      <c r="AB451" s="1">
        <v>25</v>
      </c>
      <c r="AC451" s="1">
        <v>3467</v>
      </c>
      <c r="AD451" s="1" t="s">
        <v>34</v>
      </c>
      <c r="AE451" s="1">
        <v>560</v>
      </c>
      <c r="AF451" s="1">
        <v>2</v>
      </c>
      <c r="AG451" s="1" t="s">
        <v>666</v>
      </c>
    </row>
    <row r="452" spans="1:33" ht="15.75" customHeight="1" x14ac:dyDescent="0.25">
      <c r="A452" s="1" t="s">
        <v>532</v>
      </c>
      <c r="B452" s="1" t="s">
        <v>32</v>
      </c>
      <c r="C452" s="1">
        <v>1</v>
      </c>
      <c r="D452" s="1">
        <v>2487</v>
      </c>
      <c r="E452" s="5">
        <v>2</v>
      </c>
      <c r="F452" s="5">
        <v>2050</v>
      </c>
      <c r="G452" s="5">
        <v>437</v>
      </c>
      <c r="H452" s="1">
        <v>9</v>
      </c>
      <c r="I452" s="1">
        <v>9</v>
      </c>
      <c r="J452" s="1">
        <v>3</v>
      </c>
      <c r="K452" s="1">
        <v>1</v>
      </c>
      <c r="L452" s="1">
        <v>2</v>
      </c>
      <c r="M452" s="1">
        <v>1</v>
      </c>
      <c r="N452" s="1">
        <v>13</v>
      </c>
      <c r="O452" s="1">
        <v>1</v>
      </c>
      <c r="P452" s="1">
        <v>15</v>
      </c>
      <c r="Q452" s="1">
        <v>5</v>
      </c>
      <c r="R452" s="1">
        <v>4</v>
      </c>
      <c r="S452" s="1">
        <v>0</v>
      </c>
      <c r="T452" s="1">
        <v>344</v>
      </c>
      <c r="U452" s="1">
        <v>860</v>
      </c>
      <c r="V452" s="1">
        <v>162</v>
      </c>
      <c r="W452" s="1">
        <v>16</v>
      </c>
      <c r="X452" s="1">
        <v>174</v>
      </c>
      <c r="Y452" s="1">
        <v>9</v>
      </c>
      <c r="Z452" s="1">
        <v>0.66700000000000004</v>
      </c>
      <c r="AB452" s="1">
        <v>27.5</v>
      </c>
      <c r="AC452" s="1">
        <v>4234</v>
      </c>
      <c r="AD452" s="1" t="s">
        <v>34</v>
      </c>
      <c r="AE452" s="1">
        <v>633</v>
      </c>
      <c r="AF452" s="1">
        <v>2</v>
      </c>
      <c r="AG452" s="1" t="s">
        <v>666</v>
      </c>
    </row>
    <row r="453" spans="1:33" ht="15.75" customHeight="1" x14ac:dyDescent="0.25">
      <c r="A453" s="1" t="s">
        <v>542</v>
      </c>
      <c r="B453" s="1" t="s">
        <v>32</v>
      </c>
      <c r="C453" s="1">
        <v>1</v>
      </c>
      <c r="D453" s="1">
        <v>2641</v>
      </c>
      <c r="E453" s="5">
        <v>2</v>
      </c>
      <c r="F453" s="5">
        <v>2641</v>
      </c>
      <c r="G453" s="5">
        <v>406</v>
      </c>
      <c r="H453" s="1">
        <v>9</v>
      </c>
      <c r="I453" s="1">
        <v>9</v>
      </c>
      <c r="J453" s="1">
        <v>4</v>
      </c>
      <c r="K453" s="1">
        <v>1</v>
      </c>
      <c r="L453" s="1">
        <v>2.5</v>
      </c>
      <c r="M453" s="1">
        <v>0</v>
      </c>
      <c r="N453" s="1">
        <v>16</v>
      </c>
      <c r="O453" s="1">
        <v>0</v>
      </c>
      <c r="P453" s="1">
        <v>18</v>
      </c>
      <c r="Q453" s="1">
        <v>4</v>
      </c>
      <c r="R453" s="1">
        <v>0</v>
      </c>
      <c r="S453" s="1">
        <v>0</v>
      </c>
      <c r="T453" s="1">
        <v>305</v>
      </c>
      <c r="U453" s="1">
        <v>865</v>
      </c>
      <c r="V453" s="1">
        <v>94</v>
      </c>
      <c r="W453" s="1">
        <v>0</v>
      </c>
      <c r="X453" s="1">
        <v>129</v>
      </c>
      <c r="Y453" s="1">
        <v>10</v>
      </c>
      <c r="Z453" s="1">
        <v>0.33300000000000002</v>
      </c>
      <c r="AB453" s="1">
        <v>28</v>
      </c>
      <c r="AC453" s="1">
        <v>3856</v>
      </c>
      <c r="AD453" s="1" t="s">
        <v>34</v>
      </c>
      <c r="AE453" s="1">
        <v>673</v>
      </c>
      <c r="AF453" s="1">
        <v>2</v>
      </c>
      <c r="AG453" s="1" t="s">
        <v>666</v>
      </c>
    </row>
    <row r="454" spans="1:33" ht="15.75" customHeight="1" x14ac:dyDescent="0.25">
      <c r="A454" s="1" t="s">
        <v>439</v>
      </c>
      <c r="B454" s="1" t="s">
        <v>32</v>
      </c>
      <c r="C454" s="1">
        <v>1</v>
      </c>
      <c r="D454" s="1">
        <v>2686</v>
      </c>
      <c r="E454" s="1">
        <v>1</v>
      </c>
      <c r="F454" s="1">
        <v>2686</v>
      </c>
      <c r="G454" s="1">
        <v>0</v>
      </c>
      <c r="H454" s="1">
        <v>10</v>
      </c>
      <c r="I454" s="1">
        <v>0</v>
      </c>
      <c r="J454" s="1">
        <v>4</v>
      </c>
      <c r="K454" s="1">
        <v>0</v>
      </c>
      <c r="L454" s="1">
        <v>2.5</v>
      </c>
      <c r="M454" s="1">
        <v>0</v>
      </c>
      <c r="N454" s="1">
        <v>21</v>
      </c>
      <c r="O454" s="1">
        <v>0</v>
      </c>
      <c r="P454" s="1">
        <v>19</v>
      </c>
      <c r="Q454" s="1">
        <v>3</v>
      </c>
      <c r="R454" s="1">
        <v>0</v>
      </c>
      <c r="S454" s="1">
        <v>0</v>
      </c>
      <c r="T454" s="1">
        <v>327</v>
      </c>
      <c r="U454" s="1">
        <v>792</v>
      </c>
      <c r="V454" s="1">
        <v>127</v>
      </c>
      <c r="W454" s="1">
        <v>0</v>
      </c>
      <c r="X454" s="1">
        <v>0</v>
      </c>
      <c r="Y454" s="1">
        <v>10</v>
      </c>
      <c r="Z454" s="1">
        <v>0.75</v>
      </c>
      <c r="AB454" s="1">
        <v>27.3</v>
      </c>
      <c r="AC454" s="1">
        <v>4700</v>
      </c>
      <c r="AD454" s="1" t="s">
        <v>34</v>
      </c>
      <c r="AE454" s="1">
        <v>663</v>
      </c>
      <c r="AF454" s="1">
        <v>2</v>
      </c>
      <c r="AG454" s="1" t="s">
        <v>560</v>
      </c>
    </row>
    <row r="455" spans="1:33" ht="15.75" customHeight="1" x14ac:dyDescent="0.25">
      <c r="A455" s="1" t="s">
        <v>304</v>
      </c>
      <c r="B455" s="1" t="s">
        <v>32</v>
      </c>
      <c r="C455" s="1">
        <v>1</v>
      </c>
      <c r="D455" s="1">
        <v>2073</v>
      </c>
      <c r="E455" s="5">
        <v>1</v>
      </c>
      <c r="F455" s="1">
        <v>2073</v>
      </c>
      <c r="G455" s="1">
        <v>0</v>
      </c>
      <c r="H455" s="1">
        <v>10</v>
      </c>
      <c r="I455" s="1">
        <v>0</v>
      </c>
      <c r="J455" s="1">
        <v>3</v>
      </c>
      <c r="K455" s="1">
        <v>0</v>
      </c>
      <c r="L455" s="1">
        <v>3</v>
      </c>
      <c r="M455" s="1">
        <v>0</v>
      </c>
      <c r="N455" s="1">
        <v>16</v>
      </c>
      <c r="O455" s="1">
        <v>0</v>
      </c>
      <c r="P455" s="1">
        <v>14</v>
      </c>
      <c r="Q455" s="1">
        <v>4</v>
      </c>
      <c r="R455" s="1">
        <v>0</v>
      </c>
      <c r="S455" s="1">
        <v>0</v>
      </c>
      <c r="T455" s="1">
        <v>250</v>
      </c>
      <c r="U455" s="1">
        <v>706</v>
      </c>
      <c r="W455" s="1">
        <v>0</v>
      </c>
      <c r="X455" s="1">
        <v>0</v>
      </c>
      <c r="Y455" s="1">
        <v>11</v>
      </c>
      <c r="Z455" s="1">
        <f>9/12</f>
        <v>0.75</v>
      </c>
      <c r="AA455" s="1">
        <v>45</v>
      </c>
      <c r="AB455" s="1">
        <f>293/12</f>
        <v>24.416666666666668</v>
      </c>
      <c r="AD455" s="1" t="s">
        <v>34</v>
      </c>
      <c r="AE455" s="1">
        <v>501</v>
      </c>
      <c r="AF455" s="1">
        <v>2</v>
      </c>
      <c r="AG455" s="1" t="s">
        <v>558</v>
      </c>
    </row>
    <row r="456" spans="1:33" ht="15.75" customHeight="1" x14ac:dyDescent="0.25">
      <c r="A456" s="1" t="s">
        <v>487</v>
      </c>
      <c r="B456" s="1" t="s">
        <v>32</v>
      </c>
      <c r="C456" s="4">
        <v>1</v>
      </c>
      <c r="D456" s="1">
        <v>2759</v>
      </c>
      <c r="E456" s="1">
        <v>1</v>
      </c>
      <c r="F456" s="1">
        <v>2759</v>
      </c>
      <c r="G456" s="1">
        <v>0</v>
      </c>
      <c r="H456" s="1">
        <v>9</v>
      </c>
      <c r="I456" s="1">
        <v>0</v>
      </c>
      <c r="J456" s="1">
        <v>4</v>
      </c>
      <c r="K456" s="1">
        <v>0</v>
      </c>
      <c r="L456" s="1">
        <v>3.5</v>
      </c>
      <c r="M456" s="1">
        <v>0</v>
      </c>
      <c r="N456" s="1">
        <v>19</v>
      </c>
      <c r="O456" s="1">
        <v>0</v>
      </c>
      <c r="P456" s="1">
        <v>18</v>
      </c>
      <c r="Q456" s="1">
        <v>3</v>
      </c>
      <c r="R456" s="1">
        <v>0</v>
      </c>
      <c r="S456" s="1">
        <v>0</v>
      </c>
      <c r="T456" s="1">
        <v>296</v>
      </c>
      <c r="U456" s="1">
        <v>882</v>
      </c>
      <c r="V456" s="1">
        <v>141</v>
      </c>
      <c r="W456" s="1">
        <v>0</v>
      </c>
      <c r="X456" s="1">
        <v>0</v>
      </c>
      <c r="Y456" s="1">
        <v>9</v>
      </c>
      <c r="Z456" s="1">
        <v>0.83</v>
      </c>
      <c r="AB456" s="1">
        <v>24</v>
      </c>
      <c r="AC456" s="1">
        <v>3876</v>
      </c>
      <c r="AD456" s="1" t="s">
        <v>34</v>
      </c>
      <c r="AE456" s="1">
        <v>582</v>
      </c>
      <c r="AF456" s="1">
        <v>2</v>
      </c>
      <c r="AG456" s="4" t="s">
        <v>562</v>
      </c>
    </row>
    <row r="457" spans="1:33" ht="15.75" customHeight="1" x14ac:dyDescent="0.25">
      <c r="A457" s="1" t="s">
        <v>182</v>
      </c>
      <c r="B457" s="1" t="s">
        <v>32</v>
      </c>
      <c r="C457" s="4">
        <v>1</v>
      </c>
      <c r="D457" s="1">
        <v>2275</v>
      </c>
      <c r="E457" s="1">
        <v>1</v>
      </c>
      <c r="F457" s="1">
        <v>2275</v>
      </c>
      <c r="G457" s="1">
        <v>0</v>
      </c>
      <c r="H457" s="1">
        <v>9</v>
      </c>
      <c r="I457" s="1">
        <v>0</v>
      </c>
      <c r="J457" s="1">
        <v>3</v>
      </c>
      <c r="K457" s="1">
        <v>0</v>
      </c>
      <c r="L457" s="1">
        <v>2.5</v>
      </c>
      <c r="M457" s="1">
        <v>0</v>
      </c>
      <c r="N457" s="1">
        <v>15</v>
      </c>
      <c r="O457" s="1">
        <v>0</v>
      </c>
      <c r="P457" s="1">
        <v>15</v>
      </c>
      <c r="Q457" s="1">
        <v>3</v>
      </c>
      <c r="R457" s="1">
        <v>0</v>
      </c>
      <c r="S457" s="1">
        <v>0</v>
      </c>
      <c r="T457" s="1">
        <v>288</v>
      </c>
      <c r="U457" s="1">
        <v>747</v>
      </c>
      <c r="V457" s="1">
        <v>114</v>
      </c>
      <c r="W457" s="1">
        <v>0</v>
      </c>
      <c r="X457" s="1">
        <v>0</v>
      </c>
      <c r="Y457" s="1">
        <v>9</v>
      </c>
      <c r="Z457" s="1">
        <v>0.6</v>
      </c>
      <c r="AB457" s="1">
        <v>29</v>
      </c>
      <c r="AC457" s="1">
        <v>3057</v>
      </c>
      <c r="AD457" s="1" t="s">
        <v>34</v>
      </c>
      <c r="AE457" s="1">
        <v>525</v>
      </c>
      <c r="AF457" s="1">
        <v>2</v>
      </c>
      <c r="AG457" s="4" t="s">
        <v>562</v>
      </c>
    </row>
    <row r="458" spans="1:33" ht="15.75" customHeight="1" x14ac:dyDescent="0.25">
      <c r="A458" s="1" t="s">
        <v>309</v>
      </c>
      <c r="B458" s="1" t="s">
        <v>32</v>
      </c>
      <c r="C458" s="1">
        <v>1</v>
      </c>
      <c r="D458" s="1">
        <v>2774</v>
      </c>
      <c r="E458" s="5">
        <v>2</v>
      </c>
      <c r="F458" s="5">
        <v>2282</v>
      </c>
      <c r="G458" s="5">
        <v>492</v>
      </c>
      <c r="H458" s="1">
        <v>10</v>
      </c>
      <c r="I458" s="1">
        <v>9</v>
      </c>
      <c r="J458" s="1">
        <v>3</v>
      </c>
      <c r="K458" s="1">
        <v>0</v>
      </c>
      <c r="L458" s="1">
        <v>2.5</v>
      </c>
      <c r="M458" s="1">
        <v>1</v>
      </c>
      <c r="N458" s="1">
        <v>16</v>
      </c>
      <c r="O458" s="1">
        <v>2</v>
      </c>
      <c r="P458" s="1">
        <v>16</v>
      </c>
      <c r="Q458" s="1">
        <v>8</v>
      </c>
      <c r="R458" s="1">
        <v>3</v>
      </c>
      <c r="S458" s="1">
        <v>0</v>
      </c>
      <c r="T458" s="1">
        <v>260</v>
      </c>
      <c r="U458" s="1">
        <v>700</v>
      </c>
      <c r="W458" s="1">
        <v>100</v>
      </c>
      <c r="X458" s="1">
        <v>172</v>
      </c>
      <c r="Y458" s="1">
        <v>20</v>
      </c>
      <c r="Z458" s="1">
        <v>1</v>
      </c>
      <c r="AA458" s="1">
        <v>70</v>
      </c>
      <c r="AB458" s="1">
        <v>25</v>
      </c>
      <c r="AD458" s="1" t="s">
        <v>34</v>
      </c>
      <c r="AE458" s="1">
        <v>689</v>
      </c>
      <c r="AF458" s="1">
        <v>2</v>
      </c>
      <c r="AG458" s="1" t="s">
        <v>558</v>
      </c>
    </row>
    <row r="459" spans="1:33" ht="15.75" customHeight="1" x14ac:dyDescent="0.25">
      <c r="A459" s="1" t="s">
        <v>388</v>
      </c>
      <c r="B459" s="1" t="s">
        <v>32</v>
      </c>
      <c r="C459" s="1">
        <v>1</v>
      </c>
      <c r="D459" s="1">
        <v>2019</v>
      </c>
      <c r="E459" s="1">
        <v>1</v>
      </c>
      <c r="F459" s="1">
        <v>2019</v>
      </c>
      <c r="G459" s="1">
        <v>0</v>
      </c>
      <c r="H459" s="1">
        <v>9</v>
      </c>
      <c r="I459" s="1">
        <v>0</v>
      </c>
      <c r="J459" s="1">
        <v>3</v>
      </c>
      <c r="K459" s="1">
        <v>0</v>
      </c>
      <c r="L459" s="1">
        <v>2</v>
      </c>
      <c r="M459" s="1">
        <v>0</v>
      </c>
      <c r="N459" s="1">
        <v>14</v>
      </c>
      <c r="O459" s="1">
        <v>0</v>
      </c>
      <c r="P459" s="1">
        <v>17</v>
      </c>
      <c r="Q459" s="1">
        <v>3</v>
      </c>
      <c r="R459" s="1">
        <v>0</v>
      </c>
      <c r="S459" s="1">
        <v>0</v>
      </c>
      <c r="T459" s="1">
        <v>275</v>
      </c>
      <c r="U459" s="1">
        <v>641</v>
      </c>
      <c r="V459" s="1">
        <v>127</v>
      </c>
      <c r="W459" s="1">
        <v>0</v>
      </c>
      <c r="X459" s="1">
        <v>0</v>
      </c>
      <c r="Y459" s="1">
        <v>9</v>
      </c>
      <c r="Z459" s="1">
        <v>0.66666666666666663</v>
      </c>
      <c r="AB459" s="1">
        <v>23</v>
      </c>
      <c r="AC459" s="1">
        <v>3244</v>
      </c>
      <c r="AD459" s="1" t="s">
        <v>34</v>
      </c>
      <c r="AE459" s="1">
        <v>589</v>
      </c>
      <c r="AF459" s="1">
        <v>2</v>
      </c>
      <c r="AG459" s="1" t="s">
        <v>560</v>
      </c>
    </row>
    <row r="460" spans="1:33" ht="15.75" customHeight="1" x14ac:dyDescent="0.25">
      <c r="A460" s="1" t="s">
        <v>386</v>
      </c>
      <c r="B460" s="1" t="s">
        <v>32</v>
      </c>
      <c r="C460" s="1">
        <v>1</v>
      </c>
      <c r="D460" s="1">
        <v>2005</v>
      </c>
      <c r="E460" s="1">
        <v>1</v>
      </c>
      <c r="F460" s="1">
        <v>2005</v>
      </c>
      <c r="G460" s="1">
        <v>0</v>
      </c>
      <c r="H460" s="1">
        <v>9</v>
      </c>
      <c r="I460" s="1">
        <v>0</v>
      </c>
      <c r="J460" s="1">
        <v>3</v>
      </c>
      <c r="K460" s="1">
        <v>0</v>
      </c>
      <c r="L460" s="1">
        <v>2.5</v>
      </c>
      <c r="M460" s="1">
        <v>0</v>
      </c>
      <c r="N460" s="1">
        <v>18</v>
      </c>
      <c r="O460" s="1">
        <v>0</v>
      </c>
      <c r="P460" s="1">
        <v>17</v>
      </c>
      <c r="Q460" s="1">
        <v>3</v>
      </c>
      <c r="R460" s="1">
        <v>0</v>
      </c>
      <c r="S460" s="1">
        <v>0</v>
      </c>
      <c r="T460" s="1">
        <v>301</v>
      </c>
      <c r="U460" s="1">
        <v>671</v>
      </c>
      <c r="V460" s="1">
        <v>217</v>
      </c>
      <c r="W460" s="1">
        <v>0</v>
      </c>
      <c r="X460" s="1">
        <v>0</v>
      </c>
      <c r="Y460" s="1">
        <v>9</v>
      </c>
      <c r="Z460" s="1">
        <v>0.66666666666666663</v>
      </c>
      <c r="AB460" s="1">
        <v>22.4</v>
      </c>
      <c r="AC460" s="1">
        <v>3630</v>
      </c>
      <c r="AD460" s="1" t="s">
        <v>34</v>
      </c>
      <c r="AE460" s="1">
        <v>972</v>
      </c>
      <c r="AF460" s="1">
        <v>2</v>
      </c>
      <c r="AG460" s="1" t="s">
        <v>560</v>
      </c>
    </row>
    <row r="461" spans="1:33" ht="15.75" customHeight="1" x14ac:dyDescent="0.25">
      <c r="A461" s="1" t="s">
        <v>401</v>
      </c>
      <c r="B461" s="1" t="s">
        <v>32</v>
      </c>
      <c r="C461" s="1">
        <v>1</v>
      </c>
      <c r="D461" s="1">
        <v>2160</v>
      </c>
      <c r="E461" s="1">
        <v>1</v>
      </c>
      <c r="F461" s="1">
        <v>2160</v>
      </c>
      <c r="G461" s="1">
        <v>0</v>
      </c>
      <c r="H461" s="1">
        <v>9</v>
      </c>
      <c r="I461" s="1">
        <v>0</v>
      </c>
      <c r="J461" s="1">
        <v>4</v>
      </c>
      <c r="K461" s="1">
        <v>0</v>
      </c>
      <c r="L461" s="1">
        <v>3</v>
      </c>
      <c r="M461" s="1">
        <v>0</v>
      </c>
      <c r="N461" s="1">
        <v>23</v>
      </c>
      <c r="O461" s="1">
        <v>0</v>
      </c>
      <c r="P461" s="1">
        <v>18</v>
      </c>
      <c r="Q461" s="1">
        <v>2</v>
      </c>
      <c r="R461" s="1">
        <v>0</v>
      </c>
      <c r="S461" s="1">
        <v>0</v>
      </c>
      <c r="T461" s="1">
        <v>305</v>
      </c>
      <c r="U461" s="1">
        <v>724</v>
      </c>
      <c r="V461" s="1">
        <v>97</v>
      </c>
      <c r="W461" s="1">
        <v>0</v>
      </c>
      <c r="X461" s="1">
        <v>0</v>
      </c>
      <c r="Y461" s="1">
        <v>9</v>
      </c>
      <c r="Z461" s="1">
        <v>0.75</v>
      </c>
      <c r="AB461" s="1">
        <v>23.5</v>
      </c>
      <c r="AC461" s="1">
        <v>3360</v>
      </c>
      <c r="AD461" s="1" t="s">
        <v>34</v>
      </c>
      <c r="AE461" s="1">
        <v>572</v>
      </c>
      <c r="AF461" s="1">
        <v>2</v>
      </c>
      <c r="AG461" s="1" t="s">
        <v>560</v>
      </c>
    </row>
    <row r="462" spans="1:33" ht="15.75" customHeight="1" x14ac:dyDescent="0.25">
      <c r="A462" s="1" t="s">
        <v>298</v>
      </c>
      <c r="B462" s="1" t="s">
        <v>32</v>
      </c>
      <c r="C462" s="1">
        <v>1</v>
      </c>
      <c r="D462" s="1">
        <v>1993</v>
      </c>
      <c r="E462" s="5">
        <v>1</v>
      </c>
      <c r="F462" s="1">
        <v>1993</v>
      </c>
      <c r="G462" s="1">
        <v>0</v>
      </c>
      <c r="H462" s="1">
        <v>10</v>
      </c>
      <c r="I462" s="1">
        <v>0</v>
      </c>
      <c r="J462" s="1">
        <v>3</v>
      </c>
      <c r="K462" s="1">
        <v>0</v>
      </c>
      <c r="L462" s="1">
        <v>2.5</v>
      </c>
      <c r="M462" s="1">
        <v>0</v>
      </c>
      <c r="N462" s="1">
        <v>22</v>
      </c>
      <c r="O462" s="1">
        <v>0</v>
      </c>
      <c r="P462" s="1">
        <v>15</v>
      </c>
      <c r="Q462" s="1">
        <v>6</v>
      </c>
      <c r="R462" s="1">
        <v>0</v>
      </c>
      <c r="S462" s="1">
        <v>0</v>
      </c>
      <c r="T462" s="1">
        <v>266</v>
      </c>
      <c r="U462" s="1">
        <v>1163</v>
      </c>
      <c r="W462" s="1">
        <v>0</v>
      </c>
      <c r="X462" s="1">
        <v>0</v>
      </c>
      <c r="Y462" s="1">
        <v>11</v>
      </c>
      <c r="Z462" s="1">
        <f>10/12</f>
        <v>0.83333333333333337</v>
      </c>
      <c r="AA462" s="1">
        <v>34</v>
      </c>
      <c r="AB462" s="1">
        <v>24</v>
      </c>
      <c r="AD462" s="1" t="s">
        <v>34</v>
      </c>
      <c r="AE462" s="1">
        <v>537</v>
      </c>
      <c r="AF462" s="1">
        <v>2</v>
      </c>
      <c r="AG462" s="1" t="s">
        <v>558</v>
      </c>
    </row>
    <row r="463" spans="1:33" ht="15.75" customHeight="1" x14ac:dyDescent="0.25">
      <c r="A463" s="1" t="s">
        <v>300</v>
      </c>
      <c r="B463" s="1" t="s">
        <v>32</v>
      </c>
      <c r="C463" s="1">
        <v>1</v>
      </c>
      <c r="D463" s="1">
        <v>2077</v>
      </c>
      <c r="E463" s="5">
        <v>1</v>
      </c>
      <c r="F463" s="1">
        <v>2077</v>
      </c>
      <c r="G463" s="1">
        <v>0</v>
      </c>
      <c r="H463" s="1">
        <v>10</v>
      </c>
      <c r="I463" s="1">
        <v>0</v>
      </c>
      <c r="J463" s="1">
        <v>3</v>
      </c>
      <c r="K463" s="1">
        <v>0</v>
      </c>
      <c r="L463" s="1">
        <v>2</v>
      </c>
      <c r="M463" s="1">
        <v>0</v>
      </c>
      <c r="N463" s="1">
        <v>12</v>
      </c>
      <c r="O463" s="1">
        <v>0</v>
      </c>
      <c r="P463" s="1">
        <v>14</v>
      </c>
      <c r="Q463" s="1">
        <v>8</v>
      </c>
      <c r="R463" s="1">
        <v>0</v>
      </c>
      <c r="S463" s="1">
        <v>0</v>
      </c>
      <c r="T463" s="1">
        <v>256</v>
      </c>
      <c r="U463" s="1">
        <v>614</v>
      </c>
      <c r="W463" s="1">
        <v>0</v>
      </c>
      <c r="X463" s="1">
        <v>0</v>
      </c>
      <c r="Y463" s="1">
        <v>11</v>
      </c>
      <c r="Z463" s="1">
        <f>9/12</f>
        <v>0.75</v>
      </c>
      <c r="AA463" s="1">
        <v>30</v>
      </c>
      <c r="AB463" s="1">
        <f>163/6</f>
        <v>27.166666666666668</v>
      </c>
      <c r="AD463" s="1" t="s">
        <v>34</v>
      </c>
      <c r="AE463" s="1">
        <v>622</v>
      </c>
      <c r="AF463" s="1">
        <v>2</v>
      </c>
      <c r="AG463" s="1" t="s">
        <v>558</v>
      </c>
    </row>
    <row r="464" spans="1:33" ht="15.75" customHeight="1" x14ac:dyDescent="0.25">
      <c r="A464" s="1" t="s">
        <v>38</v>
      </c>
      <c r="B464" s="1" t="s">
        <v>32</v>
      </c>
      <c r="C464" s="1">
        <v>1</v>
      </c>
      <c r="D464" s="1">
        <v>1624</v>
      </c>
      <c r="E464" s="5">
        <v>1</v>
      </c>
      <c r="F464" s="5">
        <v>1624</v>
      </c>
      <c r="G464" s="5">
        <v>0</v>
      </c>
      <c r="H464" s="1">
        <v>9</v>
      </c>
      <c r="I464" s="1">
        <v>0</v>
      </c>
      <c r="J464" s="1">
        <v>3</v>
      </c>
      <c r="K464" s="1">
        <v>0</v>
      </c>
      <c r="L464" s="1">
        <v>2</v>
      </c>
      <c r="M464" s="1">
        <v>0</v>
      </c>
      <c r="N464" s="1">
        <v>10</v>
      </c>
      <c r="O464" s="1">
        <v>0</v>
      </c>
      <c r="P464" s="1">
        <v>11</v>
      </c>
      <c r="Q464" s="1">
        <v>3</v>
      </c>
      <c r="R464" s="1">
        <v>0</v>
      </c>
      <c r="S464" s="1">
        <v>0</v>
      </c>
      <c r="T464" s="1">
        <v>233</v>
      </c>
      <c r="U464" s="1">
        <v>520</v>
      </c>
      <c r="V464" s="1">
        <v>76</v>
      </c>
      <c r="W464" s="1">
        <v>0</v>
      </c>
      <c r="X464" s="1">
        <v>0</v>
      </c>
      <c r="Y464" s="1">
        <v>10</v>
      </c>
      <c r="Z464" s="1">
        <v>0.75</v>
      </c>
      <c r="AB464" s="1">
        <v>25</v>
      </c>
      <c r="AC464" s="1">
        <v>2667</v>
      </c>
      <c r="AD464" s="1" t="s">
        <v>34</v>
      </c>
      <c r="AE464" s="1">
        <v>531</v>
      </c>
      <c r="AF464" s="1">
        <v>2</v>
      </c>
      <c r="AG464" s="1" t="s">
        <v>666</v>
      </c>
    </row>
    <row r="465" spans="1:33" ht="15.75" customHeight="1" x14ac:dyDescent="0.25">
      <c r="A465" s="4" t="s">
        <v>482</v>
      </c>
      <c r="B465" s="1" t="s">
        <v>32</v>
      </c>
      <c r="C465" s="4">
        <v>1</v>
      </c>
      <c r="D465" s="4">
        <v>2618</v>
      </c>
      <c r="E465" s="4">
        <v>1</v>
      </c>
      <c r="F465" s="4">
        <v>2618</v>
      </c>
      <c r="G465" s="4">
        <v>0</v>
      </c>
      <c r="H465" s="4">
        <v>9</v>
      </c>
      <c r="I465" s="4">
        <v>0</v>
      </c>
      <c r="J465" s="4">
        <v>4</v>
      </c>
      <c r="K465" s="4">
        <v>0</v>
      </c>
      <c r="L465" s="4">
        <v>3</v>
      </c>
      <c r="M465" s="4">
        <v>0</v>
      </c>
      <c r="N465" s="4">
        <v>15</v>
      </c>
      <c r="O465" s="4">
        <v>0</v>
      </c>
      <c r="P465" s="4">
        <v>15</v>
      </c>
      <c r="Q465" s="4">
        <v>3</v>
      </c>
      <c r="R465" s="4">
        <v>0</v>
      </c>
      <c r="S465" s="4">
        <v>0</v>
      </c>
      <c r="T465" s="4">
        <v>329</v>
      </c>
      <c r="U465" s="4">
        <v>826</v>
      </c>
      <c r="V465" s="4">
        <v>168</v>
      </c>
      <c r="W465" s="4">
        <v>96</v>
      </c>
      <c r="X465" s="4">
        <v>0</v>
      </c>
      <c r="Y465" s="4">
        <v>9</v>
      </c>
      <c r="Z465" s="4">
        <v>0.6</v>
      </c>
      <c r="AA465" s="4"/>
      <c r="AB465" s="4">
        <v>27</v>
      </c>
      <c r="AC465" s="4">
        <v>4786</v>
      </c>
      <c r="AD465" s="4" t="s">
        <v>34</v>
      </c>
      <c r="AE465" s="4">
        <v>925</v>
      </c>
      <c r="AF465" s="4">
        <v>3</v>
      </c>
      <c r="AG465" s="4" t="s">
        <v>562</v>
      </c>
    </row>
    <row r="466" spans="1:33" ht="15.75" customHeight="1" x14ac:dyDescent="0.25">
      <c r="A466" s="4" t="s">
        <v>660</v>
      </c>
      <c r="B466" s="1" t="s">
        <v>32</v>
      </c>
      <c r="C466" s="4">
        <v>1</v>
      </c>
      <c r="D466" s="4">
        <v>2618</v>
      </c>
      <c r="E466" s="7">
        <v>2</v>
      </c>
      <c r="F466" s="7">
        <v>2618</v>
      </c>
      <c r="G466" s="8">
        <v>398</v>
      </c>
      <c r="H466" s="4">
        <v>9</v>
      </c>
      <c r="I466" s="4">
        <v>8</v>
      </c>
      <c r="J466" s="4">
        <v>4</v>
      </c>
      <c r="K466" s="4">
        <v>1</v>
      </c>
      <c r="L466" s="4">
        <v>3</v>
      </c>
      <c r="M466" s="4">
        <v>1</v>
      </c>
      <c r="N466" s="4">
        <v>15</v>
      </c>
      <c r="O466" s="4">
        <v>0</v>
      </c>
      <c r="P466" s="4">
        <v>15</v>
      </c>
      <c r="Q466" s="4">
        <v>3</v>
      </c>
      <c r="R466" s="4">
        <v>0</v>
      </c>
      <c r="S466" s="4">
        <v>0</v>
      </c>
      <c r="T466" s="4">
        <v>329</v>
      </c>
      <c r="U466" s="4">
        <v>826</v>
      </c>
      <c r="V466" s="4">
        <v>168</v>
      </c>
      <c r="W466" s="4">
        <v>96</v>
      </c>
      <c r="X466" s="4">
        <v>159</v>
      </c>
      <c r="Y466" s="4">
        <v>9</v>
      </c>
      <c r="Z466" s="4">
        <v>0.6</v>
      </c>
      <c r="AA466" s="4"/>
      <c r="AB466" s="4">
        <v>27</v>
      </c>
      <c r="AC466" s="4">
        <v>4786</v>
      </c>
      <c r="AD466" s="4" t="s">
        <v>34</v>
      </c>
      <c r="AE466" s="4">
        <v>925</v>
      </c>
      <c r="AF466" s="4">
        <v>3</v>
      </c>
      <c r="AG466" s="4" t="s">
        <v>562</v>
      </c>
    </row>
    <row r="467" spans="1:33" ht="15.75" customHeight="1" x14ac:dyDescent="0.25">
      <c r="A467" s="1" t="s">
        <v>434</v>
      </c>
      <c r="B467" s="1" t="s">
        <v>32</v>
      </c>
      <c r="C467" s="1">
        <v>1</v>
      </c>
      <c r="D467" s="1">
        <v>2548</v>
      </c>
      <c r="E467" s="5">
        <v>2</v>
      </c>
      <c r="F467" s="5">
        <v>1622</v>
      </c>
      <c r="G467" s="5">
        <v>926</v>
      </c>
      <c r="H467" s="1">
        <v>10</v>
      </c>
      <c r="I467" s="1">
        <v>9</v>
      </c>
      <c r="J467" s="1">
        <v>1</v>
      </c>
      <c r="K467" s="1">
        <v>1</v>
      </c>
      <c r="L467" s="1">
        <v>1.5</v>
      </c>
      <c r="M467" s="1">
        <v>1</v>
      </c>
      <c r="N467" s="1">
        <v>19</v>
      </c>
      <c r="O467" s="1">
        <v>7</v>
      </c>
      <c r="P467" s="1">
        <v>10</v>
      </c>
      <c r="Q467" s="1">
        <v>3</v>
      </c>
      <c r="R467" s="1">
        <v>9</v>
      </c>
      <c r="S467" s="1">
        <v>0</v>
      </c>
      <c r="T467" s="1">
        <v>238</v>
      </c>
      <c r="U467" s="1">
        <v>479</v>
      </c>
      <c r="V467" s="1">
        <v>119</v>
      </c>
      <c r="W467" s="1">
        <v>173</v>
      </c>
      <c r="X467" s="1">
        <v>396</v>
      </c>
      <c r="Y467" s="1">
        <v>10</v>
      </c>
      <c r="Z467" s="1">
        <v>0.83333333333333337</v>
      </c>
      <c r="AB467" s="1">
        <v>29</v>
      </c>
      <c r="AC467" s="1">
        <v>4048</v>
      </c>
      <c r="AD467" s="1" t="s">
        <v>34</v>
      </c>
      <c r="AE467" s="1">
        <v>552</v>
      </c>
      <c r="AF467" s="1">
        <v>2</v>
      </c>
      <c r="AG467" s="1" t="s">
        <v>560</v>
      </c>
    </row>
    <row r="468" spans="1:33" ht="15.75" customHeight="1" x14ac:dyDescent="0.25">
      <c r="A468" s="1" t="s">
        <v>311</v>
      </c>
      <c r="B468" s="1" t="s">
        <v>32</v>
      </c>
      <c r="C468" s="1">
        <v>1</v>
      </c>
      <c r="D468" s="1">
        <v>2785</v>
      </c>
      <c r="E468" s="5">
        <v>2</v>
      </c>
      <c r="F468" s="5">
        <v>2304</v>
      </c>
      <c r="G468" s="5">
        <v>481</v>
      </c>
      <c r="H468" s="1">
        <v>10</v>
      </c>
      <c r="I468" s="1">
        <v>9</v>
      </c>
      <c r="J468" s="1">
        <v>3</v>
      </c>
      <c r="K468" s="1">
        <v>0</v>
      </c>
      <c r="L468" s="1">
        <v>2.5</v>
      </c>
      <c r="M468" s="1">
        <v>1</v>
      </c>
      <c r="N468" s="1">
        <v>17</v>
      </c>
      <c r="O468" s="1">
        <v>2</v>
      </c>
      <c r="P468" s="1">
        <v>16</v>
      </c>
      <c r="Q468" s="1">
        <v>9</v>
      </c>
      <c r="R468" s="1">
        <v>4</v>
      </c>
      <c r="S468" s="1">
        <v>0</v>
      </c>
      <c r="T468" s="1">
        <v>256</v>
      </c>
      <c r="U468" s="1">
        <v>725</v>
      </c>
      <c r="W468" s="1">
        <v>100</v>
      </c>
      <c r="X468" s="1">
        <v>175</v>
      </c>
      <c r="Y468" s="1">
        <v>20</v>
      </c>
      <c r="Z468" s="1">
        <f>9/12</f>
        <v>0.75</v>
      </c>
      <c r="AA468" s="1">
        <v>32</v>
      </c>
      <c r="AB468" s="1">
        <v>28</v>
      </c>
      <c r="AD468" s="1" t="s">
        <v>34</v>
      </c>
      <c r="AE468" s="1">
        <v>661</v>
      </c>
      <c r="AF468" s="1">
        <v>2</v>
      </c>
      <c r="AG468" s="1" t="s">
        <v>558</v>
      </c>
    </row>
    <row r="469" spans="1:33" ht="15.75" customHeight="1" x14ac:dyDescent="0.25">
      <c r="A469" s="4" t="s">
        <v>480</v>
      </c>
      <c r="B469" s="1" t="s">
        <v>32</v>
      </c>
      <c r="C469" s="4">
        <v>1</v>
      </c>
      <c r="D469" s="4">
        <v>2580</v>
      </c>
      <c r="E469" s="4">
        <v>1</v>
      </c>
      <c r="F469" s="4">
        <v>2580</v>
      </c>
      <c r="G469" s="4">
        <v>0</v>
      </c>
      <c r="H469" s="4">
        <v>10</v>
      </c>
      <c r="I469" s="4">
        <v>0</v>
      </c>
      <c r="J469" s="4">
        <v>3</v>
      </c>
      <c r="K469" s="4">
        <v>0</v>
      </c>
      <c r="L469" s="4">
        <v>2</v>
      </c>
      <c r="M469" s="4">
        <v>0</v>
      </c>
      <c r="N469" s="4">
        <v>18</v>
      </c>
      <c r="O469" s="4">
        <v>0</v>
      </c>
      <c r="P469" s="4">
        <v>14</v>
      </c>
      <c r="Q469" s="4">
        <v>3</v>
      </c>
      <c r="R469" s="4">
        <v>0</v>
      </c>
      <c r="S469" s="4">
        <v>0</v>
      </c>
      <c r="T469" s="4">
        <v>310</v>
      </c>
      <c r="U469" s="4">
        <v>760</v>
      </c>
      <c r="V469" s="4">
        <v>133</v>
      </c>
      <c r="W469" s="4">
        <v>131</v>
      </c>
      <c r="X469" s="4">
        <v>0</v>
      </c>
      <c r="Y469" s="4">
        <v>10</v>
      </c>
      <c r="Z469" s="4">
        <v>0.75</v>
      </c>
      <c r="AA469" s="4"/>
      <c r="AB469" s="4">
        <v>28</v>
      </c>
      <c r="AC469" s="4">
        <v>4090</v>
      </c>
      <c r="AD469" s="4" t="s">
        <v>34</v>
      </c>
      <c r="AE469" s="4">
        <v>675</v>
      </c>
      <c r="AF469" s="4">
        <v>2</v>
      </c>
      <c r="AG469" s="4" t="s">
        <v>562</v>
      </c>
    </row>
    <row r="470" spans="1:33" ht="15.75" customHeight="1" x14ac:dyDescent="0.25">
      <c r="A470" s="4" t="s">
        <v>658</v>
      </c>
      <c r="B470" s="1" t="s">
        <v>32</v>
      </c>
      <c r="C470" s="4">
        <v>1</v>
      </c>
      <c r="D470" s="4">
        <v>2580</v>
      </c>
      <c r="E470" s="7">
        <v>2</v>
      </c>
      <c r="F470" s="7">
        <v>2580</v>
      </c>
      <c r="G470" s="8">
        <v>461</v>
      </c>
      <c r="H470" s="4">
        <v>10</v>
      </c>
      <c r="I470" s="4">
        <v>9</v>
      </c>
      <c r="J470" s="4">
        <v>3</v>
      </c>
      <c r="K470" s="4">
        <v>1</v>
      </c>
      <c r="L470" s="4">
        <v>2</v>
      </c>
      <c r="M470" s="4">
        <v>1</v>
      </c>
      <c r="N470" s="4">
        <v>18</v>
      </c>
      <c r="O470" s="4">
        <v>0</v>
      </c>
      <c r="P470" s="4">
        <v>14</v>
      </c>
      <c r="Q470" s="4">
        <v>3</v>
      </c>
      <c r="R470" s="4">
        <v>0</v>
      </c>
      <c r="S470" s="4">
        <v>0</v>
      </c>
      <c r="T470" s="4">
        <v>310</v>
      </c>
      <c r="U470" s="4">
        <v>760</v>
      </c>
      <c r="V470" s="4">
        <v>133</v>
      </c>
      <c r="W470" s="4">
        <v>131</v>
      </c>
      <c r="X470" s="4">
        <v>197</v>
      </c>
      <c r="Y470" s="4">
        <v>10</v>
      </c>
      <c r="Z470" s="4">
        <v>0.75</v>
      </c>
      <c r="AA470" s="4"/>
      <c r="AB470" s="4">
        <v>28</v>
      </c>
      <c r="AC470" s="4">
        <v>4090</v>
      </c>
      <c r="AD470" s="4" t="s">
        <v>34</v>
      </c>
      <c r="AE470" s="4">
        <v>675</v>
      </c>
      <c r="AF470" s="4">
        <v>2</v>
      </c>
      <c r="AG470" s="4" t="s">
        <v>562</v>
      </c>
    </row>
    <row r="471" spans="1:33" ht="15.75" customHeight="1" x14ac:dyDescent="0.25">
      <c r="A471" s="4" t="s">
        <v>171</v>
      </c>
      <c r="B471" s="1" t="s">
        <v>32</v>
      </c>
      <c r="C471" s="4">
        <v>1</v>
      </c>
      <c r="D471" s="4">
        <v>2185</v>
      </c>
      <c r="E471" s="4">
        <v>1</v>
      </c>
      <c r="F471" s="4">
        <v>2185</v>
      </c>
      <c r="G471" s="4">
        <v>0</v>
      </c>
      <c r="H471" s="4">
        <v>9</v>
      </c>
      <c r="I471" s="4">
        <v>0</v>
      </c>
      <c r="J471" s="4">
        <v>3</v>
      </c>
      <c r="K471" s="4">
        <v>0</v>
      </c>
      <c r="L471" s="4">
        <v>2</v>
      </c>
      <c r="M471" s="4">
        <v>0</v>
      </c>
      <c r="N471" s="4">
        <v>12</v>
      </c>
      <c r="O471" s="4">
        <v>0</v>
      </c>
      <c r="P471" s="4">
        <v>14</v>
      </c>
      <c r="Q471" s="4">
        <v>3</v>
      </c>
      <c r="R471" s="4">
        <v>0</v>
      </c>
      <c r="S471" s="4">
        <v>0</v>
      </c>
      <c r="T471" s="4">
        <v>295</v>
      </c>
      <c r="U471" s="4">
        <v>683</v>
      </c>
      <c r="V471" s="4">
        <v>137</v>
      </c>
      <c r="W471" s="4">
        <v>127</v>
      </c>
      <c r="X471" s="4">
        <v>0</v>
      </c>
      <c r="Y471" s="4">
        <v>9</v>
      </c>
      <c r="Z471" s="4">
        <v>1.1599999999999999</v>
      </c>
      <c r="AA471" s="4"/>
      <c r="AB471" s="4">
        <v>25</v>
      </c>
      <c r="AC471" s="4">
        <v>3400</v>
      </c>
      <c r="AD471" s="4" t="s">
        <v>34</v>
      </c>
      <c r="AE471" s="4">
        <v>656</v>
      </c>
      <c r="AF471" s="4">
        <v>2</v>
      </c>
      <c r="AG471" s="4" t="s">
        <v>562</v>
      </c>
    </row>
    <row r="472" spans="1:33" ht="15.75" customHeight="1" x14ac:dyDescent="0.25">
      <c r="A472" s="4" t="s">
        <v>635</v>
      </c>
      <c r="B472" s="1" t="s">
        <v>32</v>
      </c>
      <c r="C472" s="4">
        <v>1</v>
      </c>
      <c r="D472" s="4">
        <v>2185</v>
      </c>
      <c r="E472" s="7">
        <v>2</v>
      </c>
      <c r="F472" s="7">
        <v>2185</v>
      </c>
      <c r="G472" s="8">
        <v>470</v>
      </c>
      <c r="H472" s="4">
        <v>9</v>
      </c>
      <c r="I472" s="4">
        <v>9</v>
      </c>
      <c r="J472" s="4">
        <v>3</v>
      </c>
      <c r="K472" s="4">
        <v>1</v>
      </c>
      <c r="L472" s="4">
        <v>2</v>
      </c>
      <c r="M472" s="4">
        <v>1</v>
      </c>
      <c r="N472" s="4">
        <v>12</v>
      </c>
      <c r="O472" s="4">
        <v>0</v>
      </c>
      <c r="P472" s="4">
        <v>14</v>
      </c>
      <c r="Q472" s="4">
        <v>3</v>
      </c>
      <c r="R472" s="4">
        <v>0</v>
      </c>
      <c r="S472" s="4">
        <v>0</v>
      </c>
      <c r="T472" s="4">
        <v>295</v>
      </c>
      <c r="U472" s="4">
        <v>683</v>
      </c>
      <c r="V472" s="4">
        <v>137</v>
      </c>
      <c r="W472" s="4">
        <v>127</v>
      </c>
      <c r="X472" s="4">
        <v>180</v>
      </c>
      <c r="Y472" s="4">
        <v>9</v>
      </c>
      <c r="Z472" s="4">
        <v>1.1599999999999999</v>
      </c>
      <c r="AA472" s="4"/>
      <c r="AB472" s="4">
        <v>25</v>
      </c>
      <c r="AC472" s="4">
        <v>3400</v>
      </c>
      <c r="AD472" s="4" t="s">
        <v>34</v>
      </c>
      <c r="AE472" s="4">
        <v>656</v>
      </c>
      <c r="AF472" s="4">
        <v>2</v>
      </c>
      <c r="AG472" s="4" t="s">
        <v>562</v>
      </c>
    </row>
    <row r="473" spans="1:33" ht="15.75" customHeight="1" x14ac:dyDescent="0.25">
      <c r="A473" s="1" t="s">
        <v>573</v>
      </c>
      <c r="B473" s="1" t="s">
        <v>32</v>
      </c>
      <c r="C473" s="1">
        <v>1</v>
      </c>
      <c r="D473" s="1">
        <v>1516</v>
      </c>
      <c r="E473" s="1">
        <v>1</v>
      </c>
      <c r="F473" s="1">
        <v>1516</v>
      </c>
      <c r="G473" s="1">
        <v>0</v>
      </c>
      <c r="H473" s="1">
        <v>8</v>
      </c>
      <c r="I473" s="1">
        <v>0</v>
      </c>
      <c r="J473" s="1">
        <v>4</v>
      </c>
      <c r="K473" s="1">
        <v>0</v>
      </c>
      <c r="L473" s="1">
        <v>2</v>
      </c>
      <c r="M473" s="1">
        <v>0</v>
      </c>
      <c r="N473" s="1">
        <v>9</v>
      </c>
      <c r="O473" s="1">
        <v>0</v>
      </c>
      <c r="P473" s="1">
        <v>11</v>
      </c>
      <c r="Q473" s="1">
        <v>3</v>
      </c>
      <c r="R473" s="1">
        <v>0</v>
      </c>
      <c r="S473" s="1">
        <v>0</v>
      </c>
      <c r="T473" s="1">
        <v>225</v>
      </c>
      <c r="U473" s="1">
        <v>520</v>
      </c>
      <c r="V473" s="1">
        <v>107</v>
      </c>
      <c r="W473" s="1">
        <v>0</v>
      </c>
      <c r="X473" s="1">
        <v>0</v>
      </c>
      <c r="Y473" s="1">
        <v>8</v>
      </c>
      <c r="Z473" s="1">
        <v>0.75</v>
      </c>
      <c r="AB473" s="1">
        <v>21</v>
      </c>
      <c r="AC473" s="1">
        <v>3515</v>
      </c>
      <c r="AD473" s="1" t="s">
        <v>34</v>
      </c>
      <c r="AE473" s="1">
        <v>524</v>
      </c>
      <c r="AF473" s="1">
        <v>2</v>
      </c>
      <c r="AG473" s="4" t="s">
        <v>562</v>
      </c>
    </row>
    <row r="474" spans="1:33" ht="15.75" customHeight="1" x14ac:dyDescent="0.25">
      <c r="A474" s="1" t="s">
        <v>94</v>
      </c>
      <c r="B474" s="1" t="s">
        <v>32</v>
      </c>
      <c r="C474" s="1">
        <v>1</v>
      </c>
      <c r="D474" s="1">
        <v>2006</v>
      </c>
      <c r="E474" s="5">
        <v>1</v>
      </c>
      <c r="F474" s="5">
        <v>2006</v>
      </c>
      <c r="G474" s="5">
        <v>0</v>
      </c>
      <c r="H474" s="1">
        <v>9</v>
      </c>
      <c r="I474" s="1">
        <v>0</v>
      </c>
      <c r="J474" s="1">
        <v>3</v>
      </c>
      <c r="K474" s="1">
        <v>0</v>
      </c>
      <c r="L474" s="1">
        <v>2.5</v>
      </c>
      <c r="M474" s="1">
        <v>0</v>
      </c>
      <c r="N474" s="1">
        <v>12</v>
      </c>
      <c r="O474" s="1">
        <v>0</v>
      </c>
      <c r="P474" s="1">
        <v>15</v>
      </c>
      <c r="Q474" s="1">
        <v>4</v>
      </c>
      <c r="R474" s="1">
        <v>0</v>
      </c>
      <c r="S474" s="1">
        <v>0</v>
      </c>
      <c r="T474" s="1">
        <v>304</v>
      </c>
      <c r="U474" s="1">
        <v>658</v>
      </c>
      <c r="V474" s="1">
        <v>113</v>
      </c>
      <c r="W474" s="1">
        <v>0</v>
      </c>
      <c r="X474" s="1">
        <v>0</v>
      </c>
      <c r="Y474" s="1">
        <v>10</v>
      </c>
      <c r="Z474" s="1">
        <v>0.83299999999999996</v>
      </c>
      <c r="AB474" s="1">
        <v>26</v>
      </c>
      <c r="AC474" s="1">
        <v>3349</v>
      </c>
      <c r="AD474" s="1" t="s">
        <v>34</v>
      </c>
      <c r="AE474" s="1">
        <v>640</v>
      </c>
      <c r="AF474" s="1">
        <v>2</v>
      </c>
      <c r="AG474" s="1" t="s">
        <v>666</v>
      </c>
    </row>
    <row r="475" spans="1:33" ht="15.75" customHeight="1" x14ac:dyDescent="0.25">
      <c r="A475" s="1" t="s">
        <v>544</v>
      </c>
      <c r="B475" s="1" t="s">
        <v>32</v>
      </c>
      <c r="C475" s="1">
        <v>1</v>
      </c>
      <c r="D475" s="1">
        <v>2728</v>
      </c>
      <c r="E475" s="5">
        <v>2</v>
      </c>
      <c r="F475" s="5">
        <v>2728</v>
      </c>
      <c r="G475" s="5">
        <v>352</v>
      </c>
      <c r="H475" s="1">
        <v>9</v>
      </c>
      <c r="I475" s="1">
        <v>9</v>
      </c>
      <c r="J475" s="1">
        <v>4</v>
      </c>
      <c r="K475" s="1">
        <v>1</v>
      </c>
      <c r="L475" s="1">
        <v>3.5</v>
      </c>
      <c r="M475" s="1">
        <v>0</v>
      </c>
      <c r="N475" s="1">
        <v>19</v>
      </c>
      <c r="O475" s="1">
        <v>0</v>
      </c>
      <c r="P475" s="1">
        <v>18</v>
      </c>
      <c r="Q475" s="1">
        <v>4</v>
      </c>
      <c r="R475" s="1">
        <v>0</v>
      </c>
      <c r="S475" s="1">
        <v>0</v>
      </c>
      <c r="T475" s="1">
        <v>311</v>
      </c>
      <c r="U475" s="1">
        <v>881</v>
      </c>
      <c r="V475" s="1">
        <v>117</v>
      </c>
      <c r="W475" s="1">
        <v>0</v>
      </c>
      <c r="X475" s="1">
        <v>116</v>
      </c>
      <c r="Y475" s="1">
        <v>9</v>
      </c>
      <c r="Z475" s="1">
        <v>0.75</v>
      </c>
      <c r="AB475" s="1">
        <v>27.5</v>
      </c>
      <c r="AC475" s="1">
        <v>4350</v>
      </c>
      <c r="AD475" s="1" t="s">
        <v>34</v>
      </c>
      <c r="AE475" s="1">
        <v>657</v>
      </c>
      <c r="AF475" s="1">
        <v>2</v>
      </c>
      <c r="AG475" s="1" t="s">
        <v>666</v>
      </c>
    </row>
    <row r="476" spans="1:33" ht="15.75" customHeight="1" x14ac:dyDescent="0.25">
      <c r="A476" s="1" t="s">
        <v>416</v>
      </c>
      <c r="B476" s="1" t="s">
        <v>32</v>
      </c>
      <c r="C476" s="1">
        <v>1</v>
      </c>
      <c r="D476" s="1">
        <v>2327</v>
      </c>
      <c r="E476" s="5">
        <v>2</v>
      </c>
      <c r="F476" s="5">
        <v>1612</v>
      </c>
      <c r="G476" s="5">
        <v>715</v>
      </c>
      <c r="H476" s="1">
        <v>10</v>
      </c>
      <c r="I476" s="1">
        <v>9</v>
      </c>
      <c r="J476" s="1">
        <v>4</v>
      </c>
      <c r="K476" s="1">
        <v>1</v>
      </c>
      <c r="L476" s="1">
        <v>3</v>
      </c>
      <c r="M476" s="1">
        <v>0</v>
      </c>
      <c r="N476" s="1">
        <v>11</v>
      </c>
      <c r="O476" s="1">
        <v>5</v>
      </c>
      <c r="P476" s="1">
        <v>9</v>
      </c>
      <c r="Q476" s="1">
        <v>3</v>
      </c>
      <c r="R476" s="1">
        <v>6</v>
      </c>
      <c r="S476" s="1">
        <v>0</v>
      </c>
      <c r="T476" s="1">
        <v>236</v>
      </c>
      <c r="U476" s="1">
        <v>476</v>
      </c>
      <c r="V476" s="1">
        <v>93</v>
      </c>
      <c r="W476" s="1">
        <v>122</v>
      </c>
      <c r="X476" s="1">
        <v>322</v>
      </c>
      <c r="Y476" s="1">
        <v>10</v>
      </c>
      <c r="Z476" s="1">
        <v>0.5</v>
      </c>
      <c r="AB476" s="1">
        <v>31.3</v>
      </c>
      <c r="AC476" s="1">
        <v>2505</v>
      </c>
      <c r="AD476" s="1" t="s">
        <v>34</v>
      </c>
      <c r="AE476" s="1">
        <v>540</v>
      </c>
      <c r="AF476" s="1">
        <v>2</v>
      </c>
      <c r="AG476" s="1" t="s">
        <v>560</v>
      </c>
    </row>
    <row r="477" spans="1:33" ht="15.75" customHeight="1" x14ac:dyDescent="0.25">
      <c r="A477" s="1" t="s">
        <v>297</v>
      </c>
      <c r="B477" s="1" t="s">
        <v>32</v>
      </c>
      <c r="C477" s="1">
        <v>1</v>
      </c>
      <c r="D477" s="1">
        <v>1988</v>
      </c>
      <c r="E477" s="5">
        <v>1</v>
      </c>
      <c r="F477" s="1">
        <v>1988</v>
      </c>
      <c r="G477" s="1">
        <v>0</v>
      </c>
      <c r="H477" s="1">
        <v>10</v>
      </c>
      <c r="I477" s="1">
        <v>0</v>
      </c>
      <c r="J477" s="1">
        <v>3</v>
      </c>
      <c r="K477" s="1">
        <v>0</v>
      </c>
      <c r="L477" s="1">
        <v>2</v>
      </c>
      <c r="M477" s="1">
        <v>0</v>
      </c>
      <c r="N477" s="1">
        <v>14</v>
      </c>
      <c r="O477" s="1">
        <v>0</v>
      </c>
      <c r="P477" s="1">
        <v>12</v>
      </c>
      <c r="Q477" s="1">
        <v>7</v>
      </c>
      <c r="R477" s="1">
        <v>0</v>
      </c>
      <c r="S477" s="1">
        <v>0</v>
      </c>
      <c r="T477" s="1">
        <v>260</v>
      </c>
      <c r="U477" s="1">
        <v>719</v>
      </c>
      <c r="W477" s="1">
        <v>0</v>
      </c>
      <c r="X477" s="1">
        <v>0</v>
      </c>
      <c r="Y477" s="1">
        <v>12</v>
      </c>
      <c r="Z477" s="1">
        <f>9/12</f>
        <v>0.75</v>
      </c>
      <c r="AA477" s="1">
        <v>30</v>
      </c>
      <c r="AB477" s="1">
        <v>26</v>
      </c>
      <c r="AD477" s="1" t="s">
        <v>34</v>
      </c>
      <c r="AE477" s="1">
        <v>600</v>
      </c>
      <c r="AF477" s="1">
        <v>2</v>
      </c>
      <c r="AG477" s="1" t="s">
        <v>558</v>
      </c>
    </row>
    <row r="478" spans="1:33" ht="15.75" customHeight="1" x14ac:dyDescent="0.25">
      <c r="A478" s="4" t="s">
        <v>485</v>
      </c>
      <c r="B478" s="1" t="s">
        <v>32</v>
      </c>
      <c r="C478" s="4">
        <v>1</v>
      </c>
      <c r="D478" s="4">
        <v>2742</v>
      </c>
      <c r="E478" s="4">
        <v>1</v>
      </c>
      <c r="F478" s="4">
        <v>2742</v>
      </c>
      <c r="G478" s="4">
        <v>0</v>
      </c>
      <c r="H478" s="4">
        <v>9</v>
      </c>
      <c r="I478" s="4">
        <v>0</v>
      </c>
      <c r="J478" s="4">
        <v>5</v>
      </c>
      <c r="K478" s="4">
        <v>0</v>
      </c>
      <c r="L478" s="4">
        <v>3.5</v>
      </c>
      <c r="M478" s="4">
        <v>0</v>
      </c>
      <c r="N478" s="4">
        <v>17</v>
      </c>
      <c r="O478" s="4">
        <v>0</v>
      </c>
      <c r="P478" s="4">
        <v>18</v>
      </c>
      <c r="Q478" s="4">
        <v>3</v>
      </c>
      <c r="R478" s="4">
        <v>0</v>
      </c>
      <c r="S478" s="4">
        <v>0</v>
      </c>
      <c r="T478" s="4">
        <v>294</v>
      </c>
      <c r="U478" s="4">
        <v>888</v>
      </c>
      <c r="V478" s="4">
        <v>150</v>
      </c>
      <c r="W478" s="4">
        <v>114</v>
      </c>
      <c r="X478" s="4">
        <v>0</v>
      </c>
      <c r="Y478" s="4">
        <v>9</v>
      </c>
      <c r="Z478" s="4">
        <v>1</v>
      </c>
      <c r="AA478" s="4"/>
      <c r="AB478" s="4">
        <v>27</v>
      </c>
      <c r="AC478" s="4">
        <v>3893</v>
      </c>
      <c r="AD478" s="4" t="s">
        <v>34</v>
      </c>
      <c r="AE478" s="4">
        <v>563</v>
      </c>
      <c r="AF478" s="4">
        <v>2</v>
      </c>
      <c r="AG478" s="4" t="s">
        <v>562</v>
      </c>
    </row>
    <row r="479" spans="1:33" ht="15.75" customHeight="1" x14ac:dyDescent="0.25">
      <c r="A479" s="4" t="s">
        <v>663</v>
      </c>
      <c r="B479" s="1" t="s">
        <v>32</v>
      </c>
      <c r="C479" s="4">
        <v>1</v>
      </c>
      <c r="D479" s="4">
        <v>2742</v>
      </c>
      <c r="E479" s="7">
        <v>2</v>
      </c>
      <c r="F479" s="7">
        <v>2742</v>
      </c>
      <c r="G479" s="8">
        <v>427</v>
      </c>
      <c r="H479" s="4">
        <v>9</v>
      </c>
      <c r="I479" s="4">
        <v>9</v>
      </c>
      <c r="J479" s="4">
        <v>5</v>
      </c>
      <c r="K479" s="4">
        <v>1</v>
      </c>
      <c r="L479" s="4">
        <v>3.5</v>
      </c>
      <c r="M479" s="4">
        <v>1</v>
      </c>
      <c r="N479" s="4">
        <v>17</v>
      </c>
      <c r="O479" s="4">
        <v>0</v>
      </c>
      <c r="P479" s="4">
        <v>18</v>
      </c>
      <c r="Q479" s="4">
        <v>3</v>
      </c>
      <c r="R479" s="4">
        <v>0</v>
      </c>
      <c r="S479" s="4">
        <v>0</v>
      </c>
      <c r="T479" s="4">
        <v>294</v>
      </c>
      <c r="U479" s="4">
        <v>888</v>
      </c>
      <c r="V479" s="4">
        <v>150</v>
      </c>
      <c r="W479" s="4">
        <v>114</v>
      </c>
      <c r="X479" s="4">
        <v>172</v>
      </c>
      <c r="Y479" s="4">
        <v>9</v>
      </c>
      <c r="Z479" s="4">
        <v>1</v>
      </c>
      <c r="AA479" s="4"/>
      <c r="AB479" s="4">
        <v>27</v>
      </c>
      <c r="AC479" s="4">
        <v>3893</v>
      </c>
      <c r="AD479" s="4" t="s">
        <v>34</v>
      </c>
      <c r="AE479" s="4">
        <v>563</v>
      </c>
      <c r="AF479" s="4">
        <v>2</v>
      </c>
      <c r="AG479" s="4" t="s">
        <v>562</v>
      </c>
    </row>
    <row r="480" spans="1:33" ht="15.75" customHeight="1" x14ac:dyDescent="0.25">
      <c r="A480" s="4" t="s">
        <v>478</v>
      </c>
      <c r="B480" s="1" t="s">
        <v>32</v>
      </c>
      <c r="C480" s="4">
        <v>1</v>
      </c>
      <c r="D480" s="4">
        <v>2534</v>
      </c>
      <c r="E480" s="4">
        <v>1</v>
      </c>
      <c r="F480" s="4">
        <v>2534</v>
      </c>
      <c r="G480" s="4">
        <v>0</v>
      </c>
      <c r="H480" s="4">
        <v>10</v>
      </c>
      <c r="I480" s="4">
        <v>0</v>
      </c>
      <c r="J480" s="4">
        <v>3</v>
      </c>
      <c r="K480" s="4">
        <v>0</v>
      </c>
      <c r="L480" s="4">
        <v>3.5</v>
      </c>
      <c r="M480" s="4">
        <v>0</v>
      </c>
      <c r="N480" s="4">
        <v>19</v>
      </c>
      <c r="O480" s="4">
        <v>0</v>
      </c>
      <c r="P480" s="4">
        <v>13</v>
      </c>
      <c r="Q480" s="4">
        <v>3</v>
      </c>
      <c r="R480" s="4">
        <v>0</v>
      </c>
      <c r="S480" s="4">
        <v>0</v>
      </c>
      <c r="T480" s="4">
        <v>321</v>
      </c>
      <c r="U480" s="4">
        <v>780</v>
      </c>
      <c r="V480" s="4">
        <v>136</v>
      </c>
      <c r="W480" s="4">
        <v>119</v>
      </c>
      <c r="X480" s="4">
        <v>0</v>
      </c>
      <c r="Y480" s="4">
        <v>10</v>
      </c>
      <c r="Z480" s="4">
        <v>0.75</v>
      </c>
      <c r="AA480" s="4"/>
      <c r="AB480" s="4">
        <v>27</v>
      </c>
      <c r="AC480" s="4">
        <v>3641</v>
      </c>
      <c r="AD480" s="4" t="s">
        <v>34</v>
      </c>
      <c r="AE480" s="4">
        <v>720</v>
      </c>
      <c r="AF480" s="4">
        <v>2</v>
      </c>
      <c r="AG480" s="4" t="s">
        <v>562</v>
      </c>
    </row>
    <row r="481" spans="1:33" ht="15.75" customHeight="1" x14ac:dyDescent="0.25">
      <c r="A481" s="4" t="s">
        <v>656</v>
      </c>
      <c r="B481" s="1" t="s">
        <v>32</v>
      </c>
      <c r="C481" s="4">
        <v>1</v>
      </c>
      <c r="D481" s="4">
        <v>2534</v>
      </c>
      <c r="E481" s="7">
        <v>2</v>
      </c>
      <c r="F481" s="7">
        <v>2534</v>
      </c>
      <c r="G481" s="8">
        <v>425</v>
      </c>
      <c r="H481" s="4">
        <v>10</v>
      </c>
      <c r="I481" s="4">
        <v>9</v>
      </c>
      <c r="J481" s="4">
        <v>3</v>
      </c>
      <c r="K481" s="4">
        <v>1</v>
      </c>
      <c r="L481" s="4">
        <v>3.5</v>
      </c>
      <c r="M481" s="4">
        <v>1</v>
      </c>
      <c r="N481" s="4">
        <v>19</v>
      </c>
      <c r="O481" s="4">
        <v>0</v>
      </c>
      <c r="P481" s="4">
        <v>13</v>
      </c>
      <c r="Q481" s="4">
        <v>3</v>
      </c>
      <c r="R481" s="4">
        <v>0</v>
      </c>
      <c r="S481" s="4">
        <v>0</v>
      </c>
      <c r="T481" s="4">
        <v>321</v>
      </c>
      <c r="U481" s="4">
        <v>780</v>
      </c>
      <c r="V481" s="4">
        <v>136</v>
      </c>
      <c r="W481" s="4">
        <v>119</v>
      </c>
      <c r="X481" s="4">
        <v>167</v>
      </c>
      <c r="Y481" s="4">
        <v>10</v>
      </c>
      <c r="Z481" s="4">
        <v>0.75</v>
      </c>
      <c r="AA481" s="4"/>
      <c r="AB481" s="4">
        <v>27</v>
      </c>
      <c r="AC481" s="4">
        <v>3641</v>
      </c>
      <c r="AD481" s="4" t="s">
        <v>34</v>
      </c>
      <c r="AE481" s="4">
        <v>720</v>
      </c>
      <c r="AF481" s="4">
        <v>2</v>
      </c>
      <c r="AG481" s="4" t="s">
        <v>562</v>
      </c>
    </row>
    <row r="482" spans="1:33" ht="15.75" customHeight="1" x14ac:dyDescent="0.25">
      <c r="A482" s="1" t="s">
        <v>390</v>
      </c>
      <c r="B482" s="1" t="s">
        <v>32</v>
      </c>
      <c r="C482" s="1">
        <v>1</v>
      </c>
      <c r="D482" s="1">
        <v>2024</v>
      </c>
      <c r="E482" s="1">
        <v>1</v>
      </c>
      <c r="F482" s="1">
        <v>2024</v>
      </c>
      <c r="G482" s="1">
        <v>0</v>
      </c>
      <c r="H482" s="1">
        <v>9</v>
      </c>
      <c r="I482" s="1">
        <v>0</v>
      </c>
      <c r="J482" s="1">
        <v>3</v>
      </c>
      <c r="K482" s="1">
        <v>0</v>
      </c>
      <c r="L482" s="1">
        <v>2</v>
      </c>
      <c r="M482" s="1">
        <v>0</v>
      </c>
      <c r="N482" s="1">
        <v>16</v>
      </c>
      <c r="O482" s="1">
        <v>0</v>
      </c>
      <c r="P482" s="1">
        <v>16</v>
      </c>
      <c r="Q482" s="1">
        <v>4</v>
      </c>
      <c r="R482" s="1">
        <v>0</v>
      </c>
      <c r="S482" s="1">
        <v>0</v>
      </c>
      <c r="T482" s="1">
        <v>297</v>
      </c>
      <c r="U482" s="1">
        <v>600</v>
      </c>
      <c r="V482" s="1">
        <v>124</v>
      </c>
      <c r="W482" s="1">
        <v>0</v>
      </c>
      <c r="X482" s="1">
        <v>0</v>
      </c>
      <c r="Y482" s="1">
        <v>9</v>
      </c>
      <c r="Z482" s="1">
        <v>0.83333333333333337</v>
      </c>
      <c r="AB482" s="1">
        <v>26</v>
      </c>
      <c r="AC482" s="1">
        <v>3386</v>
      </c>
      <c r="AD482" s="1" t="s">
        <v>34</v>
      </c>
      <c r="AE482" s="1">
        <v>591</v>
      </c>
      <c r="AF482" s="1">
        <v>2</v>
      </c>
      <c r="AG482" s="1" t="s">
        <v>560</v>
      </c>
    </row>
    <row r="483" spans="1:33" ht="15.75" customHeight="1" x14ac:dyDescent="0.25">
      <c r="A483" s="4" t="s">
        <v>468</v>
      </c>
      <c r="B483" s="1" t="s">
        <v>32</v>
      </c>
      <c r="C483" s="4">
        <v>1</v>
      </c>
      <c r="D483" s="4">
        <v>2404</v>
      </c>
      <c r="E483" s="4">
        <v>1</v>
      </c>
      <c r="F483" s="4">
        <v>2404</v>
      </c>
      <c r="G483" s="4">
        <v>0</v>
      </c>
      <c r="H483" s="4">
        <v>9</v>
      </c>
      <c r="I483" s="4">
        <v>0</v>
      </c>
      <c r="J483" s="4">
        <v>5</v>
      </c>
      <c r="K483" s="4">
        <v>0</v>
      </c>
      <c r="L483" s="4">
        <v>3.5</v>
      </c>
      <c r="M483" s="4">
        <v>0</v>
      </c>
      <c r="N483" s="4">
        <v>16</v>
      </c>
      <c r="O483" s="4">
        <v>0</v>
      </c>
      <c r="P483" s="4">
        <v>17</v>
      </c>
      <c r="Q483" s="4">
        <v>3</v>
      </c>
      <c r="R483" s="4">
        <v>0</v>
      </c>
      <c r="S483" s="4">
        <v>0</v>
      </c>
      <c r="T483" s="4">
        <v>320</v>
      </c>
      <c r="U483" s="4">
        <v>812</v>
      </c>
      <c r="V483" s="4">
        <v>121</v>
      </c>
      <c r="W483" s="4">
        <v>99</v>
      </c>
      <c r="X483" s="4">
        <v>0</v>
      </c>
      <c r="Y483" s="4">
        <v>9</v>
      </c>
      <c r="Z483" s="4">
        <v>1</v>
      </c>
      <c r="AA483" s="4"/>
      <c r="AB483" s="4">
        <v>28</v>
      </c>
      <c r="AC483" s="4">
        <v>3885</v>
      </c>
      <c r="AD483" s="4" t="s">
        <v>34</v>
      </c>
      <c r="AE483" s="4">
        <v>630</v>
      </c>
      <c r="AF483" s="4">
        <v>2</v>
      </c>
      <c r="AG483" s="4" t="s">
        <v>562</v>
      </c>
    </row>
    <row r="484" spans="1:33" ht="15.75" customHeight="1" x14ac:dyDescent="0.25">
      <c r="A484" s="4" t="s">
        <v>649</v>
      </c>
      <c r="B484" s="1" t="s">
        <v>32</v>
      </c>
      <c r="C484" s="4">
        <v>1</v>
      </c>
      <c r="D484" s="4">
        <v>2404</v>
      </c>
      <c r="E484" s="7">
        <v>2</v>
      </c>
      <c r="F484" s="7">
        <v>2404</v>
      </c>
      <c r="G484" s="8">
        <v>385</v>
      </c>
      <c r="H484" s="4">
        <v>9</v>
      </c>
      <c r="I484" s="4">
        <v>8</v>
      </c>
      <c r="J484" s="4">
        <v>5</v>
      </c>
      <c r="K484" s="4">
        <v>1</v>
      </c>
      <c r="L484" s="4">
        <v>3.5</v>
      </c>
      <c r="M484" s="4">
        <v>1</v>
      </c>
      <c r="N484" s="4">
        <v>16</v>
      </c>
      <c r="O484" s="4">
        <v>0</v>
      </c>
      <c r="P484" s="4">
        <v>17</v>
      </c>
      <c r="Q484" s="4">
        <v>3</v>
      </c>
      <c r="R484" s="4">
        <v>0</v>
      </c>
      <c r="S484" s="4">
        <v>0</v>
      </c>
      <c r="T484" s="4">
        <v>320</v>
      </c>
      <c r="U484" s="4">
        <v>812</v>
      </c>
      <c r="V484" s="4">
        <v>121</v>
      </c>
      <c r="W484" s="4">
        <v>99</v>
      </c>
      <c r="X484" s="4">
        <v>157</v>
      </c>
      <c r="Y484" s="4">
        <v>9</v>
      </c>
      <c r="Z484" s="4">
        <v>1</v>
      </c>
      <c r="AA484" s="4"/>
      <c r="AB484" s="4">
        <v>28</v>
      </c>
      <c r="AC484" s="4">
        <v>3885</v>
      </c>
      <c r="AD484" s="4" t="s">
        <v>34</v>
      </c>
      <c r="AE484" s="4">
        <v>630</v>
      </c>
      <c r="AF484" s="4">
        <v>3</v>
      </c>
      <c r="AG484" s="4" t="s">
        <v>562</v>
      </c>
    </row>
    <row r="485" spans="1:33" ht="15.75" customHeight="1" x14ac:dyDescent="0.25">
      <c r="A485" s="1" t="s">
        <v>436</v>
      </c>
      <c r="B485" s="1" t="s">
        <v>32</v>
      </c>
      <c r="C485" s="1">
        <v>1</v>
      </c>
      <c r="D485" s="1">
        <v>2589</v>
      </c>
      <c r="E485" s="1">
        <v>1</v>
      </c>
      <c r="F485" s="1">
        <v>2589</v>
      </c>
      <c r="G485" s="1">
        <v>0</v>
      </c>
      <c r="H485" s="1">
        <v>9</v>
      </c>
      <c r="I485" s="1">
        <v>0</v>
      </c>
      <c r="J485" s="1">
        <v>4</v>
      </c>
      <c r="K485" s="1">
        <v>0</v>
      </c>
      <c r="L485" s="1">
        <v>2.5</v>
      </c>
      <c r="M485" s="1">
        <v>0</v>
      </c>
      <c r="N485" s="1">
        <v>21</v>
      </c>
      <c r="O485" s="1">
        <v>0</v>
      </c>
      <c r="P485" s="1">
        <v>17</v>
      </c>
      <c r="Q485" s="1">
        <v>3</v>
      </c>
      <c r="R485" s="1">
        <v>0</v>
      </c>
      <c r="S485" s="1">
        <v>0</v>
      </c>
      <c r="T485" s="1">
        <v>299</v>
      </c>
      <c r="U485" s="1">
        <v>757</v>
      </c>
      <c r="V485" s="1">
        <v>115</v>
      </c>
      <c r="W485" s="1">
        <v>0</v>
      </c>
      <c r="X485" s="1">
        <v>0</v>
      </c>
      <c r="Y485" s="1">
        <v>9</v>
      </c>
      <c r="Z485" s="1">
        <v>0.75</v>
      </c>
      <c r="AB485" s="1">
        <v>28.3</v>
      </c>
      <c r="AC485" s="1">
        <v>4290</v>
      </c>
      <c r="AD485" s="1" t="s">
        <v>34</v>
      </c>
      <c r="AE485" s="1">
        <v>673</v>
      </c>
      <c r="AF485" s="1">
        <v>2</v>
      </c>
      <c r="AG485" s="1" t="s">
        <v>560</v>
      </c>
    </row>
    <row r="486" spans="1:33" ht="15.75" customHeight="1" x14ac:dyDescent="0.25">
      <c r="A486" s="4" t="s">
        <v>479</v>
      </c>
      <c r="B486" s="1" t="s">
        <v>32</v>
      </c>
      <c r="C486" s="4">
        <v>1</v>
      </c>
      <c r="D486" s="4">
        <v>2566</v>
      </c>
      <c r="E486" s="4">
        <v>1</v>
      </c>
      <c r="F486" s="4">
        <v>2566</v>
      </c>
      <c r="G486" s="4">
        <v>0</v>
      </c>
      <c r="H486" s="4">
        <v>10</v>
      </c>
      <c r="I486" s="4">
        <v>0</v>
      </c>
      <c r="J486" s="4">
        <v>4</v>
      </c>
      <c r="K486" s="4">
        <v>0</v>
      </c>
      <c r="L486" s="4">
        <v>3.5</v>
      </c>
      <c r="M486" s="4">
        <v>0</v>
      </c>
      <c r="N486" s="4">
        <v>18</v>
      </c>
      <c r="O486" s="4">
        <v>0</v>
      </c>
      <c r="P486" s="4">
        <v>17</v>
      </c>
      <c r="Q486" s="4">
        <v>4</v>
      </c>
      <c r="R486" s="4">
        <v>0</v>
      </c>
      <c r="S486" s="4">
        <v>0</v>
      </c>
      <c r="T486" s="4">
        <v>333</v>
      </c>
      <c r="U486" s="4">
        <v>806</v>
      </c>
      <c r="V486" s="4">
        <v>138</v>
      </c>
      <c r="W486" s="4">
        <v>106</v>
      </c>
      <c r="X486" s="4">
        <v>0</v>
      </c>
      <c r="Y486" s="4">
        <v>10</v>
      </c>
      <c r="Z486" s="4">
        <v>0.75</v>
      </c>
      <c r="AA486" s="4"/>
      <c r="AB486" s="4">
        <v>28</v>
      </c>
      <c r="AC486" s="4">
        <v>3603</v>
      </c>
      <c r="AD486" s="4" t="s">
        <v>34</v>
      </c>
      <c r="AE486" s="4">
        <v>697</v>
      </c>
      <c r="AF486" s="4">
        <v>2</v>
      </c>
      <c r="AG486" s="4" t="s">
        <v>562</v>
      </c>
    </row>
    <row r="487" spans="1:33" ht="15.75" customHeight="1" x14ac:dyDescent="0.25">
      <c r="A487" s="4" t="s">
        <v>657</v>
      </c>
      <c r="B487" s="1" t="s">
        <v>32</v>
      </c>
      <c r="C487" s="4">
        <v>1</v>
      </c>
      <c r="D487" s="4">
        <v>2566</v>
      </c>
      <c r="E487" s="7">
        <v>2</v>
      </c>
      <c r="F487" s="7">
        <v>2566</v>
      </c>
      <c r="G487" s="8">
        <v>406</v>
      </c>
      <c r="H487" s="4">
        <v>10</v>
      </c>
      <c r="I487" s="4">
        <v>9</v>
      </c>
      <c r="J487" s="4">
        <v>4</v>
      </c>
      <c r="K487" s="4">
        <v>1</v>
      </c>
      <c r="L487" s="4">
        <v>3.5</v>
      </c>
      <c r="M487" s="4">
        <v>1</v>
      </c>
      <c r="N487" s="4">
        <v>18</v>
      </c>
      <c r="O487" s="4">
        <v>0</v>
      </c>
      <c r="P487" s="4">
        <v>17</v>
      </c>
      <c r="Q487" s="4">
        <v>4</v>
      </c>
      <c r="R487" s="4">
        <v>0</v>
      </c>
      <c r="S487" s="4">
        <v>0</v>
      </c>
      <c r="T487" s="4">
        <v>333</v>
      </c>
      <c r="U487" s="4">
        <v>806</v>
      </c>
      <c r="V487" s="4">
        <v>138</v>
      </c>
      <c r="W487" s="4">
        <v>106</v>
      </c>
      <c r="X487" s="4">
        <v>162</v>
      </c>
      <c r="Y487" s="4">
        <v>10</v>
      </c>
      <c r="Z487" s="4">
        <v>0.75</v>
      </c>
      <c r="AA487" s="4"/>
      <c r="AB487" s="4">
        <v>28</v>
      </c>
      <c r="AC487" s="4">
        <v>3603</v>
      </c>
      <c r="AD487" s="4" t="s">
        <v>34</v>
      </c>
      <c r="AE487" s="4">
        <v>697</v>
      </c>
      <c r="AF487" s="4">
        <v>2</v>
      </c>
      <c r="AG487" s="4" t="s">
        <v>562</v>
      </c>
    </row>
    <row r="488" spans="1:33" ht="15.75" customHeight="1" x14ac:dyDescent="0.25">
      <c r="A488" s="1" t="s">
        <v>512</v>
      </c>
      <c r="B488" s="1" t="s">
        <v>32</v>
      </c>
      <c r="C488" s="1">
        <v>1</v>
      </c>
      <c r="D488" s="1">
        <v>2200</v>
      </c>
      <c r="E488" s="5">
        <v>2</v>
      </c>
      <c r="F488" s="5">
        <v>2200</v>
      </c>
      <c r="G488" s="5">
        <v>385</v>
      </c>
      <c r="H488" s="1">
        <v>9</v>
      </c>
      <c r="I488" s="1">
        <v>9</v>
      </c>
      <c r="J488" s="1">
        <v>3</v>
      </c>
      <c r="K488" s="1">
        <v>1</v>
      </c>
      <c r="L488" s="1">
        <v>3.5</v>
      </c>
      <c r="M488" s="1">
        <v>0</v>
      </c>
      <c r="N488" s="1">
        <v>16</v>
      </c>
      <c r="O488" s="1">
        <v>0</v>
      </c>
      <c r="P488" s="1">
        <v>17</v>
      </c>
      <c r="Q488" s="1">
        <v>4</v>
      </c>
      <c r="R488" s="1">
        <v>0</v>
      </c>
      <c r="S488" s="1">
        <v>0</v>
      </c>
      <c r="T488" s="1">
        <v>296</v>
      </c>
      <c r="U488" s="1">
        <v>790</v>
      </c>
      <c r="V488" s="1">
        <v>92</v>
      </c>
      <c r="W488" s="1">
        <v>0</v>
      </c>
      <c r="X488" s="1">
        <v>132</v>
      </c>
      <c r="Y488" s="1">
        <v>9</v>
      </c>
      <c r="Z488" s="1">
        <v>0.83299999999999996</v>
      </c>
      <c r="AB488" s="1">
        <v>25</v>
      </c>
      <c r="AC488" s="1">
        <v>3502</v>
      </c>
      <c r="AD488" s="1" t="s">
        <v>34</v>
      </c>
      <c r="AE488" s="1">
        <v>617</v>
      </c>
      <c r="AF488" s="1">
        <v>2</v>
      </c>
      <c r="AG488" s="1" t="s">
        <v>666</v>
      </c>
    </row>
    <row r="489" spans="1:33" ht="15.75" customHeight="1" x14ac:dyDescent="0.25">
      <c r="A489" s="1" t="s">
        <v>393</v>
      </c>
      <c r="B489" s="1" t="s">
        <v>32</v>
      </c>
      <c r="C489" s="1">
        <v>1</v>
      </c>
      <c r="D489" s="1">
        <v>2086</v>
      </c>
      <c r="E489" s="1">
        <v>1</v>
      </c>
      <c r="F489" s="1">
        <v>2086</v>
      </c>
      <c r="G489" s="1">
        <v>0</v>
      </c>
      <c r="H489" s="1">
        <v>9</v>
      </c>
      <c r="I489" s="1">
        <v>0</v>
      </c>
      <c r="J489" s="1">
        <v>3</v>
      </c>
      <c r="K489" s="1">
        <v>0</v>
      </c>
      <c r="L489" s="1">
        <v>2</v>
      </c>
      <c r="M489" s="1">
        <v>0</v>
      </c>
      <c r="N489" s="1">
        <v>20</v>
      </c>
      <c r="O489" s="1">
        <v>0</v>
      </c>
      <c r="P489" s="1">
        <v>17</v>
      </c>
      <c r="Q489" s="1">
        <v>2</v>
      </c>
      <c r="R489" s="1">
        <v>0</v>
      </c>
      <c r="S489" s="1">
        <v>0</v>
      </c>
      <c r="T489" s="1">
        <v>286</v>
      </c>
      <c r="U489" s="1">
        <v>687</v>
      </c>
      <c r="V489" s="1">
        <v>120</v>
      </c>
      <c r="W489" s="1">
        <v>0</v>
      </c>
      <c r="X489" s="1">
        <v>0</v>
      </c>
      <c r="Y489" s="1">
        <v>9</v>
      </c>
      <c r="Z489" s="1">
        <v>0.75</v>
      </c>
      <c r="AB489" s="1">
        <v>26</v>
      </c>
      <c r="AC489" s="1">
        <v>3443</v>
      </c>
      <c r="AD489" s="1" t="s">
        <v>34</v>
      </c>
      <c r="AE489" s="1">
        <v>572</v>
      </c>
      <c r="AF489" s="1">
        <v>2</v>
      </c>
      <c r="AG489" s="1" t="s">
        <v>560</v>
      </c>
    </row>
    <row r="490" spans="1:33" ht="15.75" customHeight="1" x14ac:dyDescent="0.25">
      <c r="A490" s="1" t="s">
        <v>524</v>
      </c>
      <c r="B490" s="1" t="s">
        <v>32</v>
      </c>
      <c r="C490" s="1">
        <v>1</v>
      </c>
      <c r="D490" s="1">
        <v>2365</v>
      </c>
      <c r="E490" s="5">
        <v>2</v>
      </c>
      <c r="F490" s="5">
        <v>2365</v>
      </c>
      <c r="G490" s="5">
        <v>321</v>
      </c>
      <c r="H490" s="1">
        <v>9</v>
      </c>
      <c r="I490" s="1">
        <v>9</v>
      </c>
      <c r="J490" s="1">
        <v>3</v>
      </c>
      <c r="K490" s="1">
        <v>1</v>
      </c>
      <c r="L490" s="1">
        <v>2.5</v>
      </c>
      <c r="M490" s="1">
        <v>0</v>
      </c>
      <c r="N490" s="1">
        <v>13</v>
      </c>
      <c r="O490" s="1">
        <v>0</v>
      </c>
      <c r="P490" s="1">
        <v>15</v>
      </c>
      <c r="Q490" s="1">
        <v>8</v>
      </c>
      <c r="R490" s="1">
        <v>0</v>
      </c>
      <c r="S490" s="1">
        <v>0</v>
      </c>
      <c r="T490" s="1">
        <v>316</v>
      </c>
      <c r="U490" s="1">
        <v>767</v>
      </c>
      <c r="V490" s="1">
        <v>131</v>
      </c>
      <c r="W490" s="1">
        <v>0</v>
      </c>
      <c r="X490" s="1">
        <v>121</v>
      </c>
      <c r="Y490" s="1">
        <v>10</v>
      </c>
      <c r="Z490" s="1">
        <v>0.75</v>
      </c>
      <c r="AB490" s="1">
        <v>25</v>
      </c>
      <c r="AC490" s="1">
        <v>4161</v>
      </c>
      <c r="AD490" s="1" t="s">
        <v>34</v>
      </c>
      <c r="AE490" s="1">
        <v>625</v>
      </c>
      <c r="AF490" s="1">
        <v>2</v>
      </c>
      <c r="AG490" s="1" t="s">
        <v>666</v>
      </c>
    </row>
    <row r="491" spans="1:33" ht="15.75" customHeight="1" x14ac:dyDescent="0.25">
      <c r="A491" s="1" t="s">
        <v>158</v>
      </c>
      <c r="B491" s="1" t="s">
        <v>32</v>
      </c>
      <c r="C491" s="4">
        <v>1</v>
      </c>
      <c r="D491" s="1">
        <v>2053</v>
      </c>
      <c r="E491" s="1">
        <v>1</v>
      </c>
      <c r="F491" s="1">
        <v>2053</v>
      </c>
      <c r="G491" s="1">
        <v>0</v>
      </c>
      <c r="H491" s="1">
        <v>9</v>
      </c>
      <c r="I491" s="1">
        <v>0</v>
      </c>
      <c r="J491" s="1">
        <v>4</v>
      </c>
      <c r="K491" s="1">
        <v>0</v>
      </c>
      <c r="L491" s="1">
        <v>2</v>
      </c>
      <c r="M491" s="1">
        <v>0</v>
      </c>
      <c r="N491" s="1">
        <v>12</v>
      </c>
      <c r="O491" s="1">
        <v>0</v>
      </c>
      <c r="P491" s="1">
        <v>16</v>
      </c>
      <c r="Q491" s="1">
        <v>3</v>
      </c>
      <c r="R491" s="1">
        <v>0</v>
      </c>
      <c r="S491" s="1">
        <v>0</v>
      </c>
      <c r="T491" s="1">
        <v>264</v>
      </c>
      <c r="U491" s="1">
        <v>713</v>
      </c>
      <c r="V491" s="1">
        <v>88</v>
      </c>
      <c r="W491" s="1">
        <v>0</v>
      </c>
      <c r="X491" s="1">
        <v>0</v>
      </c>
      <c r="Y491" s="1">
        <v>9</v>
      </c>
      <c r="Z491" s="1">
        <v>0.83</v>
      </c>
      <c r="AB491" s="1">
        <v>23</v>
      </c>
      <c r="AC491" s="1">
        <v>3444</v>
      </c>
      <c r="AD491" s="1" t="s">
        <v>34</v>
      </c>
      <c r="AE491" s="1">
        <v>504</v>
      </c>
      <c r="AF491" s="1">
        <v>2</v>
      </c>
      <c r="AG491" s="4" t="s">
        <v>562</v>
      </c>
    </row>
    <row r="492" spans="1:33" ht="15.75" customHeight="1" x14ac:dyDescent="0.25">
      <c r="A492" s="1" t="s">
        <v>178</v>
      </c>
      <c r="B492" s="1" t="s">
        <v>32</v>
      </c>
      <c r="C492" s="4">
        <v>1</v>
      </c>
      <c r="D492" s="1">
        <v>2219</v>
      </c>
      <c r="E492" s="1">
        <v>1</v>
      </c>
      <c r="F492" s="1">
        <v>2219</v>
      </c>
      <c r="G492" s="1">
        <v>0</v>
      </c>
      <c r="H492" s="1">
        <v>10</v>
      </c>
      <c r="I492" s="1">
        <v>0</v>
      </c>
      <c r="J492" s="1">
        <v>4</v>
      </c>
      <c r="K492" s="1">
        <v>0</v>
      </c>
      <c r="L492" s="1">
        <v>3</v>
      </c>
      <c r="M492" s="1">
        <v>0</v>
      </c>
      <c r="N492" s="1">
        <v>14</v>
      </c>
      <c r="O492" s="1">
        <v>0</v>
      </c>
      <c r="P492" s="1">
        <v>15</v>
      </c>
      <c r="Q492" s="1">
        <v>3</v>
      </c>
      <c r="R492" s="1">
        <v>0</v>
      </c>
      <c r="S492" s="1">
        <v>0</v>
      </c>
      <c r="T492" s="1">
        <v>239</v>
      </c>
      <c r="U492" s="1">
        <v>682</v>
      </c>
      <c r="V492" s="1">
        <v>88</v>
      </c>
      <c r="W492" s="1">
        <v>0</v>
      </c>
      <c r="X492" s="1">
        <v>0</v>
      </c>
      <c r="Y492" s="1">
        <v>10</v>
      </c>
      <c r="Z492" s="1">
        <v>0.6</v>
      </c>
      <c r="AB492" s="1">
        <v>25</v>
      </c>
      <c r="AC492" s="1">
        <v>3050</v>
      </c>
      <c r="AD492" s="1" t="s">
        <v>34</v>
      </c>
      <c r="AE492" s="1">
        <v>506</v>
      </c>
      <c r="AF492" s="1">
        <v>2</v>
      </c>
      <c r="AG492" s="4" t="s">
        <v>562</v>
      </c>
    </row>
    <row r="493" spans="1:33" ht="15.75" customHeight="1" x14ac:dyDescent="0.25">
      <c r="A493" s="1" t="s">
        <v>450</v>
      </c>
      <c r="B493" s="1" t="s">
        <v>32</v>
      </c>
      <c r="C493" s="1">
        <v>1</v>
      </c>
      <c r="D493" s="1">
        <v>2926</v>
      </c>
      <c r="E493" s="5">
        <v>1</v>
      </c>
      <c r="F493" s="1">
        <v>2926</v>
      </c>
      <c r="G493" s="1">
        <v>0</v>
      </c>
      <c r="H493" s="1">
        <v>10</v>
      </c>
      <c r="I493" s="1">
        <v>0</v>
      </c>
      <c r="J493" s="1">
        <v>5</v>
      </c>
      <c r="K493" s="1">
        <v>0</v>
      </c>
      <c r="L493" s="1">
        <v>3.5</v>
      </c>
      <c r="M493" s="1">
        <v>2</v>
      </c>
      <c r="N493" s="1">
        <v>21</v>
      </c>
      <c r="O493" s="1">
        <v>4</v>
      </c>
      <c r="P493" s="1">
        <v>19</v>
      </c>
      <c r="Q493" s="1">
        <v>4</v>
      </c>
      <c r="R493" s="1">
        <v>0</v>
      </c>
      <c r="S493" s="1">
        <v>0</v>
      </c>
      <c r="T493" s="1">
        <v>341</v>
      </c>
      <c r="U493" s="1">
        <v>913</v>
      </c>
      <c r="V493" s="1">
        <v>122</v>
      </c>
      <c r="W493" s="1">
        <v>0</v>
      </c>
      <c r="X493" s="1">
        <v>0</v>
      </c>
      <c r="Y493" s="1">
        <v>10</v>
      </c>
      <c r="Z493" s="1">
        <f>10/12</f>
        <v>0.83333333333333337</v>
      </c>
      <c r="AA493" s="1">
        <v>78</v>
      </c>
      <c r="AB493" s="1">
        <v>23</v>
      </c>
      <c r="AD493" s="1" t="s">
        <v>34</v>
      </c>
      <c r="AE493" s="1">
        <v>703</v>
      </c>
      <c r="AF493" s="1">
        <v>2</v>
      </c>
      <c r="AG493" s="1" t="s">
        <v>558</v>
      </c>
    </row>
    <row r="494" spans="1:33" ht="15.75" customHeight="1" x14ac:dyDescent="0.25">
      <c r="A494" s="1" t="s">
        <v>427</v>
      </c>
      <c r="B494" s="1" t="s">
        <v>32</v>
      </c>
      <c r="C494" s="1">
        <v>1</v>
      </c>
      <c r="D494" s="1">
        <v>2447</v>
      </c>
      <c r="E494" s="1">
        <v>1</v>
      </c>
      <c r="F494" s="1">
        <v>2447</v>
      </c>
      <c r="G494" s="1">
        <v>0</v>
      </c>
      <c r="H494" s="1">
        <v>9</v>
      </c>
      <c r="I494" s="1">
        <v>0</v>
      </c>
      <c r="J494" s="1">
        <v>3</v>
      </c>
      <c r="K494" s="1">
        <v>0</v>
      </c>
      <c r="L494" s="1">
        <v>2.5</v>
      </c>
      <c r="M494" s="1">
        <v>0</v>
      </c>
      <c r="N494" s="1">
        <v>24</v>
      </c>
      <c r="O494" s="1">
        <v>0</v>
      </c>
      <c r="P494" s="1">
        <v>20</v>
      </c>
      <c r="Q494" s="1">
        <v>2</v>
      </c>
      <c r="R494" s="1">
        <v>0</v>
      </c>
      <c r="S494" s="1">
        <v>0</v>
      </c>
      <c r="T494" s="1">
        <v>303</v>
      </c>
      <c r="U494" s="1">
        <v>814</v>
      </c>
      <c r="V494" s="1">
        <v>128</v>
      </c>
      <c r="W494" s="1">
        <v>0</v>
      </c>
      <c r="X494" s="1">
        <v>0</v>
      </c>
      <c r="Y494" s="1">
        <v>9</v>
      </c>
      <c r="Z494" s="1">
        <v>1</v>
      </c>
      <c r="AB494" s="1">
        <v>25.2</v>
      </c>
      <c r="AC494" s="1">
        <v>4408</v>
      </c>
      <c r="AD494" s="1" t="s">
        <v>34</v>
      </c>
      <c r="AE494" s="1">
        <v>675</v>
      </c>
      <c r="AF494" s="1">
        <v>2</v>
      </c>
      <c r="AG494" s="1" t="s">
        <v>560</v>
      </c>
    </row>
    <row r="495" spans="1:33" ht="15.75" customHeight="1" x14ac:dyDescent="0.25">
      <c r="A495" s="1" t="s">
        <v>293</v>
      </c>
      <c r="B495" s="1" t="s">
        <v>32</v>
      </c>
      <c r="C495" s="1">
        <v>1</v>
      </c>
      <c r="D495" s="1">
        <v>1494</v>
      </c>
      <c r="E495" s="5">
        <v>2</v>
      </c>
      <c r="F495" s="5">
        <v>1086</v>
      </c>
      <c r="G495" s="5">
        <v>408</v>
      </c>
      <c r="H495" s="1">
        <v>10</v>
      </c>
      <c r="I495" s="1">
        <v>8</v>
      </c>
      <c r="J495" s="1">
        <v>1</v>
      </c>
      <c r="K495" s="1">
        <v>0</v>
      </c>
      <c r="L495" s="1">
        <v>1</v>
      </c>
      <c r="M495" s="1">
        <v>0</v>
      </c>
      <c r="N495" s="1">
        <v>19</v>
      </c>
      <c r="O495" s="1">
        <v>5</v>
      </c>
      <c r="P495" s="1">
        <v>5</v>
      </c>
      <c r="Q495" s="1">
        <v>5</v>
      </c>
      <c r="R495" s="1">
        <v>1</v>
      </c>
      <c r="S495" s="1">
        <v>1</v>
      </c>
      <c r="T495" s="1">
        <v>126</v>
      </c>
      <c r="U495" s="1">
        <v>267</v>
      </c>
      <c r="W495" s="1">
        <v>144</v>
      </c>
      <c r="X495" s="1">
        <v>68</v>
      </c>
      <c r="Y495" s="1">
        <v>11</v>
      </c>
      <c r="Z495" s="1">
        <v>1</v>
      </c>
      <c r="AA495" s="1">
        <v>35</v>
      </c>
      <c r="AB495" s="1">
        <v>19.332999999999998</v>
      </c>
      <c r="AD495" s="1" t="s">
        <v>33</v>
      </c>
      <c r="AE495" s="1">
        <v>0</v>
      </c>
      <c r="AF495" s="1">
        <v>0</v>
      </c>
      <c r="AG495" s="1" t="s">
        <v>558</v>
      </c>
    </row>
    <row r="496" spans="1:33" ht="15.75" customHeight="1" x14ac:dyDescent="0.25">
      <c r="A496" s="1" t="s">
        <v>596</v>
      </c>
      <c r="B496" s="1" t="s">
        <v>32</v>
      </c>
      <c r="C496" s="1">
        <v>1</v>
      </c>
      <c r="D496" s="1">
        <v>1719</v>
      </c>
      <c r="E496" s="1">
        <v>1</v>
      </c>
      <c r="F496" s="1">
        <v>1719</v>
      </c>
      <c r="G496" s="1">
        <v>0</v>
      </c>
      <c r="H496" s="1">
        <v>8</v>
      </c>
      <c r="I496" s="1">
        <v>0</v>
      </c>
      <c r="J496" s="1">
        <v>4</v>
      </c>
      <c r="K496" s="1">
        <v>0</v>
      </c>
      <c r="L496" s="1">
        <v>2.5</v>
      </c>
      <c r="M496" s="1">
        <v>0</v>
      </c>
      <c r="N496" s="1">
        <v>12</v>
      </c>
      <c r="O496" s="1">
        <v>0</v>
      </c>
      <c r="P496" s="1">
        <v>13</v>
      </c>
      <c r="Q496" s="1">
        <v>3</v>
      </c>
      <c r="R496" s="1">
        <v>0</v>
      </c>
      <c r="S496" s="1">
        <v>0</v>
      </c>
      <c r="T496" s="1">
        <v>247</v>
      </c>
      <c r="U496" s="1">
        <v>607</v>
      </c>
      <c r="V496" s="1">
        <v>91</v>
      </c>
      <c r="W496" s="1">
        <v>0</v>
      </c>
      <c r="X496" s="1">
        <v>0</v>
      </c>
      <c r="Y496" s="1">
        <v>8</v>
      </c>
      <c r="Z496" s="1">
        <v>0.6</v>
      </c>
      <c r="AB496" s="1">
        <v>22</v>
      </c>
      <c r="AC496" s="1">
        <v>2996</v>
      </c>
      <c r="AD496" s="1" t="s">
        <v>34</v>
      </c>
      <c r="AE496" s="1">
        <v>553</v>
      </c>
      <c r="AF496" s="1">
        <v>2</v>
      </c>
      <c r="AG496" s="4" t="s">
        <v>562</v>
      </c>
    </row>
    <row r="497" spans="1:33" ht="15.75" customHeight="1" x14ac:dyDescent="0.25">
      <c r="A497" s="1" t="s">
        <v>552</v>
      </c>
      <c r="B497" s="1" t="s">
        <v>32</v>
      </c>
      <c r="C497" s="1">
        <v>1</v>
      </c>
      <c r="D497" s="1">
        <v>3311</v>
      </c>
      <c r="E497" s="5">
        <v>1</v>
      </c>
      <c r="F497" s="1">
        <v>3311</v>
      </c>
      <c r="G497" s="1">
        <v>0</v>
      </c>
      <c r="H497" s="1">
        <v>10</v>
      </c>
      <c r="I497" s="1">
        <v>0</v>
      </c>
      <c r="J497" s="1">
        <v>5</v>
      </c>
      <c r="K497" s="1">
        <v>0</v>
      </c>
      <c r="L497" s="1">
        <v>3.5</v>
      </c>
      <c r="M497" s="1">
        <v>0</v>
      </c>
      <c r="N497" s="1">
        <v>25</v>
      </c>
      <c r="O497" s="1">
        <v>3</v>
      </c>
      <c r="P497" s="1">
        <v>25</v>
      </c>
      <c r="Q497" s="1">
        <v>8</v>
      </c>
      <c r="R497" s="1">
        <v>1</v>
      </c>
      <c r="S497" s="1">
        <v>0</v>
      </c>
      <c r="T497" s="1">
        <v>391</v>
      </c>
      <c r="U497" s="1">
        <v>1162</v>
      </c>
      <c r="V497" s="1">
        <v>147</v>
      </c>
      <c r="W497" s="1">
        <v>0</v>
      </c>
      <c r="X497" s="1">
        <v>0</v>
      </c>
      <c r="Y497" s="1">
        <v>10</v>
      </c>
      <c r="Z497" s="1">
        <v>1</v>
      </c>
      <c r="AB497" s="1">
        <v>25</v>
      </c>
      <c r="AC497" s="1">
        <v>7090</v>
      </c>
      <c r="AD497" s="1" t="s">
        <v>34</v>
      </c>
      <c r="AE497" s="1">
        <v>858</v>
      </c>
      <c r="AF497" s="1">
        <v>3</v>
      </c>
      <c r="AG497" s="1" t="s">
        <v>558</v>
      </c>
    </row>
    <row r="498" spans="1:33" ht="15.75" customHeight="1" x14ac:dyDescent="0.25">
      <c r="A498" s="1" t="s">
        <v>553</v>
      </c>
      <c r="B498" s="1" t="s">
        <v>32</v>
      </c>
      <c r="C498" s="1">
        <v>1</v>
      </c>
      <c r="D498" s="1">
        <v>3311</v>
      </c>
      <c r="E498" s="5">
        <v>1</v>
      </c>
      <c r="F498" s="1">
        <v>3311</v>
      </c>
      <c r="G498" s="1">
        <v>148</v>
      </c>
      <c r="H498" s="1">
        <v>10</v>
      </c>
      <c r="I498" s="1">
        <v>9</v>
      </c>
      <c r="J498" s="1">
        <v>5</v>
      </c>
      <c r="K498" s="1">
        <v>1</v>
      </c>
      <c r="L498" s="1">
        <v>3.5</v>
      </c>
      <c r="M498" s="1">
        <v>1</v>
      </c>
      <c r="N498" s="1">
        <v>25</v>
      </c>
      <c r="O498" s="1">
        <v>3</v>
      </c>
      <c r="P498" s="1">
        <v>25</v>
      </c>
      <c r="Q498" s="1">
        <v>8</v>
      </c>
      <c r="R498" s="1">
        <v>3</v>
      </c>
      <c r="S498" s="1">
        <v>0</v>
      </c>
      <c r="T498" s="1">
        <v>391</v>
      </c>
      <c r="U498" s="1">
        <v>1162</v>
      </c>
      <c r="V498" s="1">
        <v>147</v>
      </c>
      <c r="W498" s="1">
        <v>0</v>
      </c>
      <c r="X498" s="1">
        <v>217</v>
      </c>
      <c r="Y498" s="1">
        <v>10</v>
      </c>
      <c r="Z498" s="1">
        <v>1</v>
      </c>
      <c r="AB498" s="1">
        <v>25</v>
      </c>
      <c r="AC498" s="1">
        <v>7090</v>
      </c>
      <c r="AD498" s="1" t="s">
        <v>34</v>
      </c>
      <c r="AE498" s="1">
        <v>858</v>
      </c>
      <c r="AF498" s="1">
        <v>3</v>
      </c>
      <c r="AG498" s="1" t="s">
        <v>558</v>
      </c>
    </row>
    <row r="499" spans="1:33" ht="15.75" customHeight="1" x14ac:dyDescent="0.25">
      <c r="A499" s="1" t="s">
        <v>294</v>
      </c>
      <c r="B499" s="1" t="s">
        <v>32</v>
      </c>
      <c r="C499" s="1">
        <v>1</v>
      </c>
      <c r="D499" s="1">
        <v>1969</v>
      </c>
      <c r="E499" s="5">
        <v>2</v>
      </c>
      <c r="F499" s="5">
        <v>1247</v>
      </c>
      <c r="G499" s="5">
        <v>722</v>
      </c>
      <c r="H499" s="1">
        <v>10</v>
      </c>
      <c r="I499" s="1">
        <v>8</v>
      </c>
      <c r="J499" s="1">
        <v>1</v>
      </c>
      <c r="K499" s="1">
        <v>2</v>
      </c>
      <c r="L499" s="1">
        <v>1.5</v>
      </c>
      <c r="M499" s="1">
        <v>1</v>
      </c>
      <c r="N499" s="1">
        <v>17</v>
      </c>
      <c r="O499" s="1">
        <v>9</v>
      </c>
      <c r="P499" s="1">
        <v>8</v>
      </c>
      <c r="Q499" s="1">
        <v>5</v>
      </c>
      <c r="R499" s="1">
        <v>6</v>
      </c>
      <c r="S499" s="1">
        <v>0</v>
      </c>
      <c r="T499" s="1">
        <v>186</v>
      </c>
      <c r="U499" s="1">
        <v>373</v>
      </c>
      <c r="W499" s="1">
        <v>185</v>
      </c>
      <c r="X499" s="1">
        <v>327</v>
      </c>
      <c r="Y499" s="1">
        <v>20</v>
      </c>
      <c r="Z499" s="1">
        <f>12/12</f>
        <v>1</v>
      </c>
      <c r="AA499" s="1">
        <v>41</v>
      </c>
      <c r="AB499" s="1">
        <v>26</v>
      </c>
      <c r="AD499" s="1" t="s">
        <v>35</v>
      </c>
      <c r="AE499" s="1">
        <v>441</v>
      </c>
      <c r="AF499" s="1">
        <v>2</v>
      </c>
      <c r="AG499" s="1" t="s">
        <v>558</v>
      </c>
    </row>
    <row r="500" spans="1:33" ht="15.75" customHeight="1" x14ac:dyDescent="0.25">
      <c r="A500" s="1" t="s">
        <v>125</v>
      </c>
      <c r="B500" s="1" t="s">
        <v>32</v>
      </c>
      <c r="C500" s="4">
        <v>1</v>
      </c>
      <c r="D500" s="1">
        <v>1818</v>
      </c>
      <c r="E500" s="1">
        <v>1</v>
      </c>
      <c r="F500" s="1">
        <v>1818</v>
      </c>
      <c r="G500" s="1">
        <v>0</v>
      </c>
      <c r="H500" s="1">
        <v>9</v>
      </c>
      <c r="I500" s="1">
        <v>0</v>
      </c>
      <c r="J500" s="1">
        <v>3</v>
      </c>
      <c r="K500" s="1">
        <v>0</v>
      </c>
      <c r="L500" s="1">
        <v>3</v>
      </c>
      <c r="M500" s="1">
        <v>0</v>
      </c>
      <c r="N500" s="1">
        <v>14</v>
      </c>
      <c r="O500" s="1">
        <v>0</v>
      </c>
      <c r="P500" s="1">
        <v>15</v>
      </c>
      <c r="Q500" s="1">
        <v>3</v>
      </c>
      <c r="R500" s="1">
        <v>0</v>
      </c>
      <c r="S500" s="1">
        <v>0</v>
      </c>
      <c r="T500" s="1">
        <v>237</v>
      </c>
      <c r="U500" s="1">
        <v>636</v>
      </c>
      <c r="V500" s="1">
        <v>101</v>
      </c>
      <c r="W500" s="1">
        <v>0</v>
      </c>
      <c r="X500" s="1">
        <v>0</v>
      </c>
      <c r="Y500" s="1">
        <v>9</v>
      </c>
      <c r="Z500" s="1">
        <v>0.6</v>
      </c>
      <c r="AB500" s="1">
        <v>22</v>
      </c>
      <c r="AC500" s="1">
        <v>3301</v>
      </c>
      <c r="AD500" s="1" t="s">
        <v>34</v>
      </c>
      <c r="AE500" s="1">
        <v>504</v>
      </c>
      <c r="AF500" s="1">
        <v>2</v>
      </c>
      <c r="AG500" s="4" t="s">
        <v>562</v>
      </c>
    </row>
    <row r="501" spans="1:33" ht="15.75" customHeight="1" x14ac:dyDescent="0.25">
      <c r="A501" s="1" t="s">
        <v>262</v>
      </c>
      <c r="B501" s="1" t="s">
        <v>32</v>
      </c>
      <c r="C501" s="1">
        <v>1</v>
      </c>
      <c r="D501" s="1" t="s">
        <v>263</v>
      </c>
      <c r="E501" s="5">
        <v>1</v>
      </c>
      <c r="F501" s="1" t="s">
        <v>263</v>
      </c>
      <c r="G501" s="1" t="s">
        <v>188</v>
      </c>
      <c r="H501" s="1" t="s">
        <v>193</v>
      </c>
      <c r="I501" s="1" t="s">
        <v>188</v>
      </c>
      <c r="J501" s="1" t="s">
        <v>189</v>
      </c>
      <c r="K501" s="1" t="s">
        <v>188</v>
      </c>
      <c r="L501" s="1" t="s">
        <v>194</v>
      </c>
      <c r="M501" s="1" t="s">
        <v>188</v>
      </c>
      <c r="N501" s="1" t="s">
        <v>209</v>
      </c>
      <c r="O501" s="1" t="s">
        <v>188</v>
      </c>
      <c r="P501" s="1" t="s">
        <v>238</v>
      </c>
      <c r="Q501" s="1" t="s">
        <v>189</v>
      </c>
      <c r="R501" s="1" t="s">
        <v>188</v>
      </c>
      <c r="S501" s="1" t="s">
        <v>188</v>
      </c>
      <c r="T501" s="1" t="s">
        <v>264</v>
      </c>
      <c r="U501" s="1" t="s">
        <v>265</v>
      </c>
      <c r="W501" s="1" t="s">
        <v>188</v>
      </c>
      <c r="X501" s="1" t="s">
        <v>188</v>
      </c>
      <c r="Y501" s="1" t="s">
        <v>193</v>
      </c>
      <c r="Z501" s="1">
        <v>0.58299999999999996</v>
      </c>
      <c r="AA501" s="1" t="s">
        <v>256</v>
      </c>
      <c r="AB501" s="1">
        <v>18</v>
      </c>
      <c r="AD501" s="1" t="s">
        <v>34</v>
      </c>
      <c r="AE501" s="1">
        <v>476</v>
      </c>
      <c r="AF501" s="1">
        <v>2</v>
      </c>
      <c r="AG501" s="1" t="s">
        <v>558</v>
      </c>
    </row>
    <row r="502" spans="1:33" ht="15.75" customHeight="1" x14ac:dyDescent="0.25">
      <c r="A502" s="1" t="s">
        <v>368</v>
      </c>
      <c r="B502" s="1" t="s">
        <v>32</v>
      </c>
      <c r="C502" s="1">
        <v>1</v>
      </c>
      <c r="D502" s="1">
        <v>1889</v>
      </c>
      <c r="E502" s="1">
        <v>1</v>
      </c>
      <c r="F502" s="1">
        <v>1889</v>
      </c>
      <c r="G502" s="1">
        <v>0</v>
      </c>
      <c r="H502" s="1">
        <v>9</v>
      </c>
      <c r="I502" s="1">
        <v>0</v>
      </c>
      <c r="J502" s="1">
        <v>4</v>
      </c>
      <c r="K502" s="1">
        <v>0</v>
      </c>
      <c r="L502" s="1">
        <v>2</v>
      </c>
      <c r="M502" s="1">
        <v>0</v>
      </c>
      <c r="N502" s="1">
        <v>14</v>
      </c>
      <c r="O502" s="1">
        <v>0</v>
      </c>
      <c r="P502" s="1">
        <v>18</v>
      </c>
      <c r="Q502" s="1">
        <v>2</v>
      </c>
      <c r="R502" s="1">
        <v>0</v>
      </c>
      <c r="S502" s="1">
        <v>0</v>
      </c>
      <c r="T502" s="1">
        <v>283</v>
      </c>
      <c r="U502" s="1">
        <v>655</v>
      </c>
      <c r="V502" s="1">
        <v>109</v>
      </c>
      <c r="W502" s="1">
        <v>0</v>
      </c>
      <c r="X502" s="1">
        <v>0</v>
      </c>
      <c r="Y502" s="1">
        <v>9</v>
      </c>
      <c r="Z502" s="1">
        <v>1</v>
      </c>
      <c r="AB502" s="1">
        <v>23</v>
      </c>
      <c r="AC502" s="1">
        <v>2989</v>
      </c>
      <c r="AD502" s="1" t="s">
        <v>34</v>
      </c>
      <c r="AE502" s="1">
        <v>478</v>
      </c>
      <c r="AF502" s="1">
        <v>2</v>
      </c>
      <c r="AG502" s="1" t="s">
        <v>560</v>
      </c>
    </row>
    <row r="503" spans="1:33" ht="15.75" customHeight="1" x14ac:dyDescent="0.25">
      <c r="A503" s="9" t="s">
        <v>133</v>
      </c>
      <c r="B503" s="1" t="s">
        <v>32</v>
      </c>
      <c r="C503" s="4">
        <v>1</v>
      </c>
      <c r="D503" s="1">
        <v>1875</v>
      </c>
      <c r="E503" s="1">
        <v>1</v>
      </c>
      <c r="F503" s="1">
        <v>1875</v>
      </c>
      <c r="G503" s="1">
        <v>0</v>
      </c>
      <c r="H503" s="1">
        <v>9</v>
      </c>
      <c r="I503" s="1">
        <v>0</v>
      </c>
      <c r="J503" s="1">
        <v>4</v>
      </c>
      <c r="K503" s="1">
        <v>0</v>
      </c>
      <c r="L503" s="1">
        <v>2</v>
      </c>
      <c r="M503" s="1">
        <v>0</v>
      </c>
      <c r="N503" s="1">
        <v>10</v>
      </c>
      <c r="O503" s="1">
        <v>0</v>
      </c>
      <c r="P503" s="1">
        <v>16</v>
      </c>
      <c r="Q503" s="1">
        <v>3</v>
      </c>
      <c r="R503" s="1">
        <v>0</v>
      </c>
      <c r="S503" s="1">
        <v>0</v>
      </c>
      <c r="T503" s="1">
        <v>259</v>
      </c>
      <c r="U503" s="1">
        <v>686</v>
      </c>
      <c r="V503" s="1">
        <v>108</v>
      </c>
      <c r="W503" s="1">
        <v>0</v>
      </c>
      <c r="X503" s="1">
        <v>0</v>
      </c>
      <c r="Y503" s="1">
        <v>9</v>
      </c>
      <c r="Z503" s="1">
        <v>1</v>
      </c>
      <c r="AB503" s="1">
        <v>23</v>
      </c>
      <c r="AC503" s="1">
        <v>3517</v>
      </c>
      <c r="AD503" s="1" t="s">
        <v>34</v>
      </c>
      <c r="AE503" s="1">
        <v>505</v>
      </c>
      <c r="AF503" s="1">
        <v>2</v>
      </c>
      <c r="AG503" s="4" t="s">
        <v>562</v>
      </c>
    </row>
    <row r="504" spans="1:33" ht="15.75" customHeight="1" x14ac:dyDescent="0.25">
      <c r="A504" s="1" t="s">
        <v>419</v>
      </c>
      <c r="B504" s="1" t="s">
        <v>32</v>
      </c>
      <c r="C504" s="1">
        <v>1</v>
      </c>
      <c r="D504" s="1">
        <v>2373</v>
      </c>
      <c r="E504" s="1">
        <v>1</v>
      </c>
      <c r="F504" s="1">
        <v>2373</v>
      </c>
      <c r="G504" s="1">
        <v>0</v>
      </c>
      <c r="H504" s="1">
        <v>9</v>
      </c>
      <c r="I504" s="1">
        <v>0</v>
      </c>
      <c r="J504" s="1">
        <v>4</v>
      </c>
      <c r="K504" s="1">
        <v>0</v>
      </c>
      <c r="L504" s="1">
        <v>2.5</v>
      </c>
      <c r="M504" s="1">
        <v>0</v>
      </c>
      <c r="N504" s="1">
        <v>19</v>
      </c>
      <c r="O504" s="1">
        <v>0</v>
      </c>
      <c r="P504" s="1">
        <v>19</v>
      </c>
      <c r="Q504" s="1">
        <v>2</v>
      </c>
      <c r="R504" s="1">
        <v>0</v>
      </c>
      <c r="S504" s="1">
        <v>0</v>
      </c>
      <c r="T504" s="1">
        <v>307</v>
      </c>
      <c r="U504" s="1">
        <v>718</v>
      </c>
      <c r="V504" s="1">
        <v>117</v>
      </c>
      <c r="W504" s="1">
        <v>0</v>
      </c>
      <c r="X504" s="1">
        <v>0</v>
      </c>
      <c r="Y504" s="1">
        <v>9</v>
      </c>
      <c r="Z504" s="1">
        <v>1</v>
      </c>
      <c r="AB504" s="1">
        <v>24</v>
      </c>
      <c r="AC504" s="1">
        <v>4114</v>
      </c>
      <c r="AD504" s="1" t="s">
        <v>34</v>
      </c>
      <c r="AE504" s="1">
        <v>609</v>
      </c>
      <c r="AF504" s="1">
        <v>2</v>
      </c>
      <c r="AG504" s="1" t="s">
        <v>560</v>
      </c>
    </row>
    <row r="505" spans="1:33" ht="15.75" customHeight="1" x14ac:dyDescent="0.25">
      <c r="A505" s="1" t="s">
        <v>449</v>
      </c>
      <c r="B505" s="1" t="s">
        <v>32</v>
      </c>
      <c r="C505" s="1">
        <v>1</v>
      </c>
      <c r="D505" s="1">
        <v>2920</v>
      </c>
      <c r="E505" s="5">
        <v>1</v>
      </c>
      <c r="F505" s="1">
        <v>2920</v>
      </c>
      <c r="G505" s="1">
        <v>0</v>
      </c>
      <c r="H505" s="1">
        <v>10</v>
      </c>
      <c r="I505" s="1">
        <v>0</v>
      </c>
      <c r="J505" s="1">
        <v>4</v>
      </c>
      <c r="K505" s="1">
        <v>0</v>
      </c>
      <c r="L505" s="1">
        <v>2.5</v>
      </c>
      <c r="M505" s="1">
        <v>0</v>
      </c>
      <c r="N505" s="1">
        <v>24</v>
      </c>
      <c r="O505" s="1">
        <v>0</v>
      </c>
      <c r="P505" s="1">
        <v>19</v>
      </c>
      <c r="Q505" s="1">
        <v>4</v>
      </c>
      <c r="R505" s="1">
        <v>0</v>
      </c>
      <c r="S505" s="1">
        <v>0</v>
      </c>
      <c r="T505" s="1">
        <v>340</v>
      </c>
      <c r="U505" s="1">
        <v>1038</v>
      </c>
      <c r="W505" s="1">
        <v>0</v>
      </c>
      <c r="X505" s="1">
        <v>0</v>
      </c>
      <c r="Y505" s="1">
        <v>10</v>
      </c>
      <c r="Z505" s="1">
        <v>0.5</v>
      </c>
      <c r="AA505" s="1">
        <v>94</v>
      </c>
      <c r="AB505" s="1">
        <v>23</v>
      </c>
      <c r="AD505" s="1" t="s">
        <v>34</v>
      </c>
      <c r="AE505" s="1">
        <v>981</v>
      </c>
      <c r="AF505" s="1">
        <v>3</v>
      </c>
      <c r="AG505" s="1" t="s">
        <v>558</v>
      </c>
    </row>
    <row r="506" spans="1:33" ht="15.75" customHeight="1" x14ac:dyDescent="0.25">
      <c r="A506" s="1" t="s">
        <v>454</v>
      </c>
      <c r="B506" s="1" t="s">
        <v>32</v>
      </c>
      <c r="C506" s="1">
        <v>1</v>
      </c>
      <c r="D506" s="1">
        <v>3044</v>
      </c>
      <c r="E506" s="5">
        <v>1</v>
      </c>
      <c r="F506" s="1">
        <v>3044</v>
      </c>
      <c r="G506" s="1">
        <v>0</v>
      </c>
      <c r="H506" s="1">
        <v>9</v>
      </c>
      <c r="I506" s="1">
        <v>0</v>
      </c>
      <c r="J506" s="1">
        <v>4</v>
      </c>
      <c r="K506" s="1">
        <v>0</v>
      </c>
      <c r="L506" s="1">
        <v>3.5</v>
      </c>
      <c r="M506" s="1">
        <v>0</v>
      </c>
      <c r="N506" s="1">
        <v>33</v>
      </c>
      <c r="O506" s="1">
        <v>0</v>
      </c>
      <c r="P506" s="1">
        <v>27</v>
      </c>
      <c r="Q506" s="1">
        <v>4</v>
      </c>
      <c r="R506" s="1">
        <v>0</v>
      </c>
      <c r="S506" s="1">
        <v>0</v>
      </c>
      <c r="T506" s="1">
        <v>384</v>
      </c>
      <c r="U506" s="1">
        <v>1002</v>
      </c>
      <c r="V506" s="1">
        <v>116</v>
      </c>
      <c r="W506" s="1">
        <v>0</v>
      </c>
      <c r="X506" s="1">
        <v>0</v>
      </c>
      <c r="Y506" s="1">
        <v>9</v>
      </c>
      <c r="Z506" s="1">
        <v>0.5</v>
      </c>
      <c r="AB506" s="1">
        <v>23</v>
      </c>
      <c r="AC506" s="1">
        <v>4827</v>
      </c>
      <c r="AD506" s="1" t="s">
        <v>34</v>
      </c>
      <c r="AE506" s="1">
        <v>736</v>
      </c>
      <c r="AF506" s="1">
        <v>3</v>
      </c>
      <c r="AG506" s="1" t="s">
        <v>558</v>
      </c>
    </row>
    <row r="507" spans="1:33" ht="15.75" customHeight="1" x14ac:dyDescent="0.25">
      <c r="A507" s="1" t="s">
        <v>308</v>
      </c>
      <c r="B507" s="1" t="s">
        <v>32</v>
      </c>
      <c r="C507" s="1">
        <v>1</v>
      </c>
      <c r="D507" s="1">
        <v>2201</v>
      </c>
      <c r="E507" s="5">
        <v>1</v>
      </c>
      <c r="F507" s="1">
        <v>2201</v>
      </c>
      <c r="G507" s="1">
        <v>0</v>
      </c>
      <c r="H507" s="1">
        <v>10</v>
      </c>
      <c r="I507" s="1">
        <v>0</v>
      </c>
      <c r="J507" s="1">
        <v>3</v>
      </c>
      <c r="K507" s="1">
        <v>0</v>
      </c>
      <c r="L507" s="1">
        <v>2.5</v>
      </c>
      <c r="M507" s="1">
        <v>0</v>
      </c>
      <c r="N507" s="1">
        <v>16</v>
      </c>
      <c r="O507" s="1">
        <v>0</v>
      </c>
      <c r="P507" s="1">
        <v>15</v>
      </c>
      <c r="Q507" s="1">
        <v>4</v>
      </c>
      <c r="R507" s="1">
        <v>0</v>
      </c>
      <c r="S507" s="1">
        <v>0</v>
      </c>
      <c r="T507" s="1">
        <v>200</v>
      </c>
      <c r="U507" s="1">
        <v>680</v>
      </c>
      <c r="W507" s="1">
        <v>0</v>
      </c>
      <c r="X507" s="1">
        <v>0</v>
      </c>
      <c r="Y507" s="1">
        <v>11</v>
      </c>
      <c r="Z507" s="1">
        <f>8/12</f>
        <v>0.66666666666666663</v>
      </c>
      <c r="AA507" s="1">
        <v>45</v>
      </c>
      <c r="AB507" s="1">
        <v>19</v>
      </c>
      <c r="AD507" s="1" t="s">
        <v>34</v>
      </c>
      <c r="AE507" s="1">
        <v>659</v>
      </c>
      <c r="AF507" s="1">
        <v>2</v>
      </c>
      <c r="AG507" s="1" t="s">
        <v>558</v>
      </c>
    </row>
    <row r="508" spans="1:33" ht="15.75" customHeight="1" x14ac:dyDescent="0.25">
      <c r="A508" s="1" t="s">
        <v>344</v>
      </c>
      <c r="B508" s="1" t="s">
        <v>32</v>
      </c>
      <c r="C508" s="1">
        <v>1</v>
      </c>
      <c r="D508" s="1">
        <v>1728</v>
      </c>
      <c r="E508" s="1">
        <v>1</v>
      </c>
      <c r="F508" s="1">
        <v>1728</v>
      </c>
      <c r="G508" s="1">
        <v>0</v>
      </c>
      <c r="H508" s="1">
        <v>9</v>
      </c>
      <c r="I508" s="1">
        <v>8</v>
      </c>
      <c r="J508" s="1">
        <v>3</v>
      </c>
      <c r="K508" s="1">
        <v>0</v>
      </c>
      <c r="L508" s="1">
        <v>2</v>
      </c>
      <c r="M508" s="1">
        <v>0</v>
      </c>
      <c r="N508" s="1">
        <v>13</v>
      </c>
      <c r="O508" s="1">
        <v>4</v>
      </c>
      <c r="P508" s="1">
        <v>15</v>
      </c>
      <c r="Q508" s="1">
        <v>2</v>
      </c>
      <c r="R508" s="1">
        <v>0</v>
      </c>
      <c r="S508" s="1">
        <v>0</v>
      </c>
      <c r="T508" s="1">
        <v>252</v>
      </c>
      <c r="U508" s="1">
        <v>552</v>
      </c>
      <c r="V508" s="1">
        <v>122</v>
      </c>
      <c r="W508" s="1">
        <v>0</v>
      </c>
      <c r="X508" s="1">
        <v>0</v>
      </c>
      <c r="Y508" s="1">
        <v>9</v>
      </c>
      <c r="Z508" s="1">
        <v>0.75</v>
      </c>
      <c r="AB508" s="1">
        <v>24.4</v>
      </c>
      <c r="AC508" s="1">
        <v>3079</v>
      </c>
      <c r="AD508" s="1" t="s">
        <v>34</v>
      </c>
      <c r="AE508" s="1">
        <v>570</v>
      </c>
      <c r="AF508" s="1">
        <v>2</v>
      </c>
      <c r="AG508" s="1" t="s">
        <v>560</v>
      </c>
    </row>
    <row r="509" spans="1:33" ht="15.75" customHeight="1" x14ac:dyDescent="0.25">
      <c r="A509" s="1" t="s">
        <v>345</v>
      </c>
      <c r="B509" s="1" t="s">
        <v>32</v>
      </c>
      <c r="C509" s="1">
        <v>1</v>
      </c>
      <c r="D509" s="1">
        <v>1745</v>
      </c>
      <c r="E509" s="1">
        <v>1</v>
      </c>
      <c r="F509" s="1">
        <v>1745</v>
      </c>
      <c r="G509" s="1">
        <v>0</v>
      </c>
      <c r="H509" s="1">
        <v>9</v>
      </c>
      <c r="I509" s="1">
        <v>0</v>
      </c>
      <c r="J509" s="1">
        <v>3</v>
      </c>
      <c r="K509" s="1">
        <v>0</v>
      </c>
      <c r="L509" s="1">
        <v>2</v>
      </c>
      <c r="M509" s="1">
        <v>0</v>
      </c>
      <c r="N509" s="1">
        <v>11</v>
      </c>
      <c r="O509" s="1">
        <v>0</v>
      </c>
      <c r="P509" s="1">
        <v>16</v>
      </c>
      <c r="Q509" s="1">
        <v>3</v>
      </c>
      <c r="R509" s="1">
        <v>0</v>
      </c>
      <c r="S509" s="1">
        <v>0</v>
      </c>
      <c r="T509" s="1">
        <v>259</v>
      </c>
      <c r="U509" s="1">
        <v>557</v>
      </c>
      <c r="V509" s="1">
        <v>124</v>
      </c>
      <c r="W509" s="1">
        <v>0</v>
      </c>
      <c r="X509" s="1">
        <v>0</v>
      </c>
      <c r="Y509" s="1">
        <v>9</v>
      </c>
      <c r="Z509" s="1">
        <v>0.66666666666666663</v>
      </c>
      <c r="AB509" s="1">
        <v>24</v>
      </c>
      <c r="AC509" s="1">
        <v>3065</v>
      </c>
      <c r="AD509" s="1" t="s">
        <v>34</v>
      </c>
      <c r="AE509" s="1">
        <v>554</v>
      </c>
      <c r="AF509" s="1">
        <v>2</v>
      </c>
      <c r="AG509" s="1" t="s">
        <v>560</v>
      </c>
    </row>
    <row r="510" spans="1:33" ht="15.75" customHeight="1" x14ac:dyDescent="0.25">
      <c r="A510" s="1" t="s">
        <v>303</v>
      </c>
      <c r="B510" s="1" t="s">
        <v>32</v>
      </c>
      <c r="C510" s="1">
        <v>1</v>
      </c>
      <c r="D510" s="1">
        <v>2165</v>
      </c>
      <c r="E510" s="5">
        <v>1</v>
      </c>
      <c r="F510" s="1">
        <v>2165</v>
      </c>
      <c r="G510" s="1">
        <v>0</v>
      </c>
      <c r="H510" s="1">
        <v>10</v>
      </c>
      <c r="I510" s="1">
        <v>0</v>
      </c>
      <c r="J510" s="1">
        <v>3</v>
      </c>
      <c r="K510" s="1">
        <v>0</v>
      </c>
      <c r="L510" s="1">
        <v>2</v>
      </c>
      <c r="M510" s="1">
        <v>0</v>
      </c>
      <c r="N510" s="1">
        <v>18</v>
      </c>
      <c r="O510" s="1">
        <v>0</v>
      </c>
      <c r="P510" s="1">
        <v>15</v>
      </c>
      <c r="Q510" s="1">
        <v>3</v>
      </c>
      <c r="R510" s="1">
        <v>0</v>
      </c>
      <c r="S510" s="1">
        <v>0</v>
      </c>
      <c r="T510" s="1">
        <v>226</v>
      </c>
      <c r="U510" s="1">
        <v>678</v>
      </c>
      <c r="W510" s="1">
        <v>0</v>
      </c>
      <c r="X510" s="1">
        <v>0</v>
      </c>
      <c r="Y510" s="1">
        <v>12</v>
      </c>
      <c r="Z510" s="1">
        <f>8/12</f>
        <v>0.66666666666666663</v>
      </c>
      <c r="AA510" s="1">
        <v>35</v>
      </c>
      <c r="AB510" s="1">
        <v>20</v>
      </c>
      <c r="AD510" s="1" t="s">
        <v>34</v>
      </c>
      <c r="AE510" s="1">
        <v>605</v>
      </c>
      <c r="AF510" s="1">
        <v>2</v>
      </c>
      <c r="AG510" s="1" t="s">
        <v>558</v>
      </c>
    </row>
    <row r="511" spans="1:33" ht="15.75" customHeight="1" x14ac:dyDescent="0.25">
      <c r="A511" s="1" t="s">
        <v>387</v>
      </c>
      <c r="B511" s="1" t="s">
        <v>32</v>
      </c>
      <c r="C511" s="1">
        <v>1</v>
      </c>
      <c r="D511" s="1">
        <v>2008</v>
      </c>
      <c r="E511" s="1">
        <v>1</v>
      </c>
      <c r="F511" s="1">
        <v>2008</v>
      </c>
      <c r="G511" s="1">
        <v>0</v>
      </c>
      <c r="H511" s="1">
        <v>9</v>
      </c>
      <c r="I511" s="1">
        <v>0</v>
      </c>
      <c r="J511" s="1">
        <v>3</v>
      </c>
      <c r="K511" s="1">
        <v>0</v>
      </c>
      <c r="L511" s="1">
        <v>2.5</v>
      </c>
      <c r="M511" s="1">
        <v>0</v>
      </c>
      <c r="N511" s="1">
        <v>22</v>
      </c>
      <c r="O511" s="1">
        <v>0</v>
      </c>
      <c r="P511" s="1">
        <v>19</v>
      </c>
      <c r="Q511" s="1">
        <v>3</v>
      </c>
      <c r="R511" s="1">
        <v>0</v>
      </c>
      <c r="S511" s="1">
        <v>0</v>
      </c>
      <c r="T511" s="1">
        <v>277</v>
      </c>
      <c r="U511" s="1">
        <v>710</v>
      </c>
      <c r="V511" s="1">
        <v>105</v>
      </c>
      <c r="W511" s="1">
        <v>0</v>
      </c>
      <c r="X511" s="1">
        <v>0</v>
      </c>
      <c r="Y511" s="1">
        <v>9</v>
      </c>
      <c r="Z511" s="1">
        <v>0.83333333333333337</v>
      </c>
      <c r="AB511" s="1">
        <v>24.1</v>
      </c>
      <c r="AC511" s="1">
        <v>3537</v>
      </c>
      <c r="AD511" s="1" t="s">
        <v>34</v>
      </c>
      <c r="AE511" s="1">
        <v>570</v>
      </c>
      <c r="AF511" s="1">
        <v>2</v>
      </c>
      <c r="AG511" s="1" t="s">
        <v>560</v>
      </c>
    </row>
    <row r="512" spans="1:33" ht="15.75" customHeight="1" x14ac:dyDescent="0.25">
      <c r="A512" s="1" t="s">
        <v>556</v>
      </c>
      <c r="B512" s="1" t="s">
        <v>32</v>
      </c>
      <c r="C512" s="1">
        <v>1</v>
      </c>
      <c r="D512" s="1">
        <v>3366</v>
      </c>
      <c r="E512" s="5">
        <v>1</v>
      </c>
      <c r="F512" s="1">
        <v>3366</v>
      </c>
      <c r="G512" s="1">
        <v>0</v>
      </c>
      <c r="H512" s="1">
        <v>10.5</v>
      </c>
      <c r="I512" s="1">
        <v>0</v>
      </c>
      <c r="J512" s="1">
        <v>4</v>
      </c>
      <c r="K512" s="1">
        <v>0</v>
      </c>
      <c r="L512" s="1">
        <v>3.5</v>
      </c>
      <c r="M512" s="1">
        <v>0</v>
      </c>
      <c r="N512" s="1">
        <v>26</v>
      </c>
      <c r="O512" s="1">
        <v>0</v>
      </c>
      <c r="P512" s="1">
        <v>26</v>
      </c>
      <c r="Q512" s="1">
        <v>6</v>
      </c>
      <c r="R512" s="1">
        <v>0</v>
      </c>
      <c r="S512" s="1">
        <v>0</v>
      </c>
      <c r="T512" s="1">
        <v>364</v>
      </c>
      <c r="U512" s="1">
        <v>1129</v>
      </c>
      <c r="V512" s="1">
        <v>136</v>
      </c>
      <c r="W512" s="1">
        <v>0</v>
      </c>
      <c r="X512" s="1">
        <v>0</v>
      </c>
      <c r="Y512" s="1">
        <v>10</v>
      </c>
      <c r="Z512" s="1">
        <f>7/12</f>
        <v>0.58333333333333337</v>
      </c>
      <c r="AB512" s="1">
        <v>21</v>
      </c>
      <c r="AC512" s="1">
        <v>5666</v>
      </c>
      <c r="AD512" s="1" t="s">
        <v>34</v>
      </c>
      <c r="AE512" s="1">
        <v>846</v>
      </c>
      <c r="AF512" s="1">
        <v>3</v>
      </c>
      <c r="AG512" s="1" t="s">
        <v>558</v>
      </c>
    </row>
    <row r="513" spans="1:33" ht="15.75" customHeight="1" x14ac:dyDescent="0.25">
      <c r="A513" s="4" t="s">
        <v>483</v>
      </c>
      <c r="B513" s="1" t="s">
        <v>32</v>
      </c>
      <c r="C513" s="4">
        <v>1</v>
      </c>
      <c r="D513" s="4">
        <v>2652</v>
      </c>
      <c r="E513" s="4">
        <v>1</v>
      </c>
      <c r="F513" s="4">
        <v>2652</v>
      </c>
      <c r="G513" s="4">
        <v>0</v>
      </c>
      <c r="H513" s="4">
        <v>10</v>
      </c>
      <c r="I513" s="4">
        <v>0</v>
      </c>
      <c r="J513" s="4">
        <v>3</v>
      </c>
      <c r="K513" s="4">
        <v>0</v>
      </c>
      <c r="L513" s="4">
        <v>2.5</v>
      </c>
      <c r="M513" s="4">
        <v>0</v>
      </c>
      <c r="N513" s="4">
        <v>16</v>
      </c>
      <c r="O513" s="4">
        <v>0</v>
      </c>
      <c r="P513" s="4">
        <v>13</v>
      </c>
      <c r="Q513" s="4">
        <v>4</v>
      </c>
      <c r="R513" s="4">
        <v>0</v>
      </c>
      <c r="S513" s="4">
        <v>0</v>
      </c>
      <c r="T513" s="4">
        <v>318</v>
      </c>
      <c r="U513" s="4">
        <v>806</v>
      </c>
      <c r="V513" s="4">
        <v>162</v>
      </c>
      <c r="W513" s="4">
        <v>126</v>
      </c>
      <c r="X513" s="4">
        <v>0</v>
      </c>
      <c r="Y513" s="4">
        <v>10</v>
      </c>
      <c r="Z513" s="4">
        <v>0.75</v>
      </c>
      <c r="AA513" s="4"/>
      <c r="AB513" s="4">
        <v>29</v>
      </c>
      <c r="AC513" s="4">
        <v>3602</v>
      </c>
      <c r="AD513" s="4" t="s">
        <v>34</v>
      </c>
      <c r="AE513" s="4">
        <v>663</v>
      </c>
      <c r="AF513" s="4">
        <v>2</v>
      </c>
      <c r="AG513" s="4" t="s">
        <v>562</v>
      </c>
    </row>
    <row r="514" spans="1:33" ht="15.75" customHeight="1" x14ac:dyDescent="0.25">
      <c r="A514" s="4" t="s">
        <v>661</v>
      </c>
      <c r="B514" s="1" t="s">
        <v>32</v>
      </c>
      <c r="C514" s="4">
        <v>1</v>
      </c>
      <c r="D514" s="4">
        <v>2652</v>
      </c>
      <c r="E514" s="7">
        <v>2</v>
      </c>
      <c r="F514" s="7">
        <v>2652</v>
      </c>
      <c r="G514" s="8">
        <v>650</v>
      </c>
      <c r="H514" s="4">
        <v>10</v>
      </c>
      <c r="I514" s="4">
        <v>9</v>
      </c>
      <c r="J514" s="4">
        <v>3</v>
      </c>
      <c r="K514" s="4">
        <v>1</v>
      </c>
      <c r="L514" s="4">
        <v>2.5</v>
      </c>
      <c r="M514" s="4">
        <v>1</v>
      </c>
      <c r="N514" s="4">
        <v>16</v>
      </c>
      <c r="O514" s="4">
        <v>0</v>
      </c>
      <c r="P514" s="4">
        <v>13</v>
      </c>
      <c r="Q514" s="4">
        <v>4</v>
      </c>
      <c r="R514" s="4">
        <v>0</v>
      </c>
      <c r="S514" s="4">
        <v>0</v>
      </c>
      <c r="T514" s="4">
        <v>318</v>
      </c>
      <c r="U514" s="4">
        <v>806</v>
      </c>
      <c r="V514" s="4">
        <v>162</v>
      </c>
      <c r="W514" s="4">
        <v>126</v>
      </c>
      <c r="X514" s="4">
        <v>192</v>
      </c>
      <c r="Y514" s="4">
        <v>10</v>
      </c>
      <c r="Z514" s="4">
        <v>0.75</v>
      </c>
      <c r="AA514" s="4"/>
      <c r="AB514" s="4">
        <v>29</v>
      </c>
      <c r="AC514" s="4">
        <v>3602</v>
      </c>
      <c r="AD514" s="4" t="s">
        <v>34</v>
      </c>
      <c r="AE514" s="4">
        <v>663</v>
      </c>
      <c r="AF514" s="4">
        <v>2</v>
      </c>
      <c r="AG514" s="4" t="s">
        <v>562</v>
      </c>
    </row>
    <row r="515" spans="1:33" ht="15.75" customHeight="1" x14ac:dyDescent="0.25">
      <c r="A515" s="4" t="s">
        <v>490</v>
      </c>
      <c r="B515" s="1" t="s">
        <v>32</v>
      </c>
      <c r="C515" s="4">
        <v>1</v>
      </c>
      <c r="D515" s="4">
        <v>2854</v>
      </c>
      <c r="E515" s="4">
        <v>1</v>
      </c>
      <c r="F515" s="4">
        <v>2854</v>
      </c>
      <c r="G515" s="4">
        <v>0</v>
      </c>
      <c r="H515" s="4">
        <v>10</v>
      </c>
      <c r="I515" s="4">
        <v>0</v>
      </c>
      <c r="J515" s="4">
        <v>3</v>
      </c>
      <c r="K515" s="4">
        <v>0</v>
      </c>
      <c r="L515" s="4">
        <v>2</v>
      </c>
      <c r="M515" s="4">
        <v>0</v>
      </c>
      <c r="N515" s="4">
        <v>14</v>
      </c>
      <c r="O515" s="4">
        <v>0</v>
      </c>
      <c r="P515" s="4">
        <v>19</v>
      </c>
      <c r="Q515" s="4">
        <v>6</v>
      </c>
      <c r="R515" s="4">
        <v>0</v>
      </c>
      <c r="S515" s="4">
        <v>0</v>
      </c>
      <c r="T515" s="4">
        <v>347</v>
      </c>
      <c r="U515" s="4">
        <v>922</v>
      </c>
      <c r="V515" s="4">
        <v>144</v>
      </c>
      <c r="W515" s="4">
        <v>136</v>
      </c>
      <c r="X515" s="4">
        <v>0</v>
      </c>
      <c r="Y515" s="4">
        <v>10</v>
      </c>
      <c r="Z515" s="4">
        <v>0.6</v>
      </c>
      <c r="AA515" s="4"/>
      <c r="AB515" s="4">
        <v>28</v>
      </c>
      <c r="AC515" s="4">
        <v>4008</v>
      </c>
      <c r="AD515" s="4" t="s">
        <v>34</v>
      </c>
      <c r="AE515" s="4">
        <v>876</v>
      </c>
      <c r="AF515" s="4">
        <v>3</v>
      </c>
      <c r="AG515" s="4" t="s">
        <v>562</v>
      </c>
    </row>
    <row r="516" spans="1:33" ht="15.75" customHeight="1" x14ac:dyDescent="0.25">
      <c r="A516" s="4" t="s">
        <v>665</v>
      </c>
      <c r="B516" s="1" t="s">
        <v>32</v>
      </c>
      <c r="C516" s="4">
        <v>1</v>
      </c>
      <c r="D516" s="4">
        <v>2854</v>
      </c>
      <c r="E516" s="7">
        <v>2</v>
      </c>
      <c r="F516" s="7">
        <v>2854</v>
      </c>
      <c r="G516" s="8">
        <v>655</v>
      </c>
      <c r="H516" s="4">
        <v>10</v>
      </c>
      <c r="I516" s="4">
        <v>8</v>
      </c>
      <c r="J516" s="4">
        <v>3</v>
      </c>
      <c r="K516" s="4">
        <v>1</v>
      </c>
      <c r="L516" s="4">
        <v>2</v>
      </c>
      <c r="M516" s="4">
        <v>1</v>
      </c>
      <c r="N516" s="4">
        <v>14</v>
      </c>
      <c r="O516" s="4">
        <v>0</v>
      </c>
      <c r="P516" s="4">
        <v>19</v>
      </c>
      <c r="Q516" s="4">
        <v>6</v>
      </c>
      <c r="R516" s="4">
        <v>0</v>
      </c>
      <c r="S516" s="4">
        <v>0</v>
      </c>
      <c r="T516" s="4">
        <v>347</v>
      </c>
      <c r="U516" s="4">
        <v>922</v>
      </c>
      <c r="V516" s="4">
        <v>144</v>
      </c>
      <c r="W516" s="4">
        <v>136</v>
      </c>
      <c r="X516" s="4">
        <v>208</v>
      </c>
      <c r="Y516" s="4">
        <v>10</v>
      </c>
      <c r="Z516" s="4">
        <v>0.6</v>
      </c>
      <c r="AA516" s="4"/>
      <c r="AB516" s="4">
        <v>28</v>
      </c>
      <c r="AC516" s="4">
        <v>4008</v>
      </c>
      <c r="AD516" s="4" t="s">
        <v>34</v>
      </c>
      <c r="AE516" s="4">
        <v>876</v>
      </c>
      <c r="AF516" s="4">
        <v>3</v>
      </c>
      <c r="AG516" s="4" t="s">
        <v>562</v>
      </c>
    </row>
    <row r="517" spans="1:33" ht="15.75" customHeight="1" x14ac:dyDescent="0.25">
      <c r="A517" s="1" t="s">
        <v>100</v>
      </c>
      <c r="B517" s="1" t="s">
        <v>32</v>
      </c>
      <c r="C517" s="1">
        <v>1</v>
      </c>
      <c r="D517" s="1">
        <v>2074</v>
      </c>
      <c r="E517" s="5">
        <v>1</v>
      </c>
      <c r="F517" s="5">
        <v>2074</v>
      </c>
      <c r="G517" s="5">
        <v>0</v>
      </c>
      <c r="H517" s="1">
        <v>9</v>
      </c>
      <c r="I517" s="1">
        <v>0</v>
      </c>
      <c r="J517" s="1">
        <v>3</v>
      </c>
      <c r="K517" s="1">
        <v>0</v>
      </c>
      <c r="L517" s="1">
        <v>2</v>
      </c>
      <c r="M517" s="1">
        <v>0</v>
      </c>
      <c r="N517" s="1">
        <v>13</v>
      </c>
      <c r="O517" s="1">
        <v>0</v>
      </c>
      <c r="P517" s="1">
        <v>16</v>
      </c>
      <c r="Q517" s="1">
        <v>4</v>
      </c>
      <c r="R517" s="1">
        <v>0</v>
      </c>
      <c r="S517" s="1">
        <v>0</v>
      </c>
      <c r="T517" s="1">
        <v>288</v>
      </c>
      <c r="U517" s="1">
        <v>745</v>
      </c>
      <c r="V517" s="1">
        <v>113</v>
      </c>
      <c r="W517" s="1">
        <v>0</v>
      </c>
      <c r="X517" s="1">
        <v>134</v>
      </c>
      <c r="Y517" s="1">
        <v>11</v>
      </c>
      <c r="Z517" s="1">
        <v>0.66700000000000004</v>
      </c>
      <c r="AB517" s="1">
        <v>25</v>
      </c>
      <c r="AC517" s="1">
        <v>3242</v>
      </c>
      <c r="AD517" s="1" t="s">
        <v>34</v>
      </c>
      <c r="AE517" s="1">
        <v>548</v>
      </c>
      <c r="AF517" s="1">
        <v>2</v>
      </c>
      <c r="AG517" s="1" t="s">
        <v>666</v>
      </c>
    </row>
    <row r="518" spans="1:33" ht="15.75" customHeight="1" x14ac:dyDescent="0.25">
      <c r="A518" s="4" t="s">
        <v>165</v>
      </c>
      <c r="B518" s="1" t="s">
        <v>32</v>
      </c>
      <c r="C518" s="4">
        <v>1</v>
      </c>
      <c r="D518" s="4">
        <v>2112</v>
      </c>
      <c r="E518" s="4">
        <v>1</v>
      </c>
      <c r="F518" s="4">
        <v>2112</v>
      </c>
      <c r="G518" s="4">
        <v>0</v>
      </c>
      <c r="H518" s="4">
        <v>9</v>
      </c>
      <c r="I518" s="4">
        <v>0</v>
      </c>
      <c r="J518" s="4">
        <v>3</v>
      </c>
      <c r="K518" s="4">
        <v>0</v>
      </c>
      <c r="L518" s="4">
        <v>3</v>
      </c>
      <c r="M518" s="4">
        <v>0</v>
      </c>
      <c r="N518" s="4">
        <v>13</v>
      </c>
      <c r="O518" s="4">
        <v>0</v>
      </c>
      <c r="P518" s="4">
        <v>14</v>
      </c>
      <c r="Q518" s="4">
        <v>3</v>
      </c>
      <c r="R518" s="4">
        <v>0</v>
      </c>
      <c r="S518" s="4">
        <v>0</v>
      </c>
      <c r="T518" s="4">
        <v>286</v>
      </c>
      <c r="U518" s="4">
        <v>675</v>
      </c>
      <c r="V518" s="4">
        <v>125</v>
      </c>
      <c r="W518" s="4">
        <v>99</v>
      </c>
      <c r="X518" s="4">
        <v>0</v>
      </c>
      <c r="Y518" s="4">
        <v>9</v>
      </c>
      <c r="Z518" s="4">
        <v>0.75</v>
      </c>
      <c r="AA518" s="4"/>
      <c r="AB518" s="4">
        <v>28</v>
      </c>
      <c r="AC518" s="4">
        <v>3481</v>
      </c>
      <c r="AD518" s="4" t="s">
        <v>34</v>
      </c>
      <c r="AE518" s="4">
        <v>606</v>
      </c>
      <c r="AF518" s="4">
        <v>2</v>
      </c>
      <c r="AG518" s="4" t="s">
        <v>562</v>
      </c>
    </row>
    <row r="519" spans="1:33" ht="15.75" customHeight="1" x14ac:dyDescent="0.25">
      <c r="A519" s="4" t="s">
        <v>633</v>
      </c>
      <c r="B519" s="1" t="s">
        <v>32</v>
      </c>
      <c r="C519" s="4">
        <v>1</v>
      </c>
      <c r="D519" s="4">
        <v>2112</v>
      </c>
      <c r="E519" s="7">
        <v>2</v>
      </c>
      <c r="F519" s="7">
        <v>2112</v>
      </c>
      <c r="G519" s="8">
        <v>380</v>
      </c>
      <c r="H519" s="4">
        <v>9</v>
      </c>
      <c r="I519" s="4">
        <v>8</v>
      </c>
      <c r="J519" s="4">
        <v>3</v>
      </c>
      <c r="K519" s="4">
        <v>1</v>
      </c>
      <c r="L519" s="4">
        <v>3</v>
      </c>
      <c r="M519" s="4">
        <v>1</v>
      </c>
      <c r="N519" s="4">
        <v>13</v>
      </c>
      <c r="O519" s="4">
        <v>0</v>
      </c>
      <c r="P519" s="4">
        <v>14</v>
      </c>
      <c r="Q519" s="4">
        <v>3</v>
      </c>
      <c r="R519" s="4">
        <v>0</v>
      </c>
      <c r="S519" s="4">
        <v>0</v>
      </c>
      <c r="T519" s="4">
        <v>286</v>
      </c>
      <c r="U519" s="4">
        <v>675</v>
      </c>
      <c r="V519" s="4">
        <v>125</v>
      </c>
      <c r="W519" s="4">
        <v>99</v>
      </c>
      <c r="X519" s="4">
        <v>156</v>
      </c>
      <c r="Y519" s="4">
        <v>9</v>
      </c>
      <c r="Z519" s="4">
        <v>0.75</v>
      </c>
      <c r="AA519" s="4"/>
      <c r="AB519" s="4">
        <v>28</v>
      </c>
      <c r="AC519" s="4">
        <v>3481</v>
      </c>
      <c r="AD519" s="4" t="s">
        <v>34</v>
      </c>
      <c r="AE519" s="4">
        <v>606</v>
      </c>
      <c r="AF519" s="4">
        <v>2</v>
      </c>
      <c r="AG519" s="4" t="s">
        <v>562</v>
      </c>
    </row>
    <row r="520" spans="1:33" ht="15.75" customHeight="1" x14ac:dyDescent="0.25">
      <c r="A520" s="1" t="s">
        <v>414</v>
      </c>
      <c r="B520" s="1" t="s">
        <v>32</v>
      </c>
      <c r="C520" s="1">
        <v>1</v>
      </c>
      <c r="D520" s="1">
        <v>2281</v>
      </c>
      <c r="E520" s="1">
        <v>1</v>
      </c>
      <c r="F520" s="1">
        <v>2281</v>
      </c>
      <c r="G520" s="1">
        <v>0</v>
      </c>
      <c r="H520" s="1">
        <v>9</v>
      </c>
      <c r="I520" s="1">
        <v>0</v>
      </c>
      <c r="J520" s="1">
        <v>4</v>
      </c>
      <c r="K520" s="1">
        <v>0</v>
      </c>
      <c r="L520" s="1">
        <v>2</v>
      </c>
      <c r="M520" s="1">
        <v>0</v>
      </c>
      <c r="N520" s="1">
        <v>18</v>
      </c>
      <c r="O520" s="1">
        <v>0</v>
      </c>
      <c r="P520" s="1">
        <v>18</v>
      </c>
      <c r="Q520" s="1">
        <v>2</v>
      </c>
      <c r="R520" s="1">
        <v>0</v>
      </c>
      <c r="S520" s="1">
        <v>0</v>
      </c>
      <c r="T520" s="1">
        <v>292</v>
      </c>
      <c r="U520" s="1">
        <v>711</v>
      </c>
      <c r="V520" s="1">
        <v>117</v>
      </c>
      <c r="W520" s="1">
        <v>0</v>
      </c>
      <c r="X520" s="1">
        <v>0</v>
      </c>
      <c r="Y520" s="1">
        <v>9</v>
      </c>
      <c r="Z520" s="1">
        <v>0.75</v>
      </c>
      <c r="AB520" s="1">
        <v>25</v>
      </c>
      <c r="AC520" s="1">
        <v>4003</v>
      </c>
      <c r="AD520" s="1" t="s">
        <v>34</v>
      </c>
      <c r="AE520" s="1">
        <v>638</v>
      </c>
      <c r="AF520" s="1">
        <v>2</v>
      </c>
      <c r="AG520" s="1" t="s">
        <v>560</v>
      </c>
    </row>
    <row r="521" spans="1:33" ht="15.75" customHeight="1" x14ac:dyDescent="0.25">
      <c r="A521" s="1" t="s">
        <v>418</v>
      </c>
      <c r="B521" s="1" t="s">
        <v>32</v>
      </c>
      <c r="C521" s="1">
        <v>1</v>
      </c>
      <c r="D521" s="1">
        <v>2358</v>
      </c>
      <c r="E521" s="1">
        <v>1</v>
      </c>
      <c r="F521" s="1">
        <v>2358</v>
      </c>
      <c r="G521" s="1">
        <v>0</v>
      </c>
      <c r="H521" s="1">
        <v>9</v>
      </c>
      <c r="I521" s="1">
        <v>0</v>
      </c>
      <c r="J521" s="1">
        <v>3</v>
      </c>
      <c r="K521" s="1">
        <v>0</v>
      </c>
      <c r="L521" s="1">
        <v>2.5</v>
      </c>
      <c r="M521" s="1">
        <v>0</v>
      </c>
      <c r="N521" s="1">
        <v>23</v>
      </c>
      <c r="O521" s="1">
        <v>0</v>
      </c>
      <c r="P521" s="1">
        <v>18</v>
      </c>
      <c r="Q521" s="1">
        <v>2</v>
      </c>
      <c r="R521" s="1">
        <v>0</v>
      </c>
      <c r="S521" s="1">
        <v>0</v>
      </c>
      <c r="T521" s="1">
        <v>307</v>
      </c>
      <c r="U521" s="1">
        <v>722</v>
      </c>
      <c r="V521" s="1">
        <v>129</v>
      </c>
      <c r="W521" s="1">
        <v>0</v>
      </c>
      <c r="X521" s="1">
        <v>0</v>
      </c>
      <c r="Y521" s="1">
        <v>9</v>
      </c>
      <c r="Z521" s="1">
        <v>0.75</v>
      </c>
      <c r="AB521" s="1">
        <v>28</v>
      </c>
      <c r="AC521" s="1">
        <v>4142</v>
      </c>
      <c r="AD521" s="1" t="s">
        <v>34</v>
      </c>
      <c r="AE521" s="1">
        <v>673</v>
      </c>
      <c r="AF521" s="1">
        <v>2</v>
      </c>
      <c r="AG521" s="1" t="s">
        <v>560</v>
      </c>
    </row>
    <row r="522" spans="1:33" ht="15.75" customHeight="1" x14ac:dyDescent="0.25">
      <c r="A522" s="1" t="s">
        <v>539</v>
      </c>
      <c r="B522" s="1" t="s">
        <v>32</v>
      </c>
      <c r="C522" s="1">
        <v>1</v>
      </c>
      <c r="D522" s="1">
        <v>2570</v>
      </c>
      <c r="E522" s="5">
        <v>2</v>
      </c>
      <c r="F522" s="5">
        <v>2570</v>
      </c>
      <c r="G522" s="5">
        <v>340</v>
      </c>
      <c r="H522" s="1">
        <v>9</v>
      </c>
      <c r="I522" s="1">
        <v>9</v>
      </c>
      <c r="J522" s="1">
        <v>3</v>
      </c>
      <c r="K522" s="1">
        <v>1</v>
      </c>
      <c r="L522" s="1">
        <v>2.5</v>
      </c>
      <c r="M522" s="1">
        <v>0</v>
      </c>
      <c r="N522" s="1">
        <v>18</v>
      </c>
      <c r="O522" s="1">
        <v>0</v>
      </c>
      <c r="P522" s="1">
        <v>15</v>
      </c>
      <c r="Q522" s="1">
        <v>4</v>
      </c>
      <c r="R522" s="1">
        <v>0</v>
      </c>
      <c r="S522" s="1">
        <v>0</v>
      </c>
      <c r="T522" s="1">
        <v>310</v>
      </c>
      <c r="U522" s="1">
        <v>790</v>
      </c>
      <c r="V522" s="1">
        <v>116</v>
      </c>
      <c r="W522" s="1">
        <v>0</v>
      </c>
      <c r="X522" s="1">
        <v>138</v>
      </c>
      <c r="Y522" s="1">
        <v>9</v>
      </c>
      <c r="Z522" s="1">
        <v>1</v>
      </c>
      <c r="AB522" s="1">
        <v>29</v>
      </c>
      <c r="AC522" s="1">
        <v>4350</v>
      </c>
      <c r="AD522" s="1" t="s">
        <v>34</v>
      </c>
      <c r="AE522" s="1">
        <v>649</v>
      </c>
      <c r="AF522" s="1">
        <v>2</v>
      </c>
      <c r="AG522" s="1" t="s">
        <v>666</v>
      </c>
    </row>
    <row r="523" spans="1:33" ht="15.75" customHeight="1" x14ac:dyDescent="0.25">
      <c r="A523" s="1" t="s">
        <v>537</v>
      </c>
      <c r="B523" s="1" t="s">
        <v>32</v>
      </c>
      <c r="C523" s="1">
        <v>1</v>
      </c>
      <c r="D523" s="1">
        <v>2533</v>
      </c>
      <c r="E523" s="5">
        <v>1</v>
      </c>
      <c r="F523" s="5">
        <v>1751</v>
      </c>
      <c r="G523" s="5">
        <v>782</v>
      </c>
      <c r="H523" s="1">
        <v>9</v>
      </c>
      <c r="I523" s="1">
        <v>8</v>
      </c>
      <c r="J523" s="1">
        <v>2</v>
      </c>
      <c r="K523" s="1">
        <v>2</v>
      </c>
      <c r="L523" s="1">
        <v>2</v>
      </c>
      <c r="M523" s="1">
        <v>1</v>
      </c>
      <c r="N523" s="1">
        <v>10</v>
      </c>
      <c r="O523" s="1">
        <v>6</v>
      </c>
      <c r="P523" s="1">
        <v>11</v>
      </c>
      <c r="Q523" s="1">
        <v>2</v>
      </c>
      <c r="R523" s="1">
        <v>5</v>
      </c>
      <c r="S523" s="1">
        <v>0</v>
      </c>
      <c r="T523" s="1">
        <v>189</v>
      </c>
      <c r="U523" s="1">
        <v>494</v>
      </c>
      <c r="V523" s="1">
        <v>0</v>
      </c>
      <c r="W523" s="1">
        <v>138</v>
      </c>
      <c r="X523" s="1">
        <v>279</v>
      </c>
      <c r="Y523" s="1">
        <v>9</v>
      </c>
      <c r="Z523" s="1">
        <v>0.83299999999999996</v>
      </c>
      <c r="AB523" s="1">
        <v>26</v>
      </c>
      <c r="AC523" s="1">
        <v>2449</v>
      </c>
      <c r="AD523" s="1" t="s">
        <v>35</v>
      </c>
      <c r="AE523" s="1">
        <v>441</v>
      </c>
      <c r="AF523" s="1">
        <v>2</v>
      </c>
      <c r="AG523" s="1" t="s">
        <v>666</v>
      </c>
    </row>
    <row r="524" spans="1:33" ht="15.75" customHeight="1" x14ac:dyDescent="0.25">
      <c r="A524" s="1" t="s">
        <v>442</v>
      </c>
      <c r="B524" s="1" t="s">
        <v>32</v>
      </c>
      <c r="C524" s="1">
        <v>1</v>
      </c>
      <c r="D524" s="1">
        <v>2751</v>
      </c>
      <c r="E524" s="1">
        <v>1</v>
      </c>
      <c r="F524" s="1">
        <v>2751</v>
      </c>
      <c r="G524" s="1">
        <v>0</v>
      </c>
      <c r="H524" s="1">
        <v>9</v>
      </c>
      <c r="I524" s="1">
        <v>0</v>
      </c>
      <c r="J524" s="1">
        <v>4</v>
      </c>
      <c r="K524" s="1">
        <v>0</v>
      </c>
      <c r="L524" s="1">
        <v>3.5</v>
      </c>
      <c r="M524" s="1">
        <v>0</v>
      </c>
      <c r="N524" s="1">
        <v>24</v>
      </c>
      <c r="O524" s="1">
        <v>0</v>
      </c>
      <c r="P524" s="1">
        <v>19</v>
      </c>
      <c r="Q524" s="1">
        <v>2</v>
      </c>
      <c r="R524" s="1">
        <v>0</v>
      </c>
      <c r="S524" s="1">
        <v>0</v>
      </c>
      <c r="T524" s="1">
        <v>314</v>
      </c>
      <c r="U524" s="1">
        <v>886</v>
      </c>
      <c r="V524" s="1">
        <v>136</v>
      </c>
      <c r="W524" s="1">
        <v>0</v>
      </c>
      <c r="X524" s="1">
        <v>0</v>
      </c>
      <c r="Y524" s="1">
        <v>9</v>
      </c>
      <c r="Z524" s="1">
        <v>0.75</v>
      </c>
      <c r="AB524" s="1">
        <v>28</v>
      </c>
      <c r="AC524" s="1">
        <v>4736</v>
      </c>
      <c r="AD524" s="1" t="s">
        <v>34</v>
      </c>
      <c r="AE524" s="1">
        <v>657</v>
      </c>
      <c r="AF524" s="1">
        <v>2</v>
      </c>
      <c r="AG524" s="1" t="s">
        <v>560</v>
      </c>
    </row>
    <row r="525" spans="1:33" ht="15.75" customHeight="1" x14ac:dyDescent="0.25">
      <c r="A525" s="1" t="s">
        <v>326</v>
      </c>
      <c r="B525" s="1" t="s">
        <v>32</v>
      </c>
      <c r="C525" s="1">
        <v>1</v>
      </c>
      <c r="D525" s="1">
        <v>1600</v>
      </c>
      <c r="E525" s="1">
        <v>1</v>
      </c>
      <c r="F525" s="1">
        <v>1600</v>
      </c>
      <c r="G525" s="1">
        <v>0</v>
      </c>
      <c r="H525" s="1">
        <v>9</v>
      </c>
      <c r="I525" s="1">
        <v>0</v>
      </c>
      <c r="J525" s="1">
        <v>3</v>
      </c>
      <c r="K525" s="1">
        <v>0</v>
      </c>
      <c r="L525" s="1">
        <v>2</v>
      </c>
      <c r="M525" s="1">
        <v>0</v>
      </c>
      <c r="N525" s="1">
        <v>23</v>
      </c>
      <c r="O525" s="1">
        <v>0</v>
      </c>
      <c r="P525" s="1">
        <v>17</v>
      </c>
      <c r="Q525" s="1">
        <v>2</v>
      </c>
      <c r="R525" s="1">
        <v>0</v>
      </c>
      <c r="S525" s="1">
        <v>0</v>
      </c>
      <c r="T525" s="1">
        <v>236</v>
      </c>
      <c r="U525" s="1">
        <v>561</v>
      </c>
      <c r="V525" s="1">
        <v>108</v>
      </c>
      <c r="W525" s="1">
        <v>0</v>
      </c>
      <c r="X525" s="1">
        <v>0</v>
      </c>
      <c r="Y525" s="1">
        <v>9</v>
      </c>
      <c r="Z525" s="1">
        <v>0.83333333333333337</v>
      </c>
      <c r="AB525" s="1">
        <v>25.1</v>
      </c>
      <c r="AC525" s="1">
        <v>2879</v>
      </c>
      <c r="AD525" s="1" t="s">
        <v>34</v>
      </c>
      <c r="AE525" s="1">
        <v>494</v>
      </c>
      <c r="AF525" s="1">
        <v>2</v>
      </c>
      <c r="AG525" s="1" t="s">
        <v>560</v>
      </c>
    </row>
    <row r="526" spans="1:33" ht="15.75" customHeight="1" x14ac:dyDescent="0.25">
      <c r="A526" s="1" t="s">
        <v>455</v>
      </c>
      <c r="B526" s="1" t="s">
        <v>32</v>
      </c>
      <c r="C526" s="1">
        <v>1</v>
      </c>
      <c r="D526" s="1">
        <v>3076</v>
      </c>
      <c r="E526" s="5">
        <v>1</v>
      </c>
      <c r="F526" s="1">
        <v>3076</v>
      </c>
      <c r="G526" s="1">
        <v>0</v>
      </c>
      <c r="H526" s="1">
        <v>10</v>
      </c>
      <c r="I526" s="1">
        <v>0</v>
      </c>
      <c r="J526" s="1">
        <v>4</v>
      </c>
      <c r="K526" s="1">
        <v>0</v>
      </c>
      <c r="L526" s="1">
        <v>3.5</v>
      </c>
      <c r="M526" s="1">
        <v>0</v>
      </c>
      <c r="N526" s="1">
        <v>18</v>
      </c>
      <c r="O526" s="1">
        <v>4</v>
      </c>
      <c r="P526" s="1">
        <v>20</v>
      </c>
      <c r="Q526" s="1">
        <v>12</v>
      </c>
      <c r="R526" s="1">
        <v>0</v>
      </c>
      <c r="S526" s="1">
        <v>0</v>
      </c>
      <c r="T526" s="1">
        <v>351</v>
      </c>
      <c r="U526" s="1">
        <v>977</v>
      </c>
      <c r="V526" s="1">
        <v>89</v>
      </c>
      <c r="W526" s="1">
        <v>0</v>
      </c>
      <c r="X526" s="1">
        <v>0</v>
      </c>
      <c r="Y526" s="1">
        <v>10</v>
      </c>
      <c r="Z526" s="1">
        <f>8/12</f>
        <v>0.66666666666666663</v>
      </c>
      <c r="AB526" s="1">
        <v>27</v>
      </c>
      <c r="AC526" s="1">
        <v>5550</v>
      </c>
      <c r="AD526" s="1" t="s">
        <v>34</v>
      </c>
      <c r="AE526" s="1">
        <v>713</v>
      </c>
      <c r="AF526" s="1">
        <v>2</v>
      </c>
      <c r="AG526" s="1" t="s">
        <v>558</v>
      </c>
    </row>
    <row r="527" spans="1:33" ht="15.75" customHeight="1" x14ac:dyDescent="0.25">
      <c r="A527" s="1" t="s">
        <v>287</v>
      </c>
      <c r="B527" s="1" t="s">
        <v>32</v>
      </c>
      <c r="C527" s="1">
        <v>1</v>
      </c>
      <c r="D527" s="1" t="s">
        <v>288</v>
      </c>
      <c r="E527" s="5">
        <v>1</v>
      </c>
      <c r="F527" s="1">
        <v>1398</v>
      </c>
      <c r="G527" s="1">
        <v>0</v>
      </c>
      <c r="H527" s="1">
        <v>9</v>
      </c>
      <c r="I527" s="1">
        <v>0</v>
      </c>
      <c r="J527" s="1">
        <v>3</v>
      </c>
      <c r="K527" s="1">
        <v>0</v>
      </c>
      <c r="L527" s="1">
        <v>2</v>
      </c>
      <c r="M527" s="1">
        <v>0</v>
      </c>
      <c r="N527" s="1">
        <v>9</v>
      </c>
      <c r="O527" s="1">
        <v>0</v>
      </c>
      <c r="P527" s="1">
        <v>12</v>
      </c>
      <c r="Q527" s="1">
        <v>5</v>
      </c>
      <c r="R527" s="1">
        <v>0</v>
      </c>
      <c r="S527" s="1">
        <v>0</v>
      </c>
      <c r="T527" s="1">
        <v>175</v>
      </c>
      <c r="U527" s="1">
        <v>444</v>
      </c>
      <c r="W527" s="1">
        <v>0</v>
      </c>
      <c r="X527" s="1">
        <v>0</v>
      </c>
      <c r="Y527" s="1">
        <v>10</v>
      </c>
      <c r="Z527" s="1">
        <f>8/12</f>
        <v>0.66666666666666663</v>
      </c>
      <c r="AA527" s="1">
        <v>52</v>
      </c>
      <c r="AB527" s="1">
        <v>19</v>
      </c>
      <c r="AD527" s="1" t="s">
        <v>34</v>
      </c>
      <c r="AE527" s="1">
        <v>545</v>
      </c>
      <c r="AF527" s="1">
        <v>2</v>
      </c>
      <c r="AG527" s="1" t="s">
        <v>558</v>
      </c>
    </row>
    <row r="528" spans="1:33" ht="15.75" customHeight="1" x14ac:dyDescent="0.25">
      <c r="A528" s="1" t="s">
        <v>445</v>
      </c>
      <c r="B528" s="1" t="s">
        <v>32</v>
      </c>
      <c r="C528" s="1">
        <v>1</v>
      </c>
      <c r="D528" s="1">
        <v>2832</v>
      </c>
      <c r="E528" s="1">
        <v>1</v>
      </c>
      <c r="F528" s="1">
        <v>2832</v>
      </c>
      <c r="G528" s="1">
        <v>0</v>
      </c>
      <c r="H528" s="1">
        <v>9</v>
      </c>
      <c r="I528" s="1">
        <v>0</v>
      </c>
      <c r="J528" s="1">
        <v>4</v>
      </c>
      <c r="K528" s="1">
        <v>0</v>
      </c>
      <c r="L528" s="1">
        <v>3</v>
      </c>
      <c r="M528" s="1">
        <v>0</v>
      </c>
      <c r="N528" s="1">
        <v>27</v>
      </c>
      <c r="O528" s="1">
        <v>0</v>
      </c>
      <c r="P528" s="1">
        <v>21</v>
      </c>
      <c r="Q528" s="1">
        <v>2</v>
      </c>
      <c r="R528" s="1">
        <v>0</v>
      </c>
      <c r="S528" s="1">
        <v>0</v>
      </c>
      <c r="T528" s="1">
        <v>310</v>
      </c>
      <c r="U528" s="1">
        <v>838</v>
      </c>
      <c r="V528" s="1">
        <v>145</v>
      </c>
      <c r="W528" s="1">
        <v>0</v>
      </c>
      <c r="X528" s="1">
        <v>0</v>
      </c>
      <c r="Y528" s="1">
        <v>9</v>
      </c>
      <c r="Z528" s="1">
        <v>0.58333333333333337</v>
      </c>
      <c r="AB528" s="1">
        <v>25</v>
      </c>
      <c r="AC528" s="1">
        <v>4880</v>
      </c>
      <c r="AD528" s="1" t="s">
        <v>34</v>
      </c>
      <c r="AE528" s="1">
        <v>768</v>
      </c>
      <c r="AF528" s="1">
        <v>2</v>
      </c>
      <c r="AG528" s="1" t="s">
        <v>560</v>
      </c>
    </row>
    <row r="529" spans="1:33" ht="15.75" customHeight="1" x14ac:dyDescent="0.25">
      <c r="A529" s="1" t="s">
        <v>453</v>
      </c>
      <c r="B529" s="1" t="s">
        <v>32</v>
      </c>
      <c r="C529" s="1">
        <v>1</v>
      </c>
      <c r="D529" s="1">
        <v>3032</v>
      </c>
      <c r="E529" s="5">
        <v>1</v>
      </c>
      <c r="F529" s="5">
        <v>3032</v>
      </c>
      <c r="G529" s="5">
        <v>0</v>
      </c>
      <c r="H529" s="1">
        <v>10</v>
      </c>
      <c r="I529" s="1">
        <v>9</v>
      </c>
      <c r="J529" s="1">
        <v>4</v>
      </c>
      <c r="K529" s="1">
        <v>0</v>
      </c>
      <c r="L529" s="1">
        <v>2.5</v>
      </c>
      <c r="M529" s="1">
        <v>0</v>
      </c>
      <c r="N529" s="1">
        <v>27</v>
      </c>
      <c r="O529" s="1">
        <v>3</v>
      </c>
      <c r="P529" s="1">
        <v>19</v>
      </c>
      <c r="Q529" s="1">
        <v>6</v>
      </c>
      <c r="R529" s="1">
        <v>1</v>
      </c>
      <c r="S529" s="1">
        <v>0</v>
      </c>
      <c r="T529" s="1">
        <v>375</v>
      </c>
      <c r="U529" s="1">
        <v>926</v>
      </c>
      <c r="V529" s="1">
        <v>130</v>
      </c>
      <c r="W529" s="1">
        <v>0</v>
      </c>
      <c r="X529" s="1">
        <v>0</v>
      </c>
      <c r="Y529" s="1">
        <v>10</v>
      </c>
      <c r="Z529" s="1">
        <f>8/12</f>
        <v>0.66666666666666663</v>
      </c>
      <c r="AB529" s="1">
        <v>27.5</v>
      </c>
      <c r="AC529" s="1">
        <v>4844</v>
      </c>
      <c r="AD529" s="1" t="s">
        <v>34</v>
      </c>
      <c r="AE529" s="1">
        <v>894</v>
      </c>
      <c r="AF529" s="1">
        <v>3</v>
      </c>
      <c r="AG529" s="1" t="s">
        <v>558</v>
      </c>
    </row>
    <row r="530" spans="1:33" ht="15.75" customHeight="1" x14ac:dyDescent="0.25">
      <c r="A530" s="1" t="s">
        <v>674</v>
      </c>
      <c r="B530" s="1" t="s">
        <v>32</v>
      </c>
      <c r="C530" s="1">
        <v>1</v>
      </c>
      <c r="D530" s="1">
        <v>3032</v>
      </c>
      <c r="E530" s="5">
        <v>2</v>
      </c>
      <c r="F530" s="5">
        <v>3032</v>
      </c>
      <c r="G530" s="5">
        <v>332</v>
      </c>
      <c r="H530" s="1">
        <v>10</v>
      </c>
      <c r="I530" s="1">
        <v>9</v>
      </c>
      <c r="J530" s="1">
        <v>4</v>
      </c>
      <c r="K530" s="1">
        <v>1</v>
      </c>
      <c r="L530" s="1">
        <v>2.5</v>
      </c>
      <c r="M530" s="1">
        <v>1</v>
      </c>
      <c r="N530" s="1">
        <v>27</v>
      </c>
      <c r="O530" s="1">
        <v>3</v>
      </c>
      <c r="P530" s="1">
        <v>19</v>
      </c>
      <c r="Q530" s="1">
        <v>6</v>
      </c>
      <c r="R530" s="1">
        <v>1</v>
      </c>
      <c r="S530" s="1">
        <v>0</v>
      </c>
      <c r="T530" s="1">
        <v>375</v>
      </c>
      <c r="U530" s="1">
        <v>926</v>
      </c>
      <c r="V530" s="1">
        <v>130</v>
      </c>
      <c r="W530" s="1">
        <v>0</v>
      </c>
      <c r="X530" s="1">
        <v>93</v>
      </c>
      <c r="Y530" s="1">
        <v>10</v>
      </c>
      <c r="Z530" s="1">
        <f>8/12</f>
        <v>0.66666666666666663</v>
      </c>
      <c r="AB530" s="1">
        <v>27.5</v>
      </c>
      <c r="AC530" s="1">
        <v>4844</v>
      </c>
      <c r="AD530" s="1" t="s">
        <v>34</v>
      </c>
      <c r="AE530" s="1">
        <v>894</v>
      </c>
      <c r="AF530" s="1">
        <v>3</v>
      </c>
      <c r="AG530" s="1" t="s">
        <v>558</v>
      </c>
    </row>
    <row r="531" spans="1:33" ht="15.75" customHeight="1" x14ac:dyDescent="0.25">
      <c r="A531" s="1" t="s">
        <v>538</v>
      </c>
      <c r="B531" s="1" t="s">
        <v>32</v>
      </c>
      <c r="C531" s="1">
        <v>1</v>
      </c>
      <c r="D531" s="1">
        <v>2553</v>
      </c>
      <c r="E531" s="5">
        <v>2</v>
      </c>
      <c r="F531" s="5">
        <v>2553</v>
      </c>
      <c r="G531" s="5">
        <v>327</v>
      </c>
      <c r="H531" s="1">
        <v>9</v>
      </c>
      <c r="I531" s="1">
        <v>9</v>
      </c>
      <c r="J531" s="1">
        <v>3</v>
      </c>
      <c r="K531" s="1">
        <v>1</v>
      </c>
      <c r="L531" s="1">
        <v>2.5</v>
      </c>
      <c r="M531" s="1">
        <v>0</v>
      </c>
      <c r="N531" s="1">
        <v>19</v>
      </c>
      <c r="O531" s="1">
        <v>0</v>
      </c>
      <c r="P531" s="1">
        <v>19</v>
      </c>
      <c r="Q531" s="1">
        <v>4</v>
      </c>
      <c r="R531" s="1">
        <v>0</v>
      </c>
      <c r="S531" s="1">
        <v>0</v>
      </c>
      <c r="T531" s="1">
        <v>287</v>
      </c>
      <c r="U531" s="1">
        <v>808</v>
      </c>
      <c r="V531" s="1">
        <v>115</v>
      </c>
      <c r="W531" s="1">
        <v>0</v>
      </c>
      <c r="X531" s="1">
        <v>142</v>
      </c>
      <c r="Y531" s="1">
        <v>9</v>
      </c>
      <c r="Z531" s="1">
        <v>0.75</v>
      </c>
      <c r="AB531" s="1">
        <v>27</v>
      </c>
      <c r="AC531" s="1">
        <v>4137</v>
      </c>
      <c r="AD531" s="1" t="s">
        <v>34</v>
      </c>
      <c r="AE531" s="1">
        <v>647</v>
      </c>
      <c r="AF531" s="1">
        <v>2</v>
      </c>
      <c r="AG531" s="1" t="s">
        <v>666</v>
      </c>
    </row>
    <row r="532" spans="1:33" ht="15.75" customHeight="1" x14ac:dyDescent="0.25">
      <c r="A532" s="1" t="s">
        <v>541</v>
      </c>
      <c r="B532" s="1" t="s">
        <v>32</v>
      </c>
      <c r="C532" s="1">
        <v>1</v>
      </c>
      <c r="D532" s="1">
        <v>2601</v>
      </c>
      <c r="E532" s="5">
        <v>2</v>
      </c>
      <c r="F532" s="5">
        <v>2601</v>
      </c>
      <c r="G532" s="5">
        <v>231</v>
      </c>
      <c r="H532" s="1">
        <v>9</v>
      </c>
      <c r="I532" s="1">
        <v>9</v>
      </c>
      <c r="J532" s="1">
        <v>4</v>
      </c>
      <c r="K532" s="1">
        <v>1</v>
      </c>
      <c r="L532" s="1">
        <v>3.5</v>
      </c>
      <c r="M532" s="1">
        <v>0</v>
      </c>
      <c r="N532" s="1">
        <v>15</v>
      </c>
      <c r="O532" s="1">
        <v>0</v>
      </c>
      <c r="P532" s="1">
        <v>24</v>
      </c>
      <c r="Q532" s="1">
        <v>5</v>
      </c>
      <c r="R532" s="1">
        <v>0</v>
      </c>
      <c r="S532" s="1">
        <v>0</v>
      </c>
      <c r="T532" s="1">
        <v>294</v>
      </c>
      <c r="U532" s="1">
        <v>898</v>
      </c>
      <c r="V532" s="1">
        <v>114</v>
      </c>
      <c r="W532" s="1">
        <v>0</v>
      </c>
      <c r="X532" s="1">
        <v>80</v>
      </c>
      <c r="Y532" s="1">
        <v>11</v>
      </c>
      <c r="Z532" s="1">
        <v>0.66700000000000004</v>
      </c>
      <c r="AB532" s="1">
        <v>26</v>
      </c>
      <c r="AC532" s="1">
        <v>4057</v>
      </c>
      <c r="AD532" s="1" t="s">
        <v>34</v>
      </c>
      <c r="AE532" s="1">
        <v>643</v>
      </c>
      <c r="AF532" s="1">
        <v>2</v>
      </c>
      <c r="AG532" s="1" t="s">
        <v>666</v>
      </c>
    </row>
    <row r="533" spans="1:33" ht="15.75" customHeight="1" x14ac:dyDescent="0.25">
      <c r="A533" s="1" t="s">
        <v>295</v>
      </c>
      <c r="B533" s="1" t="s">
        <v>32</v>
      </c>
      <c r="C533" s="1">
        <v>1</v>
      </c>
      <c r="D533" s="1">
        <v>1521</v>
      </c>
      <c r="E533" s="5">
        <v>1</v>
      </c>
      <c r="F533" s="1">
        <v>1521</v>
      </c>
      <c r="G533" s="1">
        <v>0</v>
      </c>
      <c r="H533" s="1">
        <v>10</v>
      </c>
      <c r="I533" s="1">
        <v>0</v>
      </c>
      <c r="J533" s="1">
        <v>3</v>
      </c>
      <c r="K533" s="1">
        <v>0</v>
      </c>
      <c r="L533" s="1">
        <v>2</v>
      </c>
      <c r="M533" s="1">
        <v>0</v>
      </c>
      <c r="N533" s="1">
        <v>12</v>
      </c>
      <c r="O533" s="1">
        <v>0</v>
      </c>
      <c r="P533" s="1">
        <v>12</v>
      </c>
      <c r="Q533" s="1">
        <v>4</v>
      </c>
      <c r="R533" s="1">
        <v>0</v>
      </c>
      <c r="S533" s="1">
        <v>0</v>
      </c>
      <c r="T533" s="1">
        <v>168</v>
      </c>
      <c r="U533" s="1">
        <v>460</v>
      </c>
      <c r="W533" s="1">
        <v>0</v>
      </c>
      <c r="X533" s="1">
        <v>0</v>
      </c>
      <c r="Y533" s="1">
        <v>11</v>
      </c>
      <c r="Z533" s="1">
        <f>8/12</f>
        <v>0.66666666666666663</v>
      </c>
      <c r="AA533" s="1">
        <v>41</v>
      </c>
      <c r="AB533" s="1">
        <v>24</v>
      </c>
      <c r="AD533" s="1" t="s">
        <v>34</v>
      </c>
      <c r="AE533" s="1">
        <v>558</v>
      </c>
      <c r="AF533" s="1">
        <v>2</v>
      </c>
      <c r="AG533" s="1" t="s">
        <v>558</v>
      </c>
    </row>
    <row r="534" spans="1:33" ht="15.75" customHeight="1" x14ac:dyDescent="0.25">
      <c r="A534" s="1" t="s">
        <v>334</v>
      </c>
      <c r="B534" s="1" t="s">
        <v>32</v>
      </c>
      <c r="C534" s="1">
        <v>1</v>
      </c>
      <c r="D534" s="1">
        <v>1625</v>
      </c>
      <c r="E534" s="1">
        <v>1</v>
      </c>
      <c r="F534" s="1">
        <v>1625</v>
      </c>
      <c r="G534" s="1">
        <v>0</v>
      </c>
      <c r="H534" s="1">
        <v>9</v>
      </c>
      <c r="I534" s="1">
        <v>0</v>
      </c>
      <c r="J534" s="1">
        <v>3</v>
      </c>
      <c r="K534" s="1">
        <v>0</v>
      </c>
      <c r="L534" s="1">
        <v>2</v>
      </c>
      <c r="M534" s="1">
        <v>0</v>
      </c>
      <c r="N534" s="1">
        <v>13</v>
      </c>
      <c r="O534" s="1">
        <v>0</v>
      </c>
      <c r="P534" s="1">
        <v>17</v>
      </c>
      <c r="Q534" s="1">
        <v>2</v>
      </c>
      <c r="R534" s="1">
        <v>0</v>
      </c>
      <c r="S534" s="1">
        <v>0</v>
      </c>
      <c r="T534" s="1">
        <v>257</v>
      </c>
      <c r="U534" s="1">
        <v>524</v>
      </c>
      <c r="V534" s="1">
        <v>102</v>
      </c>
      <c r="W534" s="1">
        <v>0</v>
      </c>
      <c r="X534" s="1">
        <v>0</v>
      </c>
      <c r="Y534" s="1">
        <v>9</v>
      </c>
      <c r="Z534" s="1">
        <v>0.83333333333333337</v>
      </c>
      <c r="AB534" s="1">
        <v>22.11</v>
      </c>
      <c r="AC534" s="1">
        <v>2552</v>
      </c>
      <c r="AD534" s="1" t="s">
        <v>34</v>
      </c>
      <c r="AE534" s="1">
        <v>512</v>
      </c>
      <c r="AF534" s="1">
        <v>2</v>
      </c>
      <c r="AG534" s="1" t="s">
        <v>560</v>
      </c>
    </row>
    <row r="535" spans="1:33" ht="15.75" customHeight="1" x14ac:dyDescent="0.25">
      <c r="A535" s="1" t="s">
        <v>540</v>
      </c>
      <c r="B535" s="1" t="s">
        <v>32</v>
      </c>
      <c r="C535" s="1">
        <v>1</v>
      </c>
      <c r="D535" s="1">
        <v>2589</v>
      </c>
      <c r="E535" s="5">
        <v>2</v>
      </c>
      <c r="F535" s="5">
        <v>2589</v>
      </c>
      <c r="G535" s="5">
        <v>457</v>
      </c>
      <c r="H535" s="1">
        <v>9</v>
      </c>
      <c r="I535" s="1">
        <v>9</v>
      </c>
      <c r="J535" s="1">
        <v>3</v>
      </c>
      <c r="K535" s="1">
        <v>1</v>
      </c>
      <c r="L535" s="1">
        <v>2.5</v>
      </c>
      <c r="M535" s="1">
        <v>0</v>
      </c>
      <c r="N535" s="1">
        <v>21</v>
      </c>
      <c r="O535" s="1">
        <v>0</v>
      </c>
      <c r="P535" s="1">
        <v>17</v>
      </c>
      <c r="Q535" s="1">
        <v>6</v>
      </c>
      <c r="R535" s="1">
        <v>0</v>
      </c>
      <c r="S535" s="1">
        <v>0</v>
      </c>
      <c r="T535" s="1">
        <v>310</v>
      </c>
      <c r="U535" s="1">
        <v>827</v>
      </c>
      <c r="V535" s="1">
        <v>99</v>
      </c>
      <c r="W535" s="1">
        <v>0</v>
      </c>
      <c r="X535" s="1">
        <v>253</v>
      </c>
      <c r="Y535" s="1">
        <v>9</v>
      </c>
      <c r="Z535" s="1">
        <v>0.66700000000000004</v>
      </c>
      <c r="AB535" s="1">
        <v>27</v>
      </c>
      <c r="AC535" s="1">
        <v>4280</v>
      </c>
      <c r="AD535" s="1" t="s">
        <v>34</v>
      </c>
      <c r="AE535" s="1">
        <v>566</v>
      </c>
      <c r="AF535" s="1">
        <v>2</v>
      </c>
      <c r="AG535" s="1" t="s">
        <v>666</v>
      </c>
    </row>
    <row r="536" spans="1:33" ht="15.75" customHeight="1" x14ac:dyDescent="0.25">
      <c r="A536" s="1" t="s">
        <v>590</v>
      </c>
      <c r="B536" s="1" t="s">
        <v>76</v>
      </c>
      <c r="C536" s="1">
        <v>2</v>
      </c>
      <c r="D536" s="1">
        <v>1650</v>
      </c>
      <c r="E536" s="1">
        <v>1</v>
      </c>
      <c r="F536" s="1">
        <v>1650</v>
      </c>
      <c r="G536" s="1">
        <v>0</v>
      </c>
      <c r="H536" s="1">
        <v>8</v>
      </c>
      <c r="I536" s="1">
        <v>0</v>
      </c>
      <c r="J536" s="1">
        <v>4</v>
      </c>
      <c r="K536" s="1">
        <v>0</v>
      </c>
      <c r="L536" s="1">
        <v>4</v>
      </c>
      <c r="M536" s="1">
        <v>0</v>
      </c>
      <c r="N536" s="1">
        <v>10</v>
      </c>
      <c r="O536" s="1">
        <v>0</v>
      </c>
      <c r="P536" s="1">
        <v>20</v>
      </c>
      <c r="Q536" s="1">
        <v>4</v>
      </c>
      <c r="R536" s="1">
        <v>0</v>
      </c>
      <c r="S536" s="1">
        <v>0</v>
      </c>
      <c r="T536" s="1">
        <v>176</v>
      </c>
      <c r="U536" s="1">
        <v>652</v>
      </c>
      <c r="V536" s="1">
        <v>0</v>
      </c>
      <c r="W536" s="1">
        <v>0</v>
      </c>
      <c r="X536" s="1">
        <v>0</v>
      </c>
      <c r="Y536" s="1">
        <v>8</v>
      </c>
      <c r="Z536" s="1">
        <v>0.6</v>
      </c>
      <c r="AB536" s="1">
        <v>18.8</v>
      </c>
      <c r="AC536" s="1">
        <v>3187</v>
      </c>
      <c r="AD536" s="1" t="s">
        <v>33</v>
      </c>
      <c r="AE536" s="1">
        <v>0</v>
      </c>
      <c r="AF536" s="1">
        <v>0</v>
      </c>
      <c r="AG536" s="4" t="s">
        <v>562</v>
      </c>
    </row>
    <row r="537" spans="1:33" ht="15.75" customHeight="1" x14ac:dyDescent="0.25">
      <c r="A537" s="1" t="s">
        <v>60</v>
      </c>
      <c r="B537" s="1" t="s">
        <v>32</v>
      </c>
      <c r="C537" s="1">
        <v>1</v>
      </c>
      <c r="D537" s="1">
        <v>1800</v>
      </c>
      <c r="E537" s="5">
        <v>1</v>
      </c>
      <c r="F537" s="5">
        <v>1800</v>
      </c>
      <c r="G537" s="5">
        <v>0</v>
      </c>
      <c r="H537" s="1">
        <v>9</v>
      </c>
      <c r="I537" s="1">
        <v>0</v>
      </c>
      <c r="J537" s="1">
        <v>3</v>
      </c>
      <c r="K537" s="1">
        <v>0</v>
      </c>
      <c r="L537" s="1">
        <v>3</v>
      </c>
      <c r="M537" s="1">
        <v>0</v>
      </c>
      <c r="N537" s="1">
        <v>14</v>
      </c>
      <c r="O537" s="1">
        <v>0</v>
      </c>
      <c r="P537" s="1">
        <v>14</v>
      </c>
      <c r="Q537" s="1">
        <v>4</v>
      </c>
      <c r="R537" s="1">
        <v>0</v>
      </c>
      <c r="S537" s="1">
        <v>0</v>
      </c>
      <c r="T537" s="1">
        <v>228</v>
      </c>
      <c r="U537" s="1">
        <v>575</v>
      </c>
      <c r="V537" s="1">
        <v>89</v>
      </c>
      <c r="W537" s="1">
        <v>0</v>
      </c>
      <c r="X537" s="1">
        <v>0</v>
      </c>
      <c r="Y537" s="1">
        <v>10</v>
      </c>
      <c r="Z537" s="1">
        <v>0.66700000000000004</v>
      </c>
      <c r="AB537" s="1">
        <v>22</v>
      </c>
      <c r="AC537" s="1">
        <v>2580</v>
      </c>
      <c r="AD537" s="1" t="s">
        <v>34</v>
      </c>
      <c r="AE537" s="1">
        <v>523</v>
      </c>
      <c r="AF537" s="1">
        <v>2</v>
      </c>
      <c r="AG537" s="1" t="s">
        <v>666</v>
      </c>
    </row>
    <row r="538" spans="1:33" ht="15.75" customHeight="1" x14ac:dyDescent="0.25">
      <c r="A538" s="4" t="s">
        <v>120</v>
      </c>
      <c r="B538" s="1" t="s">
        <v>32</v>
      </c>
      <c r="C538" s="4">
        <v>1</v>
      </c>
      <c r="D538" s="4">
        <v>1800</v>
      </c>
      <c r="E538" s="4">
        <v>1</v>
      </c>
      <c r="F538" s="4">
        <v>1800</v>
      </c>
      <c r="G538" s="4">
        <v>0</v>
      </c>
      <c r="H538" s="4">
        <v>9</v>
      </c>
      <c r="I538" s="4">
        <v>0</v>
      </c>
      <c r="J538" s="4">
        <v>3</v>
      </c>
      <c r="K538" s="4">
        <v>0</v>
      </c>
      <c r="L538" s="4">
        <v>2.5</v>
      </c>
      <c r="M538" s="4">
        <v>0</v>
      </c>
      <c r="N538" s="4">
        <v>12</v>
      </c>
      <c r="O538" s="4">
        <v>1</v>
      </c>
      <c r="P538" s="4">
        <v>16</v>
      </c>
      <c r="Q538" s="4">
        <v>5</v>
      </c>
      <c r="R538" s="4">
        <v>0</v>
      </c>
      <c r="S538" s="4">
        <v>0</v>
      </c>
      <c r="T538" s="4">
        <v>264</v>
      </c>
      <c r="U538" s="4">
        <v>693</v>
      </c>
      <c r="V538" s="4">
        <v>105</v>
      </c>
      <c r="W538" s="4">
        <v>94</v>
      </c>
      <c r="X538" s="4">
        <v>0</v>
      </c>
      <c r="Y538" s="4">
        <v>9</v>
      </c>
      <c r="Z538" s="4">
        <v>0.83</v>
      </c>
      <c r="AA538" s="4"/>
      <c r="AB538" s="4">
        <v>22</v>
      </c>
      <c r="AC538" s="4">
        <v>3394</v>
      </c>
      <c r="AD538" s="4" t="s">
        <v>34</v>
      </c>
      <c r="AE538" s="4">
        <v>581</v>
      </c>
      <c r="AF538" s="4">
        <v>2</v>
      </c>
      <c r="AG538" s="4" t="s">
        <v>562</v>
      </c>
    </row>
    <row r="539" spans="1:33" ht="15.75" customHeight="1" x14ac:dyDescent="0.25">
      <c r="A539" s="4" t="s">
        <v>606</v>
      </c>
      <c r="B539" s="1" t="s">
        <v>32</v>
      </c>
      <c r="C539" s="4">
        <v>1</v>
      </c>
      <c r="D539" s="4">
        <v>1800</v>
      </c>
      <c r="E539" s="7">
        <v>2</v>
      </c>
      <c r="F539" s="7">
        <v>1800</v>
      </c>
      <c r="G539" s="8">
        <v>410</v>
      </c>
      <c r="H539" s="4">
        <v>9</v>
      </c>
      <c r="I539" s="4">
        <v>9</v>
      </c>
      <c r="J539" s="4">
        <v>3</v>
      </c>
      <c r="K539" s="4">
        <v>1</v>
      </c>
      <c r="L539" s="4">
        <v>2.5</v>
      </c>
      <c r="M539" s="4">
        <v>0.5</v>
      </c>
      <c r="N539" s="4">
        <v>12</v>
      </c>
      <c r="O539" s="4">
        <v>1</v>
      </c>
      <c r="P539" s="4">
        <v>16</v>
      </c>
      <c r="Q539" s="4">
        <v>5</v>
      </c>
      <c r="R539" s="4">
        <v>3</v>
      </c>
      <c r="S539" s="4">
        <v>0</v>
      </c>
      <c r="T539" s="4">
        <v>264</v>
      </c>
      <c r="U539" s="4">
        <v>693</v>
      </c>
      <c r="V539" s="4">
        <v>105</v>
      </c>
      <c r="W539" s="4">
        <v>94</v>
      </c>
      <c r="X539" s="4">
        <v>201</v>
      </c>
      <c r="Y539" s="4">
        <v>9</v>
      </c>
      <c r="Z539" s="4">
        <v>0.83</v>
      </c>
      <c r="AA539" s="4"/>
      <c r="AB539" s="4">
        <v>22</v>
      </c>
      <c r="AC539" s="4">
        <v>3394</v>
      </c>
      <c r="AD539" s="4" t="s">
        <v>34</v>
      </c>
      <c r="AE539" s="4">
        <v>581</v>
      </c>
      <c r="AF539" s="4">
        <v>2</v>
      </c>
      <c r="AG539" s="4" t="s">
        <v>562</v>
      </c>
    </row>
    <row r="540" spans="1:33" ht="15.75" customHeight="1" x14ac:dyDescent="0.25">
      <c r="A540" s="1" t="s">
        <v>572</v>
      </c>
      <c r="B540" s="1" t="s">
        <v>32</v>
      </c>
      <c r="C540" s="1">
        <v>1</v>
      </c>
      <c r="D540" s="1">
        <v>1508</v>
      </c>
      <c r="E540" s="1">
        <v>1</v>
      </c>
      <c r="F540" s="1">
        <v>1508</v>
      </c>
      <c r="G540" s="1">
        <v>0</v>
      </c>
      <c r="H540" s="1">
        <v>9</v>
      </c>
      <c r="I540" s="1">
        <v>0</v>
      </c>
      <c r="J540" s="1">
        <v>3</v>
      </c>
      <c r="K540" s="1">
        <v>0</v>
      </c>
      <c r="L540" s="1">
        <v>2</v>
      </c>
      <c r="M540" s="1">
        <v>0</v>
      </c>
      <c r="N540" s="1">
        <v>11</v>
      </c>
      <c r="O540" s="1">
        <v>0</v>
      </c>
      <c r="P540" s="1">
        <v>14</v>
      </c>
      <c r="Q540" s="1">
        <v>3</v>
      </c>
      <c r="R540" s="1">
        <v>0</v>
      </c>
      <c r="S540" s="1">
        <v>0</v>
      </c>
      <c r="T540" s="1">
        <v>221</v>
      </c>
      <c r="U540" s="1">
        <v>542</v>
      </c>
      <c r="V540" s="1">
        <v>101</v>
      </c>
      <c r="W540" s="1">
        <v>0</v>
      </c>
      <c r="X540" s="1">
        <v>0</v>
      </c>
      <c r="Y540" s="1">
        <v>9</v>
      </c>
      <c r="Z540" s="1">
        <v>0.75</v>
      </c>
      <c r="AB540" s="1">
        <v>22</v>
      </c>
      <c r="AC540" s="1">
        <v>4440</v>
      </c>
      <c r="AD540" s="1" t="s">
        <v>34</v>
      </c>
      <c r="AE540" s="1">
        <v>519</v>
      </c>
      <c r="AF540" s="1">
        <v>2</v>
      </c>
      <c r="AG540" s="4" t="s">
        <v>562</v>
      </c>
    </row>
    <row r="541" spans="1:33" ht="15.75" customHeight="1" x14ac:dyDescent="0.25">
      <c r="A541" s="1" t="s">
        <v>503</v>
      </c>
      <c r="B541" s="1" t="s">
        <v>32</v>
      </c>
      <c r="C541" s="1">
        <v>1</v>
      </c>
      <c r="D541" s="1">
        <v>1509</v>
      </c>
      <c r="E541" s="5">
        <v>1</v>
      </c>
      <c r="F541" s="5">
        <v>1509</v>
      </c>
      <c r="G541" s="5">
        <v>0</v>
      </c>
      <c r="H541" s="1">
        <v>9</v>
      </c>
      <c r="I541" s="1">
        <v>0</v>
      </c>
      <c r="J541" s="1">
        <v>3</v>
      </c>
      <c r="K541" s="1">
        <v>0</v>
      </c>
      <c r="L541" s="1">
        <v>2</v>
      </c>
      <c r="M541" s="1">
        <v>0</v>
      </c>
      <c r="N541" s="1">
        <v>11</v>
      </c>
      <c r="O541" s="1">
        <v>0</v>
      </c>
      <c r="P541" s="1">
        <v>13</v>
      </c>
      <c r="Q541" s="1">
        <v>5</v>
      </c>
      <c r="R541" s="1">
        <v>0</v>
      </c>
      <c r="S541" s="1">
        <v>0</v>
      </c>
      <c r="T541" s="1">
        <v>254</v>
      </c>
      <c r="U541" s="1">
        <v>589</v>
      </c>
      <c r="V541" s="1">
        <v>96</v>
      </c>
      <c r="W541" s="1">
        <v>0</v>
      </c>
      <c r="X541" s="1">
        <v>0</v>
      </c>
      <c r="Y541" s="1">
        <v>10</v>
      </c>
      <c r="Z541" s="1">
        <v>0.83299999999999996</v>
      </c>
      <c r="AA541" s="1">
        <v>63</v>
      </c>
      <c r="AB541" s="1">
        <v>22</v>
      </c>
      <c r="AD541" s="1" t="s">
        <v>34</v>
      </c>
      <c r="AE541" s="1">
        <v>519</v>
      </c>
      <c r="AF541" s="1">
        <v>2</v>
      </c>
      <c r="AG541" s="1" t="s">
        <v>666</v>
      </c>
    </row>
    <row r="542" spans="1:33" ht="15.75" customHeight="1" x14ac:dyDescent="0.25">
      <c r="A542" s="1" t="s">
        <v>352</v>
      </c>
      <c r="B542" s="1" t="s">
        <v>32</v>
      </c>
      <c r="C542" s="1">
        <v>1</v>
      </c>
      <c r="D542" s="1">
        <v>1800</v>
      </c>
      <c r="E542" s="1">
        <v>1</v>
      </c>
      <c r="F542" s="1">
        <v>1800</v>
      </c>
      <c r="G542" s="1">
        <v>0</v>
      </c>
      <c r="H542" s="1">
        <v>9</v>
      </c>
      <c r="I542" s="1">
        <v>0</v>
      </c>
      <c r="J542" s="1">
        <v>3</v>
      </c>
      <c r="K542" s="1">
        <v>0</v>
      </c>
      <c r="L542" s="1">
        <v>2</v>
      </c>
      <c r="M542" s="1">
        <v>0</v>
      </c>
      <c r="N542" s="1">
        <v>19</v>
      </c>
      <c r="O542" s="1">
        <v>2</v>
      </c>
      <c r="P542" s="1">
        <v>18</v>
      </c>
      <c r="Q542" s="1">
        <v>4</v>
      </c>
      <c r="R542" s="1">
        <v>0</v>
      </c>
      <c r="S542" s="1">
        <v>0</v>
      </c>
      <c r="T542" s="1">
        <v>280</v>
      </c>
      <c r="U542" s="1">
        <v>631</v>
      </c>
      <c r="V542" s="1">
        <v>136</v>
      </c>
      <c r="W542" s="1">
        <v>0</v>
      </c>
      <c r="X542" s="1">
        <v>0</v>
      </c>
      <c r="Y542" s="1">
        <v>9</v>
      </c>
      <c r="Z542" s="1">
        <v>0.83333333333333337</v>
      </c>
      <c r="AB542" s="1">
        <v>23.6</v>
      </c>
      <c r="AC542" s="1">
        <v>3361</v>
      </c>
      <c r="AD542" s="1" t="s">
        <v>34</v>
      </c>
      <c r="AE542" s="1">
        <v>658</v>
      </c>
      <c r="AF542" s="1">
        <v>2</v>
      </c>
      <c r="AG542" s="1" t="s">
        <v>560</v>
      </c>
    </row>
    <row r="543" spans="1:33" ht="15.75" customHeight="1" x14ac:dyDescent="0.25">
      <c r="A543" s="1" t="s">
        <v>173</v>
      </c>
      <c r="B543" s="1" t="s">
        <v>32</v>
      </c>
      <c r="C543" s="4">
        <v>1</v>
      </c>
      <c r="D543" s="1">
        <v>2200</v>
      </c>
      <c r="E543" s="1">
        <v>1</v>
      </c>
      <c r="F543" s="1">
        <v>2200</v>
      </c>
      <c r="G543" s="1">
        <v>0</v>
      </c>
      <c r="H543" s="1">
        <v>9</v>
      </c>
      <c r="I543" s="1">
        <v>0</v>
      </c>
      <c r="J543" s="1">
        <v>3</v>
      </c>
      <c r="K543" s="1">
        <v>0</v>
      </c>
      <c r="L543" s="1">
        <v>2.5</v>
      </c>
      <c r="M543" s="1">
        <v>0</v>
      </c>
      <c r="N543" s="1">
        <v>13</v>
      </c>
      <c r="O543" s="1">
        <v>0</v>
      </c>
      <c r="P543" s="1">
        <v>19</v>
      </c>
      <c r="Q543" s="1">
        <v>4</v>
      </c>
      <c r="R543" s="1">
        <v>0</v>
      </c>
      <c r="S543" s="1">
        <v>0</v>
      </c>
      <c r="T543" s="1">
        <v>269</v>
      </c>
      <c r="U543" s="1">
        <v>786</v>
      </c>
      <c r="V543" s="1">
        <v>148</v>
      </c>
      <c r="W543" s="1">
        <v>0</v>
      </c>
      <c r="X543" s="1">
        <v>0</v>
      </c>
      <c r="Y543" s="1">
        <v>9</v>
      </c>
      <c r="Z543" s="1">
        <v>0.83</v>
      </c>
      <c r="AB543" s="1">
        <v>26.3</v>
      </c>
      <c r="AC543" s="1">
        <v>4133</v>
      </c>
      <c r="AD543" s="1" t="s">
        <v>34</v>
      </c>
      <c r="AE543" s="1">
        <v>684</v>
      </c>
      <c r="AF543" s="1">
        <v>2</v>
      </c>
      <c r="AG543" s="4" t="s">
        <v>562</v>
      </c>
    </row>
    <row r="544" spans="1:33" ht="15.75" customHeight="1" x14ac:dyDescent="0.25">
      <c r="A544" s="1" t="s">
        <v>405</v>
      </c>
      <c r="B544" s="1" t="s">
        <v>32</v>
      </c>
      <c r="C544" s="1">
        <v>1</v>
      </c>
      <c r="D544" s="1">
        <v>2201</v>
      </c>
      <c r="E544" s="1">
        <v>1</v>
      </c>
      <c r="F544" s="1">
        <v>2201</v>
      </c>
      <c r="G544" s="1">
        <v>0</v>
      </c>
      <c r="H544" s="1">
        <v>9</v>
      </c>
      <c r="I544" s="1">
        <v>0</v>
      </c>
      <c r="J544" s="1">
        <v>3</v>
      </c>
      <c r="K544" s="1">
        <v>0</v>
      </c>
      <c r="L544" s="1">
        <v>2.5</v>
      </c>
      <c r="M544" s="1">
        <v>0</v>
      </c>
      <c r="N544" s="1">
        <v>13</v>
      </c>
      <c r="O544" s="1">
        <v>0</v>
      </c>
      <c r="P544" s="1">
        <v>23</v>
      </c>
      <c r="Q544" s="1">
        <v>8</v>
      </c>
      <c r="R544" s="1">
        <v>0</v>
      </c>
      <c r="S544" s="1">
        <v>0</v>
      </c>
      <c r="T544" s="1">
        <v>300</v>
      </c>
      <c r="U544" s="1">
        <v>717</v>
      </c>
      <c r="V544" s="1">
        <v>218</v>
      </c>
      <c r="W544" s="1">
        <v>0</v>
      </c>
      <c r="X544" s="1">
        <v>0</v>
      </c>
      <c r="Y544" s="1">
        <v>9</v>
      </c>
      <c r="Z544" s="1">
        <v>0.83333333333333337</v>
      </c>
      <c r="AB544" s="1">
        <v>26.4</v>
      </c>
      <c r="AC544" s="1">
        <v>4188</v>
      </c>
      <c r="AD544" s="1" t="s">
        <v>34</v>
      </c>
      <c r="AE544" s="1">
        <v>684</v>
      </c>
      <c r="AF544" s="1">
        <v>2</v>
      </c>
      <c r="AG544" s="1" t="s">
        <v>560</v>
      </c>
    </row>
    <row r="545" spans="1:33" ht="15.75" customHeight="1" x14ac:dyDescent="0.25">
      <c r="A545" s="4" t="s">
        <v>179</v>
      </c>
      <c r="B545" s="1" t="s">
        <v>32</v>
      </c>
      <c r="C545" s="4">
        <v>1</v>
      </c>
      <c r="D545" s="4">
        <v>2250</v>
      </c>
      <c r="E545" s="4">
        <v>1</v>
      </c>
      <c r="F545" s="4">
        <v>2250</v>
      </c>
      <c r="G545" s="4">
        <v>0</v>
      </c>
      <c r="H545" s="4">
        <v>9</v>
      </c>
      <c r="I545" s="4">
        <v>0</v>
      </c>
      <c r="J545" s="4">
        <v>4</v>
      </c>
      <c r="K545" s="4">
        <v>0</v>
      </c>
      <c r="L545" s="4">
        <v>3</v>
      </c>
      <c r="M545" s="4">
        <v>0</v>
      </c>
      <c r="N545" s="4">
        <v>19</v>
      </c>
      <c r="O545" s="4">
        <v>0</v>
      </c>
      <c r="P545" s="4">
        <v>20</v>
      </c>
      <c r="Q545" s="4">
        <v>4</v>
      </c>
      <c r="R545" s="4">
        <v>0</v>
      </c>
      <c r="S545" s="4">
        <v>0</v>
      </c>
      <c r="T545" s="4">
        <v>305</v>
      </c>
      <c r="U545" s="4">
        <v>860</v>
      </c>
      <c r="V545" s="4">
        <v>115</v>
      </c>
      <c r="W545" s="4">
        <v>92</v>
      </c>
      <c r="X545" s="4">
        <v>0</v>
      </c>
      <c r="Y545" s="4">
        <v>9</v>
      </c>
      <c r="Z545" s="4">
        <v>0.6</v>
      </c>
      <c r="AA545" s="4"/>
      <c r="AB545" s="4">
        <v>23.5</v>
      </c>
      <c r="AC545" s="4">
        <v>3656</v>
      </c>
      <c r="AD545" s="4" t="s">
        <v>34</v>
      </c>
      <c r="AE545" s="4">
        <v>633</v>
      </c>
      <c r="AF545" s="4">
        <v>2</v>
      </c>
      <c r="AG545" s="4" t="s">
        <v>562</v>
      </c>
    </row>
    <row r="546" spans="1:33" ht="15.75" customHeight="1" x14ac:dyDescent="0.25">
      <c r="A546" s="4" t="s">
        <v>640</v>
      </c>
      <c r="B546" s="1" t="s">
        <v>32</v>
      </c>
      <c r="C546" s="4">
        <v>1</v>
      </c>
      <c r="D546" s="4">
        <v>2250</v>
      </c>
      <c r="E546" s="7">
        <v>2</v>
      </c>
      <c r="F546" s="7">
        <v>2250</v>
      </c>
      <c r="G546" s="8">
        <v>339</v>
      </c>
      <c r="H546" s="4">
        <v>9</v>
      </c>
      <c r="I546" s="4">
        <v>8</v>
      </c>
      <c r="J546" s="4">
        <v>4</v>
      </c>
      <c r="K546" s="4">
        <v>1</v>
      </c>
      <c r="L546" s="4">
        <v>3</v>
      </c>
      <c r="M546" s="4">
        <v>0</v>
      </c>
      <c r="N546" s="4">
        <v>19</v>
      </c>
      <c r="O546" s="4">
        <v>0</v>
      </c>
      <c r="P546" s="4">
        <v>20</v>
      </c>
      <c r="Q546" s="4">
        <v>4</v>
      </c>
      <c r="R546" s="4">
        <v>0</v>
      </c>
      <c r="S546" s="4">
        <v>0</v>
      </c>
      <c r="T546" s="4">
        <v>305</v>
      </c>
      <c r="U546" s="4">
        <v>860</v>
      </c>
      <c r="V546" s="4">
        <v>115</v>
      </c>
      <c r="W546" s="4">
        <v>92</v>
      </c>
      <c r="X546" s="4">
        <v>108</v>
      </c>
      <c r="Y546" s="4">
        <v>9</v>
      </c>
      <c r="Z546" s="4">
        <v>0.6</v>
      </c>
      <c r="AA546" s="4"/>
      <c r="AB546" s="4">
        <v>23.5</v>
      </c>
      <c r="AC546" s="4">
        <v>3656</v>
      </c>
      <c r="AD546" s="4" t="s">
        <v>34</v>
      </c>
      <c r="AE546" s="4">
        <v>633</v>
      </c>
      <c r="AF546" s="4">
        <v>2</v>
      </c>
      <c r="AG546" s="4" t="s">
        <v>562</v>
      </c>
    </row>
    <row r="547" spans="1:33" ht="15.75" customHeight="1" x14ac:dyDescent="0.25">
      <c r="A547" s="1" t="s">
        <v>429</v>
      </c>
      <c r="B547" s="1" t="s">
        <v>32</v>
      </c>
      <c r="C547" s="1">
        <v>1</v>
      </c>
      <c r="D547" s="1">
        <v>2500</v>
      </c>
      <c r="E547" s="1">
        <v>1</v>
      </c>
      <c r="F547" s="1">
        <v>2500</v>
      </c>
      <c r="G547" s="1">
        <v>0</v>
      </c>
      <c r="H547" s="1">
        <v>9</v>
      </c>
      <c r="I547" s="1">
        <v>0</v>
      </c>
      <c r="J547" s="1">
        <v>4</v>
      </c>
      <c r="K547" s="1">
        <v>0</v>
      </c>
      <c r="L547" s="1">
        <v>3</v>
      </c>
      <c r="M547" s="1">
        <v>0</v>
      </c>
      <c r="N547" s="1">
        <v>21</v>
      </c>
      <c r="O547" s="1">
        <v>0</v>
      </c>
      <c r="P547" s="1">
        <v>22</v>
      </c>
      <c r="Q547" s="1">
        <v>3</v>
      </c>
      <c r="R547" s="1">
        <v>0</v>
      </c>
      <c r="S547" s="1">
        <v>0</v>
      </c>
      <c r="T547" s="1">
        <v>293</v>
      </c>
      <c r="U547" s="1">
        <v>828</v>
      </c>
      <c r="V547" s="1">
        <v>138</v>
      </c>
      <c r="W547" s="1">
        <v>0</v>
      </c>
      <c r="X547" s="1">
        <v>0</v>
      </c>
      <c r="Y547" s="1">
        <v>9</v>
      </c>
      <c r="Z547" s="1">
        <v>0.66666666666666663</v>
      </c>
      <c r="AB547" s="1">
        <v>24.7</v>
      </c>
      <c r="AC547" s="1">
        <v>4050</v>
      </c>
      <c r="AD547" s="1" t="s">
        <v>34</v>
      </c>
      <c r="AE547" s="1">
        <v>633</v>
      </c>
      <c r="AF547" s="1">
        <v>2</v>
      </c>
      <c r="AG547" s="1" t="s">
        <v>560</v>
      </c>
    </row>
    <row r="548" spans="1:33" ht="15.75" customHeight="1" x14ac:dyDescent="0.25">
      <c r="A548" s="1" t="s">
        <v>57</v>
      </c>
      <c r="B548" s="1" t="s">
        <v>32</v>
      </c>
      <c r="C548" s="1">
        <v>1</v>
      </c>
      <c r="D548" s="1">
        <v>400</v>
      </c>
      <c r="E548" s="5">
        <v>1</v>
      </c>
      <c r="F548" s="5">
        <v>400</v>
      </c>
      <c r="G548" s="5">
        <v>0</v>
      </c>
      <c r="H548" s="1">
        <v>8</v>
      </c>
      <c r="I548" s="1">
        <v>0</v>
      </c>
      <c r="J548" s="1">
        <v>1</v>
      </c>
      <c r="K548" s="1">
        <v>0</v>
      </c>
      <c r="L548" s="1">
        <v>1</v>
      </c>
      <c r="M548" s="1">
        <v>0</v>
      </c>
      <c r="N548" s="1">
        <v>3</v>
      </c>
      <c r="O548" s="1">
        <v>0</v>
      </c>
      <c r="P548" s="1">
        <v>2</v>
      </c>
      <c r="Q548" s="1">
        <v>2</v>
      </c>
      <c r="R548" s="1">
        <v>0</v>
      </c>
      <c r="S548" s="1">
        <v>0</v>
      </c>
      <c r="T548" s="1">
        <v>83</v>
      </c>
      <c r="U548" s="1">
        <v>133</v>
      </c>
      <c r="V548" s="1">
        <v>0</v>
      </c>
      <c r="W548" s="1">
        <v>0</v>
      </c>
      <c r="X548" s="1">
        <v>0</v>
      </c>
      <c r="Y548" s="1">
        <v>9</v>
      </c>
      <c r="Z548" s="1">
        <v>1</v>
      </c>
      <c r="AB548" s="1">
        <v>18.5</v>
      </c>
      <c r="AC548" s="1">
        <v>756</v>
      </c>
      <c r="AD548" s="1" t="s">
        <v>33</v>
      </c>
      <c r="AE548" s="1">
        <v>0</v>
      </c>
      <c r="AF548" s="1">
        <v>0</v>
      </c>
      <c r="AG548" s="1" t="s">
        <v>666</v>
      </c>
    </row>
    <row r="549" spans="1:33" ht="15.75" customHeight="1" x14ac:dyDescent="0.25">
      <c r="A549" s="1" t="s">
        <v>491</v>
      </c>
      <c r="B549" s="1" t="s">
        <v>32</v>
      </c>
      <c r="C549" s="4">
        <v>1</v>
      </c>
      <c r="D549" s="1">
        <v>600</v>
      </c>
      <c r="E549" s="1">
        <v>1</v>
      </c>
      <c r="F549" s="1">
        <v>600</v>
      </c>
      <c r="G549" s="1">
        <v>0</v>
      </c>
      <c r="H549" s="1">
        <v>8</v>
      </c>
      <c r="I549" s="1">
        <v>0</v>
      </c>
      <c r="J549" s="1">
        <v>1</v>
      </c>
      <c r="K549" s="1">
        <v>0</v>
      </c>
      <c r="L549" s="1">
        <v>1</v>
      </c>
      <c r="M549" s="1">
        <v>0</v>
      </c>
      <c r="N549" s="1">
        <v>7</v>
      </c>
      <c r="O549" s="1">
        <v>0</v>
      </c>
      <c r="P549" s="1">
        <v>6</v>
      </c>
      <c r="Q549" s="1">
        <v>3</v>
      </c>
      <c r="R549" s="1">
        <v>0</v>
      </c>
      <c r="S549" s="1">
        <v>0</v>
      </c>
      <c r="T549" s="1">
        <v>103</v>
      </c>
      <c r="U549" s="1">
        <v>206</v>
      </c>
      <c r="V549" s="1">
        <v>0</v>
      </c>
      <c r="W549" s="1">
        <v>0</v>
      </c>
      <c r="X549" s="1">
        <v>0</v>
      </c>
      <c r="Y549" s="1">
        <v>8</v>
      </c>
      <c r="Z549" s="1">
        <v>1</v>
      </c>
      <c r="AB549" s="1">
        <v>19.600000000000001</v>
      </c>
      <c r="AC549" s="1">
        <v>3601</v>
      </c>
      <c r="AD549" s="1" t="s">
        <v>33</v>
      </c>
      <c r="AE549" s="1">
        <v>0</v>
      </c>
      <c r="AF549" s="1">
        <v>0</v>
      </c>
      <c r="AG549" s="4" t="s">
        <v>562</v>
      </c>
    </row>
    <row r="550" spans="1:33" ht="15.75" customHeight="1" x14ac:dyDescent="0.25">
      <c r="A550" s="1" t="s">
        <v>332</v>
      </c>
      <c r="B550" s="1" t="s">
        <v>32</v>
      </c>
      <c r="C550" s="1">
        <v>1</v>
      </c>
      <c r="D550" s="1">
        <v>1610</v>
      </c>
      <c r="E550" s="1">
        <v>1</v>
      </c>
      <c r="F550" s="1">
        <v>1610</v>
      </c>
      <c r="G550" s="1">
        <v>0</v>
      </c>
      <c r="H550" s="1">
        <v>9</v>
      </c>
      <c r="I550" s="1">
        <v>0</v>
      </c>
      <c r="J550" s="1">
        <v>3</v>
      </c>
      <c r="K550" s="1">
        <v>0</v>
      </c>
      <c r="L550" s="1">
        <v>2</v>
      </c>
      <c r="M550" s="1">
        <v>0</v>
      </c>
      <c r="N550" s="1">
        <v>23</v>
      </c>
      <c r="O550" s="1">
        <v>0</v>
      </c>
      <c r="P550" s="1">
        <v>17</v>
      </c>
      <c r="Q550" s="1">
        <v>3</v>
      </c>
      <c r="R550" s="1">
        <v>0</v>
      </c>
      <c r="S550" s="1">
        <v>0</v>
      </c>
      <c r="T550" s="1">
        <v>249</v>
      </c>
      <c r="U550" s="1">
        <v>566</v>
      </c>
      <c r="V550" s="1">
        <v>131</v>
      </c>
      <c r="W550" s="1">
        <v>0</v>
      </c>
      <c r="X550" s="1">
        <v>0</v>
      </c>
      <c r="Y550" s="1">
        <v>9</v>
      </c>
      <c r="Z550" s="1">
        <v>0.83333333333333337</v>
      </c>
      <c r="AB550" s="1">
        <v>25.1</v>
      </c>
      <c r="AC550" s="1">
        <v>2819</v>
      </c>
      <c r="AD550" s="1" t="s">
        <v>34</v>
      </c>
      <c r="AE550" s="1">
        <v>538</v>
      </c>
      <c r="AF550" s="1">
        <v>2</v>
      </c>
      <c r="AG550" s="1" t="s">
        <v>560</v>
      </c>
    </row>
    <row r="551" spans="1:33" ht="15.75" customHeight="1" x14ac:dyDescent="0.25">
      <c r="A551" s="1" t="s">
        <v>347</v>
      </c>
      <c r="B551" s="1" t="s">
        <v>32</v>
      </c>
      <c r="C551" s="1">
        <v>1</v>
      </c>
      <c r="D551" s="1">
        <v>1752</v>
      </c>
      <c r="E551" s="1">
        <v>1</v>
      </c>
      <c r="F551" s="1">
        <v>1752</v>
      </c>
      <c r="G551" s="1">
        <v>0</v>
      </c>
      <c r="H551" s="1">
        <v>9</v>
      </c>
      <c r="I551" s="1">
        <v>0</v>
      </c>
      <c r="J551" s="1">
        <v>3</v>
      </c>
      <c r="K551" s="1">
        <v>0</v>
      </c>
      <c r="L551" s="1">
        <v>2</v>
      </c>
      <c r="M551" s="1">
        <v>0</v>
      </c>
      <c r="N551" s="1">
        <v>12</v>
      </c>
      <c r="O551" s="1">
        <v>0</v>
      </c>
      <c r="P551" s="1">
        <v>17</v>
      </c>
      <c r="Q551" s="1">
        <v>3</v>
      </c>
      <c r="R551" s="1">
        <v>0</v>
      </c>
      <c r="S551" s="1">
        <v>0</v>
      </c>
      <c r="T551" s="1">
        <v>241</v>
      </c>
      <c r="U551" s="1">
        <v>567</v>
      </c>
      <c r="V551" s="1">
        <v>110</v>
      </c>
      <c r="W551" s="1">
        <v>0</v>
      </c>
      <c r="X551" s="1">
        <v>0</v>
      </c>
      <c r="Y551" s="1">
        <v>9</v>
      </c>
      <c r="Z551" s="1">
        <v>0.66666666666666663</v>
      </c>
      <c r="AB551" s="1">
        <v>22</v>
      </c>
      <c r="AC551" s="1">
        <v>2726</v>
      </c>
      <c r="AD551" s="1" t="s">
        <v>34</v>
      </c>
      <c r="AE551" s="1">
        <v>513</v>
      </c>
      <c r="AF551" s="1">
        <v>2</v>
      </c>
      <c r="AG551" s="1" t="s">
        <v>560</v>
      </c>
    </row>
    <row r="552" spans="1:33" ht="15.75" customHeight="1" x14ac:dyDescent="0.25">
      <c r="A552" s="1" t="s">
        <v>364</v>
      </c>
      <c r="B552" s="1" t="s">
        <v>32</v>
      </c>
      <c r="C552" s="1">
        <v>1</v>
      </c>
      <c r="D552" s="1">
        <v>1865</v>
      </c>
      <c r="E552" s="1">
        <v>1</v>
      </c>
      <c r="F552" s="1">
        <v>1865</v>
      </c>
      <c r="G552" s="1">
        <v>0</v>
      </c>
      <c r="H552" s="1">
        <v>9</v>
      </c>
      <c r="I552" s="1">
        <v>0</v>
      </c>
      <c r="J552" s="1">
        <v>3</v>
      </c>
      <c r="K552" s="1">
        <v>0</v>
      </c>
      <c r="L552" s="1">
        <v>2</v>
      </c>
      <c r="M552" s="1">
        <v>0</v>
      </c>
      <c r="N552" s="1">
        <v>12</v>
      </c>
      <c r="O552" s="1">
        <v>0</v>
      </c>
      <c r="P552" s="1">
        <v>17</v>
      </c>
      <c r="Q552" s="1">
        <v>3</v>
      </c>
      <c r="R552" s="1">
        <v>0</v>
      </c>
      <c r="S552" s="1">
        <v>0</v>
      </c>
      <c r="T552" s="1">
        <v>236</v>
      </c>
      <c r="U552" s="1">
        <v>600</v>
      </c>
      <c r="V552" s="1">
        <v>114</v>
      </c>
      <c r="W552" s="1">
        <v>0</v>
      </c>
      <c r="X552" s="1">
        <v>0</v>
      </c>
      <c r="Y552" s="1">
        <v>9</v>
      </c>
      <c r="Z552" s="1">
        <v>0.66666666666666663</v>
      </c>
      <c r="AB552" s="1">
        <v>22</v>
      </c>
      <c r="AC552" s="1">
        <v>3000</v>
      </c>
      <c r="AD552" s="1" t="s">
        <v>34</v>
      </c>
      <c r="AE552" s="1">
        <v>513</v>
      </c>
      <c r="AF552" s="1">
        <v>2</v>
      </c>
      <c r="AG552" s="1" t="s">
        <v>560</v>
      </c>
    </row>
    <row r="553" spans="1:33" ht="15.75" customHeight="1" x14ac:dyDescent="0.25">
      <c r="A553" s="1" t="s">
        <v>546</v>
      </c>
      <c r="B553" s="1" t="s">
        <v>32</v>
      </c>
      <c r="C553" s="1">
        <v>1</v>
      </c>
      <c r="D553" s="1">
        <v>2755</v>
      </c>
      <c r="E553" s="5">
        <v>2</v>
      </c>
      <c r="F553" s="5">
        <v>2755</v>
      </c>
      <c r="G553" s="5">
        <v>288</v>
      </c>
      <c r="H553" s="1">
        <v>9</v>
      </c>
      <c r="I553" s="1">
        <v>9</v>
      </c>
      <c r="J553" s="1">
        <v>4</v>
      </c>
      <c r="K553" s="1">
        <v>1</v>
      </c>
      <c r="L553" s="1">
        <v>3.5</v>
      </c>
      <c r="M553" s="1">
        <v>0</v>
      </c>
      <c r="N553" s="1">
        <v>15</v>
      </c>
      <c r="O553" s="1">
        <v>0</v>
      </c>
      <c r="P553" s="1">
        <v>26</v>
      </c>
      <c r="Q553" s="1">
        <v>4</v>
      </c>
      <c r="R553" s="1">
        <v>0</v>
      </c>
      <c r="S553" s="1">
        <v>0</v>
      </c>
      <c r="T553" s="1">
        <v>317</v>
      </c>
      <c r="U553" s="1">
        <v>960</v>
      </c>
      <c r="V553" s="1">
        <v>129</v>
      </c>
      <c r="W553" s="1">
        <v>0</v>
      </c>
      <c r="X553" s="1">
        <v>114</v>
      </c>
      <c r="Y553" s="1">
        <v>11</v>
      </c>
      <c r="Z553" s="1">
        <v>0.66700000000000004</v>
      </c>
      <c r="AB553" s="1">
        <v>26</v>
      </c>
      <c r="AC553" s="1">
        <v>4436</v>
      </c>
      <c r="AD553" s="1" t="s">
        <v>34</v>
      </c>
      <c r="AE553" s="1">
        <v>1014</v>
      </c>
      <c r="AF553" s="1">
        <v>2</v>
      </c>
      <c r="AG553" s="1" t="s">
        <v>666</v>
      </c>
    </row>
    <row r="554" spans="1:33" ht="15.75" customHeight="1" x14ac:dyDescent="0.25">
      <c r="A554" s="1" t="s">
        <v>492</v>
      </c>
      <c r="B554" s="1" t="s">
        <v>32</v>
      </c>
      <c r="C554" s="4">
        <v>1</v>
      </c>
      <c r="D554" s="1">
        <v>800</v>
      </c>
      <c r="E554" s="1">
        <v>1</v>
      </c>
      <c r="F554" s="1">
        <v>800</v>
      </c>
      <c r="G554" s="1">
        <v>0</v>
      </c>
      <c r="H554" s="1">
        <v>8</v>
      </c>
      <c r="I554" s="1">
        <v>0</v>
      </c>
      <c r="J554" s="1">
        <v>2</v>
      </c>
      <c r="K554" s="1">
        <v>0</v>
      </c>
      <c r="L554" s="1">
        <v>1</v>
      </c>
      <c r="M554" s="1">
        <v>0</v>
      </c>
      <c r="N554" s="1">
        <v>6</v>
      </c>
      <c r="O554" s="1">
        <v>0</v>
      </c>
      <c r="P554" s="1">
        <v>6</v>
      </c>
      <c r="Q554" s="1">
        <v>3</v>
      </c>
      <c r="R554" s="1">
        <v>0</v>
      </c>
      <c r="S554" s="1">
        <v>0</v>
      </c>
      <c r="T554" s="1">
        <v>121</v>
      </c>
      <c r="U554" s="1">
        <v>264</v>
      </c>
      <c r="V554" s="1">
        <v>0</v>
      </c>
      <c r="W554" s="1">
        <v>0</v>
      </c>
      <c r="X554" s="1">
        <v>0</v>
      </c>
      <c r="Y554" s="1">
        <v>8</v>
      </c>
      <c r="Z554" s="1">
        <v>1</v>
      </c>
      <c r="AB554" s="1">
        <v>21.5</v>
      </c>
      <c r="AC554" s="1">
        <v>3149</v>
      </c>
      <c r="AD554" s="1" t="s">
        <v>33</v>
      </c>
      <c r="AE554" s="1">
        <v>0</v>
      </c>
      <c r="AF554" s="1">
        <v>0</v>
      </c>
      <c r="AG554" s="4" t="s">
        <v>562</v>
      </c>
    </row>
  </sheetData>
  <autoFilter ref="A1:AG554" xr:uid="{00000000-0001-0000-0800-000000000000}">
    <sortState xmlns:xlrd2="http://schemas.microsoft.com/office/spreadsheetml/2017/richdata2" ref="A2:AG554">
      <sortCondition ref="A1:A554"/>
    </sortState>
  </autoFilter>
  <conditionalFormatting sqref="A75:AF210">
    <cfRule type="cellIs" dxfId="1" priority="2" operator="equal">
      <formula>"x"</formula>
    </cfRule>
  </conditionalFormatting>
  <conditionalFormatting sqref="AC74:AC210">
    <cfRule type="cellIs" dxfId="0" priority="1" operator="lessThan">
      <formula>400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floor_plans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Rowan</dc:creator>
  <cp:keywords/>
  <dc:description/>
  <cp:lastModifiedBy>Sebastian Rowan</cp:lastModifiedBy>
  <cp:revision/>
  <dcterms:created xsi:type="dcterms:W3CDTF">2023-11-10T14:17:18Z</dcterms:created>
  <dcterms:modified xsi:type="dcterms:W3CDTF">2024-09-16T20:23:25Z</dcterms:modified>
  <cp:category/>
  <cp:contentStatus/>
</cp:coreProperties>
</file>