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Desktop\downscaling-optimization\data\"/>
    </mc:Choice>
  </mc:AlternateContent>
  <bookViews>
    <workbookView xWindow="0" yWindow="0" windowWidth="28800" windowHeight="1288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F32" i="1" l="1"/>
  <c r="F27" i="1"/>
  <c r="F22" i="1"/>
  <c r="F19" i="1"/>
  <c r="F17" i="1"/>
  <c r="F16" i="1"/>
  <c r="F14" i="1"/>
  <c r="F10" i="1"/>
  <c r="F5" i="1"/>
  <c r="F8" i="1"/>
  <c r="F2" i="1"/>
  <c r="F7" i="1"/>
</calcChain>
</file>

<file path=xl/sharedStrings.xml><?xml version="1.0" encoding="utf-8"?>
<sst xmlns="http://schemas.openxmlformats.org/spreadsheetml/2006/main" count="187" uniqueCount="23">
  <si>
    <t>model</t>
  </si>
  <si>
    <t>scenario</t>
  </si>
  <si>
    <t>region</t>
  </si>
  <si>
    <t>variable</t>
  </si>
  <si>
    <t>unit</t>
  </si>
  <si>
    <t>Directed Transition</t>
  </si>
  <si>
    <t>AT</t>
  </si>
  <si>
    <t>PJ</t>
  </si>
  <si>
    <t>GeneSys-Mod</t>
  </si>
  <si>
    <t>Gradual Development</t>
  </si>
  <si>
    <t>Societal Commitment</t>
  </si>
  <si>
    <t>Techno-Friendly</t>
  </si>
  <si>
    <t>Biomass</t>
  </si>
  <si>
    <t>Direct electric</t>
  </si>
  <si>
    <t>Oil</t>
  </si>
  <si>
    <t>Waste</t>
  </si>
  <si>
    <t>Heat pump (air)</t>
  </si>
  <si>
    <t>Heat pump (ground)</t>
  </si>
  <si>
    <t>Geothermal</t>
  </si>
  <si>
    <t>Hydrogen</t>
  </si>
  <si>
    <t>Synthetic gas</t>
  </si>
  <si>
    <t>2050</t>
  </si>
  <si>
    <t>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</si>
</sst>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Segoe UI Light"/>
      <family val="2"/>
    </font>
    <font>
      <sz val="11"/>
      <color theme="1"/>
      <name val="Segoe UI Light"/>
    </font>
    <font>
      <b/>
      <sz val="11"/>
      <color theme="1"/>
      <name val="Segoe UI Ligh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3" fillId="2" borderId="0" xfId="0" applyFont="1" applyFill="1"/>
    <xf numFmtId="0" fontId="1" fillId="0" borderId="0" xfId="0" applyFont="1"/>
    <xf numFmtId="0" fontId="1" fillId="0" borderId="0" xfId="0" applyFont="1" applyFill="1"/>
    <xf numFmtId="43" fontId="1" fillId="0" borderId="0" xfId="1" applyFont="1" applyFill="1"/>
    <xf numFmtId="43" fontId="1" fillId="0" borderId="0" xfId="0" applyNumberFormat="1" applyFont="1"/>
    <xf numFmtId="43" fontId="4" fillId="0" borderId="0" xfId="0" applyNumberFormat="1" applyFont="1" applyFill="1"/>
    <xf numFmtId="0" fontId="5" fillId="2" borderId="0" xfId="0" applyFont="1" applyFill="1"/>
  </cellXfs>
  <cellStyles count="2">
    <cellStyle name="Komma" xfId="1" builtinId="3"/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G37" totalsRowShown="0" headerRowDxfId="1" dataDxfId="2">
  <autoFilter ref="A1:G37">
    <filterColumn colId="1">
      <filters>
        <filter val="Directed Transition"/>
      </filters>
    </filterColumn>
  </autoFilter>
  <tableColumns count="7">
    <tableColumn id="1" name="model" dataDxfId="8"/>
    <tableColumn id="2" name="scenario" dataDxfId="7"/>
    <tableColumn id="3" name="region" dataDxfId="6"/>
    <tableColumn id="4" name="variable" dataDxfId="5"/>
    <tableColumn id="5" name="unit" dataDxfId="4"/>
    <tableColumn id="6" name="2050" dataDxfId="3" dataCellStyle="Komma"/>
    <tableColumn id="7" name="2051" dataDxfId="0">
      <calculatedColumnFormula>Tabelle1[[#This Row],[2050]]/3.6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130" zoomScaleNormal="130" workbookViewId="0">
      <selection activeCell="I46" sqref="I46"/>
    </sheetView>
  </sheetViews>
  <sheetFormatPr baseColWidth="10" defaultRowHeight="16.8" x14ac:dyDescent="0.4"/>
  <cols>
    <col min="1" max="1" width="13.33203125" style="2" bestFit="1" customWidth="1"/>
    <col min="2" max="2" width="20.5546875" style="2" bestFit="1" customWidth="1"/>
    <col min="3" max="3" width="8.21875" style="2" customWidth="1"/>
    <col min="4" max="4" width="26.6640625" style="2" bestFit="1" customWidth="1"/>
    <col min="5" max="16384" width="11.5546875" style="2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7" t="s">
        <v>22</v>
      </c>
    </row>
    <row r="2" spans="1:7" x14ac:dyDescent="0.4">
      <c r="A2" s="3" t="s">
        <v>8</v>
      </c>
      <c r="B2" s="3" t="s">
        <v>5</v>
      </c>
      <c r="C2" s="3" t="s">
        <v>6</v>
      </c>
      <c r="D2" s="3" t="s">
        <v>12</v>
      </c>
      <c r="E2" s="3" t="s">
        <v>7</v>
      </c>
      <c r="F2" s="4">
        <f>19.336003086675-7.2</f>
        <v>12.136003086675</v>
      </c>
      <c r="G2" s="6">
        <f>Tabelle1[[#This Row],[2050]]/3.6</f>
        <v>3.3711119685208333</v>
      </c>
    </row>
    <row r="3" spans="1:7" x14ac:dyDescent="0.4">
      <c r="A3" s="3" t="s">
        <v>8</v>
      </c>
      <c r="B3" s="3" t="s">
        <v>5</v>
      </c>
      <c r="C3" s="3" t="s">
        <v>6</v>
      </c>
      <c r="D3" s="3" t="s">
        <v>13</v>
      </c>
      <c r="E3" s="3" t="s">
        <v>7</v>
      </c>
      <c r="F3" s="4">
        <v>7.6532547687941284</v>
      </c>
      <c r="G3" s="6">
        <f>Tabelle1[[#This Row],[2050]]/3.6</f>
        <v>2.1259041024428136</v>
      </c>
    </row>
    <row r="4" spans="1:7" x14ac:dyDescent="0.4">
      <c r="A4" s="3" t="s">
        <v>8</v>
      </c>
      <c r="B4" s="3" t="s">
        <v>5</v>
      </c>
      <c r="C4" s="3" t="s">
        <v>6</v>
      </c>
      <c r="D4" s="3" t="s">
        <v>16</v>
      </c>
      <c r="E4" s="3" t="s">
        <v>7</v>
      </c>
      <c r="F4" s="4">
        <v>81.811449191463808</v>
      </c>
      <c r="G4" s="6">
        <f>Tabelle1[[#This Row],[2050]]/3.6</f>
        <v>22.725402553184392</v>
      </c>
    </row>
    <row r="5" spans="1:7" x14ac:dyDescent="0.4">
      <c r="A5" s="3" t="s">
        <v>8</v>
      </c>
      <c r="B5" s="3" t="s">
        <v>5</v>
      </c>
      <c r="C5" s="3" t="s">
        <v>6</v>
      </c>
      <c r="D5" s="3" t="s">
        <v>17</v>
      </c>
      <c r="E5" s="3" t="s">
        <v>7</v>
      </c>
      <c r="F5" s="4">
        <f>70.1906681163622-7.2</f>
        <v>62.990668116362201</v>
      </c>
      <c r="G5" s="6">
        <f>Tabelle1[[#This Row],[2050]]/3.6</f>
        <v>17.497407810100611</v>
      </c>
    </row>
    <row r="6" spans="1:7" x14ac:dyDescent="0.4">
      <c r="A6" s="3" t="s">
        <v>8</v>
      </c>
      <c r="B6" s="3" t="s">
        <v>5</v>
      </c>
      <c r="C6" s="3" t="s">
        <v>6</v>
      </c>
      <c r="D6" s="3" t="s">
        <v>19</v>
      </c>
      <c r="E6" s="3" t="s">
        <v>7</v>
      </c>
      <c r="F6" s="5">
        <v>3.7069700000000001</v>
      </c>
      <c r="G6" s="6">
        <f>Tabelle1[[#This Row],[2050]]/3.6</f>
        <v>1.0297138888888888</v>
      </c>
    </row>
    <row r="7" spans="1:7" x14ac:dyDescent="0.4">
      <c r="A7" s="3" t="s">
        <v>8</v>
      </c>
      <c r="B7" s="3" t="s">
        <v>5</v>
      </c>
      <c r="C7" s="3" t="s">
        <v>6</v>
      </c>
      <c r="D7" s="3" t="s">
        <v>15</v>
      </c>
      <c r="E7" s="3" t="s">
        <v>7</v>
      </c>
      <c r="F7" s="2">
        <f>3.6*2</f>
        <v>7.2</v>
      </c>
      <c r="G7" s="6">
        <f>Tabelle1[[#This Row],[2050]]/3.6</f>
        <v>2</v>
      </c>
    </row>
    <row r="8" spans="1:7" x14ac:dyDescent="0.4">
      <c r="A8" s="3" t="s">
        <v>8</v>
      </c>
      <c r="B8" s="3" t="s">
        <v>5</v>
      </c>
      <c r="C8" s="3" t="s">
        <v>6</v>
      </c>
      <c r="D8" s="3" t="s">
        <v>18</v>
      </c>
      <c r="E8" s="3" t="s">
        <v>7</v>
      </c>
      <c r="F8" s="2">
        <f>2*3.6</f>
        <v>7.2</v>
      </c>
      <c r="G8" s="6">
        <f>Tabelle1[[#This Row],[2050]]/3.6</f>
        <v>2</v>
      </c>
    </row>
    <row r="9" spans="1:7" x14ac:dyDescent="0.4">
      <c r="A9" s="3" t="s">
        <v>8</v>
      </c>
      <c r="B9" s="3" t="s">
        <v>5</v>
      </c>
      <c r="C9" s="3" t="s">
        <v>6</v>
      </c>
      <c r="D9" s="3" t="s">
        <v>20</v>
      </c>
      <c r="E9" s="3" t="s">
        <v>7</v>
      </c>
      <c r="F9" s="2">
        <v>1.28</v>
      </c>
      <c r="G9" s="6">
        <f>Tabelle1[[#This Row],[2050]]/3.6</f>
        <v>0.35555555555555557</v>
      </c>
    </row>
    <row r="10" spans="1:7" hidden="1" x14ac:dyDescent="0.4">
      <c r="A10" s="3" t="s">
        <v>8</v>
      </c>
      <c r="B10" s="3" t="s">
        <v>9</v>
      </c>
      <c r="C10" s="3" t="s">
        <v>6</v>
      </c>
      <c r="D10" s="3" t="s">
        <v>12</v>
      </c>
      <c r="E10" s="3" t="s">
        <v>7</v>
      </c>
      <c r="F10" s="4">
        <f>12.14</f>
        <v>12.14</v>
      </c>
      <c r="G10" s="6">
        <f>Tabelle1[[#This Row],[2050]]/3.6</f>
        <v>3.3722222222222222</v>
      </c>
    </row>
    <row r="11" spans="1:7" hidden="1" x14ac:dyDescent="0.4">
      <c r="A11" s="3" t="s">
        <v>8</v>
      </c>
      <c r="B11" s="3" t="s">
        <v>9</v>
      </c>
      <c r="C11" s="3" t="s">
        <v>6</v>
      </c>
      <c r="D11" s="3" t="s">
        <v>13</v>
      </c>
      <c r="E11" s="3" t="s">
        <v>7</v>
      </c>
      <c r="F11" s="4">
        <v>6.5024817912461899</v>
      </c>
      <c r="G11" s="6">
        <f>Tabelle1[[#This Row],[2050]]/3.6</f>
        <v>1.8062449420128304</v>
      </c>
    </row>
    <row r="12" spans="1:7" hidden="1" x14ac:dyDescent="0.4">
      <c r="A12" s="3" t="s">
        <v>8</v>
      </c>
      <c r="B12" s="3" t="s">
        <v>9</v>
      </c>
      <c r="C12" s="3" t="s">
        <v>6</v>
      </c>
      <c r="D12" s="3" t="s">
        <v>19</v>
      </c>
      <c r="E12" s="3" t="s">
        <v>7</v>
      </c>
      <c r="F12" s="4">
        <v>31.153744</v>
      </c>
      <c r="G12" s="6">
        <f>Tabelle1[[#This Row],[2050]]/3.6</f>
        <v>8.6538177777777783</v>
      </c>
    </row>
    <row r="13" spans="1:7" hidden="1" x14ac:dyDescent="0.4">
      <c r="A13" s="3" t="s">
        <v>8</v>
      </c>
      <c r="B13" s="3" t="s">
        <v>9</v>
      </c>
      <c r="C13" s="3" t="s">
        <v>6</v>
      </c>
      <c r="D13" s="3" t="s">
        <v>16</v>
      </c>
      <c r="E13" s="3" t="s">
        <v>7</v>
      </c>
      <c r="F13" s="4">
        <v>34.839105097971164</v>
      </c>
      <c r="G13" s="6">
        <f>Tabelle1[[#This Row],[2050]]/3.6</f>
        <v>9.6775291938808792</v>
      </c>
    </row>
    <row r="14" spans="1:7" hidden="1" x14ac:dyDescent="0.4">
      <c r="A14" s="3" t="s">
        <v>8</v>
      </c>
      <c r="B14" s="3" t="s">
        <v>9</v>
      </c>
      <c r="C14" s="3" t="s">
        <v>6</v>
      </c>
      <c r="D14" s="3" t="s">
        <v>17</v>
      </c>
      <c r="E14" s="3" t="s">
        <v>7</v>
      </c>
      <c r="F14" s="4">
        <f>76.3702188624354-7.2</f>
        <v>69.170218862435391</v>
      </c>
      <c r="G14" s="6">
        <f>Tabelle1[[#This Row],[2050]]/3.6</f>
        <v>19.21394968400983</v>
      </c>
    </row>
    <row r="15" spans="1:7" hidden="1" x14ac:dyDescent="0.4">
      <c r="A15" s="3" t="s">
        <v>8</v>
      </c>
      <c r="B15" s="3" t="s">
        <v>9</v>
      </c>
      <c r="C15" s="3" t="s">
        <v>6</v>
      </c>
      <c r="D15" s="3" t="s">
        <v>14</v>
      </c>
      <c r="E15" s="3" t="s">
        <v>7</v>
      </c>
      <c r="F15" s="4">
        <v>0</v>
      </c>
      <c r="G15" s="6">
        <f>Tabelle1[[#This Row],[2050]]/3.6</f>
        <v>0</v>
      </c>
    </row>
    <row r="16" spans="1:7" hidden="1" x14ac:dyDescent="0.4">
      <c r="A16" s="3" t="s">
        <v>8</v>
      </c>
      <c r="B16" s="3" t="s">
        <v>9</v>
      </c>
      <c r="C16" s="3" t="s">
        <v>6</v>
      </c>
      <c r="D16" s="3" t="s">
        <v>18</v>
      </c>
      <c r="E16" s="3" t="s">
        <v>7</v>
      </c>
      <c r="F16" s="2">
        <f>2*3.6</f>
        <v>7.2</v>
      </c>
      <c r="G16" s="6">
        <f>Tabelle1[[#This Row],[2050]]/3.6</f>
        <v>2</v>
      </c>
    </row>
    <row r="17" spans="1:7" hidden="1" x14ac:dyDescent="0.4">
      <c r="A17" s="3" t="s">
        <v>8</v>
      </c>
      <c r="B17" s="3" t="s">
        <v>9</v>
      </c>
      <c r="C17" s="3" t="s">
        <v>6</v>
      </c>
      <c r="D17" s="3" t="s">
        <v>15</v>
      </c>
      <c r="E17" s="3" t="s">
        <v>7</v>
      </c>
      <c r="F17" s="2">
        <f>3.6*2</f>
        <v>7.2</v>
      </c>
      <c r="G17" s="6">
        <f>Tabelle1[[#This Row],[2050]]/3.6</f>
        <v>2</v>
      </c>
    </row>
    <row r="18" spans="1:7" hidden="1" x14ac:dyDescent="0.4">
      <c r="A18" s="3" t="s">
        <v>8</v>
      </c>
      <c r="B18" s="3" t="s">
        <v>9</v>
      </c>
      <c r="C18" s="3" t="s">
        <v>6</v>
      </c>
      <c r="D18" s="3" t="s">
        <v>20</v>
      </c>
      <c r="E18" s="3" t="s">
        <v>7</v>
      </c>
      <c r="F18" s="2">
        <v>19.255230000000001</v>
      </c>
      <c r="G18" s="6">
        <f>Tabelle1[[#This Row],[2050]]/3.6</f>
        <v>5.3486750000000001</v>
      </c>
    </row>
    <row r="19" spans="1:7" hidden="1" x14ac:dyDescent="0.4">
      <c r="A19" s="3" t="s">
        <v>8</v>
      </c>
      <c r="B19" s="3" t="s">
        <v>10</v>
      </c>
      <c r="C19" s="3" t="s">
        <v>6</v>
      </c>
      <c r="D19" s="3" t="s">
        <v>12</v>
      </c>
      <c r="E19" s="3" t="s">
        <v>7</v>
      </c>
      <c r="F19" s="4">
        <f>12.14</f>
        <v>12.14</v>
      </c>
      <c r="G19" s="6">
        <f>Tabelle1[[#This Row],[2050]]/3.6</f>
        <v>3.3722222222222222</v>
      </c>
    </row>
    <row r="20" spans="1:7" hidden="1" x14ac:dyDescent="0.4">
      <c r="A20" s="3" t="s">
        <v>8</v>
      </c>
      <c r="B20" s="3" t="s">
        <v>10</v>
      </c>
      <c r="C20" s="3" t="s">
        <v>6</v>
      </c>
      <c r="D20" s="3" t="s">
        <v>13</v>
      </c>
      <c r="E20" s="3" t="s">
        <v>7</v>
      </c>
      <c r="F20" s="4">
        <v>7.1129852895145183</v>
      </c>
      <c r="G20" s="6">
        <f>Tabelle1[[#This Row],[2050]]/3.6</f>
        <v>1.9758292470873662</v>
      </c>
    </row>
    <row r="21" spans="1:7" hidden="1" x14ac:dyDescent="0.4">
      <c r="A21" s="2" t="s">
        <v>8</v>
      </c>
      <c r="B21" s="2" t="s">
        <v>10</v>
      </c>
      <c r="C21" s="2" t="s">
        <v>6</v>
      </c>
      <c r="D21" s="2" t="s">
        <v>19</v>
      </c>
      <c r="E21" s="2" t="s">
        <v>7</v>
      </c>
      <c r="F21" s="5">
        <v>7.83833</v>
      </c>
      <c r="G21" s="6">
        <f>Tabelle1[[#This Row],[2050]]/3.6</f>
        <v>2.177313888888889</v>
      </c>
    </row>
    <row r="22" spans="1:7" hidden="1" x14ac:dyDescent="0.4">
      <c r="A22" s="3" t="s">
        <v>8</v>
      </c>
      <c r="B22" s="3" t="s">
        <v>10</v>
      </c>
      <c r="C22" s="3" t="s">
        <v>6</v>
      </c>
      <c r="D22" s="3" t="s">
        <v>17</v>
      </c>
      <c r="E22" s="3" t="s">
        <v>7</v>
      </c>
      <c r="F22" s="4">
        <f>77.2976103400594-7.2</f>
        <v>70.097610340059404</v>
      </c>
      <c r="G22" s="6">
        <f>Tabelle1[[#This Row],[2050]]/3.6</f>
        <v>19.471558427794278</v>
      </c>
    </row>
    <row r="23" spans="1:7" hidden="1" x14ac:dyDescent="0.4">
      <c r="A23" s="3" t="s">
        <v>8</v>
      </c>
      <c r="B23" s="3" t="s">
        <v>10</v>
      </c>
      <c r="C23" s="3" t="s">
        <v>6</v>
      </c>
      <c r="D23" s="3" t="s">
        <v>16</v>
      </c>
      <c r="E23" s="3" t="s">
        <v>7</v>
      </c>
      <c r="F23" s="4">
        <v>56.568454824038355</v>
      </c>
      <c r="G23" s="6">
        <f>Tabelle1[[#This Row],[2050]]/3.6</f>
        <v>15.713459673343987</v>
      </c>
    </row>
    <row r="24" spans="1:7" hidden="1" x14ac:dyDescent="0.4">
      <c r="A24" s="3" t="s">
        <v>8</v>
      </c>
      <c r="B24" s="3" t="s">
        <v>10</v>
      </c>
      <c r="C24" s="3" t="s">
        <v>6</v>
      </c>
      <c r="D24" s="3" t="s">
        <v>18</v>
      </c>
      <c r="E24" s="3" t="s">
        <v>7</v>
      </c>
      <c r="F24" s="4">
        <v>7.2</v>
      </c>
      <c r="G24" s="6">
        <f>Tabelle1[[#This Row],[2050]]/3.6</f>
        <v>2</v>
      </c>
    </row>
    <row r="25" spans="1:7" hidden="1" x14ac:dyDescent="0.4">
      <c r="A25" s="3" t="s">
        <v>8</v>
      </c>
      <c r="B25" s="3" t="s">
        <v>10</v>
      </c>
      <c r="C25" s="3" t="s">
        <v>6</v>
      </c>
      <c r="D25" s="3" t="s">
        <v>15</v>
      </c>
      <c r="E25" s="3" t="s">
        <v>7</v>
      </c>
      <c r="F25" s="4">
        <v>7.2</v>
      </c>
      <c r="G25" s="6">
        <f>Tabelle1[[#This Row],[2050]]/3.6</f>
        <v>2</v>
      </c>
    </row>
    <row r="26" spans="1:7" hidden="1" x14ac:dyDescent="0.4">
      <c r="A26" s="3" t="s">
        <v>8</v>
      </c>
      <c r="B26" s="3" t="s">
        <v>10</v>
      </c>
      <c r="C26" s="3" t="s">
        <v>6</v>
      </c>
      <c r="D26" s="3" t="s">
        <v>20</v>
      </c>
      <c r="E26" s="3" t="s">
        <v>7</v>
      </c>
      <c r="F26" s="4">
        <v>4.8468</v>
      </c>
      <c r="G26" s="6">
        <f>Tabelle1[[#This Row],[2050]]/3.6</f>
        <v>1.3463333333333334</v>
      </c>
    </row>
    <row r="27" spans="1:7" hidden="1" x14ac:dyDescent="0.4">
      <c r="A27" s="3" t="s">
        <v>8</v>
      </c>
      <c r="B27" s="3" t="s">
        <v>11</v>
      </c>
      <c r="C27" s="3" t="s">
        <v>6</v>
      </c>
      <c r="D27" s="3" t="s">
        <v>12</v>
      </c>
      <c r="E27" s="3" t="s">
        <v>7</v>
      </c>
      <c r="F27" s="4">
        <f>19.336003086675-7.2</f>
        <v>12.136003086675</v>
      </c>
      <c r="G27" s="6">
        <f>Tabelle1[[#This Row],[2050]]/3.6</f>
        <v>3.3711119685208333</v>
      </c>
    </row>
    <row r="28" spans="1:7" hidden="1" x14ac:dyDescent="0.4">
      <c r="A28" s="3" t="s">
        <v>8</v>
      </c>
      <c r="B28" s="3" t="s">
        <v>11</v>
      </c>
      <c r="C28" s="3" t="s">
        <v>6</v>
      </c>
      <c r="D28" s="3" t="s">
        <v>15</v>
      </c>
      <c r="E28" s="3" t="s">
        <v>7</v>
      </c>
      <c r="F28" s="4">
        <v>7.2</v>
      </c>
      <c r="G28" s="6">
        <f>Tabelle1[[#This Row],[2050]]/3.6</f>
        <v>2</v>
      </c>
    </row>
    <row r="29" spans="1:7" hidden="1" x14ac:dyDescent="0.4">
      <c r="A29" s="3" t="s">
        <v>8</v>
      </c>
      <c r="B29" s="3" t="s">
        <v>11</v>
      </c>
      <c r="C29" s="3" t="s">
        <v>6</v>
      </c>
      <c r="D29" s="3" t="s">
        <v>13</v>
      </c>
      <c r="E29" s="3" t="s">
        <v>7</v>
      </c>
      <c r="F29" s="4">
        <v>5.5246594240112818</v>
      </c>
      <c r="G29" s="6">
        <f>Tabelle1[[#This Row],[2050]]/3.6</f>
        <v>1.5346276177809115</v>
      </c>
    </row>
    <row r="30" spans="1:7" hidden="1" x14ac:dyDescent="0.4">
      <c r="A30" s="3" t="s">
        <v>8</v>
      </c>
      <c r="B30" s="3" t="s">
        <v>11</v>
      </c>
      <c r="C30" s="3" t="s">
        <v>6</v>
      </c>
      <c r="D30" s="3" t="s">
        <v>19</v>
      </c>
      <c r="E30" s="3" t="s">
        <v>7</v>
      </c>
      <c r="F30" s="4">
        <v>26.741028</v>
      </c>
      <c r="G30" s="6">
        <f>Tabelle1[[#This Row],[2050]]/3.6</f>
        <v>7.4280633333333332</v>
      </c>
    </row>
    <row r="31" spans="1:7" hidden="1" x14ac:dyDescent="0.4">
      <c r="A31" s="3" t="s">
        <v>8</v>
      </c>
      <c r="B31" s="3" t="s">
        <v>11</v>
      </c>
      <c r="C31" s="3" t="s">
        <v>6</v>
      </c>
      <c r="D31" s="3" t="s">
        <v>16</v>
      </c>
      <c r="E31" s="3" t="s">
        <v>7</v>
      </c>
      <c r="F31" s="4">
        <v>93.473087609196369</v>
      </c>
      <c r="G31" s="6">
        <f>Tabelle1[[#This Row],[2050]]/3.6</f>
        <v>25.9647465581101</v>
      </c>
    </row>
    <row r="32" spans="1:7" hidden="1" x14ac:dyDescent="0.4">
      <c r="A32" s="3" t="s">
        <v>8</v>
      </c>
      <c r="B32" s="3" t="s">
        <v>11</v>
      </c>
      <c r="C32" s="3" t="s">
        <v>6</v>
      </c>
      <c r="D32" s="3" t="s">
        <v>17</v>
      </c>
      <c r="E32" s="3" t="s">
        <v>7</v>
      </c>
      <c r="F32" s="4">
        <f>24.0984325061292-7.2</f>
        <v>16.8984325061292</v>
      </c>
      <c r="G32" s="6">
        <f>Tabelle1[[#This Row],[2050]]/3.6</f>
        <v>4.6940090294803332</v>
      </c>
    </row>
    <row r="33" spans="1:7" hidden="1" x14ac:dyDescent="0.4">
      <c r="A33" s="3" t="s">
        <v>8</v>
      </c>
      <c r="B33" s="3" t="s">
        <v>11</v>
      </c>
      <c r="C33" s="3" t="s">
        <v>6</v>
      </c>
      <c r="D33" s="3" t="s">
        <v>18</v>
      </c>
      <c r="E33" s="3" t="s">
        <v>7</v>
      </c>
      <c r="F33" s="4">
        <v>7.2</v>
      </c>
      <c r="G33" s="6">
        <f>Tabelle1[[#This Row],[2050]]/3.6</f>
        <v>2</v>
      </c>
    </row>
    <row r="34" spans="1:7" x14ac:dyDescent="0.4">
      <c r="A34" s="3" t="s">
        <v>8</v>
      </c>
      <c r="B34" s="3" t="s">
        <v>5</v>
      </c>
      <c r="C34" s="3" t="s">
        <v>6</v>
      </c>
      <c r="D34" s="3" t="s">
        <v>14</v>
      </c>
      <c r="E34" s="3" t="s">
        <v>7</v>
      </c>
      <c r="F34" s="4">
        <v>0</v>
      </c>
      <c r="G34" s="6">
        <f>Tabelle1[[#This Row],[2050]]/3.6</f>
        <v>0</v>
      </c>
    </row>
    <row r="35" spans="1:7" hidden="1" x14ac:dyDescent="0.4">
      <c r="A35" s="3" t="s">
        <v>8</v>
      </c>
      <c r="B35" s="3" t="s">
        <v>11</v>
      </c>
      <c r="C35" s="3" t="s">
        <v>6</v>
      </c>
      <c r="D35" s="3" t="s">
        <v>14</v>
      </c>
      <c r="E35" s="3" t="s">
        <v>7</v>
      </c>
      <c r="F35" s="4">
        <v>0</v>
      </c>
      <c r="G35" s="6">
        <f>Tabelle1[[#This Row],[2050]]/3.6</f>
        <v>0</v>
      </c>
    </row>
    <row r="36" spans="1:7" hidden="1" x14ac:dyDescent="0.4">
      <c r="A36" s="3" t="s">
        <v>8</v>
      </c>
      <c r="B36" s="3" t="s">
        <v>10</v>
      </c>
      <c r="C36" s="3" t="s">
        <v>6</v>
      </c>
      <c r="D36" s="3" t="s">
        <v>14</v>
      </c>
      <c r="E36" s="3" t="s">
        <v>7</v>
      </c>
      <c r="F36" s="4">
        <v>0</v>
      </c>
      <c r="G36" s="6">
        <f>Tabelle1[[#This Row],[2050]]/3.6</f>
        <v>0</v>
      </c>
    </row>
    <row r="37" spans="1:7" hidden="1" x14ac:dyDescent="0.4">
      <c r="A37" s="3" t="s">
        <v>8</v>
      </c>
      <c r="B37" s="3" t="s">
        <v>11</v>
      </c>
      <c r="C37" s="3" t="s">
        <v>6</v>
      </c>
      <c r="D37" s="3" t="s">
        <v>20</v>
      </c>
      <c r="E37" s="3" t="s">
        <v>7</v>
      </c>
      <c r="F37" s="4">
        <v>10.037000000000001</v>
      </c>
      <c r="G37" s="6">
        <f>Tabelle1[[#This Row],[2050]]/3.6</f>
        <v>2.7880555555555557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2021-06-07T12:09:49Z</dcterms:created>
  <dcterms:modified xsi:type="dcterms:W3CDTF">2022-03-22T13:34:55Z</dcterms:modified>
</cp:coreProperties>
</file>