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ebastian\GitHub\lng-cbam-trade\model (parameter tuning)\input\"/>
    </mc:Choice>
  </mc:AlternateContent>
  <xr:revisionPtr revIDLastSave="0" documentId="13_ncr:1_{68403A69-82E4-4D4A-BD7B-CFA44E9E4058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" i="1"/>
  <c r="K3" i="1" l="1"/>
  <c r="K4" i="1"/>
  <c r="K5" i="1"/>
  <c r="K6" i="1"/>
  <c r="K7" i="1"/>
  <c r="K9" i="1"/>
  <c r="K10" i="1"/>
  <c r="K11" i="1"/>
  <c r="K12" i="1"/>
  <c r="K13" i="1"/>
  <c r="K14" i="1"/>
  <c r="K15" i="1"/>
  <c r="K16" i="1"/>
  <c r="K17" i="1"/>
  <c r="K18" i="1"/>
  <c r="K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<sst xmlns="http://schemas.openxmlformats.org/spreadsheetml/2006/main" count="81" uniqueCount="34">
  <si>
    <t>Country</t>
  </si>
  <si>
    <t>Importer [Yes/No]</t>
  </si>
  <si>
    <t>Exporter [Yes/No]</t>
  </si>
  <si>
    <t>Japan</t>
  </si>
  <si>
    <t>China</t>
  </si>
  <si>
    <t>South Korea</t>
  </si>
  <si>
    <t>India</t>
  </si>
  <si>
    <t>Taiwan</t>
  </si>
  <si>
    <t>Pakistan</t>
  </si>
  <si>
    <t>France</t>
  </si>
  <si>
    <t>Spain</t>
  </si>
  <si>
    <t>UK</t>
  </si>
  <si>
    <t>Italy</t>
  </si>
  <si>
    <t>Turkey</t>
  </si>
  <si>
    <t>Belgium</t>
  </si>
  <si>
    <t>Other Asia Pacific</t>
  </si>
  <si>
    <t>Other Europe</t>
  </si>
  <si>
    <t>Total North America</t>
  </si>
  <si>
    <t>Total S. &amp; C. America</t>
  </si>
  <si>
    <t>Total ME &amp; Africa</t>
  </si>
  <si>
    <t>Yes</t>
  </si>
  <si>
    <t>No</t>
  </si>
  <si>
    <t>Import 2019 [MMBtu]</t>
  </si>
  <si>
    <t>Import 2019 [bcm]</t>
  </si>
  <si>
    <t>Max increase between 2008 and 2018 [bcm]</t>
  </si>
  <si>
    <t>Expectation of demand development</t>
  </si>
  <si>
    <t>Constant</t>
  </si>
  <si>
    <t>Increasing</t>
  </si>
  <si>
    <t>Growth rate between 2008 and 2018 [%/year]</t>
  </si>
  <si>
    <t>Import 2030 [bcm]</t>
  </si>
  <si>
    <t>Import 2040 (Net Zero) [bcm]</t>
  </si>
  <si>
    <t>Import 2040 (New Momentum) [bcm]</t>
  </si>
  <si>
    <t>Import 2040 (New Momentum) [MMBtu]</t>
  </si>
  <si>
    <t>Import 2040 (Net Zero) [MMBtu]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</si>
</sst>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</numFmts>
  <fonts count="3" x14ac:knownFonts="1">
    <font>
      <sz val="11"/>
      <color theme="1"/>
      <name val="Segoe UI Light"/>
      <family val="2"/>
    </font>
    <font>
      <sz val="11"/>
      <color theme="1"/>
      <name val="Segoe UI Light"/>
      <family val="2"/>
    </font>
    <font>
      <sz val="11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vertical="top" wrapText="1"/>
    </xf>
    <xf numFmtId="165" fontId="0" fillId="0" borderId="0" xfId="0" applyNumberFormat="1"/>
    <xf numFmtId="0" fontId="0" fillId="0" borderId="0" xfId="0" applyFill="1"/>
    <xf numFmtId="0" fontId="2" fillId="0" borderId="0" xfId="0" applyFont="1"/>
    <xf numFmtId="164" fontId="0" fillId="0" borderId="0" xfId="1" applyNumberFormat="1" applyFont="1" applyFill="1"/>
    <xf numFmtId="0" fontId="2" fillId="2" borderId="0" xfId="0" applyFont="1" applyFill="1"/>
    <xf numFmtId="0" fontId="0" fillId="2" borderId="0" xfId="0" applyFill="1"/>
    <xf numFmtId="165" fontId="0" fillId="2" borderId="0" xfId="1" applyNumberFormat="1" applyFont="1" applyFill="1"/>
    <xf numFmtId="164" fontId="0" fillId="2" borderId="0" xfId="1" applyNumberFormat="1" applyFont="1" applyFill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zoomScale="175" zoomScaleNormal="175" workbookViewId="0">
      <selection activeCell="A8" sqref="A8"/>
    </sheetView>
  </sheetViews>
  <sheetFormatPr baseColWidth="10" defaultRowHeight="16.5" x14ac:dyDescent="0.3"/>
  <cols>
    <col min="1" max="1" width="17.125" bestFit="1" customWidth="1"/>
    <col min="2" max="3" width="7.625" bestFit="1" customWidth="1"/>
    <col min="4" max="4" width="5.875" bestFit="1" customWidth="1"/>
    <col min="5" max="5" width="13.625" bestFit="1" customWidth="1"/>
    <col min="6" max="6" width="11.75" bestFit="1" customWidth="1"/>
    <col min="7" max="7" width="11" bestFit="1" customWidth="1"/>
    <col min="8" max="8" width="12.125" bestFit="1" customWidth="1"/>
    <col min="9" max="10" width="10.375" bestFit="1" customWidth="1"/>
    <col min="11" max="11" width="13.875" bestFit="1" customWidth="1"/>
    <col min="12" max="12" width="10.5" bestFit="1" customWidth="1"/>
    <col min="13" max="13" width="16.375" bestFit="1" customWidth="1"/>
  </cols>
  <sheetData>
    <row r="1" spans="1:13" ht="66" x14ac:dyDescent="0.3">
      <c r="A1" s="3" t="s">
        <v>0</v>
      </c>
      <c r="B1" s="3" t="s">
        <v>1</v>
      </c>
      <c r="C1" s="3" t="s">
        <v>2</v>
      </c>
      <c r="D1" s="3" t="s">
        <v>23</v>
      </c>
      <c r="E1" s="3" t="s">
        <v>22</v>
      </c>
      <c r="F1" s="3" t="s">
        <v>25</v>
      </c>
      <c r="G1" s="3" t="s">
        <v>24</v>
      </c>
      <c r="H1" s="3" t="s">
        <v>28</v>
      </c>
      <c r="I1" s="3" t="s">
        <v>29</v>
      </c>
      <c r="J1" s="3" t="s">
        <v>30</v>
      </c>
      <c r="K1" s="3" t="s">
        <v>33</v>
      </c>
      <c r="L1" s="3" t="s">
        <v>31</v>
      </c>
      <c r="M1" s="3" t="s">
        <v>32</v>
      </c>
    </row>
    <row r="2" spans="1:13" x14ac:dyDescent="0.3">
      <c r="A2" t="s">
        <v>3</v>
      </c>
      <c r="B2" t="s">
        <v>20</v>
      </c>
      <c r="C2" t="s">
        <v>21</v>
      </c>
      <c r="D2">
        <v>105.5</v>
      </c>
      <c r="E2" s="2">
        <f>D2*35315000</f>
        <v>3725732500</v>
      </c>
      <c r="F2" t="s">
        <v>26</v>
      </c>
      <c r="G2" s="1">
        <v>0</v>
      </c>
      <c r="H2" s="1">
        <v>1.7</v>
      </c>
      <c r="I2" s="1">
        <v>105.5</v>
      </c>
      <c r="J2" s="1">
        <v>63.3</v>
      </c>
      <c r="K2" s="2">
        <f>35315000*J2</f>
        <v>2235439500</v>
      </c>
      <c r="L2" s="7">
        <v>89.333333333333329</v>
      </c>
      <c r="M2" s="2">
        <f>35315000*L2</f>
        <v>3154806666.6666665</v>
      </c>
    </row>
    <row r="3" spans="1:13" x14ac:dyDescent="0.3">
      <c r="A3" t="s">
        <v>4</v>
      </c>
      <c r="B3" t="s">
        <v>20</v>
      </c>
      <c r="C3" t="s">
        <v>21</v>
      </c>
      <c r="D3">
        <v>84.8</v>
      </c>
      <c r="E3" s="2">
        <f t="shared" ref="E3:E18" si="0">D3*35315000</f>
        <v>2994712000</v>
      </c>
      <c r="F3" t="s">
        <v>27</v>
      </c>
      <c r="G3" s="1">
        <v>7.166666666666667</v>
      </c>
      <c r="H3" s="1">
        <v>31.8</v>
      </c>
      <c r="I3" s="1">
        <v>127</v>
      </c>
      <c r="J3" s="1">
        <v>79</v>
      </c>
      <c r="K3" s="2">
        <f t="shared" ref="K3:K18" si="1">35315000*J3</f>
        <v>2789885000</v>
      </c>
      <c r="L3" s="7">
        <v>130</v>
      </c>
      <c r="M3" s="2">
        <f t="shared" ref="M3:M18" si="2">35315000*L3</f>
        <v>4590950000</v>
      </c>
    </row>
    <row r="4" spans="1:13" x14ac:dyDescent="0.3">
      <c r="A4" t="s">
        <v>5</v>
      </c>
      <c r="B4" t="s">
        <v>20</v>
      </c>
      <c r="C4" t="s">
        <v>21</v>
      </c>
      <c r="D4">
        <v>55.6</v>
      </c>
      <c r="E4" s="2">
        <f t="shared" si="0"/>
        <v>1963514000</v>
      </c>
      <c r="F4" t="s">
        <v>26</v>
      </c>
      <c r="G4" s="1">
        <v>0</v>
      </c>
      <c r="H4" s="1">
        <v>4.5999999999999996</v>
      </c>
      <c r="I4" s="1">
        <v>53.5</v>
      </c>
      <c r="J4" s="1">
        <v>32.1</v>
      </c>
      <c r="K4" s="2">
        <f t="shared" si="1"/>
        <v>1133611500</v>
      </c>
      <c r="L4" s="7">
        <v>44.666666666666664</v>
      </c>
      <c r="M4" s="2">
        <f t="shared" si="2"/>
        <v>1577403333.3333333</v>
      </c>
    </row>
    <row r="5" spans="1:13" x14ac:dyDescent="0.3">
      <c r="A5" t="s">
        <v>6</v>
      </c>
      <c r="B5" t="s">
        <v>20</v>
      </c>
      <c r="C5" t="s">
        <v>21</v>
      </c>
      <c r="D5">
        <v>32.9</v>
      </c>
      <c r="E5" s="2">
        <f t="shared" si="0"/>
        <v>1161863500</v>
      </c>
      <c r="F5" t="s">
        <v>27</v>
      </c>
      <c r="G5" s="1">
        <v>4.5</v>
      </c>
      <c r="H5" s="1">
        <v>10.5</v>
      </c>
      <c r="I5" s="1">
        <v>75</v>
      </c>
      <c r="J5" s="1">
        <v>96.5</v>
      </c>
      <c r="K5" s="2">
        <f t="shared" si="1"/>
        <v>3407897500</v>
      </c>
      <c r="L5" s="7">
        <v>155</v>
      </c>
      <c r="M5" s="2">
        <f t="shared" si="2"/>
        <v>5473825000</v>
      </c>
    </row>
    <row r="6" spans="1:13" x14ac:dyDescent="0.3">
      <c r="A6" s="6" t="s">
        <v>7</v>
      </c>
      <c r="B6" t="s">
        <v>20</v>
      </c>
      <c r="C6" t="s">
        <v>21</v>
      </c>
      <c r="D6">
        <v>22.8</v>
      </c>
      <c r="E6" s="2">
        <f t="shared" si="0"/>
        <v>805182000</v>
      </c>
      <c r="F6" t="s">
        <v>27</v>
      </c>
      <c r="G6" s="1">
        <v>3.5</v>
      </c>
      <c r="H6" s="1">
        <v>6.2</v>
      </c>
      <c r="I6" s="1">
        <v>27.36</v>
      </c>
      <c r="J6" s="1">
        <v>16.416</v>
      </c>
      <c r="K6" s="2">
        <f t="shared" si="1"/>
        <v>579731040</v>
      </c>
      <c r="L6" s="7">
        <v>86</v>
      </c>
      <c r="M6" s="2">
        <f t="shared" si="2"/>
        <v>3037090000</v>
      </c>
    </row>
    <row r="7" spans="1:13" x14ac:dyDescent="0.3">
      <c r="A7" s="6" t="s">
        <v>8</v>
      </c>
      <c r="B7" t="s">
        <v>20</v>
      </c>
      <c r="C7" t="s">
        <v>21</v>
      </c>
      <c r="D7">
        <v>11.8</v>
      </c>
      <c r="E7" s="2">
        <f t="shared" si="0"/>
        <v>416717000</v>
      </c>
      <c r="F7" t="s">
        <v>27</v>
      </c>
      <c r="G7" s="1">
        <v>3.3</v>
      </c>
      <c r="H7" s="1">
        <v>0</v>
      </c>
      <c r="I7" s="1">
        <v>42.239999999999995</v>
      </c>
      <c r="J7" s="1">
        <v>25.343999999999998</v>
      </c>
      <c r="K7" s="2">
        <f t="shared" si="1"/>
        <v>895023359.99999988</v>
      </c>
      <c r="L7" s="7">
        <v>86</v>
      </c>
      <c r="M7" s="2">
        <f t="shared" si="2"/>
        <v>3037090000</v>
      </c>
    </row>
    <row r="8" spans="1:13" x14ac:dyDescent="0.3">
      <c r="A8" s="8" t="s">
        <v>9</v>
      </c>
      <c r="B8" s="9" t="s">
        <v>20</v>
      </c>
      <c r="C8" s="9" t="s">
        <v>21</v>
      </c>
      <c r="D8" s="9">
        <v>22.9</v>
      </c>
      <c r="E8" s="10">
        <f t="shared" si="0"/>
        <v>808713500</v>
      </c>
      <c r="F8" s="9" t="s">
        <v>26</v>
      </c>
      <c r="G8" s="11">
        <v>0</v>
      </c>
      <c r="H8" s="11">
        <v>0</v>
      </c>
      <c r="I8" s="11">
        <v>14.885</v>
      </c>
      <c r="J8" s="11">
        <v>9.6832526881720433</v>
      </c>
      <c r="K8" s="10">
        <f>35315000*J8</f>
        <v>341964068.6827957</v>
      </c>
      <c r="L8" s="11">
        <v>37.465776293823041</v>
      </c>
      <c r="M8" s="10">
        <f t="shared" si="2"/>
        <v>1323103889.8163607</v>
      </c>
    </row>
    <row r="9" spans="1:13" x14ac:dyDescent="0.3">
      <c r="A9" s="8" t="s">
        <v>10</v>
      </c>
      <c r="B9" s="9" t="s">
        <v>20</v>
      </c>
      <c r="C9" s="9" t="s">
        <v>21</v>
      </c>
      <c r="D9" s="9">
        <v>21.9</v>
      </c>
      <c r="E9" s="10">
        <f t="shared" si="0"/>
        <v>773398500</v>
      </c>
      <c r="F9" s="9" t="s">
        <v>26</v>
      </c>
      <c r="G9" s="11">
        <v>0</v>
      </c>
      <c r="H9" s="11">
        <v>-6.6</v>
      </c>
      <c r="I9" s="11">
        <v>14.234999999999999</v>
      </c>
      <c r="J9" s="11">
        <v>9.260403225806451</v>
      </c>
      <c r="K9" s="10">
        <f t="shared" si="1"/>
        <v>327031139.9193548</v>
      </c>
      <c r="L9" s="11">
        <v>35.829716193656097</v>
      </c>
      <c r="M9" s="10">
        <f t="shared" si="2"/>
        <v>1265326427.3789651</v>
      </c>
    </row>
    <row r="10" spans="1:13" x14ac:dyDescent="0.3">
      <c r="A10" s="8" t="s">
        <v>11</v>
      </c>
      <c r="B10" s="9" t="s">
        <v>20</v>
      </c>
      <c r="C10" s="9" t="s">
        <v>21</v>
      </c>
      <c r="D10" s="9">
        <v>18</v>
      </c>
      <c r="E10" s="10">
        <f t="shared" si="0"/>
        <v>635670000</v>
      </c>
      <c r="F10" s="9" t="s">
        <v>26</v>
      </c>
      <c r="G10" s="11">
        <v>0</v>
      </c>
      <c r="H10" s="11">
        <v>24.3</v>
      </c>
      <c r="I10" s="11">
        <v>11.700000000000001</v>
      </c>
      <c r="J10" s="11">
        <v>7.6112903225806452</v>
      </c>
      <c r="K10" s="10">
        <f t="shared" si="1"/>
        <v>268792717.74193549</v>
      </c>
      <c r="L10" s="11">
        <v>29.449081803005011</v>
      </c>
      <c r="M10" s="10">
        <f t="shared" si="2"/>
        <v>1039994323.873122</v>
      </c>
    </row>
    <row r="11" spans="1:13" x14ac:dyDescent="0.3">
      <c r="A11" s="8" t="s">
        <v>12</v>
      </c>
      <c r="B11" s="9" t="s">
        <v>20</v>
      </c>
      <c r="C11" s="9" t="s">
        <v>21</v>
      </c>
      <c r="D11" s="9">
        <v>13.5</v>
      </c>
      <c r="E11" s="10">
        <f t="shared" si="0"/>
        <v>476752500</v>
      </c>
      <c r="F11" s="9" t="s">
        <v>26</v>
      </c>
      <c r="G11" s="11">
        <v>0</v>
      </c>
      <c r="H11" s="11">
        <v>17.5</v>
      </c>
      <c r="I11" s="11">
        <v>8.7750000000000004</v>
      </c>
      <c r="J11" s="11">
        <v>5.7084677419354843</v>
      </c>
      <c r="K11" s="10">
        <f t="shared" si="1"/>
        <v>201594538.30645162</v>
      </c>
      <c r="L11" s="11">
        <v>22.086811352253758</v>
      </c>
      <c r="M11" s="10">
        <f t="shared" si="2"/>
        <v>779995742.90484142</v>
      </c>
    </row>
    <row r="12" spans="1:13" x14ac:dyDescent="0.3">
      <c r="A12" s="6" t="s">
        <v>13</v>
      </c>
      <c r="B12" t="s">
        <v>20</v>
      </c>
      <c r="C12" t="s">
        <v>21</v>
      </c>
      <c r="D12">
        <v>12.9</v>
      </c>
      <c r="E12" s="2">
        <f t="shared" si="0"/>
        <v>455563500</v>
      </c>
      <c r="F12" t="s">
        <v>27</v>
      </c>
      <c r="G12" s="1">
        <v>3.3000000000000007</v>
      </c>
      <c r="H12" s="1">
        <v>7.5</v>
      </c>
      <c r="I12" s="1">
        <v>15.32500000000001</v>
      </c>
      <c r="J12" s="1">
        <v>9.9694892473118344</v>
      </c>
      <c r="K12" s="2">
        <f t="shared" si="1"/>
        <v>352072512.76881742</v>
      </c>
      <c r="L12" s="7">
        <v>21.105175292153593</v>
      </c>
      <c r="M12" s="2">
        <f t="shared" si="2"/>
        <v>745329265.44240415</v>
      </c>
    </row>
    <row r="13" spans="1:13" x14ac:dyDescent="0.3">
      <c r="A13" s="8" t="s">
        <v>14</v>
      </c>
      <c r="B13" s="9" t="s">
        <v>20</v>
      </c>
      <c r="C13" s="9" t="s">
        <v>21</v>
      </c>
      <c r="D13" s="9">
        <v>7.2</v>
      </c>
      <c r="E13" s="10">
        <f t="shared" si="0"/>
        <v>254268000</v>
      </c>
      <c r="F13" s="9" t="s">
        <v>26</v>
      </c>
      <c r="G13" s="11">
        <v>0</v>
      </c>
      <c r="H13" s="11">
        <v>0.9</v>
      </c>
      <c r="I13" s="11">
        <v>4.6800000000000006</v>
      </c>
      <c r="J13" s="11">
        <v>3.0445161290322584</v>
      </c>
      <c r="K13" s="10">
        <f t="shared" si="1"/>
        <v>107517087.09677421</v>
      </c>
      <c r="L13" s="11">
        <v>11.779632721202004</v>
      </c>
      <c r="M13" s="10">
        <f t="shared" si="2"/>
        <v>415997729.54924875</v>
      </c>
    </row>
    <row r="14" spans="1:13" x14ac:dyDescent="0.3">
      <c r="A14" s="6" t="s">
        <v>15</v>
      </c>
      <c r="B14" t="s">
        <v>20</v>
      </c>
      <c r="C14" t="s">
        <v>21</v>
      </c>
      <c r="D14">
        <v>20.699999999999989</v>
      </c>
      <c r="E14" s="2">
        <f t="shared" si="0"/>
        <v>731020499.99999964</v>
      </c>
      <c r="F14" t="s">
        <v>27</v>
      </c>
      <c r="G14" s="1">
        <v>1.5</v>
      </c>
      <c r="H14" s="1">
        <v>7.1</v>
      </c>
      <c r="I14" s="1">
        <v>31.049999999999983</v>
      </c>
      <c r="J14" s="1">
        <v>24.839999999999989</v>
      </c>
      <c r="K14" s="2">
        <f t="shared" si="1"/>
        <v>877224599.99999964</v>
      </c>
      <c r="L14" s="7">
        <v>86</v>
      </c>
      <c r="M14" s="2">
        <f t="shared" si="2"/>
        <v>3037090000</v>
      </c>
    </row>
    <row r="15" spans="1:13" x14ac:dyDescent="0.3">
      <c r="A15" t="s">
        <v>16</v>
      </c>
      <c r="B15" t="s">
        <v>20</v>
      </c>
      <c r="C15" t="s">
        <v>21</v>
      </c>
      <c r="D15">
        <v>23.399999999999991</v>
      </c>
      <c r="E15" s="2">
        <f t="shared" si="0"/>
        <v>826370999.99999964</v>
      </c>
      <c r="F15" t="s">
        <v>27</v>
      </c>
      <c r="G15" s="1">
        <v>3.2</v>
      </c>
      <c r="H15" s="1">
        <v>2.2000000000000002</v>
      </c>
      <c r="I15" s="1">
        <v>23.399999999999991</v>
      </c>
      <c r="J15" s="1">
        <v>15.222580645161285</v>
      </c>
      <c r="K15" s="2">
        <f t="shared" si="1"/>
        <v>537585435.48387074</v>
      </c>
      <c r="L15" s="7">
        <v>38.283806343906498</v>
      </c>
      <c r="M15" s="2">
        <f t="shared" si="2"/>
        <v>1351992621.035058</v>
      </c>
    </row>
    <row r="16" spans="1:13" x14ac:dyDescent="0.3">
      <c r="A16" t="s">
        <v>17</v>
      </c>
      <c r="B16" t="s">
        <v>20</v>
      </c>
      <c r="C16" t="s">
        <v>21</v>
      </c>
      <c r="D16">
        <v>8.6</v>
      </c>
      <c r="E16" s="2">
        <f t="shared" si="0"/>
        <v>303709000</v>
      </c>
      <c r="F16" t="s">
        <v>26</v>
      </c>
      <c r="G16" s="1">
        <v>0</v>
      </c>
      <c r="H16" s="1">
        <v>-3.4</v>
      </c>
      <c r="I16" s="1">
        <v>12.899999999999999</v>
      </c>
      <c r="J16" s="1">
        <v>10.32</v>
      </c>
      <c r="K16" s="2">
        <f t="shared" si="1"/>
        <v>364450800</v>
      </c>
      <c r="L16" s="7">
        <v>10</v>
      </c>
      <c r="M16" s="2">
        <f t="shared" si="2"/>
        <v>353150000</v>
      </c>
    </row>
    <row r="17" spans="1:13" x14ac:dyDescent="0.3">
      <c r="A17" t="s">
        <v>18</v>
      </c>
      <c r="B17" t="s">
        <v>20</v>
      </c>
      <c r="C17" t="s">
        <v>21</v>
      </c>
      <c r="D17">
        <v>13.1</v>
      </c>
      <c r="E17" s="2">
        <f t="shared" si="0"/>
        <v>462626500</v>
      </c>
      <c r="F17" t="s">
        <v>27</v>
      </c>
      <c r="G17" s="1">
        <v>3.5</v>
      </c>
      <c r="H17" s="1">
        <v>23.4</v>
      </c>
      <c r="I17" s="1">
        <v>26.2</v>
      </c>
      <c r="J17" s="1">
        <v>21.454999999999998</v>
      </c>
      <c r="K17" s="2">
        <f t="shared" si="1"/>
        <v>757683324.99999988</v>
      </c>
      <c r="L17" s="7">
        <v>36.333333333333336</v>
      </c>
      <c r="M17" s="2">
        <f t="shared" si="2"/>
        <v>1283111666.6666667</v>
      </c>
    </row>
    <row r="18" spans="1:13" x14ac:dyDescent="0.3">
      <c r="A18" t="s">
        <v>19</v>
      </c>
      <c r="B18" t="s">
        <v>20</v>
      </c>
      <c r="C18" t="s">
        <v>21</v>
      </c>
      <c r="D18">
        <v>9.5</v>
      </c>
      <c r="E18" s="2">
        <f t="shared" si="0"/>
        <v>335492500</v>
      </c>
      <c r="F18" t="s">
        <v>27</v>
      </c>
      <c r="G18" s="1">
        <v>8</v>
      </c>
      <c r="H18" s="1"/>
      <c r="I18" s="1">
        <v>33.25</v>
      </c>
      <c r="J18" s="1">
        <v>43.225000000000001</v>
      </c>
      <c r="K18" s="2">
        <f t="shared" si="1"/>
        <v>1526490875</v>
      </c>
      <c r="L18" s="7">
        <v>72.666666666666671</v>
      </c>
      <c r="M18" s="2">
        <f t="shared" si="2"/>
        <v>2566223333.3333335</v>
      </c>
    </row>
    <row r="19" spans="1:13" x14ac:dyDescent="0.3">
      <c r="K19" s="4"/>
    </row>
    <row r="22" spans="1:13" x14ac:dyDescent="0.3">
      <c r="I22" s="5"/>
      <c r="J22" s="5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TU Wien - Campusversion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zwickl-nb</dc:creator>
  <cp:lastModifiedBy>Zwickl-Bernhard, Sebastian</cp:lastModifiedBy>
  <dcterms:created xsi:type="dcterms:W3CDTF">2023-11-30T15:40:44Z</dcterms:created>
  <dcterms:modified xsi:type="dcterms:W3CDTF">2025-03-17T12:35:23Z</dcterms:modified>
</cp:coreProperties>
</file>