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GitHub\recycling-energy-system-models\data\The amount of material saved by recycling PV modules\"/>
    </mc:Choice>
  </mc:AlternateContent>
  <xr:revisionPtr revIDLastSave="0" documentId="13_ncr:1_{7B107CA3-580D-4AA0-93B5-F2410CD8A094}" xr6:coauthVersionLast="47" xr6:coauthVersionMax="47" xr10:uidLastSave="{00000000-0000-0000-0000-000000000000}"/>
  <bookViews>
    <workbookView xWindow="20640" yWindow="440" windowWidth="28800" windowHeight="15370" xr2:uid="{2B9D399A-156A-4C21-9CB3-BAD614F66AA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" l="1"/>
  <c r="N5" i="1"/>
  <c r="C5" i="1"/>
  <c r="D5" i="1"/>
  <c r="E5" i="1"/>
  <c r="F5" i="1"/>
  <c r="G5" i="1"/>
  <c r="H5" i="1"/>
  <c r="I5" i="1"/>
  <c r="J5" i="1"/>
  <c r="K5" i="1"/>
  <c r="L5" i="1"/>
  <c r="M5" i="1"/>
  <c r="B5" i="1"/>
  <c r="N3" i="1"/>
</calcChain>
</file>

<file path=xl/sharedStrings.xml><?xml version="1.0" encoding="utf-8"?>
<sst xmlns="http://schemas.openxmlformats.org/spreadsheetml/2006/main" count="18" uniqueCount="18">
  <si>
    <t>Material</t>
  </si>
  <si>
    <t>Glass</t>
  </si>
  <si>
    <t>Al</t>
  </si>
  <si>
    <t>EVA</t>
  </si>
  <si>
    <t>Tedlar</t>
  </si>
  <si>
    <t>Adhesive</t>
  </si>
  <si>
    <t>Si</t>
  </si>
  <si>
    <t>Ag</t>
  </si>
  <si>
    <t>Sn</t>
  </si>
  <si>
    <t>Zn</t>
  </si>
  <si>
    <t>Cu</t>
  </si>
  <si>
    <t>Pb</t>
  </si>
  <si>
    <t>Other</t>
  </si>
  <si>
    <t>Percentage of material in PV module [%]</t>
  </si>
  <si>
    <t>Amount of material in one PV module (max. 20 kg) [kg]</t>
  </si>
  <si>
    <t>Material yield from PV module waste [%]</t>
  </si>
  <si>
    <t>Total</t>
  </si>
  <si>
    <t>Material yield from PV module waste [kg]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</si>
</sst>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43" fontId="0" fillId="0" borderId="0" xfId="1" applyNumberFormat="1" applyFont="1" applyAlignment="1">
      <alignment horizontal="right"/>
    </xf>
    <xf numFmtId="0" fontId="0" fillId="0" borderId="1" xfId="0" applyBorder="1" applyAlignment="1">
      <alignment horizontal="left"/>
    </xf>
    <xf numFmtId="43" fontId="0" fillId="0" borderId="1" xfId="1" applyNumberFormat="1" applyFont="1" applyBorder="1" applyAlignment="1">
      <alignment horizontal="right"/>
    </xf>
    <xf numFmtId="43" fontId="0" fillId="0" borderId="0" xfId="0" applyNumberFormat="1"/>
    <xf numFmtId="0" fontId="0" fillId="0" borderId="0" xfId="0" applyFill="1" applyBorder="1" applyAlignment="1">
      <alignment horizontal="left"/>
    </xf>
    <xf numFmtId="43" fontId="0" fillId="2" borderId="2" xfId="1" applyFont="1" applyFill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18F4D-9E74-4DDC-A1BD-86D8E00AF601}">
  <dimension ref="A1:N6"/>
  <sheetViews>
    <sheetView tabSelected="1" zoomScale="235" zoomScaleNormal="235" workbookViewId="0">
      <selection activeCell="I15" sqref="I15"/>
    </sheetView>
  </sheetViews>
  <sheetFormatPr baseColWidth="10" defaultRowHeight="10.5" x14ac:dyDescent="0.25"/>
  <cols>
    <col min="1" max="1" width="47.625" bestFit="1" customWidth="1"/>
  </cols>
  <sheetData>
    <row r="1" spans="1:14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16</v>
      </c>
    </row>
    <row r="2" spans="1:14" x14ac:dyDescent="0.25">
      <c r="A2" s="3" t="s">
        <v>13</v>
      </c>
      <c r="B2" s="4">
        <v>74</v>
      </c>
      <c r="C2" s="4">
        <v>10.3</v>
      </c>
      <c r="D2" s="4">
        <v>6.55</v>
      </c>
      <c r="E2" s="4">
        <v>3.6</v>
      </c>
      <c r="F2" s="4">
        <v>1.1599999999999999</v>
      </c>
      <c r="G2" s="4">
        <v>3.35</v>
      </c>
      <c r="H2" s="4">
        <v>0.17</v>
      </c>
      <c r="I2" s="4">
        <v>0.12</v>
      </c>
      <c r="J2" s="4">
        <v>7.0000000000000007E-2</v>
      </c>
      <c r="K2" s="4">
        <v>0.56999999999999995</v>
      </c>
      <c r="L2" s="4">
        <v>0.06</v>
      </c>
      <c r="M2" s="4">
        <v>0.05</v>
      </c>
    </row>
    <row r="3" spans="1:14" x14ac:dyDescent="0.25">
      <c r="A3" s="3" t="s">
        <v>14</v>
      </c>
      <c r="B3" s="4">
        <v>14.8</v>
      </c>
      <c r="C3" s="4">
        <v>2.06</v>
      </c>
      <c r="D3" s="4">
        <v>1.31</v>
      </c>
      <c r="E3" s="4">
        <v>0.72</v>
      </c>
      <c r="F3" s="4">
        <v>0.23200000000000001</v>
      </c>
      <c r="G3" s="4">
        <v>0.67</v>
      </c>
      <c r="H3" s="4">
        <v>3.4000000000000002E-2</v>
      </c>
      <c r="I3" s="4">
        <v>2.4E-2</v>
      </c>
      <c r="J3" s="4">
        <v>1.4E-2</v>
      </c>
      <c r="K3" s="4">
        <v>0.114</v>
      </c>
      <c r="L3" s="4">
        <v>1.2E-2</v>
      </c>
      <c r="M3" s="4">
        <v>0.01</v>
      </c>
      <c r="N3" s="7">
        <f>SUM(B3:M3)</f>
        <v>20</v>
      </c>
    </row>
    <row r="4" spans="1:14" ht="11" thickBot="1" x14ac:dyDescent="0.3">
      <c r="A4" s="5" t="s">
        <v>15</v>
      </c>
      <c r="B4" s="6">
        <v>95</v>
      </c>
      <c r="C4" s="6">
        <v>100</v>
      </c>
      <c r="D4" s="6">
        <v>0</v>
      </c>
      <c r="E4" s="6">
        <v>0</v>
      </c>
      <c r="F4" s="6">
        <v>0</v>
      </c>
      <c r="G4" s="6">
        <v>81</v>
      </c>
      <c r="H4" s="6">
        <v>50</v>
      </c>
      <c r="I4" s="6">
        <v>100</v>
      </c>
      <c r="J4" s="6">
        <v>100</v>
      </c>
      <c r="K4" s="6">
        <v>100</v>
      </c>
      <c r="L4" s="6">
        <v>100</v>
      </c>
      <c r="M4" s="6">
        <v>0</v>
      </c>
      <c r="N4" s="6"/>
    </row>
    <row r="5" spans="1:14" ht="11.5" thickTop="1" thickBot="1" x14ac:dyDescent="0.3">
      <c r="A5" s="8" t="s">
        <v>17</v>
      </c>
      <c r="B5" s="4">
        <f>B3*B4/100</f>
        <v>14.06</v>
      </c>
      <c r="C5" s="4">
        <f t="shared" ref="C5:M5" si="0">C3*C4/100</f>
        <v>2.06</v>
      </c>
      <c r="D5" s="4">
        <f t="shared" si="0"/>
        <v>0</v>
      </c>
      <c r="E5" s="4">
        <f t="shared" si="0"/>
        <v>0</v>
      </c>
      <c r="F5" s="4">
        <f t="shared" si="0"/>
        <v>0</v>
      </c>
      <c r="G5" s="4">
        <f t="shared" si="0"/>
        <v>0.54270000000000007</v>
      </c>
      <c r="H5" s="4">
        <f t="shared" si="0"/>
        <v>1.7000000000000001E-2</v>
      </c>
      <c r="I5" s="4">
        <f t="shared" si="0"/>
        <v>2.4E-2</v>
      </c>
      <c r="J5" s="4">
        <f t="shared" si="0"/>
        <v>1.4000000000000002E-2</v>
      </c>
      <c r="K5" s="4">
        <f t="shared" si="0"/>
        <v>0.114</v>
      </c>
      <c r="L5" s="4">
        <f t="shared" si="0"/>
        <v>1.2E-2</v>
      </c>
      <c r="M5" s="4">
        <f t="shared" si="0"/>
        <v>0</v>
      </c>
      <c r="N5" s="7">
        <f>SUM(B5:M5)</f>
        <v>16.843700000000002</v>
      </c>
    </row>
    <row r="6" spans="1:14" ht="11" thickBot="1" x14ac:dyDescent="0.3">
      <c r="N6" s="9">
        <f>N5/N3</f>
        <v>0.84218500000000007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TU Wien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Zwickl (TUW-EEG)</dc:creator>
  <cp:lastModifiedBy>Sebastian Zwickl (TUW-EEG)</cp:lastModifiedBy>
  <dcterms:created xsi:type="dcterms:W3CDTF">2024-07-26T07:23:16Z</dcterms:created>
  <dcterms:modified xsi:type="dcterms:W3CDTF">2024-07-26T08:15:04Z</dcterms:modified>
</cp:coreProperties>
</file>