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bastian\GitHub\recycling-energy-system-models\model\v1.0\input data\"/>
    </mc:Choice>
  </mc:AlternateContent>
  <xr:revisionPtr revIDLastSave="0" documentId="13_ncr:1_{D361B047-2D5E-4AC1-A476-5DF8B1FAE53E}" xr6:coauthVersionLast="47" xr6:coauthVersionMax="47" xr10:uidLastSave="{00000000-0000-0000-0000-000000000000}"/>
  <bookViews>
    <workbookView xWindow="-38510" yWindow="-110" windowWidth="3862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8" i="1"/>
  <c r="B17" i="1"/>
  <c r="B12" i="1"/>
  <c r="B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A4" authorId="0" shapeId="0" xr:uid="{B356DEE4-9C67-43F5-B238-925EC48596C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Currently not used in the model, as values have to be crosschecked again!</t>
        </r>
      </text>
    </comment>
  </commentList>
</comments>
</file>

<file path=xl/sharedStrings.xml><?xml version="1.0" encoding="utf-8"?>
<sst xmlns="http://schemas.openxmlformats.org/spreadsheetml/2006/main" count="57" uniqueCount="38">
  <si>
    <t>Variable</t>
  </si>
  <si>
    <t>Value</t>
  </si>
  <si>
    <t>Unit</t>
  </si>
  <si>
    <t>TechLife|Solar Modules</t>
  </si>
  <si>
    <t>TechLife|Wind Turbines</t>
  </si>
  <si>
    <t>Years</t>
  </si>
  <si>
    <t>Source</t>
  </si>
  <si>
    <t>10.1016/j.procir.2022.02.130</t>
  </si>
  <si>
    <t>-</t>
  </si>
  <si>
    <t>Scrap|Solar Modules</t>
  </si>
  <si>
    <t>https://doi.org/10.31025/2611-4135/2021.15118</t>
  </si>
  <si>
    <t>tons</t>
  </si>
  <si>
    <t>Scrap|Wind Turbines</t>
  </si>
  <si>
    <t>https://www.downtoearth.org.in/energy/europe-bans-disposal-of-decommissioned-wind-turbine-blades-in-landfills-a-step-towards-life-cycle-sustainability-77835</t>
  </si>
  <si>
    <t>Demand|Material|Wind Turbines</t>
  </si>
  <si>
    <t>tons/MW</t>
  </si>
  <si>
    <t>https://gruenes.haus/pv-modul-groesse-gewicht/</t>
  </si>
  <si>
    <t>f_scrap_t_MW|Solar Modules</t>
  </si>
  <si>
    <t>f_scrap_t_MW|Wind Turbines</t>
  </si>
  <si>
    <t>tons/year</t>
  </si>
  <si>
    <t>0.85</t>
  </si>
  <si>
    <t>%</t>
  </si>
  <si>
    <t>f_mining_t_MW|Solar Modules</t>
  </si>
  <si>
    <t>f_mining_t_MW|Wind Turbines</t>
  </si>
  <si>
    <t>f_recycling|Solar Modules</t>
  </si>
  <si>
    <t>f_recycling|Wind Turbines</t>
  </si>
  <si>
    <t>f_scrap_rec|Solar Modules</t>
  </si>
  <si>
    <t>EUR/t</t>
  </si>
  <si>
    <t>f_scrap_rec|Wind Turbines</t>
  </si>
  <si>
    <t>Pi_Total_y0|Solar Modules</t>
  </si>
  <si>
    <t>MW</t>
  </si>
  <si>
    <t>Pi_Total_y0|Wind Turbines</t>
  </si>
  <si>
    <t>https://www.statista.com/statistics/668764/annual-solar-module-manufacturing-globally/</t>
  </si>
  <si>
    <t>Q_mining_t|Solar Modules</t>
  </si>
  <si>
    <t>Q_mining_t|Wind Turbines</t>
  </si>
  <si>
    <t>https://www.statista.com/statistics/1368205/global-wind-capacity-additions-forecast-by-type/</t>
  </si>
  <si>
    <t>https://www.euractiv.com/section/energy/news/europes-solar-pv-sector-reports-104-growth-in-2019/</t>
  </si>
  <si>
    <t>https://windeurope.org/wp-content/uploads/files/about-wind/statistics/WindEurope-Annual-Statistics-2019.pdf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</si>
</sst>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rgb="FF00B05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u/>
      <sz val="11"/>
      <color theme="0" tint="-0.499984740745262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7" fillId="0" borderId="0" xfId="0" applyFont="1"/>
    <xf numFmtId="164" fontId="7" fillId="0" borderId="0" xfId="1" applyNumberFormat="1" applyFont="1"/>
    <xf numFmtId="0" fontId="7" fillId="0" borderId="0" xfId="0" quotePrefix="1" applyFont="1"/>
    <xf numFmtId="0" fontId="8" fillId="0" borderId="0" xfId="2" applyFont="1"/>
    <xf numFmtId="0" fontId="8" fillId="0" borderId="0" xfId="2" quotePrefix="1" applyFont="1"/>
    <xf numFmtId="0" fontId="9" fillId="2" borderId="0" xfId="0" applyFont="1" applyFill="1"/>
    <xf numFmtId="164" fontId="9" fillId="2" borderId="0" xfId="1" applyNumberFormat="1" applyFont="1" applyFill="1"/>
    <xf numFmtId="0" fontId="10" fillId="2" borderId="0" xfId="2" applyFont="1" applyFill="1"/>
    <xf numFmtId="0" fontId="11" fillId="2" borderId="0" xfId="2" applyFont="1" applyFill="1"/>
    <xf numFmtId="0" fontId="6" fillId="3" borderId="0" xfId="0" applyFont="1" applyFill="1"/>
    <xf numFmtId="164" fontId="6" fillId="3" borderId="0" xfId="1" applyNumberFormat="1" applyFont="1" applyFill="1"/>
    <xf numFmtId="0" fontId="6" fillId="3" borderId="0" xfId="0" quotePrefix="1" applyFont="1" applyFill="1"/>
  </cellXfs>
  <cellStyles count="3">
    <cellStyle name="Komma" xfId="1" builtinId="3"/>
    <cellStyle name="Link" xfId="2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uractiv.com/section/energy/news/europes-solar-pv-sector-reports-104-growth-in-2019/" TargetMode="External"/><Relationship Id="rId3" Type="http://schemas.openxmlformats.org/officeDocument/2006/relationships/hyperlink" Target="https://www.downtoearth.org.in/energy/europe-bans-disposal-of-decommissioned-wind-turbine-blades-in-landfills-a-step-towards-life-cycle-sustainability-77835" TargetMode="External"/><Relationship Id="rId7" Type="http://schemas.openxmlformats.org/officeDocument/2006/relationships/hyperlink" Target="https://www.statista.com/statistics/1368205/global-wind-capacity-additions-forecast-by-type/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downtoearth.org.in/energy/europe-bans-disposal-of-decommissioned-wind-turbine-blades-in-landfills-a-step-towards-life-cycle-sustainability-77835" TargetMode="External"/><Relationship Id="rId1" Type="http://schemas.openxmlformats.org/officeDocument/2006/relationships/hyperlink" Target="https://doi.org/10.31025/2611-4135/2021.15118" TargetMode="External"/><Relationship Id="rId6" Type="http://schemas.openxmlformats.org/officeDocument/2006/relationships/hyperlink" Target="https://www.statista.com/statistics/668764/annual-solar-module-manufacturing-globally/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www.downtoearth.org.in/energy/europe-bans-disposal-of-decommissioned-wind-turbine-blades-in-landfills-a-step-towards-life-cycle-sustainability-77835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gruenes.haus/pv-modul-groesse-gewicht/" TargetMode="External"/><Relationship Id="rId9" Type="http://schemas.openxmlformats.org/officeDocument/2006/relationships/hyperlink" Target="https://windeurope.org/wp-content/uploads/files/about-wind/statistics/WindEurope-Annual-Statistics-20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zoomScale="145" zoomScaleNormal="145" workbookViewId="0">
      <selection activeCell="B17" sqref="B17"/>
    </sheetView>
  </sheetViews>
  <sheetFormatPr baseColWidth="10" defaultColWidth="8.7265625" defaultRowHeight="14.5" x14ac:dyDescent="0.35"/>
  <cols>
    <col min="1" max="1" width="29.1796875" bestFit="1" customWidth="1"/>
    <col min="2" max="2" width="17.08984375" bestFit="1" customWidth="1"/>
    <col min="4" max="4" width="138.269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35">
      <c r="A2" s="3" t="s">
        <v>3</v>
      </c>
      <c r="B2" s="4">
        <v>20</v>
      </c>
      <c r="C2" s="3" t="s">
        <v>5</v>
      </c>
      <c r="D2" s="3" t="s">
        <v>7</v>
      </c>
    </row>
    <row r="3" spans="1:4" x14ac:dyDescent="0.35">
      <c r="A3" s="3" t="s">
        <v>4</v>
      </c>
      <c r="B3" s="4">
        <v>25</v>
      </c>
      <c r="C3" s="3" t="s">
        <v>5</v>
      </c>
      <c r="D3" s="5" t="s">
        <v>8</v>
      </c>
    </row>
    <row r="4" spans="1:4" x14ac:dyDescent="0.35">
      <c r="A4" s="8" t="s">
        <v>9</v>
      </c>
      <c r="B4" s="9">
        <v>100000</v>
      </c>
      <c r="C4" s="8" t="s">
        <v>11</v>
      </c>
      <c r="D4" s="10" t="s">
        <v>10</v>
      </c>
    </row>
    <row r="5" spans="1:4" x14ac:dyDescent="0.35">
      <c r="A5" s="8" t="s">
        <v>12</v>
      </c>
      <c r="B5" s="9">
        <v>25000</v>
      </c>
      <c r="C5" s="8" t="s">
        <v>11</v>
      </c>
      <c r="D5" s="10" t="s">
        <v>13</v>
      </c>
    </row>
    <row r="6" spans="1:4" x14ac:dyDescent="0.35">
      <c r="A6" s="8" t="s">
        <v>14</v>
      </c>
      <c r="B6" s="9">
        <v>10000</v>
      </c>
      <c r="C6" s="8" t="s">
        <v>15</v>
      </c>
      <c r="D6" s="11" t="s">
        <v>13</v>
      </c>
    </row>
    <row r="7" spans="1:4" x14ac:dyDescent="0.35">
      <c r="A7" s="3" t="s">
        <v>17</v>
      </c>
      <c r="B7" s="4">
        <f>70</f>
        <v>70</v>
      </c>
      <c r="C7" s="3" t="s">
        <v>15</v>
      </c>
      <c r="D7" s="6" t="s">
        <v>16</v>
      </c>
    </row>
    <row r="8" spans="1:4" x14ac:dyDescent="0.35">
      <c r="A8" s="3" t="s">
        <v>18</v>
      </c>
      <c r="B8" s="4">
        <v>10000</v>
      </c>
      <c r="C8" s="3" t="s">
        <v>15</v>
      </c>
      <c r="D8" s="6" t="s">
        <v>13</v>
      </c>
    </row>
    <row r="9" spans="1:4" x14ac:dyDescent="0.35">
      <c r="A9" s="3" t="s">
        <v>22</v>
      </c>
      <c r="B9" s="4">
        <v>70</v>
      </c>
      <c r="C9" s="3" t="s">
        <v>15</v>
      </c>
      <c r="D9" s="5" t="s">
        <v>8</v>
      </c>
    </row>
    <row r="10" spans="1:4" x14ac:dyDescent="0.35">
      <c r="A10" s="3" t="s">
        <v>23</v>
      </c>
      <c r="B10" s="4">
        <v>10000</v>
      </c>
      <c r="C10" s="3" t="s">
        <v>15</v>
      </c>
      <c r="D10" s="5" t="s">
        <v>8</v>
      </c>
    </row>
    <row r="11" spans="1:4" x14ac:dyDescent="0.35">
      <c r="A11" s="3" t="s">
        <v>34</v>
      </c>
      <c r="B11" s="4">
        <f>158000*B10</f>
        <v>1580000000</v>
      </c>
      <c r="C11" s="3" t="s">
        <v>19</v>
      </c>
      <c r="D11" s="7" t="s">
        <v>35</v>
      </c>
    </row>
    <row r="12" spans="1:4" x14ac:dyDescent="0.35">
      <c r="A12" s="3" t="s">
        <v>33</v>
      </c>
      <c r="B12" s="4">
        <f>26530000</f>
        <v>26530000</v>
      </c>
      <c r="C12" s="3" t="s">
        <v>19</v>
      </c>
      <c r="D12" s="7" t="s">
        <v>32</v>
      </c>
    </row>
    <row r="13" spans="1:4" x14ac:dyDescent="0.35">
      <c r="A13" s="3" t="s">
        <v>24</v>
      </c>
      <c r="B13" s="4" t="s">
        <v>20</v>
      </c>
      <c r="C13" s="5" t="s">
        <v>21</v>
      </c>
      <c r="D13" s="5" t="s">
        <v>8</v>
      </c>
    </row>
    <row r="14" spans="1:4" x14ac:dyDescent="0.35">
      <c r="A14" s="3" t="s">
        <v>25</v>
      </c>
      <c r="B14" s="4" t="s">
        <v>20</v>
      </c>
      <c r="C14" s="5" t="s">
        <v>21</v>
      </c>
      <c r="D14" s="5" t="s">
        <v>8</v>
      </c>
    </row>
    <row r="15" spans="1:4" x14ac:dyDescent="0.35">
      <c r="A15" s="12" t="s">
        <v>26</v>
      </c>
      <c r="B15" s="13">
        <v>1000</v>
      </c>
      <c r="C15" s="14" t="s">
        <v>27</v>
      </c>
      <c r="D15" s="14" t="s">
        <v>8</v>
      </c>
    </row>
    <row r="16" spans="1:4" x14ac:dyDescent="0.35">
      <c r="A16" s="12" t="s">
        <v>28</v>
      </c>
      <c r="B16" s="13">
        <v>1000</v>
      </c>
      <c r="C16" s="14" t="s">
        <v>27</v>
      </c>
      <c r="D16" s="14" t="s">
        <v>8</v>
      </c>
    </row>
    <row r="17" spans="1:4" x14ac:dyDescent="0.35">
      <c r="A17" s="3" t="s">
        <v>29</v>
      </c>
      <c r="B17" s="4">
        <f>131.9*1000</f>
        <v>131900</v>
      </c>
      <c r="C17" s="3" t="s">
        <v>30</v>
      </c>
      <c r="D17" s="7" t="s">
        <v>36</v>
      </c>
    </row>
    <row r="18" spans="1:4" x14ac:dyDescent="0.35">
      <c r="A18" s="3" t="s">
        <v>31</v>
      </c>
      <c r="B18" s="4">
        <f>(192.231-23.515)*1000</f>
        <v>168716</v>
      </c>
      <c r="C18" s="3" t="s">
        <v>30</v>
      </c>
      <c r="D18" s="7" t="s">
        <v>37</v>
      </c>
    </row>
    <row r="19" spans="1:4" x14ac:dyDescent="0.35">
      <c r="B19" s="2"/>
    </row>
  </sheetData>
  <hyperlinks>
    <hyperlink ref="D4" r:id="rId1" xr:uid="{229D7A97-7B1F-4D72-8FBD-4D61CBF2EDA9}"/>
    <hyperlink ref="D5" r:id="rId2" xr:uid="{21F44113-F803-4F90-8710-1B13D7320210}"/>
    <hyperlink ref="D6" r:id="rId3" xr:uid="{A61BB3E2-4C86-4960-BD93-4461743EE1CC}"/>
    <hyperlink ref="D7" r:id="rId4" xr:uid="{AF6E51C3-008F-4F82-9AC9-1D749E4E82EE}"/>
    <hyperlink ref="D8" r:id="rId5" xr:uid="{FCEE803B-0A42-4360-AF69-E2840EBA7043}"/>
    <hyperlink ref="D12" r:id="rId6" xr:uid="{A81882E3-667E-48BA-8DAE-32A65B2BF9F0}"/>
    <hyperlink ref="D11" r:id="rId7" xr:uid="{79083DEF-D415-4CAD-BE26-E7DB2149C41B}"/>
    <hyperlink ref="D17" r:id="rId8" xr:uid="{3576281E-8C0E-430C-B948-1B648321FDE5}"/>
    <hyperlink ref="D18" r:id="rId9" xr:uid="{4D193C64-0C97-4047-B083-AA8236DA72BD}"/>
  </hyperlinks>
  <pageMargins left="0.75" right="0.75" top="1" bottom="1" header="0.5" footer="0.5"/>
  <pageSetup paperSize="9" orientation="portrait"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Sebastian Zwickl (TUW-EEG)</cp:lastModifiedBy>
  <dcterms:created xsi:type="dcterms:W3CDTF">2023-11-30T13:13:47Z</dcterms:created>
  <dcterms:modified xsi:type="dcterms:W3CDTF">2024-07-19T09:12:45Z</dcterms:modified>
</cp:coreProperties>
</file>