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blanchet\Documents\WKRPT400\GitHub\WKRPT400\Calcs\"/>
    </mc:Choice>
  </mc:AlternateContent>
  <bookViews>
    <workbookView xWindow="0" yWindow="0" windowWidth="28800" windowHeight="12360" activeTab="2"/>
  </bookViews>
  <sheets>
    <sheet name="2.1" sheetId="1" r:id="rId1"/>
    <sheet name="2.2" sheetId="2" r:id="rId2"/>
    <sheet name="3.1" sheetId="5" r:id="rId3"/>
    <sheet name="4.1" sheetId="4" r:id="rId4"/>
    <sheet name="5.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2" i="5"/>
  <c r="B3" i="5" l="1"/>
  <c r="B4" i="5"/>
  <c r="B5" i="5"/>
  <c r="B6" i="5"/>
  <c r="B7" i="5"/>
  <c r="B8" i="5"/>
  <c r="B9" i="5"/>
  <c r="B2" i="5"/>
  <c r="A4" i="5"/>
  <c r="A5" i="5"/>
  <c r="A6" i="5" s="1"/>
  <c r="A7" i="5" s="1"/>
  <c r="A8" i="5" s="1"/>
  <c r="A9" i="5" s="1"/>
  <c r="A3" i="5"/>
  <c r="B3" i="2" l="1"/>
  <c r="B4" i="2"/>
  <c r="B5" i="2"/>
  <c r="B6" i="2"/>
</calcChain>
</file>

<file path=xl/sharedStrings.xml><?xml version="1.0" encoding="utf-8"?>
<sst xmlns="http://schemas.openxmlformats.org/spreadsheetml/2006/main" count="160" uniqueCount="108">
  <si>
    <t>$$</t>
  </si>
  <si>
    <t>$ul$</t>
  </si>
  <si>
    <t>$0.3$</t>
  </si>
  <si>
    <t>$\nu$</t>
  </si>
  <si>
    <t>Poisson's ratio</t>
  </si>
  <si>
    <t>$psi$</t>
  </si>
  <si>
    <t>$2.9 10^7$</t>
  </si>
  <si>
    <t>$GPa$</t>
  </si>
  <si>
    <t>$200$</t>
  </si>
  <si>
    <t>$E$</t>
  </si>
  <si>
    <t>Young's modulus</t>
  </si>
  <si>
    <t>$35000$</t>
  </si>
  <si>
    <t>$MPa$</t>
  </si>
  <si>
    <t>$241.3$</t>
  </si>
  <si>
    <t>$S_y$</t>
  </si>
  <si>
    <t>Yield strength</t>
  </si>
  <si>
    <t>$lbf$</t>
  </si>
  <si>
    <t>$11525$</t>
  </si>
  <si>
    <t>$N$</t>
  </si>
  <si>
    <t>$51264$</t>
  </si>
  <si>
    <t>$T$</t>
  </si>
  <si>
    <t>Tether tension</t>
  </si>
  <si>
    <t>$in$</t>
  </si>
  <si>
    <t>$49$</t>
  </si>
  <si>
    <t>$mm$</t>
  </si>
  <si>
    <t>$1244.6$</t>
  </si>
  <si>
    <t>$L$</t>
  </si>
  <si>
    <t>Drum length</t>
  </si>
  <si>
    <t>$0.598$</t>
  </si>
  <si>
    <t>$15.2$</t>
  </si>
  <si>
    <t>$D_thr$</t>
  </si>
  <si>
    <t>Tether diameter</t>
  </si>
  <si>
    <t>$28$</t>
  </si>
  <si>
    <t>$711.2$</t>
  </si>
  <si>
    <t>$D_o$</t>
  </si>
  <si>
    <t>Outter diameter</t>
  </si>
  <si>
    <t>Units</t>
  </si>
  <si>
    <t>Value</t>
  </si>
  <si>
    <t>Symbol</t>
  </si>
  <si>
    <t>Descrtiption</t>
  </si>
  <si>
    <t>UCS</t>
  </si>
  <si>
    <t>SI</t>
  </si>
  <si>
    <t>EN 13445-3</t>
  </si>
  <si>
    <t>DNV-OS-D101</t>
  </si>
  <si>
    <t>ASME BPVC VII-2</t>
  </si>
  <si>
    <t>ASME BPVC VII-1</t>
  </si>
  <si>
    <t>SF</t>
  </si>
  <si>
    <t>in</t>
  </si>
  <si>
    <t>mm</t>
  </si>
  <si>
    <t>Method</t>
  </si>
  <si>
    <t>Results</t>
  </si>
  <si>
    <t>TWPV Hoop Stress</t>
  </si>
  <si>
    <t>BC</t>
  </si>
  <si>
    <t>Roarks</t>
  </si>
  <si>
    <t>Roarks Buckling</t>
  </si>
  <si>
    <t>FEA Run 2</t>
  </si>
  <si>
    <t>FEA Run 3</t>
  </si>
  <si>
    <t xml:space="preserve">Pressure </t>
  </si>
  <si>
    <t>Simply supported</t>
  </si>
  <si>
    <t>Uniform</t>
  </si>
  <si>
    <t>Capstan</t>
  </si>
  <si>
    <t>Fixed</t>
  </si>
  <si>
    <t>FEA Run 1B</t>
  </si>
  <si>
    <t>FEA Run 1A</t>
  </si>
  <si>
    <t>Section</t>
  </si>
  <si>
    <t>$43.2$</t>
  </si>
  <si>
    <t>$23.4$</t>
  </si>
  <si>
    <t>$36.6$</t>
  </si>
  <si>
    <t>$32.8$</t>
  </si>
  <si>
    <t>$0.825$</t>
  </si>
  <si>
    <t>$42.8$</t>
  </si>
  <si>
    <t>$1.686$</t>
  </si>
  <si>
    <t>$10.6$</t>
  </si>
  <si>
    <t>$0.418$</t>
  </si>
  <si>
    <t>$30.5$</t>
  </si>
  <si>
    <t>$22.2$</t>
  </si>
  <si>
    <t>$0.875$</t>
  </si>
  <si>
    <t>$10.2$</t>
  </si>
  <si>
    <t>$21.0$</t>
  </si>
  <si>
    <t>$14.0$</t>
  </si>
  <si>
    <t>$1.680$</t>
  </si>
  <si>
    <t>$0.920$</t>
  </si>
  <si>
    <t>$1.440$</t>
  </si>
  <si>
    <t>$1.290$</t>
  </si>
  <si>
    <t>$1.200$</t>
  </si>
  <si>
    <t>$0.550$</t>
  </si>
  <si>
    <t>$0.400$</t>
  </si>
  <si>
    <t>\ref{x}</t>
  </si>
  <si>
    <t xml:space="preserve">Run </t>
  </si>
  <si>
    <t>Description</t>
  </si>
  <si>
    <t>1A</t>
  </si>
  <si>
    <t>1B</t>
  </si>
  <si>
    <t>2A</t>
  </si>
  <si>
    <t>2B</t>
  </si>
  <si>
    <t>2C</t>
  </si>
  <si>
    <t>Fixed ends, uniform p</t>
  </si>
  <si>
    <t>Simply supported ends, uniform p</t>
  </si>
  <si>
    <t>Fixed ends, Capstan p z=24.5, various \mu</t>
  </si>
  <si>
    <t>Simply supported ends, Capstan p z=24.5 various \mu</t>
  </si>
  <si>
    <t>Focus</t>
  </si>
  <si>
    <t>Barrell Stress</t>
  </si>
  <si>
    <t>Barrell Buckling</t>
  </si>
  <si>
    <t>Flange Stress</t>
  </si>
  <si>
    <t>2D</t>
  </si>
  <si>
    <t>Fixed ends, Capstan p z=0, various \mu</t>
  </si>
  <si>
    <t>Simply supported ends, Capstan p z=0 various \mu</t>
  </si>
  <si>
    <t>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</si>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</sst>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165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20" sqref="I20"/>
    </sheetView>
  </sheetViews>
  <sheetFormatPr defaultRowHeight="15" x14ac:dyDescent="0.25"/>
  <cols>
    <col min="1" max="1" width="17.85546875" style="3" customWidth="1"/>
    <col min="2" max="2" width="10.5703125" style="3" customWidth="1"/>
    <col min="3" max="3" width="10.5703125" style="2" customWidth="1"/>
    <col min="4" max="6" width="10.5703125" style="1" customWidth="1"/>
  </cols>
  <sheetData>
    <row r="1" spans="1:6" x14ac:dyDescent="0.25">
      <c r="C1" s="25" t="s">
        <v>41</v>
      </c>
      <c r="D1" s="26"/>
      <c r="E1" s="25" t="s">
        <v>40</v>
      </c>
      <c r="F1" s="25"/>
    </row>
    <row r="2" spans="1:6" x14ac:dyDescent="0.25">
      <c r="A2" s="11" t="s">
        <v>39</v>
      </c>
      <c r="B2" s="11" t="s">
        <v>38</v>
      </c>
      <c r="C2" s="9" t="s">
        <v>37</v>
      </c>
      <c r="D2" s="10" t="s">
        <v>36</v>
      </c>
      <c r="E2" s="9" t="s">
        <v>37</v>
      </c>
      <c r="F2" s="9" t="s">
        <v>36</v>
      </c>
    </row>
    <row r="3" spans="1:6" x14ac:dyDescent="0.25">
      <c r="A3" s="3" t="s">
        <v>35</v>
      </c>
      <c r="B3" s="3" t="s">
        <v>34</v>
      </c>
      <c r="C3" s="2" t="s">
        <v>33</v>
      </c>
      <c r="D3" s="4" t="s">
        <v>24</v>
      </c>
      <c r="E3" s="1" t="s">
        <v>32</v>
      </c>
      <c r="F3" s="1" t="s">
        <v>22</v>
      </c>
    </row>
    <row r="4" spans="1:6" x14ac:dyDescent="0.25">
      <c r="A4" s="3" t="s">
        <v>31</v>
      </c>
      <c r="B4" s="3" t="s">
        <v>30</v>
      </c>
      <c r="C4" s="2" t="s">
        <v>29</v>
      </c>
      <c r="D4" s="4" t="s">
        <v>24</v>
      </c>
      <c r="E4" s="8" t="s">
        <v>28</v>
      </c>
      <c r="F4" s="1" t="s">
        <v>22</v>
      </c>
    </row>
    <row r="5" spans="1:6" x14ac:dyDescent="0.25">
      <c r="A5" s="3" t="s">
        <v>27</v>
      </c>
      <c r="B5" s="3" t="s">
        <v>26</v>
      </c>
      <c r="C5" s="2" t="s">
        <v>25</v>
      </c>
      <c r="D5" s="4" t="s">
        <v>24</v>
      </c>
      <c r="E5" s="1" t="s">
        <v>23</v>
      </c>
      <c r="F5" s="1" t="s">
        <v>22</v>
      </c>
    </row>
    <row r="6" spans="1:6" x14ac:dyDescent="0.25">
      <c r="A6" s="3" t="s">
        <v>21</v>
      </c>
      <c r="B6" s="3" t="s">
        <v>20</v>
      </c>
      <c r="C6" s="2" t="s">
        <v>19</v>
      </c>
      <c r="D6" s="4" t="s">
        <v>18</v>
      </c>
      <c r="E6" s="7" t="s">
        <v>17</v>
      </c>
      <c r="F6" s="1" t="s">
        <v>16</v>
      </c>
    </row>
    <row r="7" spans="1:6" x14ac:dyDescent="0.25">
      <c r="A7" s="3" t="s">
        <v>15</v>
      </c>
      <c r="B7" s="3" t="s">
        <v>14</v>
      </c>
      <c r="C7" s="6" t="s">
        <v>13</v>
      </c>
      <c r="D7" s="4" t="s">
        <v>12</v>
      </c>
      <c r="E7" s="1" t="s">
        <v>11</v>
      </c>
      <c r="F7" s="1" t="s">
        <v>5</v>
      </c>
    </row>
    <row r="8" spans="1:6" x14ac:dyDescent="0.25">
      <c r="A8" s="3" t="s">
        <v>10</v>
      </c>
      <c r="B8" s="3" t="s">
        <v>9</v>
      </c>
      <c r="C8" s="2" t="s">
        <v>8</v>
      </c>
      <c r="D8" s="4" t="s">
        <v>7</v>
      </c>
      <c r="E8" s="5" t="s">
        <v>6</v>
      </c>
      <c r="F8" s="1" t="s">
        <v>5</v>
      </c>
    </row>
    <row r="9" spans="1:6" x14ac:dyDescent="0.25">
      <c r="A9" s="3" t="s">
        <v>4</v>
      </c>
      <c r="B9" s="3" t="s">
        <v>3</v>
      </c>
      <c r="C9" s="2" t="s">
        <v>2</v>
      </c>
      <c r="D9" s="4" t="s">
        <v>1</v>
      </c>
      <c r="E9" s="1" t="s">
        <v>0</v>
      </c>
      <c r="F9" s="1" t="s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C7"/>
    </sheetView>
  </sheetViews>
  <sheetFormatPr defaultRowHeight="15" x14ac:dyDescent="0.25"/>
  <cols>
    <col min="1" max="1" width="16.42578125" customWidth="1"/>
    <col min="2" max="4" width="9.85546875" style="2" customWidth="1"/>
  </cols>
  <sheetData>
    <row r="1" spans="1:4" x14ac:dyDescent="0.25">
      <c r="A1" s="15"/>
      <c r="B1" s="27" t="s">
        <v>50</v>
      </c>
      <c r="C1" s="27"/>
      <c r="D1" s="14"/>
    </row>
    <row r="2" spans="1:4" x14ac:dyDescent="0.25">
      <c r="A2" s="13" t="s">
        <v>49</v>
      </c>
      <c r="B2" s="9" t="s">
        <v>48</v>
      </c>
      <c r="C2" s="9" t="s">
        <v>47</v>
      </c>
      <c r="D2" s="9" t="s">
        <v>46</v>
      </c>
    </row>
    <row r="3" spans="1:4" x14ac:dyDescent="0.25">
      <c r="A3" t="s">
        <v>45</v>
      </c>
      <c r="B3" s="6">
        <f>C3*25.4</f>
        <v>43.18</v>
      </c>
      <c r="C3" s="12">
        <v>1.7</v>
      </c>
      <c r="D3" s="2">
        <v>1.5</v>
      </c>
    </row>
    <row r="4" spans="1:4" x14ac:dyDescent="0.25">
      <c r="A4" t="s">
        <v>44</v>
      </c>
      <c r="B4" s="6">
        <f>C4*25.4</f>
        <v>23.367999999999999</v>
      </c>
      <c r="C4" s="12">
        <v>0.92</v>
      </c>
      <c r="D4" s="2">
        <v>1.5</v>
      </c>
    </row>
    <row r="5" spans="1:4" x14ac:dyDescent="0.25">
      <c r="A5" t="s">
        <v>43</v>
      </c>
      <c r="B5" s="6">
        <f>C5*25.4</f>
        <v>36.575999999999993</v>
      </c>
      <c r="C5" s="12">
        <v>1.44</v>
      </c>
      <c r="D5" s="2">
        <v>1.5</v>
      </c>
    </row>
    <row r="6" spans="1:4" x14ac:dyDescent="0.25">
      <c r="A6" t="s">
        <v>42</v>
      </c>
      <c r="B6" s="6">
        <f>C6*25.4</f>
        <v>27.94</v>
      </c>
      <c r="C6" s="12">
        <v>1.1000000000000001</v>
      </c>
      <c r="D6" s="2">
        <v>1.5</v>
      </c>
    </row>
    <row r="7" spans="1:4" x14ac:dyDescent="0.25">
      <c r="A7" t="s">
        <v>51</v>
      </c>
      <c r="B7" s="6">
        <v>21</v>
      </c>
      <c r="C7" s="2">
        <v>0.82499999999999996</v>
      </c>
      <c r="D7" s="2">
        <v>1.5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H4" sqref="H4"/>
    </sheetView>
  </sheetViews>
  <sheetFormatPr defaultRowHeight="15" x14ac:dyDescent="0.25"/>
  <cols>
    <col min="1" max="3" width="9.140625" style="2"/>
  </cols>
  <sheetData>
    <row r="1" spans="1:3" x14ac:dyDescent="0.25">
      <c r="A1" s="9" t="s">
        <v>106</v>
      </c>
      <c r="B1" s="9" t="s">
        <v>107</v>
      </c>
      <c r="C1" s="9">
        <v>6</v>
      </c>
    </row>
    <row r="2" spans="1:3" x14ac:dyDescent="0.25">
      <c r="A2" s="12">
        <v>0.125</v>
      </c>
      <c r="B2" s="12">
        <f>(2.73/((14*A2)^2))^0.25</f>
        <v>0.97167636122493573</v>
      </c>
      <c r="C2" s="12">
        <f>6/B2</f>
        <v>6.1748955098960625</v>
      </c>
    </row>
    <row r="3" spans="1:3" x14ac:dyDescent="0.25">
      <c r="A3" s="12">
        <f>A2+0.125</f>
        <v>0.25</v>
      </c>
      <c r="B3" s="12">
        <f t="shared" ref="B3:B9" si="0">(2.73/((14*A3)^2))^0.25</f>
        <v>0.68707894414082138</v>
      </c>
      <c r="C3" s="12">
        <f t="shared" ref="C3:C9" si="1">6/B3</f>
        <v>8.7326209763317397</v>
      </c>
    </row>
    <row r="4" spans="1:3" x14ac:dyDescent="0.25">
      <c r="A4" s="12">
        <f t="shared" ref="A4:A9" si="2">A3+0.125</f>
        <v>0.375</v>
      </c>
      <c r="B4" s="12">
        <f t="shared" si="0"/>
        <v>0.56099760871841264</v>
      </c>
      <c r="C4" s="12">
        <f t="shared" si="1"/>
        <v>10.695232754568909</v>
      </c>
    </row>
    <row r="5" spans="1:3" x14ac:dyDescent="0.25">
      <c r="A5" s="12">
        <f t="shared" si="2"/>
        <v>0.5</v>
      </c>
      <c r="B5" s="12">
        <f t="shared" si="0"/>
        <v>0.48583818061246786</v>
      </c>
      <c r="C5" s="12">
        <f t="shared" si="1"/>
        <v>12.349791019792125</v>
      </c>
    </row>
    <row r="6" spans="1:3" x14ac:dyDescent="0.25">
      <c r="A6" s="12">
        <f t="shared" si="2"/>
        <v>0.625</v>
      </c>
      <c r="B6" s="12">
        <f t="shared" si="0"/>
        <v>0.43454687916571944</v>
      </c>
      <c r="C6" s="12">
        <f t="shared" si="1"/>
        <v>13.807486114085821</v>
      </c>
    </row>
    <row r="7" spans="1:3" x14ac:dyDescent="0.25">
      <c r="A7" s="12">
        <f t="shared" si="2"/>
        <v>0.75</v>
      </c>
      <c r="B7" s="12">
        <f t="shared" si="0"/>
        <v>0.39668521335422707</v>
      </c>
      <c r="C7" s="12">
        <f t="shared" si="1"/>
        <v>15.125343214248305</v>
      </c>
    </row>
    <row r="8" spans="1:3" x14ac:dyDescent="0.25">
      <c r="A8" s="12">
        <f t="shared" si="2"/>
        <v>0.875</v>
      </c>
      <c r="B8" s="12">
        <f t="shared" si="0"/>
        <v>0.36725914380590635</v>
      </c>
      <c r="C8" s="12">
        <f t="shared" si="1"/>
        <v>16.337237890994359</v>
      </c>
    </row>
    <row r="9" spans="1:3" x14ac:dyDescent="0.25">
      <c r="A9" s="12">
        <f t="shared" si="2"/>
        <v>1</v>
      </c>
      <c r="B9" s="12">
        <f t="shared" si="0"/>
        <v>0.34353947207041069</v>
      </c>
      <c r="C9" s="12">
        <f t="shared" si="1"/>
        <v>17.465241952663479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RowHeight="15" x14ac:dyDescent="0.25"/>
  <cols>
    <col min="1" max="1" width="15.7109375" style="2" customWidth="1"/>
    <col min="2" max="2" width="21.42578125" style="3" customWidth="1"/>
    <col min="3" max="3" width="49" style="3" bestFit="1" customWidth="1"/>
  </cols>
  <sheetData>
    <row r="1" spans="1:3" s="13" customFormat="1" x14ac:dyDescent="0.25">
      <c r="A1" s="9" t="s">
        <v>88</v>
      </c>
      <c r="B1" s="24" t="s">
        <v>99</v>
      </c>
      <c r="C1" s="24" t="s">
        <v>89</v>
      </c>
    </row>
    <row r="2" spans="1:3" x14ac:dyDescent="0.25">
      <c r="A2" s="2" t="s">
        <v>90</v>
      </c>
      <c r="B2" s="3" t="s">
        <v>100</v>
      </c>
      <c r="C2" s="3" t="s">
        <v>95</v>
      </c>
    </row>
    <row r="3" spans="1:3" x14ac:dyDescent="0.25">
      <c r="A3" s="2" t="s">
        <v>91</v>
      </c>
      <c r="B3" s="3" t="s">
        <v>100</v>
      </c>
      <c r="C3" s="3" t="s">
        <v>96</v>
      </c>
    </row>
    <row r="4" spans="1:3" x14ac:dyDescent="0.25">
      <c r="A4" s="2" t="s">
        <v>92</v>
      </c>
      <c r="B4" s="3" t="s">
        <v>100</v>
      </c>
      <c r="C4" s="3" t="s">
        <v>97</v>
      </c>
    </row>
    <row r="5" spans="1:3" x14ac:dyDescent="0.25">
      <c r="A5" s="2" t="s">
        <v>93</v>
      </c>
      <c r="B5" s="3" t="s">
        <v>100</v>
      </c>
      <c r="C5" s="3" t="s">
        <v>98</v>
      </c>
    </row>
    <row r="6" spans="1:3" x14ac:dyDescent="0.25">
      <c r="A6" s="2" t="s">
        <v>94</v>
      </c>
      <c r="B6" s="3" t="s">
        <v>100</v>
      </c>
      <c r="C6" s="3" t="s">
        <v>104</v>
      </c>
    </row>
    <row r="7" spans="1:3" x14ac:dyDescent="0.25">
      <c r="A7" s="2" t="s">
        <v>103</v>
      </c>
      <c r="B7" s="3" t="s">
        <v>100</v>
      </c>
      <c r="C7" s="3" t="s">
        <v>105</v>
      </c>
    </row>
    <row r="8" spans="1:3" x14ac:dyDescent="0.25">
      <c r="A8" s="2">
        <v>3</v>
      </c>
      <c r="B8" s="3" t="s">
        <v>101</v>
      </c>
      <c r="C8" s="3" t="s">
        <v>96</v>
      </c>
    </row>
    <row r="9" spans="1:3" x14ac:dyDescent="0.25">
      <c r="A9" s="2">
        <v>4</v>
      </c>
      <c r="B9" s="3" t="s">
        <v>102</v>
      </c>
      <c r="C9" s="3" t="s">
        <v>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4" sqref="B14"/>
    </sheetView>
  </sheetViews>
  <sheetFormatPr defaultRowHeight="15" x14ac:dyDescent="0.25"/>
  <cols>
    <col min="1" max="1" width="12.140625" style="16" customWidth="1"/>
    <col min="2" max="2" width="18.85546875" style="18" customWidth="1"/>
    <col min="3" max="3" width="10.42578125" style="21" customWidth="1"/>
    <col min="4" max="4" width="10.42578125" style="22" customWidth="1"/>
    <col min="5" max="5" width="20.42578125" style="19" customWidth="1"/>
    <col min="6" max="6" width="21.28515625" style="18" customWidth="1"/>
    <col min="7" max="16384" width="9.140625" style="19"/>
  </cols>
  <sheetData>
    <row r="1" spans="1:10" x14ac:dyDescent="0.25">
      <c r="C1" s="28" t="s">
        <v>50</v>
      </c>
      <c r="D1" s="28"/>
    </row>
    <row r="2" spans="1:10" s="17" customFormat="1" x14ac:dyDescent="0.25">
      <c r="A2" s="17" t="s">
        <v>64</v>
      </c>
      <c r="B2" s="11" t="s">
        <v>49</v>
      </c>
      <c r="C2" s="17" t="s">
        <v>48</v>
      </c>
      <c r="D2" s="17" t="s">
        <v>47</v>
      </c>
      <c r="E2" s="20" t="s">
        <v>52</v>
      </c>
      <c r="F2" s="11" t="s">
        <v>57</v>
      </c>
    </row>
    <row r="3" spans="1:10" x14ac:dyDescent="0.25">
      <c r="A3" s="16" t="s">
        <v>87</v>
      </c>
      <c r="B3" s="18" t="s">
        <v>45</v>
      </c>
      <c r="C3" s="21" t="s">
        <v>65</v>
      </c>
      <c r="D3" s="22" t="s">
        <v>80</v>
      </c>
      <c r="E3" s="19" t="s">
        <v>61</v>
      </c>
      <c r="F3" s="18" t="s">
        <v>59</v>
      </c>
      <c r="I3" s="23"/>
      <c r="J3" s="23"/>
    </row>
    <row r="4" spans="1:10" x14ac:dyDescent="0.25">
      <c r="A4" s="16" t="s">
        <v>87</v>
      </c>
      <c r="B4" s="18" t="s">
        <v>44</v>
      </c>
      <c r="C4" s="21" t="s">
        <v>66</v>
      </c>
      <c r="D4" s="22" t="s">
        <v>81</v>
      </c>
      <c r="E4" s="19" t="s">
        <v>61</v>
      </c>
      <c r="F4" s="18" t="s">
        <v>59</v>
      </c>
      <c r="I4" s="23"/>
      <c r="J4" s="23"/>
    </row>
    <row r="5" spans="1:10" x14ac:dyDescent="0.25">
      <c r="A5" s="16" t="s">
        <v>87</v>
      </c>
      <c r="B5" s="18" t="s">
        <v>43</v>
      </c>
      <c r="C5" s="21" t="s">
        <v>67</v>
      </c>
      <c r="D5" s="22" t="s">
        <v>82</v>
      </c>
      <c r="E5" s="19" t="s">
        <v>61</v>
      </c>
      <c r="F5" s="18" t="s">
        <v>59</v>
      </c>
      <c r="I5" s="23"/>
      <c r="J5" s="23"/>
    </row>
    <row r="6" spans="1:10" x14ac:dyDescent="0.25">
      <c r="A6" s="16" t="s">
        <v>87</v>
      </c>
      <c r="B6" s="18" t="s">
        <v>42</v>
      </c>
      <c r="C6" s="21" t="s">
        <v>68</v>
      </c>
      <c r="D6" s="22" t="s">
        <v>83</v>
      </c>
      <c r="E6" s="19" t="s">
        <v>61</v>
      </c>
      <c r="F6" s="18" t="s">
        <v>59</v>
      </c>
      <c r="I6" s="23"/>
      <c r="J6" s="23"/>
    </row>
    <row r="7" spans="1:10" x14ac:dyDescent="0.25">
      <c r="A7" s="16" t="s">
        <v>87</v>
      </c>
      <c r="B7" s="18" t="s">
        <v>51</v>
      </c>
      <c r="C7" s="21" t="s">
        <v>78</v>
      </c>
      <c r="D7" s="22" t="s">
        <v>69</v>
      </c>
      <c r="E7" s="19" t="s">
        <v>58</v>
      </c>
      <c r="F7" s="18" t="s">
        <v>59</v>
      </c>
      <c r="I7" s="23"/>
      <c r="J7" s="23"/>
    </row>
    <row r="8" spans="1:10" x14ac:dyDescent="0.25">
      <c r="A8" s="16" t="s">
        <v>87</v>
      </c>
      <c r="B8" s="18" t="s">
        <v>53</v>
      </c>
      <c r="C8" s="21" t="s">
        <v>70</v>
      </c>
      <c r="D8" s="22" t="s">
        <v>71</v>
      </c>
      <c r="E8" s="19" t="s">
        <v>61</v>
      </c>
      <c r="F8" s="18" t="s">
        <v>59</v>
      </c>
      <c r="I8" s="23"/>
      <c r="J8" s="23"/>
    </row>
    <row r="9" spans="1:10" x14ac:dyDescent="0.25">
      <c r="A9" s="16" t="s">
        <v>87</v>
      </c>
      <c r="B9" s="18" t="s">
        <v>54</v>
      </c>
      <c r="C9" s="21" t="s">
        <v>72</v>
      </c>
      <c r="D9" s="22" t="s">
        <v>73</v>
      </c>
      <c r="E9" s="19" t="s">
        <v>58</v>
      </c>
      <c r="F9" s="18" t="s">
        <v>59</v>
      </c>
      <c r="I9" s="23"/>
      <c r="J9" s="23"/>
    </row>
    <row r="10" spans="1:10" x14ac:dyDescent="0.25">
      <c r="A10" s="16" t="s">
        <v>87</v>
      </c>
      <c r="B10" s="18" t="s">
        <v>63</v>
      </c>
      <c r="C10" s="21" t="s">
        <v>74</v>
      </c>
      <c r="D10" s="22" t="s">
        <v>84</v>
      </c>
      <c r="E10" s="19" t="s">
        <v>61</v>
      </c>
      <c r="F10" s="18" t="s">
        <v>59</v>
      </c>
      <c r="I10" s="23"/>
      <c r="J10" s="23"/>
    </row>
    <row r="11" spans="1:10" x14ac:dyDescent="0.25">
      <c r="A11" s="16" t="s">
        <v>87</v>
      </c>
      <c r="B11" s="18" t="s">
        <v>62</v>
      </c>
      <c r="C11" s="21" t="s">
        <v>75</v>
      </c>
      <c r="D11" s="22" t="s">
        <v>76</v>
      </c>
      <c r="E11" s="19" t="s">
        <v>58</v>
      </c>
      <c r="F11" s="18" t="s">
        <v>59</v>
      </c>
      <c r="I11" s="23"/>
      <c r="J11" s="23"/>
    </row>
    <row r="12" spans="1:10" x14ac:dyDescent="0.25">
      <c r="A12" s="16" t="s">
        <v>87</v>
      </c>
      <c r="B12" s="18" t="s">
        <v>55</v>
      </c>
      <c r="C12" s="21" t="s">
        <v>79</v>
      </c>
      <c r="D12" s="22" t="s">
        <v>85</v>
      </c>
      <c r="E12" s="19" t="s">
        <v>58</v>
      </c>
      <c r="F12" s="18" t="s">
        <v>60</v>
      </c>
      <c r="I12" s="23"/>
      <c r="J12" s="23"/>
    </row>
    <row r="13" spans="1:10" x14ac:dyDescent="0.25">
      <c r="A13" s="16" t="s">
        <v>87</v>
      </c>
      <c r="B13" s="18" t="s">
        <v>56</v>
      </c>
      <c r="C13" s="21" t="s">
        <v>77</v>
      </c>
      <c r="D13" s="22" t="s">
        <v>86</v>
      </c>
      <c r="E13" s="19" t="s">
        <v>58</v>
      </c>
      <c r="F13" s="18" t="s">
        <v>59</v>
      </c>
      <c r="I13" s="23"/>
      <c r="J13" s="23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2.1</vt:lpstr>
      <vt:lpstr>2.2</vt:lpstr>
      <vt:lpstr>3.1</vt:lpstr>
      <vt:lpstr>4.1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2017-04-23T14:44:28Z</dcterms:created>
  <dcterms:modified xsi:type="dcterms:W3CDTF">2017-04-26T14:48:56Z</dcterms:modified>
</cp:coreProperties>
</file>