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liveth Reina\Downloads\"/>
    </mc:Choice>
  </mc:AlternateContent>
  <xr:revisionPtr revIDLastSave="0" documentId="13_ncr:1_{45DA9C42-2B29-4E41-A23A-A4D46D621862}" xr6:coauthVersionLast="41" xr6:coauthVersionMax="43" xr10:uidLastSave="{00000000-0000-0000-0000-000000000000}"/>
  <bookViews>
    <workbookView xWindow="3915" yWindow="1260" windowWidth="16200" windowHeight="9480" xr2:uid="{00000000-000D-0000-FFFF-FFFF00000000}"/>
  </bookViews>
  <sheets>
    <sheet name="SEMANA 1" sheetId="1" r:id="rId1"/>
  </sheets>
  <definedNames>
    <definedName name="_xlnm._FilterDatabase" localSheetId="0" hidden="1">'SEMANA 1'!$A$7:$K$18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1" l="1"/>
  <c r="F35" i="1" s="1"/>
  <c r="E36" i="1"/>
  <c r="F36" i="1" s="1"/>
  <c r="E37" i="1"/>
  <c r="F37" i="1" s="1"/>
  <c r="E34" i="1"/>
  <c r="F34" i="1" s="1"/>
  <c r="H23" i="1"/>
  <c r="C29" i="1" l="1"/>
  <c r="C28" i="1"/>
  <c r="C26" i="1"/>
  <c r="C36" i="1" l="1"/>
  <c r="C35" i="1"/>
  <c r="C37" i="1" l="1"/>
  <c r="C27" i="1"/>
  <c r="C34" i="1"/>
  <c r="G35" i="1" l="1"/>
  <c r="G36" i="1"/>
  <c r="G37" i="1"/>
  <c r="G34" i="1"/>
  <c r="C23" i="1" l="1"/>
</calcChain>
</file>

<file path=xl/sharedStrings.xml><?xml version="1.0" encoding="utf-8"?>
<sst xmlns="http://schemas.openxmlformats.org/spreadsheetml/2006/main" count="64" uniqueCount="39">
  <si>
    <t>Observaciones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</si>
  <si>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</si>
  <si>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</si>
  <si>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</si>
  <si>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</si>
  <si>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</si>
  <si>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</si>
  <si>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</si>
  <si>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</si>
  <si>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</si>
  <si>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</si>
  <si>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I</t>
  </si>
  <si>
    <t>LE</t>
  </si>
  <si>
    <t>LP</t>
  </si>
  <si>
    <t>LC</t>
  </si>
  <si>
    <t>Tiempo Estimado (minutos)</t>
  </si>
  <si>
    <t>Actividades asignadas</t>
  </si>
  <si>
    <t>Tiempo de actividades</t>
  </si>
  <si>
    <t>Lider de equipo</t>
  </si>
  <si>
    <t>Lider de Planeación</t>
  </si>
  <si>
    <t>Lider de Desarrollo</t>
  </si>
  <si>
    <t>Lider de Calidad</t>
  </si>
  <si>
    <t>Duracion Total</t>
  </si>
  <si>
    <t>Hacer bitácoras de tiempos.</t>
  </si>
  <si>
    <t>Rol</t>
  </si>
  <si>
    <t>LD</t>
  </si>
  <si>
    <t>Tiempo de actividades estimado</t>
  </si>
  <si>
    <t>Tiempo Actividades Realizadas</t>
  </si>
  <si>
    <t>Tiempo Delta</t>
  </si>
  <si>
    <t>Porcentaje</t>
  </si>
  <si>
    <t>Elaborar especificación de requerimientos de software</t>
  </si>
  <si>
    <t>casos de uso</t>
  </si>
  <si>
    <t>Escenario de Calidad</t>
  </si>
  <si>
    <t>administración de requerimientos de software</t>
  </si>
  <si>
    <t>checklist</t>
  </si>
  <si>
    <t>Control de Asignaciones</t>
  </si>
  <si>
    <t>PROYECTO:  HORARIO ESTUDIANTE</t>
  </si>
  <si>
    <t>TAREA: PLANEACION</t>
  </si>
  <si>
    <t xml:space="preserve">Modelo de dominio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</si>
</sst>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h:mm:ss;@"/>
    <numFmt numFmtId="165" formatCode="dd/mm/yyyy;@"/>
    <numFmt numFmtId="166" formatCode="_ [$€-2]\ * #,##0.00_ ;_ [$€-2]\ * \-#,##0.00_ ;_ [$€-2]\ * &quot;-&quot;??_ "/>
    <numFmt numFmtId="167" formatCode="_-[$€-2]\ * #,##0.00_-;\-[$€-2]\ * #,##0.00_-;_-[$€-2]\ * &quot;-&quot;??_-;_-@_-"/>
  </numFmts>
  <fonts count="1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6" fontId="0" fillId="0" borderId="0"/>
    <xf numFmtId="166" fontId="1" fillId="0" borderId="0" applyFont="0" applyFill="0" applyBorder="0" applyAlignment="0" applyProtection="0"/>
  </cellStyleXfs>
  <cellXfs count="67">
    <xf numFmtId="166" fontId="0" fillId="0" borderId="0" xfId="0"/>
    <xf numFmtId="165" fontId="1" fillId="2" borderId="1" xfId="0" applyNumberFormat="1" applyFont="1" applyFill="1" applyBorder="1"/>
    <xf numFmtId="166" fontId="0" fillId="3" borderId="0" xfId="0" applyFill="1"/>
    <xf numFmtId="166" fontId="5" fillId="3" borderId="7" xfId="0" applyFont="1" applyFill="1" applyBorder="1" applyAlignment="1">
      <alignment horizontal="left" vertical="top" wrapText="1"/>
    </xf>
    <xf numFmtId="166" fontId="5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166" fontId="3" fillId="3" borderId="0" xfId="0" applyFont="1" applyFill="1" applyAlignment="1">
      <alignment vertical="center" wrapText="1"/>
    </xf>
    <xf numFmtId="166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66" fontId="2" fillId="3" borderId="0" xfId="0" applyFont="1" applyFill="1"/>
    <xf numFmtId="165" fontId="0" fillId="3" borderId="1" xfId="0" applyNumberFormat="1" applyFill="1" applyBorder="1"/>
    <xf numFmtId="166" fontId="2" fillId="3" borderId="1" xfId="0" applyFont="1" applyFill="1" applyBorder="1"/>
    <xf numFmtId="1" fontId="2" fillId="3" borderId="0" xfId="0" applyNumberFormat="1" applyFont="1" applyFill="1" applyAlignment="1">
      <alignment horizontal="right" vertical="top" wrapText="1"/>
    </xf>
    <xf numFmtId="1" fontId="2" fillId="3" borderId="0" xfId="0" applyNumberFormat="1" applyFont="1" applyFill="1" applyAlignment="1">
      <alignment horizontal="left" vertical="top" wrapText="1"/>
    </xf>
    <xf numFmtId="165" fontId="0" fillId="3" borderId="16" xfId="0" applyNumberFormat="1" applyFill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166" fontId="2" fillId="2" borderId="1" xfId="0" applyFont="1" applyFill="1" applyBorder="1"/>
    <xf numFmtId="166" fontId="0" fillId="3" borderId="1" xfId="0" applyFill="1" applyBorder="1"/>
    <xf numFmtId="166" fontId="0" fillId="3" borderId="16" xfId="0" applyFill="1" applyBorder="1"/>
    <xf numFmtId="166" fontId="2" fillId="3" borderId="1" xfId="0" applyFont="1" applyFill="1" applyBorder="1" applyAlignment="1">
      <alignment vertical="top" wrapText="1"/>
    </xf>
    <xf numFmtId="10" fontId="0" fillId="3" borderId="1" xfId="0" applyNumberFormat="1" applyFill="1" applyBorder="1"/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0" fontId="0" fillId="3" borderId="1" xfId="0" applyNumberFormat="1" applyFill="1" applyBorder="1"/>
    <xf numFmtId="10" fontId="0" fillId="3" borderId="0" xfId="0" applyNumberFormat="1" applyFill="1"/>
    <xf numFmtId="166" fontId="8" fillId="3" borderId="13" xfId="0" applyFont="1" applyFill="1" applyBorder="1" applyAlignment="1">
      <alignment horizontal="center" vertical="top" wrapText="1"/>
    </xf>
    <xf numFmtId="166" fontId="8" fillId="3" borderId="10" xfId="0" applyFont="1" applyFill="1" applyBorder="1" applyAlignment="1">
      <alignment horizontal="center" vertical="top" wrapText="1"/>
    </xf>
    <xf numFmtId="166" fontId="7" fillId="3" borderId="12" xfId="0" applyFont="1" applyFill="1" applyBorder="1" applyAlignment="1">
      <alignment horizontal="center" vertical="center" wrapText="1"/>
    </xf>
    <xf numFmtId="166" fontId="7" fillId="3" borderId="1" xfId="0" applyFont="1" applyFill="1" applyBorder="1" applyAlignment="1">
      <alignment horizontal="center" vertical="center" wrapText="1"/>
    </xf>
    <xf numFmtId="166" fontId="7" fillId="3" borderId="12" xfId="0" applyFont="1" applyFill="1" applyBorder="1" applyAlignment="1">
      <alignment horizontal="center" vertical="top" wrapText="1"/>
    </xf>
    <xf numFmtId="166" fontId="7" fillId="3" borderId="11" xfId="0" applyFont="1" applyFill="1" applyBorder="1" applyAlignment="1">
      <alignment horizontal="center" vertical="top" wrapText="1"/>
    </xf>
    <xf numFmtId="166" fontId="7" fillId="3" borderId="1" xfId="0" applyFont="1" applyFill="1" applyBorder="1" applyAlignment="1">
      <alignment horizontal="center" vertical="top" wrapText="1"/>
    </xf>
    <xf numFmtId="166" fontId="7" fillId="3" borderId="9" xfId="0" applyFont="1" applyFill="1" applyBorder="1" applyAlignment="1">
      <alignment horizontal="center" vertical="top" wrapText="1"/>
    </xf>
    <xf numFmtId="166" fontId="5" fillId="3" borderId="10" xfId="0" applyFont="1" applyFill="1" applyBorder="1" applyAlignment="1">
      <alignment horizontal="center" vertical="center" wrapText="1"/>
    </xf>
    <xf numFmtId="166" fontId="5" fillId="3" borderId="8" xfId="0" applyFont="1" applyFill="1" applyBorder="1" applyAlignment="1">
      <alignment horizontal="center" vertical="center" wrapText="1"/>
    </xf>
    <xf numFmtId="166" fontId="5" fillId="3" borderId="1" xfId="0" applyFont="1" applyFill="1" applyBorder="1" applyAlignment="1">
      <alignment horizontal="center"/>
    </xf>
    <xf numFmtId="166" fontId="5" fillId="3" borderId="9" xfId="0" applyFont="1" applyFill="1" applyBorder="1" applyAlignment="1">
      <alignment horizontal="center"/>
    </xf>
    <xf numFmtId="166" fontId="6" fillId="3" borderId="17" xfId="0" applyFont="1" applyFill="1" applyBorder="1" applyAlignment="1">
      <alignment horizontal="center" vertical="center"/>
    </xf>
    <xf numFmtId="166" fontId="6" fillId="3" borderId="18" xfId="0" applyFont="1" applyFill="1" applyBorder="1" applyAlignment="1">
      <alignment horizontal="center" vertical="center"/>
    </xf>
    <xf numFmtId="166" fontId="6" fillId="3" borderId="19" xfId="0" applyFont="1" applyFill="1" applyBorder="1" applyAlignment="1">
      <alignment horizontal="center" vertical="center"/>
    </xf>
    <xf numFmtId="166" fontId="6" fillId="3" borderId="20" xfId="0" applyFont="1" applyFill="1" applyBorder="1" applyAlignment="1">
      <alignment horizontal="center" vertical="center"/>
    </xf>
    <xf numFmtId="166" fontId="6" fillId="3" borderId="21" xfId="0" applyFont="1" applyFill="1" applyBorder="1" applyAlignment="1">
      <alignment horizontal="center" vertical="center"/>
    </xf>
    <xf numFmtId="166" fontId="6" fillId="3" borderId="22" xfId="0" applyFont="1" applyFill="1" applyBorder="1" applyAlignment="1">
      <alignment horizontal="center" vertical="center"/>
    </xf>
    <xf numFmtId="165" fontId="5" fillId="3" borderId="5" xfId="0" applyNumberFormat="1" applyFon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67" fontId="0" fillId="3" borderId="14" xfId="0" applyNumberFormat="1" applyFill="1" applyBorder="1" applyAlignment="1">
      <alignment horizontal="center"/>
    </xf>
    <xf numFmtId="0" fontId="0" fillId="3" borderId="15" xfId="0" applyNumberFormat="1" applyFill="1" applyBorder="1" applyAlignment="1">
      <alignment horizontal="center"/>
    </xf>
    <xf numFmtId="1" fontId="4" fillId="2" borderId="23" xfId="0" applyNumberFormat="1" applyFont="1" applyFill="1" applyBorder="1" applyAlignment="1">
      <alignment horizontal="center" vertical="center" wrapText="1"/>
    </xf>
    <xf numFmtId="1" fontId="4" fillId="2" borderId="24" xfId="0" applyNumberFormat="1" applyFont="1" applyFill="1" applyBorder="1" applyAlignment="1">
      <alignment horizontal="center" vertical="center" wrapText="1"/>
    </xf>
    <xf numFmtId="1" fontId="4" fillId="2" borderId="25" xfId="0" applyNumberFormat="1" applyFont="1" applyFill="1" applyBorder="1" applyAlignment="1">
      <alignment horizontal="center" vertical="center" wrapText="1"/>
    </xf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6" fontId="0" fillId="3" borderId="14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B13" workbookViewId="0">
      <selection activeCell="I30" sqref="I30"/>
    </sheetView>
  </sheetViews>
  <sheetFormatPr baseColWidth="10" defaultColWidth="11.42578125" defaultRowHeight="12.75" x14ac:dyDescent="0.2"/>
  <cols>
    <col min="1" max="1" width="72.28515625" style="5" customWidth="1"/>
    <col min="2" max="2" width="24.42578125" style="5" customWidth="1"/>
    <col min="3" max="3" width="10.7109375" style="5" customWidth="1"/>
    <col min="4" max="4" width="17" style="5" customWidth="1"/>
    <col min="5" max="5" width="32.28515625" style="5" customWidth="1"/>
    <col min="6" max="6" width="14.7109375" style="5" customWidth="1"/>
    <col min="7" max="7" width="19.7109375" style="6" customWidth="1"/>
    <col min="8" max="8" width="24.7109375" style="6" customWidth="1"/>
    <col min="9" max="9" width="10.7109375" style="7" customWidth="1"/>
    <col min="10" max="10" width="10.7109375" style="8" customWidth="1"/>
    <col min="11" max="11" width="23.5703125" style="8" customWidth="1"/>
    <col min="12" max="12" width="10.7109375" style="2" customWidth="1"/>
    <col min="13" max="16384" width="11.42578125" style="2"/>
  </cols>
  <sheetData>
    <row r="1" spans="1:11" ht="32.25" customHeight="1" x14ac:dyDescent="0.2">
      <c r="A1" s="32"/>
      <c r="B1" s="34" t="s">
        <v>8</v>
      </c>
      <c r="C1" s="34"/>
      <c r="D1" s="34"/>
      <c r="E1" s="34"/>
      <c r="F1" s="34"/>
      <c r="G1" s="34"/>
      <c r="H1" s="34"/>
      <c r="I1" s="34"/>
      <c r="J1" s="36"/>
      <c r="K1" s="37"/>
    </row>
    <row r="2" spans="1:11" ht="20.25" customHeight="1" x14ac:dyDescent="0.2">
      <c r="A2" s="33"/>
      <c r="B2" s="35"/>
      <c r="C2" s="35"/>
      <c r="D2" s="35"/>
      <c r="E2" s="35"/>
      <c r="F2" s="35"/>
      <c r="G2" s="35"/>
      <c r="H2" s="35"/>
      <c r="I2" s="35"/>
      <c r="J2" s="38"/>
      <c r="K2" s="39"/>
    </row>
    <row r="3" spans="1:11" ht="12.75" customHeight="1" x14ac:dyDescent="0.2">
      <c r="A3" s="40" t="s">
        <v>10</v>
      </c>
      <c r="B3" s="44" t="s">
        <v>36</v>
      </c>
      <c r="C3" s="45"/>
      <c r="D3" s="45"/>
      <c r="E3" s="46"/>
      <c r="F3" s="44" t="s">
        <v>37</v>
      </c>
      <c r="G3" s="45"/>
      <c r="H3" s="45"/>
      <c r="I3" s="46"/>
      <c r="J3" s="42"/>
      <c r="K3" s="43"/>
    </row>
    <row r="4" spans="1:11" ht="13.5" thickBot="1" x14ac:dyDescent="0.25">
      <c r="A4" s="41"/>
      <c r="B4" s="47"/>
      <c r="C4" s="48"/>
      <c r="D4" s="48"/>
      <c r="E4" s="49"/>
      <c r="F4" s="47"/>
      <c r="G4" s="48"/>
      <c r="H4" s="48"/>
      <c r="I4" s="49"/>
      <c r="J4" s="3" t="s">
        <v>9</v>
      </c>
      <c r="K4" s="4" t="s">
        <v>11</v>
      </c>
    </row>
    <row r="5" spans="1:11" ht="13.5" thickBot="1" x14ac:dyDescent="0.25"/>
    <row r="6" spans="1:11" ht="13.5" thickBot="1" x14ac:dyDescent="0.25">
      <c r="A6" s="50" t="s">
        <v>8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s="9" customFormat="1" ht="51" customHeight="1" x14ac:dyDescent="0.2">
      <c r="A7" s="20" t="s">
        <v>7</v>
      </c>
      <c r="B7" s="20" t="s">
        <v>6</v>
      </c>
      <c r="C7" s="21" t="s">
        <v>15</v>
      </c>
      <c r="D7" s="20" t="s">
        <v>5</v>
      </c>
      <c r="E7" s="20" t="s">
        <v>4</v>
      </c>
      <c r="F7" s="20" t="s">
        <v>3</v>
      </c>
      <c r="G7" s="20" t="s">
        <v>2</v>
      </c>
      <c r="H7" s="20" t="s">
        <v>1</v>
      </c>
      <c r="I7" s="56" t="s">
        <v>0</v>
      </c>
      <c r="J7" s="57"/>
      <c r="K7" s="58"/>
    </row>
    <row r="8" spans="1:11" s="14" customFormat="1" ht="12" customHeight="1" x14ac:dyDescent="0.2">
      <c r="A8" s="14" t="s">
        <v>31</v>
      </c>
      <c r="B8" s="11" t="s">
        <v>12</v>
      </c>
      <c r="C8" s="25">
        <v>15</v>
      </c>
      <c r="D8" s="11">
        <v>43558</v>
      </c>
      <c r="E8" s="12">
        <v>0.875</v>
      </c>
      <c r="F8" s="11">
        <v>43558</v>
      </c>
      <c r="G8" s="12">
        <v>0.87847222222222221</v>
      </c>
      <c r="H8" s="13">
        <v>5</v>
      </c>
      <c r="I8" s="59"/>
      <c r="J8" s="60"/>
      <c r="K8" s="61"/>
    </row>
    <row r="9" spans="1:11" s="14" customFormat="1" ht="12.75" customHeight="1" x14ac:dyDescent="0.2">
      <c r="A9" s="10" t="s">
        <v>32</v>
      </c>
      <c r="B9" s="11" t="s">
        <v>14</v>
      </c>
      <c r="C9" s="25">
        <v>10</v>
      </c>
      <c r="D9" s="11">
        <v>43558</v>
      </c>
      <c r="E9" s="12">
        <v>0.89236111111111116</v>
      </c>
      <c r="F9" s="11">
        <v>43558</v>
      </c>
      <c r="G9" s="12">
        <v>0.87986111111111109</v>
      </c>
      <c r="H9" s="13">
        <v>7</v>
      </c>
      <c r="I9" s="59"/>
      <c r="J9" s="60"/>
      <c r="K9" s="61"/>
    </row>
    <row r="10" spans="1:11" s="14" customFormat="1" ht="12.75" customHeight="1" x14ac:dyDescent="0.2">
      <c r="A10" s="10" t="s">
        <v>30</v>
      </c>
      <c r="B10" s="11" t="s">
        <v>12</v>
      </c>
      <c r="C10" s="25">
        <v>10</v>
      </c>
      <c r="D10" s="11">
        <v>43558</v>
      </c>
      <c r="E10" s="12">
        <v>0.875</v>
      </c>
      <c r="F10" s="11">
        <v>43558</v>
      </c>
      <c r="G10" s="12">
        <v>0.875</v>
      </c>
      <c r="H10" s="13">
        <v>0</v>
      </c>
      <c r="I10" s="59"/>
      <c r="J10" s="60"/>
      <c r="K10" s="61"/>
    </row>
    <row r="11" spans="1:11" s="14" customFormat="1" ht="12" customHeight="1" x14ac:dyDescent="0.2">
      <c r="A11" s="10" t="s">
        <v>33</v>
      </c>
      <c r="B11" s="11" t="s">
        <v>12</v>
      </c>
      <c r="C11" s="25">
        <v>10</v>
      </c>
      <c r="D11" s="11">
        <v>43558</v>
      </c>
      <c r="E11" s="12">
        <v>0.91666666666666663</v>
      </c>
      <c r="F11" s="11">
        <v>43558</v>
      </c>
      <c r="G11" s="12">
        <v>0.91666666666666663</v>
      </c>
      <c r="H11" s="13">
        <v>0</v>
      </c>
      <c r="I11" s="27"/>
      <c r="J11" s="28"/>
      <c r="K11" s="29"/>
    </row>
    <row r="12" spans="1:11" s="14" customFormat="1" ht="12" customHeight="1" x14ac:dyDescent="0.2">
      <c r="A12" s="10" t="s">
        <v>34</v>
      </c>
      <c r="B12" s="11" t="s">
        <v>14</v>
      </c>
      <c r="C12" s="25">
        <v>15</v>
      </c>
      <c r="D12" s="11">
        <v>43558</v>
      </c>
      <c r="E12" s="12">
        <v>0.79166666666666663</v>
      </c>
      <c r="F12" s="11">
        <v>43558</v>
      </c>
      <c r="G12" s="12">
        <v>0.79513888888888884</v>
      </c>
      <c r="H12" s="13">
        <v>5</v>
      </c>
      <c r="I12" s="27"/>
      <c r="J12" s="28"/>
      <c r="K12" s="29"/>
    </row>
    <row r="13" spans="1:11" s="14" customFormat="1" ht="12" customHeight="1" x14ac:dyDescent="0.2">
      <c r="A13" s="10" t="s">
        <v>38</v>
      </c>
      <c r="B13" s="11" t="s">
        <v>13</v>
      </c>
      <c r="C13" s="25">
        <v>15</v>
      </c>
      <c r="D13" s="11">
        <v>43558</v>
      </c>
      <c r="E13" s="12">
        <v>0.79166666666666663</v>
      </c>
      <c r="F13" s="11">
        <v>43558</v>
      </c>
      <c r="G13" s="12">
        <v>0.79166666666666663</v>
      </c>
      <c r="H13" s="13">
        <v>0</v>
      </c>
      <c r="I13" s="27"/>
      <c r="J13" s="28"/>
      <c r="K13" s="29"/>
    </row>
    <row r="14" spans="1:11" s="14" customFormat="1" ht="12" customHeight="1" x14ac:dyDescent="0.2">
      <c r="A14" s="10" t="s">
        <v>35</v>
      </c>
      <c r="B14" s="11" t="s">
        <v>14</v>
      </c>
      <c r="C14" s="25">
        <v>10</v>
      </c>
      <c r="D14" s="11">
        <v>43559</v>
      </c>
      <c r="E14" s="12">
        <v>0.79166666666666696</v>
      </c>
      <c r="F14" s="11">
        <v>43559</v>
      </c>
      <c r="G14" s="12">
        <v>0.79166666666666696</v>
      </c>
      <c r="H14" s="13">
        <v>0</v>
      </c>
      <c r="I14" s="27"/>
      <c r="J14" s="28"/>
      <c r="K14" s="29"/>
    </row>
    <row r="15" spans="1:11" s="14" customFormat="1" ht="12" x14ac:dyDescent="0.2">
      <c r="A15" s="10" t="s">
        <v>23</v>
      </c>
      <c r="B15" s="11" t="s">
        <v>12</v>
      </c>
      <c r="C15" s="25">
        <v>15</v>
      </c>
      <c r="D15" s="11">
        <v>43559</v>
      </c>
      <c r="E15" s="12">
        <v>0.91736111111111107</v>
      </c>
      <c r="F15" s="11">
        <v>43559</v>
      </c>
      <c r="G15" s="12">
        <v>0.91736111111111107</v>
      </c>
      <c r="H15" s="13">
        <v>1</v>
      </c>
      <c r="I15" s="27"/>
      <c r="J15" s="28"/>
      <c r="K15" s="29"/>
    </row>
    <row r="16" spans="1:11" x14ac:dyDescent="0.2">
      <c r="A16" s="10" t="s">
        <v>23</v>
      </c>
      <c r="B16" s="11" t="s">
        <v>13</v>
      </c>
      <c r="C16" s="25">
        <v>15</v>
      </c>
      <c r="D16" s="11">
        <v>43559</v>
      </c>
      <c r="E16" s="12">
        <v>0.91736111111111107</v>
      </c>
      <c r="F16" s="11">
        <v>43559</v>
      </c>
      <c r="G16" s="12">
        <v>0.91736111111111107</v>
      </c>
      <c r="H16" s="13">
        <v>1</v>
      </c>
      <c r="I16" s="27"/>
      <c r="J16" s="28"/>
      <c r="K16" s="29"/>
    </row>
    <row r="17" spans="1:11" x14ac:dyDescent="0.2">
      <c r="A17" s="10" t="s">
        <v>23</v>
      </c>
      <c r="B17" s="11" t="s">
        <v>14</v>
      </c>
      <c r="C17" s="25">
        <v>15</v>
      </c>
      <c r="D17" s="11">
        <v>43559</v>
      </c>
      <c r="E17" s="12">
        <v>0.91736111111111107</v>
      </c>
      <c r="F17" s="11">
        <v>43559</v>
      </c>
      <c r="G17" s="12">
        <v>0.91736111111111107</v>
      </c>
      <c r="H17" s="13">
        <v>1</v>
      </c>
      <c r="I17" s="27"/>
      <c r="J17" s="28"/>
      <c r="K17" s="29"/>
    </row>
    <row r="18" spans="1:11" x14ac:dyDescent="0.2">
      <c r="A18" s="10" t="s">
        <v>23</v>
      </c>
      <c r="B18" s="11" t="s">
        <v>25</v>
      </c>
      <c r="C18" s="25">
        <v>15</v>
      </c>
      <c r="D18" s="11">
        <v>43559</v>
      </c>
      <c r="E18" s="12">
        <v>0.91736111111111107</v>
      </c>
      <c r="F18" s="11">
        <v>43559</v>
      </c>
      <c r="G18" s="12">
        <v>0.91736111111111107</v>
      </c>
      <c r="H18" s="13">
        <v>1</v>
      </c>
      <c r="I18" s="27"/>
      <c r="J18" s="28"/>
      <c r="K18" s="29"/>
    </row>
    <row r="23" spans="1:11" x14ac:dyDescent="0.2">
      <c r="A23" s="14"/>
      <c r="B23" s="22" t="s">
        <v>22</v>
      </c>
      <c r="C23" s="16">
        <f>SUM(C8:C18)</f>
        <v>145</v>
      </c>
      <c r="D23" s="14"/>
      <c r="E23" s="14"/>
      <c r="F23" s="14"/>
      <c r="G23" s="22" t="s">
        <v>22</v>
      </c>
      <c r="H23" s="16">
        <f>SUM(I26:J29)</f>
        <v>120</v>
      </c>
      <c r="I23" s="14"/>
      <c r="J23" s="14"/>
    </row>
    <row r="25" spans="1:11" x14ac:dyDescent="0.2">
      <c r="A25" s="1" t="s">
        <v>24</v>
      </c>
      <c r="B25" s="1" t="s">
        <v>16</v>
      </c>
      <c r="C25" s="53" t="s">
        <v>17</v>
      </c>
      <c r="D25" s="53"/>
      <c r="E25" s="19"/>
      <c r="G25" s="1" t="s">
        <v>24</v>
      </c>
      <c r="H25" s="1" t="s">
        <v>16</v>
      </c>
      <c r="I25" s="63" t="s">
        <v>17</v>
      </c>
      <c r="J25" s="63"/>
    </row>
    <row r="26" spans="1:11" x14ac:dyDescent="0.2">
      <c r="A26" s="15" t="s">
        <v>18</v>
      </c>
      <c r="B26" s="30">
        <v>4</v>
      </c>
      <c r="C26" s="54">
        <f>C10+C11+C15+C8</f>
        <v>50</v>
      </c>
      <c r="D26" s="55"/>
      <c r="E26" s="24"/>
      <c r="F26" s="2"/>
      <c r="G26" s="23" t="s">
        <v>18</v>
      </c>
      <c r="H26" s="30">
        <v>4</v>
      </c>
      <c r="I26" s="54">
        <v>48</v>
      </c>
      <c r="J26" s="55"/>
    </row>
    <row r="27" spans="1:11" x14ac:dyDescent="0.2">
      <c r="A27" s="15" t="s">
        <v>19</v>
      </c>
      <c r="B27" s="30">
        <v>2</v>
      </c>
      <c r="C27" s="54">
        <f>C13+C16</f>
        <v>30</v>
      </c>
      <c r="D27" s="55"/>
      <c r="E27" s="24"/>
      <c r="F27" s="2"/>
      <c r="G27" s="23" t="s">
        <v>19</v>
      </c>
      <c r="H27" s="30">
        <v>2</v>
      </c>
      <c r="I27" s="54">
        <v>28</v>
      </c>
      <c r="J27" s="55"/>
      <c r="K27" s="14"/>
    </row>
    <row r="28" spans="1:11" x14ac:dyDescent="0.2">
      <c r="A28" s="15" t="s">
        <v>20</v>
      </c>
      <c r="B28" s="30">
        <v>1</v>
      </c>
      <c r="C28" s="62">
        <f>C18</f>
        <v>15</v>
      </c>
      <c r="D28" s="55"/>
      <c r="E28" s="24"/>
      <c r="F28" s="2"/>
      <c r="G28" s="23" t="s">
        <v>20</v>
      </c>
      <c r="H28" s="30">
        <v>1</v>
      </c>
      <c r="I28" s="62">
        <v>14</v>
      </c>
      <c r="J28" s="55"/>
      <c r="K28" s="18"/>
    </row>
    <row r="29" spans="1:11" x14ac:dyDescent="0.2">
      <c r="A29" s="15" t="s">
        <v>21</v>
      </c>
      <c r="B29" s="30">
        <v>3</v>
      </c>
      <c r="C29" s="54">
        <f>C17+C14+C9</f>
        <v>35</v>
      </c>
      <c r="D29" s="55"/>
      <c r="E29" s="24"/>
      <c r="F29" s="2"/>
      <c r="G29" s="23" t="s">
        <v>21</v>
      </c>
      <c r="H29" s="30">
        <v>3</v>
      </c>
      <c r="I29" s="54">
        <v>30</v>
      </c>
      <c r="J29" s="55"/>
      <c r="K29" s="18"/>
    </row>
    <row r="30" spans="1:1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7"/>
      <c r="K30" s="17"/>
    </row>
    <row r="31" spans="1:1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7"/>
      <c r="K31" s="17"/>
    </row>
    <row r="32" spans="1:1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7"/>
      <c r="K32" s="18"/>
    </row>
    <row r="33" spans="1:11" x14ac:dyDescent="0.2">
      <c r="A33" s="1" t="s">
        <v>24</v>
      </c>
      <c r="B33" s="1" t="s">
        <v>16</v>
      </c>
      <c r="C33" s="64" t="s">
        <v>26</v>
      </c>
      <c r="D33" s="65"/>
      <c r="E33" s="1" t="s">
        <v>27</v>
      </c>
      <c r="F33" s="1" t="s">
        <v>28</v>
      </c>
      <c r="G33" s="1" t="s">
        <v>29</v>
      </c>
      <c r="H33" s="8"/>
      <c r="I33" s="8"/>
      <c r="J33" s="2"/>
      <c r="K33" s="2"/>
    </row>
    <row r="34" spans="1:11" x14ac:dyDescent="0.2">
      <c r="A34" s="15" t="s">
        <v>18</v>
      </c>
      <c r="B34" s="30">
        <v>4</v>
      </c>
      <c r="C34" s="54">
        <f>C26</f>
        <v>50</v>
      </c>
      <c r="D34" s="55"/>
      <c r="E34" s="23">
        <f>I26</f>
        <v>48</v>
      </c>
      <c r="F34" s="66">
        <f>C34-E34</f>
        <v>2</v>
      </c>
      <c r="G34" s="26">
        <f>F34/C34</f>
        <v>0.04</v>
      </c>
      <c r="H34" s="8"/>
      <c r="I34" s="8"/>
      <c r="J34" s="2"/>
      <c r="K34" s="2"/>
    </row>
    <row r="35" spans="1:11" x14ac:dyDescent="0.2">
      <c r="A35" s="15" t="s">
        <v>19</v>
      </c>
      <c r="B35" s="30">
        <v>2</v>
      </c>
      <c r="C35" s="54">
        <f>C27</f>
        <v>30</v>
      </c>
      <c r="D35" s="55"/>
      <c r="E35" s="23">
        <f t="shared" ref="E35:E37" si="0">I27</f>
        <v>28</v>
      </c>
      <c r="F35" s="66">
        <f t="shared" ref="F35:F37" si="1">C35-E35</f>
        <v>2</v>
      </c>
      <c r="G35" s="26">
        <f t="shared" ref="G35:G37" si="2">F35/C35</f>
        <v>6.6666666666666666E-2</v>
      </c>
      <c r="H35" s="8"/>
      <c r="I35" s="8"/>
      <c r="J35" s="2"/>
      <c r="K35" s="2"/>
    </row>
    <row r="36" spans="1:11" x14ac:dyDescent="0.2">
      <c r="A36" s="15" t="s">
        <v>20</v>
      </c>
      <c r="B36" s="30">
        <v>1</v>
      </c>
      <c r="C36" s="62">
        <f>C28</f>
        <v>15</v>
      </c>
      <c r="D36" s="55"/>
      <c r="E36" s="23">
        <f t="shared" si="0"/>
        <v>14</v>
      </c>
      <c r="F36" s="66">
        <f t="shared" si="1"/>
        <v>1</v>
      </c>
      <c r="G36" s="26">
        <f t="shared" si="2"/>
        <v>6.6666666666666666E-2</v>
      </c>
      <c r="H36" s="8"/>
      <c r="I36" s="8"/>
      <c r="J36" s="2"/>
      <c r="K36" s="2"/>
    </row>
    <row r="37" spans="1:11" x14ac:dyDescent="0.2">
      <c r="A37" s="15" t="s">
        <v>21</v>
      </c>
      <c r="B37" s="30">
        <v>3</v>
      </c>
      <c r="C37" s="54">
        <f>C29</f>
        <v>35</v>
      </c>
      <c r="D37" s="55"/>
      <c r="E37" s="23">
        <f t="shared" si="0"/>
        <v>30</v>
      </c>
      <c r="F37" s="66">
        <f t="shared" si="1"/>
        <v>5</v>
      </c>
      <c r="G37" s="26">
        <f t="shared" si="2"/>
        <v>0.14285714285714285</v>
      </c>
      <c r="H37" s="8"/>
      <c r="I37" s="8"/>
      <c r="J37" s="2"/>
      <c r="K37" s="2"/>
    </row>
    <row r="38" spans="1:11" x14ac:dyDescent="0.2">
      <c r="G38" s="31"/>
    </row>
  </sheetData>
  <mergeCells count="27">
    <mergeCell ref="C36:D36"/>
    <mergeCell ref="C37:D37"/>
    <mergeCell ref="I25:J25"/>
    <mergeCell ref="I26:J26"/>
    <mergeCell ref="I27:J27"/>
    <mergeCell ref="I28:J28"/>
    <mergeCell ref="I29:J29"/>
    <mergeCell ref="C29:D29"/>
    <mergeCell ref="C28:D28"/>
    <mergeCell ref="C33:D33"/>
    <mergeCell ref="C34:D34"/>
    <mergeCell ref="C35:D35"/>
    <mergeCell ref="A6:K6"/>
    <mergeCell ref="C25:D25"/>
    <mergeCell ref="C26:D26"/>
    <mergeCell ref="C27:D27"/>
    <mergeCell ref="I7:K7"/>
    <mergeCell ref="I8:K8"/>
    <mergeCell ref="I9:K9"/>
    <mergeCell ref="I10:K10"/>
    <mergeCell ref="A1:A2"/>
    <mergeCell ref="B1:I2"/>
    <mergeCell ref="J1:K2"/>
    <mergeCell ref="A3:A4"/>
    <mergeCell ref="J3:K3"/>
    <mergeCell ref="F3:I4"/>
    <mergeCell ref="B3:E4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Malliveth Reina Cantor</cp:lastModifiedBy>
  <dcterms:created xsi:type="dcterms:W3CDTF">2016-02-05T21:36:42Z</dcterms:created>
  <dcterms:modified xsi:type="dcterms:W3CDTF">2019-04-03T22:29:43Z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