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Documents\GitHub\Calidad-de-Software-Horario\Lanzamiento del Proyecto\"/>
    </mc:Choice>
  </mc:AlternateContent>
  <xr:revisionPtr revIDLastSave="0" documentId="13_ncr:1_{6F693AF7-FB11-4285-9E32-CDF5B3C69671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EMANA 1" sheetId="1" r:id="rId1"/>
  </sheets>
  <definedNames>
    <definedName name="_xlnm._FilterDatabase" localSheetId="0" hidden="1">'SEMANA 1'!$A$7:$H$18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I25" i="1"/>
  <c r="F33" i="1" l="1"/>
  <c r="G33" i="1" s="1"/>
  <c r="C36" i="1"/>
  <c r="C28" i="1" s="1"/>
  <c r="C35" i="1"/>
  <c r="C27" i="1" s="1"/>
  <c r="C34" i="1"/>
  <c r="C26" i="1" s="1"/>
  <c r="C33" i="1"/>
  <c r="C25" i="1" s="1"/>
  <c r="H18" i="1"/>
  <c r="H10" i="1"/>
  <c r="H11" i="1"/>
  <c r="H12" i="1"/>
  <c r="H9" i="1"/>
  <c r="F36" i="1" l="1"/>
  <c r="G36" i="1" s="1"/>
  <c r="F35" i="1"/>
  <c r="G35" i="1" s="1"/>
  <c r="F34" i="1"/>
  <c r="G34" i="1" s="1"/>
  <c r="I28" i="1"/>
  <c r="I27" i="1"/>
  <c r="I26" i="1"/>
  <c r="H22" i="1"/>
</calcChain>
</file>

<file path=xl/sharedStrings.xml><?xml version="1.0" encoding="utf-8"?>
<sst xmlns="http://schemas.openxmlformats.org/spreadsheetml/2006/main" count="69" uniqueCount="39">
  <si>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</si>
  <si>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</si>
  <si>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</si>
  <si>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</si>
  <si>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</si>
  <si>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</si>
  <si>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</si>
  <si>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</si>
  <si>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</si>
  <si>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</si>
  <si>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</si>
  <si>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Elaboración de acta de reunión</t>
  </si>
  <si>
    <t>I</t>
  </si>
  <si>
    <t>LE</t>
  </si>
  <si>
    <t>LP</t>
  </si>
  <si>
    <t>LC</t>
  </si>
  <si>
    <t>Tiempo Estimado (minutos)</t>
  </si>
  <si>
    <t>Actividades asignadas</t>
  </si>
  <si>
    <t>Tiempo de actividades</t>
  </si>
  <si>
    <t>Lider de equipo</t>
  </si>
  <si>
    <t>Lider de Planeación</t>
  </si>
  <si>
    <t>Lider de Desarrollo</t>
  </si>
  <si>
    <t>Lider de Calidad</t>
  </si>
  <si>
    <t>Duracion Total</t>
  </si>
  <si>
    <t>Hacer bitácoras de tiempos.</t>
  </si>
  <si>
    <t>Rol</t>
  </si>
  <si>
    <t>LD</t>
  </si>
  <si>
    <t>Tiempo de actividades estimado</t>
  </si>
  <si>
    <t>Tiempo Actividades Realizadas</t>
  </si>
  <si>
    <t>Tiempo Delta</t>
  </si>
  <si>
    <t>Porcentaje</t>
  </si>
  <si>
    <t>checkList (acta de constitucion)</t>
  </si>
  <si>
    <t>control de asignaciones</t>
  </si>
  <si>
    <t>Tiempo de actividades minutos</t>
  </si>
  <si>
    <t>%</t>
  </si>
  <si>
    <t>PROYECTO:  MODULO  ESTUDIANTES</t>
  </si>
  <si>
    <t xml:space="preserve">TAREA: Lanzamiento de proyecto </t>
  </si>
  <si>
    <t>MIN</t>
  </si>
  <si>
    <t>Reunión definición de acta de constitucion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</si>
</sst>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h:mm:ss;@"/>
    <numFmt numFmtId="165" formatCode="dd/mm/yyyy;@"/>
    <numFmt numFmtId="166" formatCode="_ [$€-2]\ * #,##0.00_ ;_ [$€-2]\ * \-#,##0.00_ ;_ [$€-2]\ * &quot;-&quot;??_ "/>
    <numFmt numFmtId="167" formatCode="0.0"/>
    <numFmt numFmtId="168" formatCode="_-* #,##0_-;\-* #,##0_-;_-* &quot;-&quot;??_-;_-@_-"/>
    <numFmt numFmtId="169" formatCode="#,##0.0_ ;\-#,##0.0\ "/>
    <numFmt numFmtId="170" formatCode="#,##0_ ;\-#,##0\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70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6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1" fontId="2" fillId="3" borderId="0" xfId="0" applyNumberFormat="1" applyFont="1" applyFill="1" applyAlignment="1">
      <alignment horizontal="right" vertical="top" wrapText="1"/>
    </xf>
    <xf numFmtId="1" fontId="2" fillId="3" borderId="0" xfId="0" applyNumberFormat="1" applyFont="1" applyFill="1" applyAlignment="1">
      <alignment horizontal="left" vertical="top" wrapText="1"/>
    </xf>
    <xf numFmtId="165" fontId="0" fillId="3" borderId="16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Fill="1" applyBorder="1"/>
    <xf numFmtId="166" fontId="0" fillId="3" borderId="16" xfId="0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vertical="top" wrapText="1"/>
    </xf>
    <xf numFmtId="168" fontId="2" fillId="3" borderId="1" xfId="0" applyNumberFormat="1" applyFont="1" applyFill="1" applyBorder="1"/>
    <xf numFmtId="1" fontId="2" fillId="3" borderId="14" xfId="0" applyNumberFormat="1" applyFont="1" applyFill="1" applyBorder="1" applyAlignment="1">
      <alignment horizontal="center" vertical="top" wrapText="1"/>
    </xf>
    <xf numFmtId="169" fontId="0" fillId="3" borderId="1" xfId="0" applyNumberFormat="1" applyFill="1" applyBorder="1"/>
    <xf numFmtId="1" fontId="1" fillId="3" borderId="0" xfId="0" applyNumberFormat="1" applyFont="1" applyFill="1" applyAlignment="1">
      <alignment horizontal="left"/>
    </xf>
    <xf numFmtId="170" fontId="0" fillId="3" borderId="1" xfId="0" applyNumberFormat="1" applyFill="1" applyBorder="1"/>
    <xf numFmtId="1" fontId="2" fillId="3" borderId="14" xfId="0" applyNumberFormat="1" applyFont="1" applyFill="1" applyBorder="1" applyAlignment="1">
      <alignment horizontal="center" vertical="top" wrapText="1"/>
    </xf>
    <xf numFmtId="0" fontId="2" fillId="3" borderId="15" xfId="0" applyNumberFormat="1" applyFont="1" applyFill="1" applyBorder="1" applyAlignment="1">
      <alignment horizontal="center" vertical="top" wrapText="1"/>
    </xf>
    <xf numFmtId="167" fontId="2" fillId="3" borderId="14" xfId="0" applyNumberFormat="1" applyFont="1" applyFill="1" applyBorder="1" applyAlignment="1">
      <alignment horizontal="center" vertical="top" wrapText="1"/>
    </xf>
    <xf numFmtId="167" fontId="2" fillId="3" borderId="15" xfId="0" applyNumberFormat="1" applyFont="1" applyFill="1" applyBorder="1" applyAlignment="1">
      <alignment horizontal="center" vertical="top" wrapText="1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2" fillId="3" borderId="14" xfId="0" applyNumberFormat="1" applyFont="1" applyFill="1" applyBorder="1" applyAlignment="1">
      <alignment horizontal="center" vertical="top" wrapText="1"/>
    </xf>
    <xf numFmtId="2" fontId="2" fillId="3" borderId="15" xfId="0" applyNumberFormat="1" applyFont="1" applyFill="1" applyBorder="1" applyAlignment="1">
      <alignment horizontal="center" vertical="top" wrapText="1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D15" sqref="D15"/>
    </sheetView>
  </sheetViews>
  <sheetFormatPr baseColWidth="10" defaultColWidth="11.42578125" defaultRowHeight="12.75" x14ac:dyDescent="0.2"/>
  <cols>
    <col min="1" max="1" width="55.7109375" style="5" customWidth="1"/>
    <col min="2" max="2" width="24.42578125" style="5" customWidth="1"/>
    <col min="3" max="3" width="18" style="5" customWidth="1"/>
    <col min="4" max="4" width="18.42578125" style="5" customWidth="1"/>
    <col min="5" max="5" width="32.140625" style="5" customWidth="1"/>
    <col min="6" max="6" width="14.7109375" style="5" customWidth="1"/>
    <col min="7" max="7" width="19.7109375" style="6" customWidth="1"/>
    <col min="8" max="8" width="24.7109375" style="6" customWidth="1"/>
    <col min="9" max="9" width="10.7109375" style="7" customWidth="1"/>
    <col min="10" max="10" width="10.7109375" style="8" customWidth="1"/>
    <col min="11" max="11" width="23.5703125" style="8" customWidth="1"/>
    <col min="12" max="12" width="10.7109375" style="2" customWidth="1"/>
    <col min="13" max="16384" width="11.42578125" style="2"/>
  </cols>
  <sheetData>
    <row r="1" spans="1:11" ht="32.25" customHeight="1" x14ac:dyDescent="0.2">
      <c r="A1" s="52"/>
      <c r="B1" s="54" t="s">
        <v>8</v>
      </c>
      <c r="C1" s="54"/>
      <c r="D1" s="54"/>
      <c r="E1" s="54"/>
      <c r="F1" s="54"/>
      <c r="G1" s="54"/>
      <c r="H1" s="54"/>
      <c r="I1" s="54"/>
      <c r="J1" s="56"/>
      <c r="K1" s="57"/>
    </row>
    <row r="2" spans="1:11" ht="20.25" customHeight="1" x14ac:dyDescent="0.2">
      <c r="A2" s="53"/>
      <c r="B2" s="55"/>
      <c r="C2" s="55"/>
      <c r="D2" s="55"/>
      <c r="E2" s="55"/>
      <c r="F2" s="55"/>
      <c r="G2" s="55"/>
      <c r="H2" s="55"/>
      <c r="I2" s="55"/>
      <c r="J2" s="58"/>
      <c r="K2" s="59"/>
    </row>
    <row r="3" spans="1:11" ht="12.75" customHeight="1" x14ac:dyDescent="0.2">
      <c r="A3" s="60" t="s">
        <v>10</v>
      </c>
      <c r="B3" s="64" t="s">
        <v>35</v>
      </c>
      <c r="C3" s="65"/>
      <c r="D3" s="65"/>
      <c r="E3" s="66"/>
      <c r="F3" s="64" t="s">
        <v>36</v>
      </c>
      <c r="G3" s="65"/>
      <c r="H3" s="65"/>
      <c r="I3" s="66"/>
      <c r="J3" s="62"/>
      <c r="K3" s="63"/>
    </row>
    <row r="4" spans="1:11" ht="13.5" thickBot="1" x14ac:dyDescent="0.25">
      <c r="A4" s="61"/>
      <c r="B4" s="67"/>
      <c r="C4" s="68"/>
      <c r="D4" s="68"/>
      <c r="E4" s="69"/>
      <c r="F4" s="67"/>
      <c r="G4" s="68"/>
      <c r="H4" s="68"/>
      <c r="I4" s="69"/>
      <c r="J4" s="3" t="s">
        <v>9</v>
      </c>
      <c r="K4" s="4" t="s">
        <v>12</v>
      </c>
    </row>
    <row r="5" spans="1:11" ht="13.5" thickBot="1" x14ac:dyDescent="0.25"/>
    <row r="6" spans="1:11" ht="13.5" thickBot="1" x14ac:dyDescent="0.25">
      <c r="A6" s="49" t="s">
        <v>8</v>
      </c>
      <c r="B6" s="50"/>
      <c r="C6" s="50"/>
      <c r="D6" s="50"/>
      <c r="E6" s="50"/>
      <c r="F6" s="50"/>
      <c r="G6" s="50"/>
      <c r="H6" s="50"/>
      <c r="I6" s="50"/>
      <c r="J6" s="50"/>
      <c r="K6" s="51"/>
    </row>
    <row r="7" spans="1:11" s="9" customFormat="1" ht="36" customHeight="1" x14ac:dyDescent="0.2">
      <c r="A7" s="20" t="s">
        <v>7</v>
      </c>
      <c r="B7" s="20" t="s">
        <v>6</v>
      </c>
      <c r="C7" s="21" t="s">
        <v>16</v>
      </c>
      <c r="D7" s="20" t="s">
        <v>5</v>
      </c>
      <c r="E7" s="20" t="s">
        <v>4</v>
      </c>
      <c r="F7" s="20" t="s">
        <v>3</v>
      </c>
      <c r="G7" s="20" t="s">
        <v>2</v>
      </c>
      <c r="H7" s="20" t="s">
        <v>1</v>
      </c>
      <c r="I7" s="40" t="s">
        <v>0</v>
      </c>
      <c r="J7" s="41"/>
      <c r="K7" s="42"/>
    </row>
    <row r="8" spans="1:11" s="14" customFormat="1" ht="12" x14ac:dyDescent="0.2">
      <c r="A8" s="15" t="s">
        <v>11</v>
      </c>
      <c r="B8" s="11" t="s">
        <v>13</v>
      </c>
      <c r="C8" s="13">
        <v>50</v>
      </c>
      <c r="D8" s="11">
        <v>43544</v>
      </c>
      <c r="E8" s="12">
        <v>0.75</v>
      </c>
      <c r="F8" s="11">
        <v>43544</v>
      </c>
      <c r="G8" s="12">
        <v>0.75694444444444453</v>
      </c>
      <c r="H8" s="28">
        <v>10</v>
      </c>
      <c r="I8" s="43"/>
      <c r="J8" s="44"/>
      <c r="K8" s="45"/>
    </row>
    <row r="9" spans="1:11" s="14" customFormat="1" ht="12" customHeight="1" x14ac:dyDescent="0.2">
      <c r="A9" s="10" t="s">
        <v>38</v>
      </c>
      <c r="B9" s="11" t="s">
        <v>13</v>
      </c>
      <c r="C9" s="13">
        <v>40</v>
      </c>
      <c r="D9" s="11">
        <v>43544</v>
      </c>
      <c r="E9" s="12">
        <v>0.9375</v>
      </c>
      <c r="F9" s="11">
        <v>43544</v>
      </c>
      <c r="G9" s="12">
        <v>0.9375</v>
      </c>
      <c r="H9" s="28">
        <f>G9-E9</f>
        <v>0</v>
      </c>
      <c r="I9" s="43"/>
      <c r="J9" s="44"/>
      <c r="K9" s="45"/>
    </row>
    <row r="10" spans="1:11" s="14" customFormat="1" ht="12" customHeight="1" x14ac:dyDescent="0.2">
      <c r="A10" s="10" t="s">
        <v>38</v>
      </c>
      <c r="B10" s="11" t="s">
        <v>26</v>
      </c>
      <c r="C10" s="13">
        <v>40</v>
      </c>
      <c r="D10" s="11">
        <v>43544</v>
      </c>
      <c r="E10" s="12">
        <v>0.9375</v>
      </c>
      <c r="F10" s="11">
        <v>43544</v>
      </c>
      <c r="G10" s="12">
        <v>0.9375</v>
      </c>
      <c r="H10" s="28">
        <f t="shared" ref="H10:H18" si="0">G10-E10</f>
        <v>0</v>
      </c>
      <c r="I10" s="43"/>
      <c r="J10" s="44"/>
      <c r="K10" s="45"/>
    </row>
    <row r="11" spans="1:11" s="14" customFormat="1" ht="13.5" customHeight="1" x14ac:dyDescent="0.2">
      <c r="A11" s="10" t="s">
        <v>38</v>
      </c>
      <c r="B11" s="11" t="s">
        <v>14</v>
      </c>
      <c r="C11" s="13">
        <v>40</v>
      </c>
      <c r="D11" s="11">
        <v>43544</v>
      </c>
      <c r="E11" s="12">
        <v>0.9375</v>
      </c>
      <c r="F11" s="11">
        <v>43544</v>
      </c>
      <c r="G11" s="12">
        <v>0.9375</v>
      </c>
      <c r="H11" s="28">
        <f t="shared" si="0"/>
        <v>0</v>
      </c>
      <c r="I11" s="43"/>
      <c r="J11" s="44"/>
      <c r="K11" s="45"/>
    </row>
    <row r="12" spans="1:11" s="14" customFormat="1" ht="13.5" customHeight="1" x14ac:dyDescent="0.2">
      <c r="A12" s="10" t="s">
        <v>38</v>
      </c>
      <c r="B12" s="11" t="s">
        <v>15</v>
      </c>
      <c r="C12" s="13">
        <v>40</v>
      </c>
      <c r="D12" s="11">
        <v>43544</v>
      </c>
      <c r="E12" s="12">
        <v>0.9375</v>
      </c>
      <c r="F12" s="11">
        <v>43544</v>
      </c>
      <c r="G12" s="12">
        <v>0.9375</v>
      </c>
      <c r="H12" s="28">
        <f t="shared" si="0"/>
        <v>0</v>
      </c>
      <c r="I12" s="43"/>
      <c r="J12" s="44"/>
      <c r="K12" s="45"/>
    </row>
    <row r="13" spans="1:11" s="14" customFormat="1" ht="12.75" customHeight="1" x14ac:dyDescent="0.2">
      <c r="A13" s="10" t="s">
        <v>31</v>
      </c>
      <c r="B13" s="11" t="s">
        <v>15</v>
      </c>
      <c r="C13" s="13">
        <v>10</v>
      </c>
      <c r="D13" s="11">
        <v>43544</v>
      </c>
      <c r="E13" s="12">
        <v>0.9375</v>
      </c>
      <c r="F13" s="11">
        <v>43544</v>
      </c>
      <c r="G13" s="12">
        <v>0.93888888888888899</v>
      </c>
      <c r="H13" s="28">
        <v>2</v>
      </c>
      <c r="I13" s="25"/>
      <c r="J13" s="26"/>
      <c r="K13" s="27"/>
    </row>
    <row r="14" spans="1:11" x14ac:dyDescent="0.2">
      <c r="A14" s="10" t="s">
        <v>24</v>
      </c>
      <c r="B14" s="11" t="s">
        <v>13</v>
      </c>
      <c r="C14" s="13">
        <v>10</v>
      </c>
      <c r="D14" s="11">
        <v>43545</v>
      </c>
      <c r="E14" s="12">
        <v>0.85416666666666663</v>
      </c>
      <c r="F14" s="11">
        <v>43545</v>
      </c>
      <c r="G14" s="12">
        <v>0.85555555555555562</v>
      </c>
      <c r="H14" s="28">
        <v>2</v>
      </c>
      <c r="I14" s="25"/>
      <c r="J14" s="26"/>
      <c r="K14" s="27"/>
    </row>
    <row r="15" spans="1:11" x14ac:dyDescent="0.2">
      <c r="A15" s="10" t="s">
        <v>24</v>
      </c>
      <c r="B15" s="11" t="s">
        <v>26</v>
      </c>
      <c r="C15" s="13">
        <v>10</v>
      </c>
      <c r="D15" s="11">
        <v>43545</v>
      </c>
      <c r="E15" s="12">
        <v>0.85416666666666663</v>
      </c>
      <c r="F15" s="11">
        <v>43545</v>
      </c>
      <c r="G15" s="12">
        <v>0.85555555555555562</v>
      </c>
      <c r="H15" s="28">
        <v>2</v>
      </c>
      <c r="I15" s="25"/>
      <c r="J15" s="26"/>
      <c r="K15" s="27"/>
    </row>
    <row r="16" spans="1:11" x14ac:dyDescent="0.2">
      <c r="A16" s="10" t="s">
        <v>24</v>
      </c>
      <c r="B16" s="11" t="s">
        <v>14</v>
      </c>
      <c r="C16" s="13">
        <v>10</v>
      </c>
      <c r="D16" s="11">
        <v>43545</v>
      </c>
      <c r="E16" s="12">
        <v>0.85416666666666696</v>
      </c>
      <c r="F16" s="11">
        <v>43545</v>
      </c>
      <c r="G16" s="12">
        <v>0.85625000000000007</v>
      </c>
      <c r="H16" s="28">
        <v>3</v>
      </c>
      <c r="I16" s="25"/>
      <c r="J16" s="26"/>
      <c r="K16" s="27"/>
    </row>
    <row r="17" spans="1:11" x14ac:dyDescent="0.2">
      <c r="A17" s="10" t="s">
        <v>24</v>
      </c>
      <c r="B17" s="11" t="s">
        <v>15</v>
      </c>
      <c r="C17" s="13">
        <v>10</v>
      </c>
      <c r="D17" s="11">
        <v>43545</v>
      </c>
      <c r="E17" s="12">
        <v>0.85416666666666696</v>
      </c>
      <c r="F17" s="11">
        <v>43545</v>
      </c>
      <c r="G17" s="12">
        <v>0.85763888888888884</v>
      </c>
      <c r="H17" s="28">
        <v>5</v>
      </c>
      <c r="I17" s="25"/>
      <c r="J17" s="26"/>
      <c r="K17" s="27"/>
    </row>
    <row r="18" spans="1:11" x14ac:dyDescent="0.2">
      <c r="A18" s="10" t="s">
        <v>32</v>
      </c>
      <c r="B18" s="11" t="s">
        <v>14</v>
      </c>
      <c r="C18" s="13">
        <v>20</v>
      </c>
      <c r="D18" s="11">
        <v>43545</v>
      </c>
      <c r="E18" s="12">
        <v>0.875</v>
      </c>
      <c r="F18" s="11">
        <v>43545</v>
      </c>
      <c r="G18" s="12">
        <v>0.875</v>
      </c>
      <c r="H18" s="28">
        <f t="shared" si="0"/>
        <v>0</v>
      </c>
      <c r="I18" s="25"/>
      <c r="J18" s="26"/>
      <c r="K18" s="27"/>
    </row>
    <row r="22" spans="1:11" x14ac:dyDescent="0.2">
      <c r="A22" s="14"/>
      <c r="B22" s="22" t="s">
        <v>23</v>
      </c>
      <c r="C22" s="29">
        <f>SUM(C8:C18)</f>
        <v>280</v>
      </c>
      <c r="D22" s="14" t="s">
        <v>37</v>
      </c>
      <c r="E22" s="14"/>
      <c r="F22" s="14"/>
      <c r="G22" s="22" t="s">
        <v>23</v>
      </c>
      <c r="H22" s="47">
        <f>SUM(H8:H18)</f>
        <v>24</v>
      </c>
      <c r="I22" s="48"/>
      <c r="J22" s="14"/>
    </row>
    <row r="24" spans="1:11" x14ac:dyDescent="0.2">
      <c r="A24" s="1" t="s">
        <v>25</v>
      </c>
      <c r="B24" s="1" t="s">
        <v>17</v>
      </c>
      <c r="C24" s="46" t="s">
        <v>33</v>
      </c>
      <c r="D24" s="46"/>
      <c r="E24" s="19"/>
      <c r="G24" s="1" t="s">
        <v>25</v>
      </c>
      <c r="H24" s="1" t="s">
        <v>17</v>
      </c>
      <c r="I24" s="46" t="s">
        <v>18</v>
      </c>
      <c r="J24" s="46"/>
    </row>
    <row r="25" spans="1:11" x14ac:dyDescent="0.2">
      <c r="A25" s="16" t="s">
        <v>19</v>
      </c>
      <c r="B25" s="30">
        <v>3</v>
      </c>
      <c r="C25" s="34">
        <f>C33</f>
        <v>100</v>
      </c>
      <c r="D25" s="35"/>
      <c r="E25" s="24"/>
      <c r="F25" s="2"/>
      <c r="G25" s="23" t="s">
        <v>19</v>
      </c>
      <c r="H25" s="30">
        <v>3</v>
      </c>
      <c r="I25" s="36">
        <f>H8+H9+H14</f>
        <v>12</v>
      </c>
      <c r="J25" s="37"/>
    </row>
    <row r="26" spans="1:11" x14ac:dyDescent="0.2">
      <c r="A26" s="16" t="s">
        <v>20</v>
      </c>
      <c r="B26" s="30">
        <v>3</v>
      </c>
      <c r="C26" s="34">
        <f>C34</f>
        <v>90</v>
      </c>
      <c r="D26" s="35"/>
      <c r="E26" s="24"/>
      <c r="F26" s="2"/>
      <c r="G26" s="23" t="s">
        <v>20</v>
      </c>
      <c r="H26" s="30">
        <v>3</v>
      </c>
      <c r="I26" s="36">
        <f>H11+H16+H18</f>
        <v>3</v>
      </c>
      <c r="J26" s="37"/>
      <c r="K26" s="14"/>
    </row>
    <row r="27" spans="1:11" x14ac:dyDescent="0.2">
      <c r="A27" s="16" t="s">
        <v>21</v>
      </c>
      <c r="B27" s="30">
        <v>2</v>
      </c>
      <c r="C27" s="34">
        <f>C35</f>
        <v>90</v>
      </c>
      <c r="D27" s="35"/>
      <c r="E27" s="24"/>
      <c r="F27" s="2"/>
      <c r="G27" s="23" t="s">
        <v>21</v>
      </c>
      <c r="H27" s="30">
        <v>2</v>
      </c>
      <c r="I27" s="36">
        <f>H10+H15</f>
        <v>2</v>
      </c>
      <c r="J27" s="37"/>
      <c r="K27" s="18"/>
    </row>
    <row r="28" spans="1:11" x14ac:dyDescent="0.2">
      <c r="A28" s="16" t="s">
        <v>22</v>
      </c>
      <c r="B28" s="30">
        <v>3</v>
      </c>
      <c r="C28" s="34">
        <f>C36</f>
        <v>90</v>
      </c>
      <c r="D28" s="35"/>
      <c r="E28" s="24"/>
      <c r="F28" s="2"/>
      <c r="G28" s="23" t="s">
        <v>22</v>
      </c>
      <c r="H28" s="30">
        <v>3</v>
      </c>
      <c r="I28" s="36">
        <f>H12+H13+H17</f>
        <v>7</v>
      </c>
      <c r="J28" s="37"/>
      <c r="K28" s="18"/>
    </row>
    <row r="29" spans="1:1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7"/>
    </row>
    <row r="30" spans="1:1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7"/>
      <c r="K30" s="17"/>
    </row>
    <row r="32" spans="1:11" x14ac:dyDescent="0.2">
      <c r="A32" s="1" t="s">
        <v>25</v>
      </c>
      <c r="B32" s="1" t="s">
        <v>17</v>
      </c>
      <c r="C32" s="38" t="s">
        <v>27</v>
      </c>
      <c r="D32" s="39"/>
      <c r="E32" s="1" t="s">
        <v>28</v>
      </c>
      <c r="F32" s="1" t="s">
        <v>29</v>
      </c>
      <c r="G32" s="1" t="s">
        <v>30</v>
      </c>
      <c r="H32" s="8"/>
      <c r="I32" s="8"/>
      <c r="J32" s="2"/>
      <c r="K32" s="2"/>
    </row>
    <row r="33" spans="1:11" x14ac:dyDescent="0.2">
      <c r="A33" s="16" t="s">
        <v>19</v>
      </c>
      <c r="B33" s="30">
        <v>3</v>
      </c>
      <c r="C33" s="34">
        <f>(C8+C9+C14)</f>
        <v>100</v>
      </c>
      <c r="D33" s="35"/>
      <c r="E33" s="30">
        <v>12</v>
      </c>
      <c r="F33" s="33">
        <f>C33-E33</f>
        <v>88</v>
      </c>
      <c r="G33" s="31">
        <f>ABS(((F33/C33)*100)-100)</f>
        <v>12</v>
      </c>
      <c r="H33" s="32" t="s">
        <v>34</v>
      </c>
      <c r="I33" s="8"/>
      <c r="J33" s="2"/>
      <c r="K33" s="2"/>
    </row>
    <row r="34" spans="1:11" x14ac:dyDescent="0.2">
      <c r="A34" s="16" t="s">
        <v>20</v>
      </c>
      <c r="B34" s="30">
        <v>3</v>
      </c>
      <c r="C34" s="34">
        <f>(C9+C10+C15)</f>
        <v>90</v>
      </c>
      <c r="D34" s="35"/>
      <c r="E34" s="30">
        <v>3</v>
      </c>
      <c r="F34" s="33">
        <f t="shared" ref="F34:F36" si="1">C34-E34</f>
        <v>87</v>
      </c>
      <c r="G34" s="31">
        <f t="shared" ref="G34:G36" si="2">ABS(((F34/C34)*100)-100)</f>
        <v>3.3333333333333286</v>
      </c>
      <c r="H34" s="32" t="s">
        <v>34</v>
      </c>
      <c r="I34" s="8"/>
      <c r="J34" s="2"/>
      <c r="K34" s="2"/>
    </row>
    <row r="35" spans="1:11" x14ac:dyDescent="0.2">
      <c r="A35" s="16" t="s">
        <v>21</v>
      </c>
      <c r="B35" s="30">
        <v>2</v>
      </c>
      <c r="C35" s="34">
        <f>(C10+C11+C16)</f>
        <v>90</v>
      </c>
      <c r="D35" s="35"/>
      <c r="E35" s="30">
        <v>2</v>
      </c>
      <c r="F35" s="33">
        <f t="shared" si="1"/>
        <v>88</v>
      </c>
      <c r="G35" s="31">
        <f t="shared" si="2"/>
        <v>2.2222222222222285</v>
      </c>
      <c r="H35" s="32" t="s">
        <v>34</v>
      </c>
      <c r="I35" s="8"/>
      <c r="J35" s="2"/>
      <c r="K35" s="2"/>
    </row>
    <row r="36" spans="1:11" x14ac:dyDescent="0.2">
      <c r="A36" s="16" t="s">
        <v>22</v>
      </c>
      <c r="B36" s="30">
        <v>3</v>
      </c>
      <c r="C36" s="34">
        <f>(C11+C12+C17)</f>
        <v>90</v>
      </c>
      <c r="D36" s="35"/>
      <c r="E36" s="30">
        <v>7</v>
      </c>
      <c r="F36" s="33">
        <f t="shared" si="1"/>
        <v>83</v>
      </c>
      <c r="G36" s="31">
        <f t="shared" si="2"/>
        <v>7.7777777777777715</v>
      </c>
      <c r="H36" s="32" t="s">
        <v>34</v>
      </c>
      <c r="I36" s="8"/>
      <c r="J36" s="2"/>
      <c r="K36" s="2"/>
    </row>
    <row r="37" spans="1:11" x14ac:dyDescent="0.2">
      <c r="F37" s="6"/>
      <c r="H37" s="7"/>
      <c r="I37" s="8"/>
      <c r="K37" s="2"/>
    </row>
    <row r="38" spans="1:11" x14ac:dyDescent="0.2">
      <c r="F38" s="6"/>
      <c r="H38" s="7"/>
      <c r="I38" s="8"/>
      <c r="K38" s="2"/>
    </row>
  </sheetData>
  <mergeCells count="30">
    <mergeCell ref="A6:K6"/>
    <mergeCell ref="A1:A2"/>
    <mergeCell ref="B1:I2"/>
    <mergeCell ref="J1:K2"/>
    <mergeCell ref="A3:A4"/>
    <mergeCell ref="J3:K3"/>
    <mergeCell ref="F3:I4"/>
    <mergeCell ref="B3:E4"/>
    <mergeCell ref="C27:D27"/>
    <mergeCell ref="I27:J27"/>
    <mergeCell ref="C32:D32"/>
    <mergeCell ref="C26:D26"/>
    <mergeCell ref="I7:K7"/>
    <mergeCell ref="I9:K9"/>
    <mergeCell ref="I8:K8"/>
    <mergeCell ref="I12:K12"/>
    <mergeCell ref="I24:J24"/>
    <mergeCell ref="I25:J25"/>
    <mergeCell ref="I26:J26"/>
    <mergeCell ref="C24:D24"/>
    <mergeCell ref="C25:D25"/>
    <mergeCell ref="I10:K10"/>
    <mergeCell ref="I11:K11"/>
    <mergeCell ref="H22:I22"/>
    <mergeCell ref="C33:D33"/>
    <mergeCell ref="C34:D34"/>
    <mergeCell ref="C35:D35"/>
    <mergeCell ref="C36:D36"/>
    <mergeCell ref="I28:J28"/>
    <mergeCell ref="C28:D28"/>
  </mergeCells>
  <pageMargins left="0.75" right="0.75" top="1" bottom="1" header="0" footer="0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sebastian fajardo</cp:lastModifiedBy>
  <dcterms:created xsi:type="dcterms:W3CDTF">2016-02-05T21:36:42Z</dcterms:created>
  <dcterms:modified xsi:type="dcterms:W3CDTF">2019-03-28T05:05:35Z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