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alidad de software\Calidad-de-Software-Horario\Planeaciòn\"/>
    </mc:Choice>
  </mc:AlternateContent>
  <xr:revisionPtr revIDLastSave="0" documentId="13_ncr:1_{F71ACE12-50D1-413F-A1E1-E43AFE957879}" xr6:coauthVersionLast="41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EMANA 1" sheetId="1" r:id="rId1"/>
  </sheets>
  <definedNames>
    <definedName name="_xlnm._FilterDatabase" localSheetId="0" hidden="1">'SEMANA 1'!$A$7:$K$25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9" i="1" l="1"/>
  <c r="C50" i="1"/>
  <c r="F57" i="1" l="1"/>
  <c r="F56" i="1"/>
  <c r="F55" i="1"/>
  <c r="F54" i="1"/>
  <c r="C44" i="1"/>
  <c r="C48" i="1"/>
  <c r="C47" i="1"/>
  <c r="H44" i="1" l="1"/>
  <c r="G55" i="1" l="1"/>
  <c r="G56" i="1"/>
  <c r="G57" i="1"/>
  <c r="G54" i="1"/>
</calcChain>
</file>

<file path=xl/sharedStrings.xml><?xml version="1.0" encoding="utf-8"?>
<sst xmlns="http://schemas.openxmlformats.org/spreadsheetml/2006/main" count="81" uniqueCount="42">
  <si>
    <t>Observaciones</t>
  </si>
  <si>
    <t>Diferencia</t>
  </si>
  <si>
    <t>Hora Entrega</t>
  </si>
  <si>
    <t>Fecha Entregada</t>
  </si>
  <si>
    <t>Hora Acordada</t>
  </si>
  <si>
    <t>Fecha Acordada</t>
  </si>
  <si>
    <t>De</t>
  </si>
  <si>
    <t>Actividad</t>
  </si>
  <si>
    <t>CONTROL ASIGNACIONES</t>
  </si>
  <si>
    <t xml:space="preserve">Ciclo: </t>
  </si>
  <si>
    <t>Universidad Piloto de Colombia</t>
  </si>
  <si>
    <t>LE</t>
  </si>
  <si>
    <t>LP</t>
  </si>
  <si>
    <t>LC</t>
  </si>
  <si>
    <t>Tiempo Estimado (minutos)</t>
  </si>
  <si>
    <t>Actividades asignadas</t>
  </si>
  <si>
    <t>Tiempo de actividades</t>
  </si>
  <si>
    <t>Lider de equipo</t>
  </si>
  <si>
    <t>Lider de Planeación</t>
  </si>
  <si>
    <t>Lider de Desarrollo</t>
  </si>
  <si>
    <t>Lider de Calidad</t>
  </si>
  <si>
    <t>Duracion Total</t>
  </si>
  <si>
    <t>Hacer bitácoras de tiempos.</t>
  </si>
  <si>
    <t>Actualizar planeación de actividades.</t>
  </si>
  <si>
    <t>Rol</t>
  </si>
  <si>
    <t>LD</t>
  </si>
  <si>
    <t>Tiempo de actividades estimado</t>
  </si>
  <si>
    <t>Tiempo Actividades Realizadas</t>
  </si>
  <si>
    <t>Tiempo Delta</t>
  </si>
  <si>
    <t>Porcentaje</t>
  </si>
  <si>
    <t>Reunión definición del proceso de planeación y calidad</t>
  </si>
  <si>
    <t>Revisión de proceso de planeación</t>
  </si>
  <si>
    <t>Elaborar especificación detallada de tareas</t>
  </si>
  <si>
    <t>TAREA: Planeación</t>
  </si>
  <si>
    <t xml:space="preserve">menos </t>
  </si>
  <si>
    <t>checklist</t>
  </si>
  <si>
    <t>II</t>
  </si>
  <si>
    <t xml:space="preserve">PROYECTO:  MODULO DE ESTUDIANTES </t>
  </si>
  <si>
    <t>Elaborar proceso de planeación (Plan de Calidad)</t>
  </si>
  <si>
    <t>Elaborar SUMQ</t>
  </si>
  <si>
    <t>Elaborar SUMP</t>
  </si>
  <si>
    <t xml:space="preserve">  22:00:00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</si>
</sst>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h:mm:ss;@"/>
    <numFmt numFmtId="165" formatCode="dd/mm/yyyy;@"/>
    <numFmt numFmtId="166" formatCode="_ [$€-2]\ * #,##0.00_ ;_ [$€-2]\ * \-#,##0.00_ ;_ [$€-2]\ * &quot;-&quot;??_ "/>
  </numFmts>
  <fonts count="10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166" fontId="0" fillId="0" borderId="0"/>
    <xf numFmtId="166" fontId="1" fillId="0" borderId="0" applyFont="0" applyFill="0" applyBorder="0" applyAlignment="0" applyProtection="0"/>
  </cellStyleXfs>
  <cellXfs count="85">
    <xf numFmtId="166" fontId="0" fillId="0" borderId="0" xfId="0"/>
    <xf numFmtId="165" fontId="1" fillId="2" borderId="1" xfId="0" applyNumberFormat="1" applyFont="1" applyFill="1" applyBorder="1"/>
    <xf numFmtId="166" fontId="0" fillId="3" borderId="0" xfId="0" applyFill="1"/>
    <xf numFmtId="166" fontId="5" fillId="3" borderId="7" xfId="0" applyFont="1" applyFill="1" applyBorder="1" applyAlignment="1">
      <alignment horizontal="left" vertical="top" wrapText="1"/>
    </xf>
    <xf numFmtId="166" fontId="5" fillId="3" borderId="6" xfId="0" applyFont="1" applyFill="1" applyBorder="1" applyAlignment="1">
      <alignment horizontal="left" vertical="top" wrapText="1"/>
    </xf>
    <xf numFmtId="165" fontId="0" fillId="3" borderId="0" xfId="0" applyNumberFormat="1" applyFill="1"/>
    <xf numFmtId="164" fontId="0" fillId="3" borderId="0" xfId="0" applyNumberFormat="1" applyFill="1"/>
    <xf numFmtId="1" fontId="0" fillId="3" borderId="0" xfId="0" applyNumberFormat="1" applyFill="1"/>
    <xf numFmtId="1" fontId="0" fillId="3" borderId="0" xfId="0" applyNumberFormat="1" applyFill="1" applyAlignment="1">
      <alignment horizontal="center"/>
    </xf>
    <xf numFmtId="166" fontId="3" fillId="3" borderId="0" xfId="0" applyFont="1" applyFill="1" applyAlignment="1">
      <alignment vertical="center" wrapText="1"/>
    </xf>
    <xf numFmtId="166" fontId="2" fillId="3" borderId="1" xfId="0" applyFont="1" applyFill="1" applyBorder="1" applyAlignment="1">
      <alignment horizontal="justify"/>
    </xf>
    <xf numFmtId="165" fontId="2" fillId="3" borderId="1" xfId="0" applyNumberFormat="1" applyFont="1" applyFill="1" applyBorder="1" applyAlignment="1">
      <alignment vertical="top" wrapText="1"/>
    </xf>
    <xf numFmtId="164" fontId="2" fillId="3" borderId="1" xfId="0" applyNumberFormat="1" applyFont="1" applyFill="1" applyBorder="1" applyAlignment="1">
      <alignment vertical="top" wrapText="1"/>
    </xf>
    <xf numFmtId="1" fontId="2" fillId="3" borderId="1" xfId="0" applyNumberFormat="1" applyFont="1" applyFill="1" applyBorder="1" applyAlignment="1">
      <alignment vertical="top" wrapText="1"/>
    </xf>
    <xf numFmtId="166" fontId="2" fillId="3" borderId="0" xfId="0" applyFont="1" applyFill="1"/>
    <xf numFmtId="165" fontId="0" fillId="3" borderId="1" xfId="0" applyNumberFormat="1" applyFill="1" applyBorder="1"/>
    <xf numFmtId="166" fontId="2" fillId="3" borderId="1" xfId="0" applyFont="1" applyFill="1" applyBorder="1"/>
    <xf numFmtId="1" fontId="2" fillId="3" borderId="0" xfId="0" applyNumberFormat="1" applyFont="1" applyFill="1" applyAlignment="1">
      <alignment horizontal="right" vertical="top" wrapText="1"/>
    </xf>
    <xf numFmtId="1" fontId="2" fillId="3" borderId="0" xfId="0" applyNumberFormat="1" applyFont="1" applyFill="1" applyAlignment="1">
      <alignment horizontal="left" vertical="top" wrapText="1"/>
    </xf>
    <xf numFmtId="165" fontId="0" fillId="3" borderId="16" xfId="0" applyNumberFormat="1" applyFill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166" fontId="2" fillId="2" borderId="1" xfId="0" applyFont="1" applyFill="1" applyBorder="1"/>
    <xf numFmtId="10" fontId="0" fillId="3" borderId="1" xfId="0" applyNumberFormat="1" applyFill="1" applyBorder="1"/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2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 vertical="top" wrapText="1"/>
    </xf>
    <xf numFmtId="166" fontId="2" fillId="3" borderId="14" xfId="0" applyFont="1" applyFill="1" applyBorder="1" applyAlignment="1">
      <alignment horizontal="left"/>
    </xf>
    <xf numFmtId="166" fontId="2" fillId="3" borderId="26" xfId="0" applyFont="1" applyFill="1" applyBorder="1" applyAlignment="1">
      <alignment horizontal="left"/>
    </xf>
    <xf numFmtId="166" fontId="2" fillId="3" borderId="15" xfId="0" applyFont="1" applyFill="1" applyBorder="1" applyAlignment="1">
      <alignment horizontal="left"/>
    </xf>
    <xf numFmtId="0" fontId="2" fillId="3" borderId="1" xfId="0" applyNumberFormat="1" applyFont="1" applyFill="1" applyBorder="1" applyAlignment="1">
      <alignment vertical="top" wrapText="1"/>
    </xf>
    <xf numFmtId="0" fontId="2" fillId="3" borderId="1" xfId="0" applyNumberFormat="1" applyFont="1" applyFill="1" applyBorder="1"/>
    <xf numFmtId="166" fontId="2" fillId="3" borderId="0" xfId="0" applyFont="1" applyFill="1" applyAlignment="1">
      <alignment horizontal="justify"/>
    </xf>
    <xf numFmtId="165" fontId="2" fillId="3" borderId="0" xfId="0" applyNumberFormat="1" applyFont="1" applyFill="1" applyAlignment="1">
      <alignment vertical="top" wrapText="1"/>
    </xf>
    <xf numFmtId="166" fontId="2" fillId="3" borderId="0" xfId="0" applyFont="1" applyFill="1" applyAlignment="1">
      <alignment vertical="top" wrapText="1"/>
    </xf>
    <xf numFmtId="164" fontId="2" fillId="3" borderId="0" xfId="0" applyNumberFormat="1" applyFont="1" applyFill="1" applyAlignment="1">
      <alignment vertical="top" wrapText="1"/>
    </xf>
    <xf numFmtId="1" fontId="2" fillId="3" borderId="0" xfId="0" applyNumberFormat="1" applyFont="1" applyFill="1" applyAlignment="1">
      <alignment vertical="top" wrapText="1"/>
    </xf>
    <xf numFmtId="166" fontId="2" fillId="3" borderId="0" xfId="0" applyFont="1" applyFill="1" applyAlignment="1">
      <alignment horizontal="center"/>
    </xf>
    <xf numFmtId="166" fontId="2" fillId="3" borderId="0" xfId="0" applyFont="1" applyFill="1" applyAlignment="1">
      <alignment horizontal="left"/>
    </xf>
    <xf numFmtId="0" fontId="0" fillId="3" borderId="1" xfId="0" applyNumberFormat="1" applyFill="1" applyBorder="1"/>
    <xf numFmtId="0" fontId="0" fillId="3" borderId="16" xfId="0" applyNumberFormat="1" applyFill="1" applyBorder="1"/>
    <xf numFmtId="0" fontId="0" fillId="3" borderId="0" xfId="0" applyNumberFormat="1" applyFill="1"/>
    <xf numFmtId="0" fontId="2" fillId="3" borderId="0" xfId="0" applyNumberFormat="1" applyFont="1" applyFill="1"/>
    <xf numFmtId="0" fontId="2" fillId="2" borderId="1" xfId="0" applyNumberFormat="1" applyFont="1" applyFill="1" applyBorder="1"/>
    <xf numFmtId="0" fontId="0" fillId="3" borderId="1" xfId="0" applyNumberFormat="1" applyFill="1" applyBorder="1" applyAlignment="1">
      <alignment horizontal="center"/>
    </xf>
    <xf numFmtId="166" fontId="2" fillId="3" borderId="15" xfId="0" applyFont="1" applyFill="1" applyBorder="1"/>
    <xf numFmtId="0" fontId="1" fillId="3" borderId="1" xfId="0" applyNumberFormat="1" applyFont="1" applyFill="1" applyBorder="1" applyAlignment="1">
      <alignment horizontal="right"/>
    </xf>
    <xf numFmtId="165" fontId="5" fillId="3" borderId="5" xfId="0" applyNumberFormat="1" applyFon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166" fontId="8" fillId="3" borderId="13" xfId="0" applyFont="1" applyFill="1" applyBorder="1" applyAlignment="1">
      <alignment horizontal="center" vertical="top" wrapText="1"/>
    </xf>
    <xf numFmtId="166" fontId="8" fillId="3" borderId="10" xfId="0" applyFont="1" applyFill="1" applyBorder="1" applyAlignment="1">
      <alignment horizontal="center" vertical="top" wrapText="1"/>
    </xf>
    <xf numFmtId="166" fontId="7" fillId="3" borderId="12" xfId="0" applyFont="1" applyFill="1" applyBorder="1" applyAlignment="1">
      <alignment horizontal="center" vertical="center" wrapText="1"/>
    </xf>
    <xf numFmtId="166" fontId="7" fillId="3" borderId="1" xfId="0" applyFont="1" applyFill="1" applyBorder="1" applyAlignment="1">
      <alignment horizontal="center" vertical="center" wrapText="1"/>
    </xf>
    <xf numFmtId="166" fontId="7" fillId="3" borderId="12" xfId="0" applyFont="1" applyFill="1" applyBorder="1" applyAlignment="1">
      <alignment horizontal="center" vertical="top" wrapText="1"/>
    </xf>
    <xf numFmtId="166" fontId="7" fillId="3" borderId="11" xfId="0" applyFont="1" applyFill="1" applyBorder="1" applyAlignment="1">
      <alignment horizontal="center" vertical="top" wrapText="1"/>
    </xf>
    <xf numFmtId="166" fontId="7" fillId="3" borderId="1" xfId="0" applyFont="1" applyFill="1" applyBorder="1" applyAlignment="1">
      <alignment horizontal="center" vertical="top" wrapText="1"/>
    </xf>
    <xf numFmtId="166" fontId="7" fillId="3" borderId="9" xfId="0" applyFont="1" applyFill="1" applyBorder="1" applyAlignment="1">
      <alignment horizontal="center" vertical="top" wrapText="1"/>
    </xf>
    <xf numFmtId="166" fontId="5" fillId="3" borderId="10" xfId="0" applyFont="1" applyFill="1" applyBorder="1" applyAlignment="1">
      <alignment horizontal="center" vertical="center" wrapText="1"/>
    </xf>
    <xf numFmtId="166" fontId="5" fillId="3" borderId="8" xfId="0" applyFont="1" applyFill="1" applyBorder="1" applyAlignment="1">
      <alignment horizontal="center" vertical="center" wrapText="1"/>
    </xf>
    <xf numFmtId="166" fontId="5" fillId="3" borderId="1" xfId="0" applyFont="1" applyFill="1" applyBorder="1" applyAlignment="1">
      <alignment horizontal="center"/>
    </xf>
    <xf numFmtId="166" fontId="5" fillId="3" borderId="9" xfId="0" applyFont="1" applyFill="1" applyBorder="1" applyAlignment="1">
      <alignment horizontal="center"/>
    </xf>
    <xf numFmtId="166" fontId="6" fillId="3" borderId="17" xfId="0" applyFont="1" applyFill="1" applyBorder="1" applyAlignment="1">
      <alignment horizontal="center" vertical="center"/>
    </xf>
    <xf numFmtId="166" fontId="6" fillId="3" borderId="18" xfId="0" applyFont="1" applyFill="1" applyBorder="1" applyAlignment="1">
      <alignment horizontal="center" vertical="center"/>
    </xf>
    <xf numFmtId="166" fontId="6" fillId="3" borderId="19" xfId="0" applyFont="1" applyFill="1" applyBorder="1" applyAlignment="1">
      <alignment horizontal="center" vertical="center"/>
    </xf>
    <xf numFmtId="166" fontId="6" fillId="3" borderId="20" xfId="0" applyFont="1" applyFill="1" applyBorder="1" applyAlignment="1">
      <alignment horizontal="center" vertical="center"/>
    </xf>
    <xf numFmtId="166" fontId="6" fillId="3" borderId="21" xfId="0" applyFont="1" applyFill="1" applyBorder="1" applyAlignment="1">
      <alignment horizontal="center" vertical="center"/>
    </xf>
    <xf numFmtId="166" fontId="6" fillId="3" borderId="22" xfId="0" applyFont="1" applyFill="1" applyBorder="1" applyAlignment="1">
      <alignment horizontal="center" vertical="center"/>
    </xf>
    <xf numFmtId="166" fontId="2" fillId="3" borderId="0" xfId="0" applyFont="1" applyFill="1" applyAlignment="1">
      <alignment horizontal="center"/>
    </xf>
    <xf numFmtId="1" fontId="4" fillId="2" borderId="23" xfId="0" applyNumberFormat="1" applyFont="1" applyFill="1" applyBorder="1" applyAlignment="1">
      <alignment horizontal="center" vertical="center" wrapText="1"/>
    </xf>
    <xf numFmtId="1" fontId="4" fillId="2" borderId="24" xfId="0" applyNumberFormat="1" applyFont="1" applyFill="1" applyBorder="1" applyAlignment="1">
      <alignment horizontal="center" vertical="center" wrapText="1"/>
    </xf>
    <xf numFmtId="1" fontId="4" fillId="2" borderId="25" xfId="0" applyNumberFormat="1" applyFont="1" applyFill="1" applyBorder="1" applyAlignment="1">
      <alignment horizontal="center" vertical="center" wrapText="1"/>
    </xf>
    <xf numFmtId="1" fontId="0" fillId="3" borderId="14" xfId="0" applyNumberFormat="1" applyFill="1" applyBorder="1" applyAlignment="1">
      <alignment horizontal="center"/>
    </xf>
    <xf numFmtId="1" fontId="0" fillId="3" borderId="26" xfId="0" applyNumberFormat="1" applyFill="1" applyBorder="1" applyAlignment="1">
      <alignment horizontal="center"/>
    </xf>
    <xf numFmtId="1" fontId="0" fillId="3" borderId="15" xfId="0" applyNumberFormat="1" applyFill="1" applyBorder="1" applyAlignment="1">
      <alignment horizontal="center"/>
    </xf>
    <xf numFmtId="0" fontId="0" fillId="3" borderId="14" xfId="0" applyNumberFormat="1" applyFill="1" applyBorder="1" applyAlignment="1">
      <alignment horizontal="center"/>
    </xf>
    <xf numFmtId="0" fontId="0" fillId="3" borderId="15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</cellXfs>
  <cellStyles count="2">
    <cellStyle name="Euro" xfId="1" xr:uid="{00000000-0005-0000-0000-000000000000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1419225</xdr:colOff>
      <xdr:row>0</xdr:row>
      <xdr:rowOff>28575</xdr:rowOff>
    </xdr:from>
    <xdr:ext cx="672465" cy="606425"/>
    <xdr:pic>
      <xdr:nvPicPr>
        <xdr:cNvPr id="2" name="Picture 2" descr="http://www.acofi.edu.co/wp-content/uploads/2013/10/UNIVERSIDAD-PILOTO-DE-COLOMB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575"/>
          <a:ext cx="672465" cy="606425"/>
        </a:xfrm>
        <a:prstGeom prst="rect">
          <a:avLst/>
        </a:prstGeom>
        <a:noFill/>
        <a:extLst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topLeftCell="A11" workbookViewId="0">
      <selection activeCell="A14" sqref="A14"/>
    </sheetView>
  </sheetViews>
  <sheetFormatPr baseColWidth="10" defaultColWidth="11.42578125" defaultRowHeight="12.75" x14ac:dyDescent="0.2"/>
  <cols>
    <col min="1" max="1" width="53.85546875" style="5" customWidth="1"/>
    <col min="2" max="2" width="24.42578125" style="5" customWidth="1"/>
    <col min="3" max="3" width="10.7109375" style="5" customWidth="1"/>
    <col min="4" max="4" width="17" style="5" customWidth="1"/>
    <col min="5" max="5" width="32.28515625" style="5" customWidth="1"/>
    <col min="6" max="6" width="14.7109375" style="5" customWidth="1"/>
    <col min="7" max="7" width="19.7109375" style="6" customWidth="1"/>
    <col min="8" max="8" width="24.7109375" style="6" customWidth="1"/>
    <col min="9" max="9" width="10.7109375" style="7" customWidth="1"/>
    <col min="10" max="10" width="10.7109375" style="8" customWidth="1"/>
    <col min="11" max="11" width="23.42578125" style="8" customWidth="1"/>
    <col min="12" max="12" width="10.7109375" style="2" customWidth="1"/>
    <col min="13" max="16384" width="11.42578125" style="2"/>
  </cols>
  <sheetData>
    <row r="1" spans="1:11" ht="32.25" customHeight="1" x14ac:dyDescent="0.2">
      <c r="A1" s="55"/>
      <c r="B1" s="57" t="s">
        <v>8</v>
      </c>
      <c r="C1" s="57"/>
      <c r="D1" s="57"/>
      <c r="E1" s="57"/>
      <c r="F1" s="57"/>
      <c r="G1" s="57"/>
      <c r="H1" s="57"/>
      <c r="I1" s="57"/>
      <c r="J1" s="59"/>
      <c r="K1" s="60"/>
    </row>
    <row r="2" spans="1:11" ht="20.25" customHeight="1" x14ac:dyDescent="0.2">
      <c r="A2" s="56"/>
      <c r="B2" s="58"/>
      <c r="C2" s="58"/>
      <c r="D2" s="58"/>
      <c r="E2" s="58"/>
      <c r="F2" s="58"/>
      <c r="G2" s="58"/>
      <c r="H2" s="58"/>
      <c r="I2" s="58"/>
      <c r="J2" s="61"/>
      <c r="K2" s="62"/>
    </row>
    <row r="3" spans="1:11" ht="12.75" customHeight="1" x14ac:dyDescent="0.2">
      <c r="A3" s="63" t="s">
        <v>10</v>
      </c>
      <c r="B3" s="67" t="s">
        <v>37</v>
      </c>
      <c r="C3" s="68"/>
      <c r="D3" s="68"/>
      <c r="E3" s="69"/>
      <c r="F3" s="67" t="s">
        <v>33</v>
      </c>
      <c r="G3" s="68"/>
      <c r="H3" s="68"/>
      <c r="I3" s="69"/>
      <c r="J3" s="65"/>
      <c r="K3" s="66"/>
    </row>
    <row r="4" spans="1:11" ht="13.5" thickBot="1" x14ac:dyDescent="0.25">
      <c r="A4" s="64"/>
      <c r="B4" s="70"/>
      <c r="C4" s="71"/>
      <c r="D4" s="71"/>
      <c r="E4" s="72"/>
      <c r="F4" s="70"/>
      <c r="G4" s="71"/>
      <c r="H4" s="71"/>
      <c r="I4" s="72"/>
      <c r="J4" s="3" t="s">
        <v>9</v>
      </c>
      <c r="K4" s="4" t="s">
        <v>36</v>
      </c>
    </row>
    <row r="5" spans="1:11" ht="13.5" thickBot="1" x14ac:dyDescent="0.25"/>
    <row r="6" spans="1:11" ht="13.5" thickBot="1" x14ac:dyDescent="0.25">
      <c r="A6" s="49" t="s">
        <v>8</v>
      </c>
      <c r="B6" s="50"/>
      <c r="C6" s="50"/>
      <c r="D6" s="50"/>
      <c r="E6" s="50"/>
      <c r="F6" s="50"/>
      <c r="G6" s="50"/>
      <c r="H6" s="50"/>
      <c r="I6" s="50"/>
      <c r="J6" s="50"/>
      <c r="K6" s="51"/>
    </row>
    <row r="7" spans="1:11" s="9" customFormat="1" ht="36" customHeight="1" x14ac:dyDescent="0.2">
      <c r="A7" s="20" t="s">
        <v>7</v>
      </c>
      <c r="B7" s="20" t="s">
        <v>6</v>
      </c>
      <c r="C7" s="21" t="s">
        <v>14</v>
      </c>
      <c r="D7" s="20" t="s">
        <v>5</v>
      </c>
      <c r="E7" s="20" t="s">
        <v>4</v>
      </c>
      <c r="F7" s="20" t="s">
        <v>3</v>
      </c>
      <c r="G7" s="20" t="s">
        <v>2</v>
      </c>
      <c r="H7" s="20" t="s">
        <v>1</v>
      </c>
      <c r="I7" s="74" t="s">
        <v>0</v>
      </c>
      <c r="J7" s="75"/>
      <c r="K7" s="76"/>
    </row>
    <row r="8" spans="1:11" s="14" customFormat="1" ht="15" customHeight="1" x14ac:dyDescent="0.2">
      <c r="A8" s="10" t="s">
        <v>30</v>
      </c>
      <c r="B8" s="11" t="s">
        <v>11</v>
      </c>
      <c r="C8" s="32">
        <v>30</v>
      </c>
      <c r="D8" s="11">
        <v>43550</v>
      </c>
      <c r="E8" s="12">
        <v>0.41666666666666669</v>
      </c>
      <c r="F8" s="11">
        <v>43550</v>
      </c>
      <c r="G8" s="12">
        <v>0.41666666666666669</v>
      </c>
      <c r="H8" s="13">
        <v>0</v>
      </c>
      <c r="I8" s="52"/>
      <c r="J8" s="53"/>
      <c r="K8" s="54"/>
    </row>
    <row r="9" spans="1:11" s="14" customFormat="1" ht="12" customHeight="1" x14ac:dyDescent="0.2">
      <c r="A9" s="10" t="s">
        <v>30</v>
      </c>
      <c r="B9" s="11" t="s">
        <v>12</v>
      </c>
      <c r="C9" s="32">
        <v>30</v>
      </c>
      <c r="D9" s="11">
        <v>43550</v>
      </c>
      <c r="E9" s="12">
        <v>0.41666666666666669</v>
      </c>
      <c r="F9" s="11">
        <v>43550</v>
      </c>
      <c r="G9" s="12">
        <v>0.41666666666666669</v>
      </c>
      <c r="H9" s="13">
        <v>0</v>
      </c>
      <c r="I9" s="52"/>
      <c r="J9" s="53"/>
      <c r="K9" s="54"/>
    </row>
    <row r="10" spans="1:11" s="14" customFormat="1" ht="13.5" customHeight="1" x14ac:dyDescent="0.2">
      <c r="A10" s="10" t="s">
        <v>30</v>
      </c>
      <c r="B10" s="11" t="s">
        <v>13</v>
      </c>
      <c r="C10" s="32">
        <v>30</v>
      </c>
      <c r="D10" s="11">
        <v>43550</v>
      </c>
      <c r="E10" s="12">
        <v>0.41666666666666702</v>
      </c>
      <c r="F10" s="11">
        <v>43550</v>
      </c>
      <c r="G10" s="12">
        <v>0.41666666666666702</v>
      </c>
      <c r="H10" s="13">
        <v>0</v>
      </c>
      <c r="I10" s="52"/>
      <c r="J10" s="53"/>
      <c r="K10" s="54"/>
    </row>
    <row r="11" spans="1:11" s="14" customFormat="1" ht="12" customHeight="1" x14ac:dyDescent="0.2">
      <c r="A11" s="10" t="s">
        <v>30</v>
      </c>
      <c r="B11" s="11" t="s">
        <v>25</v>
      </c>
      <c r="C11" s="32">
        <v>30</v>
      </c>
      <c r="D11" s="11">
        <v>43550</v>
      </c>
      <c r="E11" s="12">
        <v>0.41666666666666702</v>
      </c>
      <c r="F11" s="11">
        <v>43550</v>
      </c>
      <c r="G11" s="12">
        <v>0.41666666666666702</v>
      </c>
      <c r="H11" s="13">
        <v>0</v>
      </c>
      <c r="I11" s="52"/>
      <c r="J11" s="53"/>
      <c r="K11" s="54"/>
    </row>
    <row r="12" spans="1:11" s="14" customFormat="1" ht="12" customHeight="1" x14ac:dyDescent="0.2">
      <c r="A12" s="10" t="s">
        <v>32</v>
      </c>
      <c r="B12" s="11" t="s">
        <v>12</v>
      </c>
      <c r="C12" s="32">
        <v>30</v>
      </c>
      <c r="D12" s="11">
        <v>43157</v>
      </c>
      <c r="E12" s="12">
        <v>0.79166666666666663</v>
      </c>
      <c r="F12" s="11">
        <v>43156</v>
      </c>
      <c r="G12" s="12">
        <v>0.79166666666666663</v>
      </c>
      <c r="H12" s="13">
        <v>0</v>
      </c>
      <c r="I12" s="24"/>
      <c r="J12" s="25"/>
      <c r="K12" s="26"/>
    </row>
    <row r="13" spans="1:11" x14ac:dyDescent="0.2">
      <c r="A13" s="10" t="s">
        <v>38</v>
      </c>
      <c r="B13" s="16" t="s">
        <v>13</v>
      </c>
      <c r="C13" s="33">
        <v>30</v>
      </c>
      <c r="D13" s="11">
        <v>43550</v>
      </c>
      <c r="E13" s="27">
        <v>0.875</v>
      </c>
      <c r="F13" s="11">
        <v>43157</v>
      </c>
      <c r="G13" s="27">
        <v>0.875</v>
      </c>
      <c r="H13" s="13">
        <v>0</v>
      </c>
      <c r="I13" s="24"/>
      <c r="J13" s="25"/>
      <c r="K13" s="26"/>
    </row>
    <row r="14" spans="1:11" x14ac:dyDescent="0.2">
      <c r="A14" s="15" t="s">
        <v>39</v>
      </c>
      <c r="B14" s="15" t="s">
        <v>13</v>
      </c>
      <c r="C14" s="41">
        <v>30</v>
      </c>
      <c r="D14" s="11">
        <v>43550</v>
      </c>
      <c r="E14" s="48" t="s">
        <v>41</v>
      </c>
      <c r="F14" s="11">
        <v>43550</v>
      </c>
      <c r="G14" s="48" t="s">
        <v>41</v>
      </c>
      <c r="H14" s="41">
        <v>0</v>
      </c>
      <c r="I14" s="77"/>
      <c r="J14" s="78"/>
      <c r="K14" s="79"/>
    </row>
    <row r="15" spans="1:11" s="14" customFormat="1" ht="12" x14ac:dyDescent="0.2">
      <c r="A15" s="16" t="s">
        <v>40</v>
      </c>
      <c r="B15" s="16" t="s">
        <v>25</v>
      </c>
      <c r="C15" s="33">
        <v>30</v>
      </c>
      <c r="D15" s="11">
        <v>43551</v>
      </c>
      <c r="E15" s="27">
        <v>0.79166666666666663</v>
      </c>
      <c r="F15" s="11">
        <v>43551</v>
      </c>
      <c r="G15" s="27">
        <v>0.79166666666666663</v>
      </c>
      <c r="H15" s="33">
        <v>0</v>
      </c>
      <c r="I15" s="52"/>
      <c r="J15" s="53"/>
      <c r="K15" s="54"/>
    </row>
    <row r="16" spans="1:11" s="14" customFormat="1" ht="12.75" customHeight="1" x14ac:dyDescent="0.2">
      <c r="A16" s="16" t="s">
        <v>40</v>
      </c>
      <c r="B16" s="16" t="s">
        <v>13</v>
      </c>
      <c r="C16" s="33">
        <v>30</v>
      </c>
      <c r="D16" s="11">
        <v>44647</v>
      </c>
      <c r="E16" s="27">
        <v>0.79166666666666663</v>
      </c>
      <c r="F16" s="11">
        <v>44647</v>
      </c>
      <c r="G16" s="27">
        <v>0.79166666666666663</v>
      </c>
      <c r="H16" s="33">
        <v>0</v>
      </c>
      <c r="I16" s="52"/>
      <c r="J16" s="53"/>
      <c r="K16" s="54"/>
    </row>
    <row r="17" spans="1:11" s="14" customFormat="1" ht="12.75" customHeight="1" x14ac:dyDescent="0.2">
      <c r="A17" s="10" t="s">
        <v>31</v>
      </c>
      <c r="B17" s="11" t="s">
        <v>11</v>
      </c>
      <c r="C17" s="32">
        <v>15</v>
      </c>
      <c r="D17" s="11">
        <v>43551</v>
      </c>
      <c r="E17" s="12">
        <v>0.81944444444444453</v>
      </c>
      <c r="F17" s="11">
        <v>43158</v>
      </c>
      <c r="G17" s="12">
        <v>0.81944444444444453</v>
      </c>
      <c r="H17" s="13">
        <v>0</v>
      </c>
      <c r="I17" s="24"/>
      <c r="J17" s="25"/>
      <c r="K17" s="26"/>
    </row>
    <row r="18" spans="1:11" s="14" customFormat="1" ht="12.75" customHeight="1" x14ac:dyDescent="0.2">
      <c r="A18" s="10" t="s">
        <v>31</v>
      </c>
      <c r="B18" s="11" t="s">
        <v>12</v>
      </c>
      <c r="C18" s="32">
        <v>15</v>
      </c>
      <c r="D18" s="11">
        <v>43551</v>
      </c>
      <c r="E18" s="12">
        <v>0.81944444444444453</v>
      </c>
      <c r="F18" s="11">
        <v>43158</v>
      </c>
      <c r="G18" s="12">
        <v>0.81944444444444453</v>
      </c>
      <c r="H18" s="13">
        <v>0</v>
      </c>
      <c r="I18" s="24"/>
      <c r="J18" s="25"/>
      <c r="K18" s="26"/>
    </row>
    <row r="19" spans="1:11" s="14" customFormat="1" ht="12.75" customHeight="1" x14ac:dyDescent="0.2">
      <c r="A19" s="10" t="s">
        <v>31</v>
      </c>
      <c r="B19" s="11" t="s">
        <v>13</v>
      </c>
      <c r="C19" s="32">
        <v>15</v>
      </c>
      <c r="D19" s="11">
        <v>43551</v>
      </c>
      <c r="E19" s="12">
        <v>0.81944444444444497</v>
      </c>
      <c r="F19" s="11">
        <v>43158</v>
      </c>
      <c r="G19" s="12">
        <v>0.81944444444444497</v>
      </c>
      <c r="H19" s="13">
        <v>0</v>
      </c>
      <c r="I19" s="24"/>
      <c r="J19" s="25"/>
      <c r="K19" s="26"/>
    </row>
    <row r="20" spans="1:11" s="14" customFormat="1" ht="12" customHeight="1" x14ac:dyDescent="0.2">
      <c r="A20" s="10" t="s">
        <v>31</v>
      </c>
      <c r="B20" s="11" t="s">
        <v>25</v>
      </c>
      <c r="C20" s="32">
        <v>15</v>
      </c>
      <c r="D20" s="11">
        <v>43551</v>
      </c>
      <c r="E20" s="12">
        <v>0.81944444444444497</v>
      </c>
      <c r="F20" s="11">
        <v>43158</v>
      </c>
      <c r="G20" s="12">
        <v>0.81944444444444497</v>
      </c>
      <c r="H20" s="13">
        <v>0</v>
      </c>
      <c r="I20" s="24"/>
      <c r="J20" s="25"/>
      <c r="K20" s="26"/>
    </row>
    <row r="21" spans="1:11" s="14" customFormat="1" ht="12" customHeight="1" x14ac:dyDescent="0.2">
      <c r="A21" s="10" t="s">
        <v>22</v>
      </c>
      <c r="B21" s="11" t="s">
        <v>11</v>
      </c>
      <c r="C21" s="32">
        <v>10</v>
      </c>
      <c r="D21" s="11">
        <v>43551</v>
      </c>
      <c r="E21" s="12">
        <v>0.85416666666666663</v>
      </c>
      <c r="F21" s="11">
        <v>43158</v>
      </c>
      <c r="G21" s="12">
        <v>0.85416666666666663</v>
      </c>
      <c r="H21" s="13">
        <v>0</v>
      </c>
      <c r="I21" s="24"/>
      <c r="J21" s="25"/>
      <c r="K21" s="26"/>
    </row>
    <row r="22" spans="1:11" s="14" customFormat="1" ht="12" customHeight="1" x14ac:dyDescent="0.2">
      <c r="A22" s="10" t="s">
        <v>22</v>
      </c>
      <c r="B22" s="11" t="s">
        <v>12</v>
      </c>
      <c r="C22" s="32">
        <v>10</v>
      </c>
      <c r="D22" s="11">
        <v>43551</v>
      </c>
      <c r="E22" s="12">
        <v>0.85416666666666663</v>
      </c>
      <c r="F22" s="11">
        <v>43158</v>
      </c>
      <c r="G22" s="12">
        <v>0.85416666666666663</v>
      </c>
      <c r="H22" s="13">
        <v>0</v>
      </c>
      <c r="I22" s="24"/>
      <c r="J22" s="25"/>
      <c r="K22" s="26"/>
    </row>
    <row r="23" spans="1:11" s="14" customFormat="1" ht="12" customHeight="1" x14ac:dyDescent="0.2">
      <c r="A23" s="10" t="s">
        <v>22</v>
      </c>
      <c r="B23" s="11" t="s">
        <v>13</v>
      </c>
      <c r="C23" s="32">
        <v>10</v>
      </c>
      <c r="D23" s="11">
        <v>43551</v>
      </c>
      <c r="E23" s="12">
        <v>0.85416666666666696</v>
      </c>
      <c r="F23" s="11">
        <v>43158</v>
      </c>
      <c r="G23" s="12">
        <v>0.85416666666666696</v>
      </c>
      <c r="H23" s="13">
        <v>0</v>
      </c>
      <c r="I23" s="24"/>
      <c r="J23" s="25"/>
      <c r="K23" s="26"/>
    </row>
    <row r="24" spans="1:11" s="14" customFormat="1" ht="12" customHeight="1" x14ac:dyDescent="0.2">
      <c r="A24" s="47" t="s">
        <v>35</v>
      </c>
      <c r="B24" s="11" t="s">
        <v>13</v>
      </c>
      <c r="C24" s="32">
        <v>20</v>
      </c>
      <c r="D24" s="11">
        <v>43551</v>
      </c>
      <c r="E24" s="12">
        <v>0.5</v>
      </c>
      <c r="F24" s="11">
        <v>43550</v>
      </c>
      <c r="G24" s="12">
        <v>0.49791666666666662</v>
      </c>
      <c r="H24" s="28">
        <v>3</v>
      </c>
      <c r="I24" s="29" t="s">
        <v>34</v>
      </c>
      <c r="J24" s="30"/>
      <c r="K24" s="31"/>
    </row>
    <row r="25" spans="1:11" s="14" customFormat="1" ht="12" customHeight="1" x14ac:dyDescent="0.2">
      <c r="A25" s="10" t="s">
        <v>23</v>
      </c>
      <c r="B25" s="11" t="s">
        <v>12</v>
      </c>
      <c r="C25" s="32">
        <v>15</v>
      </c>
      <c r="D25" s="11">
        <v>43551</v>
      </c>
      <c r="E25" s="12">
        <v>0.875</v>
      </c>
      <c r="F25" s="11">
        <v>43158</v>
      </c>
      <c r="G25" s="12">
        <v>0.875</v>
      </c>
      <c r="H25" s="13">
        <v>0</v>
      </c>
      <c r="I25" s="52"/>
      <c r="J25" s="53"/>
      <c r="K25" s="54"/>
    </row>
    <row r="30" spans="1:11" x14ac:dyDescent="0.2">
      <c r="A30" s="34"/>
      <c r="B30" s="35"/>
      <c r="C30" s="36"/>
      <c r="D30" s="35"/>
      <c r="E30" s="37"/>
      <c r="F30" s="35"/>
      <c r="G30" s="37"/>
      <c r="H30" s="17"/>
      <c r="I30" s="40"/>
      <c r="J30" s="39"/>
      <c r="K30" s="39"/>
    </row>
    <row r="31" spans="1:11" ht="13.5" customHeight="1" x14ac:dyDescent="0.2">
      <c r="A31" s="34"/>
      <c r="B31" s="35"/>
      <c r="C31" s="36"/>
      <c r="D31" s="35"/>
      <c r="E31" s="37"/>
      <c r="F31" s="35"/>
      <c r="G31" s="37"/>
      <c r="H31" s="38"/>
      <c r="I31" s="39"/>
      <c r="J31" s="39"/>
      <c r="K31" s="39"/>
    </row>
    <row r="32" spans="1:11" x14ac:dyDescent="0.2">
      <c r="A32" s="34"/>
      <c r="B32" s="35"/>
      <c r="C32" s="36"/>
      <c r="D32" s="35"/>
      <c r="E32" s="37"/>
      <c r="F32" s="35"/>
      <c r="G32" s="37"/>
      <c r="H32" s="38"/>
      <c r="I32" s="39"/>
      <c r="J32" s="39"/>
      <c r="K32" s="39"/>
    </row>
    <row r="33" spans="1:11" x14ac:dyDescent="0.2">
      <c r="A33" s="34"/>
      <c r="B33" s="35"/>
      <c r="C33" s="36"/>
      <c r="D33" s="35"/>
      <c r="E33" s="37"/>
      <c r="F33" s="35"/>
      <c r="G33" s="37"/>
      <c r="H33" s="38"/>
      <c r="I33" s="39"/>
      <c r="J33" s="39"/>
      <c r="K33" s="39"/>
    </row>
    <row r="39" spans="1:11" x14ac:dyDescent="0.2">
      <c r="A39" s="14"/>
      <c r="B39" s="35"/>
      <c r="C39" s="36"/>
      <c r="D39" s="35"/>
      <c r="E39" s="37"/>
      <c r="F39" s="35"/>
      <c r="G39" s="37"/>
      <c r="H39" s="38"/>
      <c r="I39" s="73"/>
      <c r="J39" s="73"/>
      <c r="K39" s="73"/>
    </row>
    <row r="44" spans="1:11" x14ac:dyDescent="0.2">
      <c r="A44" s="14"/>
      <c r="B44" s="22" t="s">
        <v>21</v>
      </c>
      <c r="C44" s="33">
        <f>SUM(C8:C25)</f>
        <v>395</v>
      </c>
      <c r="D44" s="44"/>
      <c r="E44" s="44"/>
      <c r="F44" s="44"/>
      <c r="G44" s="45" t="s">
        <v>21</v>
      </c>
      <c r="H44" s="33">
        <f>SUM(I47:J50)</f>
        <v>392</v>
      </c>
      <c r="I44" s="14"/>
      <c r="J44" s="14"/>
    </row>
    <row r="46" spans="1:11" x14ac:dyDescent="0.2">
      <c r="A46" s="1" t="s">
        <v>24</v>
      </c>
      <c r="B46" s="1" t="s">
        <v>15</v>
      </c>
      <c r="C46" s="82" t="s">
        <v>16</v>
      </c>
      <c r="D46" s="82"/>
      <c r="E46" s="19"/>
      <c r="G46" s="1" t="s">
        <v>24</v>
      </c>
      <c r="H46" s="1" t="s">
        <v>15</v>
      </c>
      <c r="I46" s="82" t="s">
        <v>16</v>
      </c>
      <c r="J46" s="82"/>
    </row>
    <row r="47" spans="1:11" x14ac:dyDescent="0.2">
      <c r="A47" s="15" t="s">
        <v>17</v>
      </c>
      <c r="B47" s="41">
        <v>3</v>
      </c>
      <c r="C47" s="80">
        <f>C8+C17+C21</f>
        <v>55</v>
      </c>
      <c r="D47" s="81"/>
      <c r="E47" s="42"/>
      <c r="F47" s="43"/>
      <c r="G47" s="41" t="s">
        <v>17</v>
      </c>
      <c r="H47" s="41">
        <v>3</v>
      </c>
      <c r="I47" s="80">
        <v>55</v>
      </c>
      <c r="J47" s="81"/>
    </row>
    <row r="48" spans="1:11" x14ac:dyDescent="0.2">
      <c r="A48" s="15" t="s">
        <v>18</v>
      </c>
      <c r="B48" s="41">
        <v>5</v>
      </c>
      <c r="C48" s="80">
        <f>C9+C12+C18+C22+C25</f>
        <v>100</v>
      </c>
      <c r="D48" s="81"/>
      <c r="E48" s="42"/>
      <c r="F48" s="43"/>
      <c r="G48" s="41" t="s">
        <v>18</v>
      </c>
      <c r="H48" s="41">
        <v>5</v>
      </c>
      <c r="I48" s="80">
        <v>100</v>
      </c>
      <c r="J48" s="81"/>
      <c r="K48" s="14"/>
    </row>
    <row r="49" spans="1:11" x14ac:dyDescent="0.2">
      <c r="A49" s="15" t="s">
        <v>19</v>
      </c>
      <c r="B49" s="41">
        <v>3</v>
      </c>
      <c r="C49" s="80">
        <f>C11+C20+C15</f>
        <v>75</v>
      </c>
      <c r="D49" s="81"/>
      <c r="E49" s="42"/>
      <c r="F49" s="43"/>
      <c r="G49" s="41" t="s">
        <v>19</v>
      </c>
      <c r="H49" s="41">
        <v>3</v>
      </c>
      <c r="I49" s="80">
        <v>75</v>
      </c>
      <c r="J49" s="81"/>
      <c r="K49" s="18"/>
    </row>
    <row r="50" spans="1:11" x14ac:dyDescent="0.2">
      <c r="A50" s="15" t="s">
        <v>20</v>
      </c>
      <c r="B50" s="41">
        <v>7</v>
      </c>
      <c r="C50" s="80">
        <f>C10+C13+C19+C23+C24+C14+C16</f>
        <v>165</v>
      </c>
      <c r="D50" s="81"/>
      <c r="E50" s="42"/>
      <c r="F50" s="43"/>
      <c r="G50" s="41" t="s">
        <v>20</v>
      </c>
      <c r="H50" s="41">
        <v>7</v>
      </c>
      <c r="I50" s="80">
        <v>162</v>
      </c>
      <c r="J50" s="81"/>
      <c r="K50" s="18"/>
    </row>
    <row r="51" spans="1:1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7"/>
      <c r="K51" s="17"/>
    </row>
    <row r="52" spans="1:1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7"/>
      <c r="K52" s="17"/>
    </row>
    <row r="53" spans="1:11" x14ac:dyDescent="0.2">
      <c r="A53" s="1" t="s">
        <v>24</v>
      </c>
      <c r="B53" s="1" t="s">
        <v>15</v>
      </c>
      <c r="C53" s="83" t="s">
        <v>26</v>
      </c>
      <c r="D53" s="84"/>
      <c r="E53" s="1" t="s">
        <v>27</v>
      </c>
      <c r="F53" s="1" t="s">
        <v>28</v>
      </c>
      <c r="G53" s="1" t="s">
        <v>29</v>
      </c>
      <c r="H53" s="8"/>
      <c r="I53" s="8"/>
      <c r="J53" s="2"/>
      <c r="K53" s="2"/>
    </row>
    <row r="54" spans="1:11" x14ac:dyDescent="0.2">
      <c r="A54" s="15" t="s">
        <v>17</v>
      </c>
      <c r="B54" s="46">
        <v>8</v>
      </c>
      <c r="C54" s="80">
        <v>55</v>
      </c>
      <c r="D54" s="81"/>
      <c r="E54" s="46">
        <v>55</v>
      </c>
      <c r="F54" s="46">
        <f>C54-E54</f>
        <v>0</v>
      </c>
      <c r="G54" s="23">
        <f>F54/C54</f>
        <v>0</v>
      </c>
      <c r="H54" s="8"/>
      <c r="I54" s="8"/>
      <c r="J54" s="2"/>
      <c r="K54" s="2"/>
    </row>
    <row r="55" spans="1:11" x14ac:dyDescent="0.2">
      <c r="A55" s="15" t="s">
        <v>18</v>
      </c>
      <c r="B55" s="46">
        <v>9</v>
      </c>
      <c r="C55" s="80">
        <v>100</v>
      </c>
      <c r="D55" s="81"/>
      <c r="E55" s="46">
        <v>100</v>
      </c>
      <c r="F55" s="46">
        <f t="shared" ref="F55:F57" si="0">C55-E55</f>
        <v>0</v>
      </c>
      <c r="G55" s="23">
        <f t="shared" ref="G55:G57" si="1">F55/C55</f>
        <v>0</v>
      </c>
      <c r="H55" s="8"/>
      <c r="I55" s="8"/>
      <c r="J55" s="2"/>
      <c r="K55" s="2"/>
    </row>
    <row r="56" spans="1:11" x14ac:dyDescent="0.2">
      <c r="A56" s="15" t="s">
        <v>19</v>
      </c>
      <c r="B56" s="46">
        <v>6</v>
      </c>
      <c r="C56" s="80">
        <v>75</v>
      </c>
      <c r="D56" s="81"/>
      <c r="E56" s="46">
        <v>75</v>
      </c>
      <c r="F56" s="46">
        <f t="shared" si="0"/>
        <v>0</v>
      </c>
      <c r="G56" s="23">
        <f t="shared" si="1"/>
        <v>0</v>
      </c>
      <c r="H56" s="8"/>
      <c r="I56" s="8"/>
      <c r="J56" s="2"/>
      <c r="K56" s="2"/>
    </row>
    <row r="57" spans="1:11" x14ac:dyDescent="0.2">
      <c r="A57" s="15" t="s">
        <v>20</v>
      </c>
      <c r="B57" s="46">
        <v>9</v>
      </c>
      <c r="C57" s="80">
        <v>165</v>
      </c>
      <c r="D57" s="81"/>
      <c r="E57" s="46">
        <v>162</v>
      </c>
      <c r="F57" s="46">
        <f t="shared" si="0"/>
        <v>3</v>
      </c>
      <c r="G57" s="23">
        <f t="shared" si="1"/>
        <v>1.8181818181818181E-2</v>
      </c>
      <c r="H57" s="8"/>
      <c r="I57" s="8"/>
      <c r="J57" s="2"/>
      <c r="K57" s="2"/>
    </row>
  </sheetData>
  <autoFilter ref="A7:K22" xr:uid="{3D5D1D94-28EF-4EF6-8920-DAE167EAA2AC}">
    <filterColumn colId="8" showButton="0"/>
    <filterColumn colId="9" showButton="0"/>
  </autoFilter>
  <mergeCells count="33">
    <mergeCell ref="C53:D53"/>
    <mergeCell ref="C54:D54"/>
    <mergeCell ref="C55:D55"/>
    <mergeCell ref="C56:D56"/>
    <mergeCell ref="C57:D57"/>
    <mergeCell ref="I46:J46"/>
    <mergeCell ref="I47:J47"/>
    <mergeCell ref="I48:J48"/>
    <mergeCell ref="I49:J49"/>
    <mergeCell ref="I50:J50"/>
    <mergeCell ref="C50:D50"/>
    <mergeCell ref="C49:D49"/>
    <mergeCell ref="C46:D46"/>
    <mergeCell ref="C47:D47"/>
    <mergeCell ref="C48:D48"/>
    <mergeCell ref="I39:K39"/>
    <mergeCell ref="I10:K10"/>
    <mergeCell ref="I7:K7"/>
    <mergeCell ref="I8:K8"/>
    <mergeCell ref="I9:K9"/>
    <mergeCell ref="I14:K14"/>
    <mergeCell ref="I15:K15"/>
    <mergeCell ref="I16:K16"/>
    <mergeCell ref="I25:K25"/>
    <mergeCell ref="A6:K6"/>
    <mergeCell ref="I11:K11"/>
    <mergeCell ref="A1:A2"/>
    <mergeCell ref="B1:I2"/>
    <mergeCell ref="J1:K2"/>
    <mergeCell ref="A3:A4"/>
    <mergeCell ref="J3:K3"/>
    <mergeCell ref="F3:I4"/>
    <mergeCell ref="B3:E4"/>
  </mergeCells>
  <pageMargins left="0.75" right="0.75" top="1" bottom="1" header="0" footer="0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 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Usuario</cp:lastModifiedBy>
  <dcterms:created xsi:type="dcterms:W3CDTF">2016-02-05T21:36:42Z</dcterms:created>
  <dcterms:modified xsi:type="dcterms:W3CDTF">2019-04-01T20:50:44Z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1560040e-fa77-4178-b8ac-073fed4e98f8</vt:lpwstr>
  </property>
</Properties>
</file>