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k-server\EIS-Homes\sbader\Eigene Dateien\IDS\Architekturvergleich\References\methods\Suchen\"/>
    </mc:Choice>
  </mc:AlternateContent>
  <bookViews>
    <workbookView xWindow="0" yWindow="0" windowWidth="23040" windowHeight="9192" tabRatio="655"/>
  </bookViews>
  <sheets>
    <sheet name="Overview" sheetId="11" r:id="rId1"/>
    <sheet name="GoogleScholar" sheetId="10" r:id="rId2"/>
    <sheet name="KWFinder_raw" sheetId="2" r:id="rId3"/>
    <sheet name="KWFinder_processed" sheetId="9" r:id="rId4"/>
    <sheet name="google_trends_raw" sheetId="3" r:id="rId5"/>
    <sheet name="goggle_trends_normed" sheetId="4" r:id="rId6"/>
    <sheet name="google_trends_graphs" sheetId="5" r:id="rId7"/>
    <sheet name="google_trends_pivot" sheetId="6" r:id="rId8"/>
  </sheets>
  <definedNames>
    <definedName name="_xlnm._FilterDatabase" localSheetId="5" hidden="1">goggle_trends_normed!$AH$3:$AH$56</definedName>
    <definedName name="_xlnm._FilterDatabase" localSheetId="1" hidden="1">GoogleScholar!$A$1:$L$1</definedName>
    <definedName name="_xlnm._FilterDatabase" localSheetId="0" hidden="1">Overview!$A$1:$E$1</definedName>
    <definedName name="kwfinder_all_export" localSheetId="2">KWFinder_raw!$A$1:$Q$6</definedName>
    <definedName name="kwfinder_all_export_1" localSheetId="2">KWFinder_raw!$A$7:$R$21</definedName>
    <definedName name="kwfinder_all_export_2" localSheetId="2">KWFinder_raw!$R$26:$AI$51</definedName>
    <definedName name="multiTimeline_16" localSheetId="4">google_trends_raw!$R$59:$W$112</definedName>
    <definedName name="multiTimeline_17" localSheetId="4">google_trends_raw!$X$59:$AC$112</definedName>
    <definedName name="multiTimeline_18" localSheetId="4">google_trends_raw!$AD$59:$AG$112</definedName>
    <definedName name="multiTimeline_20" localSheetId="4">google_trends_raw!$AF$1:$AF$55</definedName>
    <definedName name="multiTimeline_22" localSheetId="4">google_trends_raw!$AG$3:$AI$57</definedName>
    <definedName name="multiTimeline_3" localSheetId="4">google_trends_raw!$A$1:$F$54</definedName>
    <definedName name="multiTimeline_4" localSheetId="4">google_trends_raw!$H$1:$K$54</definedName>
    <definedName name="multiTimeline_5" localSheetId="4">google_trends_raw!$L$1:$M$54</definedName>
    <definedName name="multiTimeline_6" localSheetId="4">google_trends_raw!$N$1:$Q$54</definedName>
    <definedName name="multiTimeline_7" localSheetId="4">google_trends_raw!$R$1:$V$54</definedName>
    <definedName name="multiTimeline_8" localSheetId="4">google_trends_raw!$W$1:$AA$54</definedName>
    <definedName name="multiTimeline_9" localSheetId="4">google_trends_raw!$AB$1:$AE$54</definedName>
    <definedName name="_xlnm.Criteria" localSheetId="5">goggle_trends_normed!$AH$3:$AH$56</definedName>
    <definedName name="_xlnm.Extract" localSheetId="5">goggle_trends_normed!#REF!</definedName>
  </definedNames>
  <calcPr calcId="0"/>
  <pivotCaches>
    <pivotCache cacheId="63" r:id="rId9"/>
    <pivotCache cacheId="67" r:id="rId10"/>
  </pivotCaches>
</workbook>
</file>

<file path=xl/calcChain.xml><?xml version="1.0" encoding="utf-8"?>
<calcChain xmlns="http://schemas.openxmlformats.org/spreadsheetml/2006/main">
  <c r="C6" i="11" l="1"/>
  <c r="D6" i="11"/>
  <c r="B6" i="11"/>
  <c r="B3" i="11"/>
  <c r="B4" i="11"/>
  <c r="B5" i="11"/>
  <c r="B7" i="11"/>
  <c r="B8" i="11"/>
  <c r="B9" i="11"/>
  <c r="B10" i="11"/>
  <c r="B12" i="11"/>
  <c r="B11" i="11"/>
  <c r="B14" i="11"/>
  <c r="B17" i="11"/>
  <c r="B15" i="11"/>
  <c r="B19" i="11"/>
  <c r="B16" i="11"/>
  <c r="B18" i="11"/>
  <c r="B20" i="11"/>
  <c r="B13" i="11"/>
  <c r="B21" i="11"/>
  <c r="B22" i="11"/>
  <c r="B2" i="1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G48" i="4"/>
  <c r="AG56" i="4"/>
  <c r="AF56" i="4"/>
  <c r="AF40" i="4"/>
  <c r="AF41" i="4"/>
  <c r="AG41" i="4"/>
  <c r="AF42" i="4"/>
  <c r="AF43" i="4"/>
  <c r="AG43" i="4"/>
  <c r="AF44" i="4"/>
  <c r="AF45" i="4"/>
  <c r="AG45" i="4"/>
  <c r="AF46" i="4"/>
  <c r="AF47" i="4"/>
  <c r="AG47" i="4"/>
  <c r="AF48" i="4"/>
  <c r="AF49" i="4"/>
  <c r="AG49" i="4"/>
  <c r="AF50" i="4"/>
  <c r="AF51" i="4"/>
  <c r="AG51" i="4"/>
  <c r="AF52" i="4"/>
  <c r="AF53" i="4"/>
  <c r="AG53" i="4"/>
  <c r="AF54" i="4"/>
  <c r="AF5" i="4"/>
  <c r="AF6" i="4"/>
  <c r="AF7" i="4"/>
  <c r="AF8" i="4"/>
  <c r="AG8" i="4"/>
  <c r="AF9" i="4"/>
  <c r="AF10" i="4"/>
  <c r="AF11" i="4"/>
  <c r="AF12" i="4"/>
  <c r="AF13" i="4"/>
  <c r="AF14" i="4"/>
  <c r="AF15" i="4"/>
  <c r="AF16" i="4"/>
  <c r="AG16" i="4"/>
  <c r="AF17" i="4"/>
  <c r="AF18" i="4"/>
  <c r="AF19" i="4"/>
  <c r="AF20" i="4"/>
  <c r="AF21" i="4"/>
  <c r="AF22" i="4"/>
  <c r="AF23" i="4"/>
  <c r="AF24" i="4"/>
  <c r="AG24" i="4"/>
  <c r="AF25" i="4"/>
  <c r="AF26" i="4"/>
  <c r="AF27" i="4"/>
  <c r="AF28" i="4"/>
  <c r="AF29" i="4"/>
  <c r="AF30" i="4"/>
  <c r="AF31" i="4"/>
  <c r="AF32" i="4"/>
  <c r="AG32" i="4"/>
  <c r="AF33" i="4"/>
  <c r="AF34" i="4"/>
  <c r="AF35" i="4"/>
  <c r="AF36" i="4"/>
  <c r="AF37" i="4"/>
  <c r="AF38" i="4"/>
  <c r="AF39" i="4"/>
  <c r="AF1" i="4"/>
  <c r="AG4" i="4" s="1"/>
  <c r="AF4" i="4"/>
  <c r="AG3" i="4"/>
  <c r="K2" i="10"/>
  <c r="K3" i="4"/>
  <c r="K3" i="5" s="1"/>
  <c r="K6" i="10"/>
  <c r="K5" i="10"/>
  <c r="K4" i="10"/>
  <c r="K28" i="10"/>
  <c r="K10" i="10"/>
  <c r="K9" i="10"/>
  <c r="K29" i="10"/>
  <c r="K8" i="10"/>
  <c r="K11" i="10"/>
  <c r="K12" i="10"/>
  <c r="K13" i="10"/>
  <c r="K14" i="10"/>
  <c r="K15" i="10"/>
  <c r="K16" i="10"/>
  <c r="K17" i="10"/>
  <c r="K18" i="10"/>
  <c r="K7" i="10"/>
  <c r="K21" i="10"/>
  <c r="K19" i="10"/>
  <c r="K20" i="10"/>
  <c r="K22" i="10"/>
  <c r="K3" i="10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K49" i="11"/>
  <c r="J49" i="11"/>
  <c r="I49" i="11"/>
  <c r="K48" i="11"/>
  <c r="J48" i="11"/>
  <c r="I48" i="11"/>
  <c r="K47" i="11"/>
  <c r="J47" i="11"/>
  <c r="I47" i="11"/>
  <c r="K46" i="11"/>
  <c r="J46" i="11"/>
  <c r="I46" i="11"/>
  <c r="K45" i="11"/>
  <c r="J45" i="11"/>
  <c r="I45" i="11"/>
  <c r="K44" i="11"/>
  <c r="J44" i="11"/>
  <c r="I44" i="11"/>
  <c r="K43" i="11"/>
  <c r="J43" i="11"/>
  <c r="I43" i="1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D3" i="11"/>
  <c r="D4" i="11"/>
  <c r="D5" i="11"/>
  <c r="D12" i="11"/>
  <c r="D8" i="11"/>
  <c r="D7" i="11"/>
  <c r="D9" i="11"/>
  <c r="D10" i="11"/>
  <c r="D11" i="11"/>
  <c r="D14" i="11"/>
  <c r="D15" i="11"/>
  <c r="D17" i="11"/>
  <c r="D19" i="11"/>
  <c r="D16" i="11"/>
  <c r="D18" i="11"/>
  <c r="D20" i="11"/>
  <c r="D13" i="11"/>
  <c r="D21" i="11"/>
  <c r="D22" i="11"/>
  <c r="D2" i="11"/>
  <c r="C2" i="11"/>
  <c r="AE3" i="4"/>
  <c r="AE3" i="5" s="1"/>
  <c r="C5" i="11"/>
  <c r="C3" i="11"/>
  <c r="C12" i="11"/>
  <c r="C7" i="11"/>
  <c r="C11" i="11"/>
  <c r="C17" i="11"/>
  <c r="C19" i="11"/>
  <c r="C9" i="11"/>
  <c r="C14" i="11"/>
  <c r="C15" i="11"/>
  <c r="C8" i="11"/>
  <c r="C20" i="11"/>
  <c r="C10" i="11"/>
  <c r="C18" i="11"/>
  <c r="C13" i="11"/>
  <c r="C16" i="11"/>
  <c r="C22" i="11"/>
  <c r="C21" i="11"/>
  <c r="C4" i="11"/>
  <c r="AB3" i="5"/>
  <c r="W3" i="5"/>
  <c r="R3" i="5"/>
  <c r="N3" i="5"/>
  <c r="L3" i="5"/>
  <c r="G3" i="5"/>
  <c r="B3" i="5"/>
  <c r="A5" i="4"/>
  <c r="A5" i="5" s="1"/>
  <c r="A6" i="4"/>
  <c r="A6" i="5" s="1"/>
  <c r="A7" i="4"/>
  <c r="A7" i="5" s="1"/>
  <c r="A8" i="4"/>
  <c r="A8" i="5" s="1"/>
  <c r="A9" i="4"/>
  <c r="A9" i="5" s="1"/>
  <c r="A10" i="4"/>
  <c r="A10" i="5" s="1"/>
  <c r="A11" i="4"/>
  <c r="A11" i="5" s="1"/>
  <c r="A12" i="4"/>
  <c r="A12" i="5" s="1"/>
  <c r="A13" i="4"/>
  <c r="A13" i="5" s="1"/>
  <c r="A14" i="4"/>
  <c r="A14" i="5" s="1"/>
  <c r="A15" i="4"/>
  <c r="A15" i="5" s="1"/>
  <c r="A16" i="4"/>
  <c r="A16" i="5" s="1"/>
  <c r="A17" i="4"/>
  <c r="A17" i="5" s="1"/>
  <c r="A18" i="4"/>
  <c r="A18" i="5" s="1"/>
  <c r="A19" i="4"/>
  <c r="A19" i="5" s="1"/>
  <c r="A20" i="4"/>
  <c r="A20" i="5" s="1"/>
  <c r="A21" i="4"/>
  <c r="A21" i="5" s="1"/>
  <c r="A22" i="4"/>
  <c r="A22" i="5" s="1"/>
  <c r="A23" i="4"/>
  <c r="A23" i="5" s="1"/>
  <c r="A24" i="4"/>
  <c r="A24" i="5" s="1"/>
  <c r="A25" i="4"/>
  <c r="A25" i="5" s="1"/>
  <c r="A26" i="4"/>
  <c r="A26" i="5" s="1"/>
  <c r="A27" i="4"/>
  <c r="A27" i="5" s="1"/>
  <c r="A28" i="4"/>
  <c r="A28" i="5" s="1"/>
  <c r="A29" i="4"/>
  <c r="A29" i="5" s="1"/>
  <c r="A30" i="4"/>
  <c r="A30" i="5" s="1"/>
  <c r="A31" i="4"/>
  <c r="A31" i="5" s="1"/>
  <c r="A32" i="4"/>
  <c r="A32" i="5" s="1"/>
  <c r="A33" i="4"/>
  <c r="A33" i="5" s="1"/>
  <c r="A34" i="4"/>
  <c r="A34" i="5" s="1"/>
  <c r="A35" i="4"/>
  <c r="A35" i="5" s="1"/>
  <c r="A36" i="4"/>
  <c r="A36" i="5" s="1"/>
  <c r="A37" i="4"/>
  <c r="A37" i="5" s="1"/>
  <c r="A38" i="4"/>
  <c r="A38" i="5" s="1"/>
  <c r="A39" i="4"/>
  <c r="A39" i="5" s="1"/>
  <c r="A40" i="4"/>
  <c r="A40" i="5" s="1"/>
  <c r="A41" i="4"/>
  <c r="A41" i="5" s="1"/>
  <c r="A42" i="4"/>
  <c r="A42" i="5" s="1"/>
  <c r="A43" i="4"/>
  <c r="A43" i="5" s="1"/>
  <c r="A44" i="4"/>
  <c r="A44" i="5" s="1"/>
  <c r="A45" i="4"/>
  <c r="A45" i="5" s="1"/>
  <c r="A46" i="4"/>
  <c r="A46" i="5" s="1"/>
  <c r="A47" i="4"/>
  <c r="A47" i="5" s="1"/>
  <c r="A48" i="4"/>
  <c r="A48" i="5" s="1"/>
  <c r="A49" i="4"/>
  <c r="A49" i="5" s="1"/>
  <c r="A50" i="4"/>
  <c r="A50" i="5" s="1"/>
  <c r="A51" i="4"/>
  <c r="A51" i="5" s="1"/>
  <c r="A52" i="4"/>
  <c r="A52" i="5" s="1"/>
  <c r="A53" i="4"/>
  <c r="A53" i="5" s="1"/>
  <c r="A54" i="4"/>
  <c r="A54" i="5" s="1"/>
  <c r="AB54" i="4"/>
  <c r="AB54" i="5" s="1"/>
  <c r="AB53" i="4"/>
  <c r="AB53" i="5" s="1"/>
  <c r="AB52" i="4"/>
  <c r="AB52" i="5" s="1"/>
  <c r="AB51" i="4"/>
  <c r="AB51" i="5" s="1"/>
  <c r="AB50" i="4"/>
  <c r="AB50" i="5" s="1"/>
  <c r="AB49" i="4"/>
  <c r="AB49" i="5" s="1"/>
  <c r="AB48" i="4"/>
  <c r="AB48" i="5" s="1"/>
  <c r="AB47" i="4"/>
  <c r="AB47" i="5" s="1"/>
  <c r="AB46" i="4"/>
  <c r="AB46" i="5" s="1"/>
  <c r="AB45" i="4"/>
  <c r="AB45" i="5" s="1"/>
  <c r="AB44" i="4"/>
  <c r="AB44" i="5" s="1"/>
  <c r="AB43" i="4"/>
  <c r="AB43" i="5" s="1"/>
  <c r="AB42" i="4"/>
  <c r="AB42" i="5" s="1"/>
  <c r="AB41" i="4"/>
  <c r="AB41" i="5" s="1"/>
  <c r="AB40" i="4"/>
  <c r="AB40" i="5" s="1"/>
  <c r="AB39" i="4"/>
  <c r="AB39" i="5" s="1"/>
  <c r="AB38" i="4"/>
  <c r="AB38" i="5" s="1"/>
  <c r="AB37" i="4"/>
  <c r="AB37" i="5" s="1"/>
  <c r="AB36" i="4"/>
  <c r="AB36" i="5" s="1"/>
  <c r="AB35" i="4"/>
  <c r="AB35" i="5" s="1"/>
  <c r="AB34" i="4"/>
  <c r="AB34" i="5" s="1"/>
  <c r="AB33" i="4"/>
  <c r="AB33" i="5" s="1"/>
  <c r="AB32" i="4"/>
  <c r="AB32" i="5" s="1"/>
  <c r="AB31" i="4"/>
  <c r="AB31" i="5" s="1"/>
  <c r="AB30" i="4"/>
  <c r="AB30" i="5" s="1"/>
  <c r="AB29" i="4"/>
  <c r="AB29" i="5" s="1"/>
  <c r="AB28" i="4"/>
  <c r="AB28" i="5" s="1"/>
  <c r="AB27" i="4"/>
  <c r="AB27" i="5" s="1"/>
  <c r="AB26" i="4"/>
  <c r="AB26" i="5" s="1"/>
  <c r="AB25" i="4"/>
  <c r="AB25" i="5" s="1"/>
  <c r="AB24" i="4"/>
  <c r="AB24" i="5" s="1"/>
  <c r="AB23" i="4"/>
  <c r="AB23" i="5" s="1"/>
  <c r="AB22" i="4"/>
  <c r="AB22" i="5" s="1"/>
  <c r="AB21" i="4"/>
  <c r="AB21" i="5" s="1"/>
  <c r="AB20" i="4"/>
  <c r="AB20" i="5" s="1"/>
  <c r="AB19" i="4"/>
  <c r="AB19" i="5" s="1"/>
  <c r="AB18" i="4"/>
  <c r="AB18" i="5" s="1"/>
  <c r="AB17" i="4"/>
  <c r="AB17" i="5" s="1"/>
  <c r="AB16" i="4"/>
  <c r="AB16" i="5" s="1"/>
  <c r="AB15" i="4"/>
  <c r="AB15" i="5" s="1"/>
  <c r="AB14" i="4"/>
  <c r="AB14" i="5" s="1"/>
  <c r="AB13" i="4"/>
  <c r="AB13" i="5" s="1"/>
  <c r="AB12" i="4"/>
  <c r="AB12" i="5" s="1"/>
  <c r="AB11" i="4"/>
  <c r="AB11" i="5" s="1"/>
  <c r="AB10" i="4"/>
  <c r="AB10" i="5" s="1"/>
  <c r="AB9" i="4"/>
  <c r="AB9" i="5" s="1"/>
  <c r="AB8" i="4"/>
  <c r="AB8" i="5" s="1"/>
  <c r="AB7" i="4"/>
  <c r="AB7" i="5" s="1"/>
  <c r="AB6" i="4"/>
  <c r="AB5" i="4"/>
  <c r="AB5" i="5" s="1"/>
  <c r="AB4" i="4"/>
  <c r="AB4" i="5" s="1"/>
  <c r="AD3" i="4"/>
  <c r="AD3" i="5" s="1"/>
  <c r="AC3" i="4"/>
  <c r="AC3" i="5" s="1"/>
  <c r="AA3" i="4"/>
  <c r="AA3" i="5" s="1"/>
  <c r="Z3" i="4"/>
  <c r="Z3" i="5" s="1"/>
  <c r="Y3" i="4"/>
  <c r="Y3" i="5" s="1"/>
  <c r="X3" i="4"/>
  <c r="X3" i="5" s="1"/>
  <c r="R54" i="4"/>
  <c r="R54" i="5" s="1"/>
  <c r="R53" i="4"/>
  <c r="R53" i="5" s="1"/>
  <c r="R52" i="4"/>
  <c r="R52" i="5" s="1"/>
  <c r="R51" i="4"/>
  <c r="R51" i="5" s="1"/>
  <c r="R50" i="4"/>
  <c r="R50" i="5" s="1"/>
  <c r="R49" i="4"/>
  <c r="R49" i="5" s="1"/>
  <c r="R48" i="4"/>
  <c r="R48" i="5" s="1"/>
  <c r="R47" i="4"/>
  <c r="R47" i="5" s="1"/>
  <c r="R46" i="4"/>
  <c r="R46" i="5" s="1"/>
  <c r="R45" i="4"/>
  <c r="R45" i="5" s="1"/>
  <c r="R44" i="4"/>
  <c r="R44" i="5" s="1"/>
  <c r="R43" i="4"/>
  <c r="R43" i="5" s="1"/>
  <c r="R42" i="4"/>
  <c r="R42" i="5" s="1"/>
  <c r="R41" i="4"/>
  <c r="R41" i="5" s="1"/>
  <c r="R40" i="4"/>
  <c r="R40" i="5" s="1"/>
  <c r="R39" i="4"/>
  <c r="R39" i="5" s="1"/>
  <c r="R38" i="4"/>
  <c r="R38" i="5" s="1"/>
  <c r="R37" i="4"/>
  <c r="R37" i="5" s="1"/>
  <c r="R36" i="4"/>
  <c r="R36" i="5" s="1"/>
  <c r="R35" i="4"/>
  <c r="R35" i="5" s="1"/>
  <c r="R34" i="4"/>
  <c r="R34" i="5" s="1"/>
  <c r="R33" i="4"/>
  <c r="R33" i="5" s="1"/>
  <c r="R32" i="4"/>
  <c r="R32" i="5" s="1"/>
  <c r="R31" i="4"/>
  <c r="R31" i="5" s="1"/>
  <c r="R30" i="4"/>
  <c r="R30" i="5" s="1"/>
  <c r="R29" i="4"/>
  <c r="R29" i="5" s="1"/>
  <c r="R28" i="4"/>
  <c r="R28" i="5" s="1"/>
  <c r="R27" i="4"/>
  <c r="R27" i="5" s="1"/>
  <c r="R26" i="4"/>
  <c r="R26" i="5" s="1"/>
  <c r="R25" i="4"/>
  <c r="R25" i="5" s="1"/>
  <c r="R24" i="4"/>
  <c r="R24" i="5" s="1"/>
  <c r="R23" i="4"/>
  <c r="R23" i="5" s="1"/>
  <c r="R22" i="4"/>
  <c r="R22" i="5" s="1"/>
  <c r="R21" i="4"/>
  <c r="R21" i="5" s="1"/>
  <c r="R20" i="4"/>
  <c r="R20" i="5" s="1"/>
  <c r="R19" i="4"/>
  <c r="R19" i="5" s="1"/>
  <c r="R18" i="4"/>
  <c r="R18" i="5" s="1"/>
  <c r="R17" i="4"/>
  <c r="R17" i="5" s="1"/>
  <c r="R16" i="4"/>
  <c r="R16" i="5" s="1"/>
  <c r="R15" i="4"/>
  <c r="R15" i="5" s="1"/>
  <c r="R14" i="4"/>
  <c r="R14" i="5" s="1"/>
  <c r="R13" i="4"/>
  <c r="R13" i="5" s="1"/>
  <c r="R12" i="4"/>
  <c r="R12" i="5" s="1"/>
  <c r="R11" i="4"/>
  <c r="R11" i="5" s="1"/>
  <c r="R10" i="4"/>
  <c r="R10" i="5" s="1"/>
  <c r="R9" i="4"/>
  <c r="R9" i="5" s="1"/>
  <c r="R8" i="4"/>
  <c r="R8" i="5" s="1"/>
  <c r="R7" i="4"/>
  <c r="R7" i="5" s="1"/>
  <c r="R6" i="4"/>
  <c r="R6" i="5" s="1"/>
  <c r="R5" i="4"/>
  <c r="R5" i="5" s="1"/>
  <c r="R4" i="4"/>
  <c r="V3" i="4"/>
  <c r="V3" i="5" s="1"/>
  <c r="U3" i="4"/>
  <c r="U3" i="5" s="1"/>
  <c r="T3" i="4"/>
  <c r="T3" i="5" s="1"/>
  <c r="S3" i="4"/>
  <c r="S3" i="5" s="1"/>
  <c r="W4" i="4"/>
  <c r="W5" i="4"/>
  <c r="W5" i="5" s="1"/>
  <c r="W6" i="4"/>
  <c r="W6" i="5" s="1"/>
  <c r="W7" i="4"/>
  <c r="W7" i="5" s="1"/>
  <c r="W8" i="4"/>
  <c r="W8" i="5" s="1"/>
  <c r="W9" i="4"/>
  <c r="W9" i="5" s="1"/>
  <c r="W10" i="4"/>
  <c r="W10" i="5" s="1"/>
  <c r="W11" i="4"/>
  <c r="W11" i="5" s="1"/>
  <c r="W12" i="4"/>
  <c r="W12" i="5" s="1"/>
  <c r="W13" i="4"/>
  <c r="W13" i="5" s="1"/>
  <c r="W14" i="4"/>
  <c r="W14" i="5" s="1"/>
  <c r="W15" i="4"/>
  <c r="W15" i="5" s="1"/>
  <c r="W16" i="4"/>
  <c r="W16" i="5" s="1"/>
  <c r="W17" i="4"/>
  <c r="W17" i="5" s="1"/>
  <c r="W18" i="4"/>
  <c r="W18" i="5" s="1"/>
  <c r="W19" i="4"/>
  <c r="W19" i="5" s="1"/>
  <c r="W20" i="4"/>
  <c r="W20" i="5" s="1"/>
  <c r="W21" i="4"/>
  <c r="W21" i="5" s="1"/>
  <c r="W22" i="4"/>
  <c r="W22" i="5" s="1"/>
  <c r="W23" i="4"/>
  <c r="W23" i="5" s="1"/>
  <c r="W24" i="4"/>
  <c r="W24" i="5" s="1"/>
  <c r="W25" i="4"/>
  <c r="W25" i="5" s="1"/>
  <c r="W26" i="4"/>
  <c r="W26" i="5" s="1"/>
  <c r="W27" i="4"/>
  <c r="W27" i="5" s="1"/>
  <c r="W28" i="4"/>
  <c r="W28" i="5" s="1"/>
  <c r="W29" i="4"/>
  <c r="W29" i="5" s="1"/>
  <c r="W30" i="4"/>
  <c r="W30" i="5" s="1"/>
  <c r="W31" i="4"/>
  <c r="W31" i="5" s="1"/>
  <c r="W32" i="4"/>
  <c r="W32" i="5" s="1"/>
  <c r="W33" i="4"/>
  <c r="W33" i="5" s="1"/>
  <c r="W34" i="4"/>
  <c r="W34" i="5" s="1"/>
  <c r="W35" i="4"/>
  <c r="W35" i="5" s="1"/>
  <c r="W36" i="4"/>
  <c r="W36" i="5" s="1"/>
  <c r="W37" i="4"/>
  <c r="W37" i="5" s="1"/>
  <c r="W38" i="4"/>
  <c r="W38" i="5" s="1"/>
  <c r="W39" i="4"/>
  <c r="W39" i="5" s="1"/>
  <c r="W40" i="4"/>
  <c r="W40" i="5" s="1"/>
  <c r="W41" i="4"/>
  <c r="W41" i="5" s="1"/>
  <c r="W42" i="4"/>
  <c r="W42" i="5" s="1"/>
  <c r="W43" i="4"/>
  <c r="W43" i="5" s="1"/>
  <c r="W44" i="4"/>
  <c r="W44" i="5" s="1"/>
  <c r="W45" i="4"/>
  <c r="W45" i="5" s="1"/>
  <c r="W46" i="4"/>
  <c r="W46" i="5" s="1"/>
  <c r="W47" i="4"/>
  <c r="W47" i="5" s="1"/>
  <c r="W48" i="4"/>
  <c r="W48" i="5" s="1"/>
  <c r="W49" i="4"/>
  <c r="W49" i="5" s="1"/>
  <c r="W50" i="4"/>
  <c r="W50" i="5" s="1"/>
  <c r="W51" i="4"/>
  <c r="W51" i="5" s="1"/>
  <c r="W52" i="4"/>
  <c r="W52" i="5" s="1"/>
  <c r="W53" i="4"/>
  <c r="W53" i="5" s="1"/>
  <c r="W54" i="4"/>
  <c r="W54" i="5" s="1"/>
  <c r="Q3" i="4"/>
  <c r="Q3" i="5" s="1"/>
  <c r="P3" i="4"/>
  <c r="P3" i="5" s="1"/>
  <c r="O3" i="4"/>
  <c r="O3" i="5" s="1"/>
  <c r="M3" i="4"/>
  <c r="M3" i="5" s="1"/>
  <c r="J3" i="4"/>
  <c r="J3" i="5" s="1"/>
  <c r="I3" i="4"/>
  <c r="I3" i="5" s="1"/>
  <c r="H3" i="4"/>
  <c r="H3" i="5" s="1"/>
  <c r="D3" i="4"/>
  <c r="D3" i="5" s="1"/>
  <c r="E3" i="4"/>
  <c r="E3" i="5" s="1"/>
  <c r="F3" i="4"/>
  <c r="F3" i="5" s="1"/>
  <c r="C3" i="4"/>
  <c r="C3" i="5" s="1"/>
  <c r="A4" i="4"/>
  <c r="B4" i="4"/>
  <c r="N54" i="4"/>
  <c r="N54" i="5" s="1"/>
  <c r="N53" i="4"/>
  <c r="N53" i="5" s="1"/>
  <c r="N52" i="4"/>
  <c r="N52" i="5" s="1"/>
  <c r="N51" i="4"/>
  <c r="N51" i="5" s="1"/>
  <c r="N50" i="4"/>
  <c r="N50" i="5" s="1"/>
  <c r="N49" i="4"/>
  <c r="N49" i="5" s="1"/>
  <c r="N48" i="4"/>
  <c r="N48" i="5" s="1"/>
  <c r="N47" i="4"/>
  <c r="N47" i="5" s="1"/>
  <c r="N46" i="4"/>
  <c r="N46" i="5" s="1"/>
  <c r="N45" i="4"/>
  <c r="N45" i="5" s="1"/>
  <c r="N44" i="4"/>
  <c r="N44" i="5" s="1"/>
  <c r="N43" i="4"/>
  <c r="N43" i="5" s="1"/>
  <c r="N42" i="4"/>
  <c r="N42" i="5" s="1"/>
  <c r="N41" i="4"/>
  <c r="N41" i="5" s="1"/>
  <c r="N40" i="4"/>
  <c r="N40" i="5" s="1"/>
  <c r="N39" i="4"/>
  <c r="N39" i="5" s="1"/>
  <c r="N38" i="4"/>
  <c r="N38" i="5" s="1"/>
  <c r="N37" i="4"/>
  <c r="N37" i="5" s="1"/>
  <c r="N36" i="4"/>
  <c r="N36" i="5" s="1"/>
  <c r="N35" i="4"/>
  <c r="N35" i="5" s="1"/>
  <c r="N34" i="4"/>
  <c r="N34" i="5" s="1"/>
  <c r="N33" i="4"/>
  <c r="N33" i="5" s="1"/>
  <c r="N32" i="4"/>
  <c r="N32" i="5" s="1"/>
  <c r="N31" i="4"/>
  <c r="N31" i="5" s="1"/>
  <c r="N30" i="4"/>
  <c r="N30" i="5" s="1"/>
  <c r="N29" i="4"/>
  <c r="N29" i="5" s="1"/>
  <c r="N28" i="4"/>
  <c r="N28" i="5" s="1"/>
  <c r="N27" i="4"/>
  <c r="N27" i="5" s="1"/>
  <c r="N26" i="4"/>
  <c r="N26" i="5" s="1"/>
  <c r="N25" i="4"/>
  <c r="N25" i="5" s="1"/>
  <c r="N24" i="4"/>
  <c r="N24" i="5" s="1"/>
  <c r="N23" i="4"/>
  <c r="N23" i="5" s="1"/>
  <c r="N22" i="4"/>
  <c r="N22" i="5" s="1"/>
  <c r="N21" i="4"/>
  <c r="N21" i="5" s="1"/>
  <c r="N20" i="4"/>
  <c r="N20" i="5" s="1"/>
  <c r="N19" i="4"/>
  <c r="N19" i="5" s="1"/>
  <c r="N18" i="4"/>
  <c r="N18" i="5" s="1"/>
  <c r="N17" i="4"/>
  <c r="N17" i="5" s="1"/>
  <c r="N16" i="4"/>
  <c r="N16" i="5" s="1"/>
  <c r="N15" i="4"/>
  <c r="N15" i="5" s="1"/>
  <c r="N14" i="4"/>
  <c r="N14" i="5" s="1"/>
  <c r="N13" i="4"/>
  <c r="N13" i="5" s="1"/>
  <c r="N12" i="4"/>
  <c r="N12" i="5" s="1"/>
  <c r="N11" i="4"/>
  <c r="N11" i="5" s="1"/>
  <c r="N10" i="4"/>
  <c r="N10" i="5" s="1"/>
  <c r="N9" i="4"/>
  <c r="N9" i="5" s="1"/>
  <c r="N8" i="4"/>
  <c r="N8" i="5" s="1"/>
  <c r="N7" i="4"/>
  <c r="N7" i="5" s="1"/>
  <c r="N6" i="4"/>
  <c r="N6" i="5" s="1"/>
  <c r="N5" i="4"/>
  <c r="N5" i="5" s="1"/>
  <c r="N4" i="4"/>
  <c r="L54" i="4"/>
  <c r="L54" i="5" s="1"/>
  <c r="L53" i="4"/>
  <c r="L53" i="5" s="1"/>
  <c r="L52" i="4"/>
  <c r="L52" i="5" s="1"/>
  <c r="L51" i="4"/>
  <c r="L51" i="5" s="1"/>
  <c r="L50" i="4"/>
  <c r="L50" i="5" s="1"/>
  <c r="L49" i="4"/>
  <c r="L49" i="5" s="1"/>
  <c r="L48" i="4"/>
  <c r="L48" i="5" s="1"/>
  <c r="L47" i="4"/>
  <c r="L47" i="5" s="1"/>
  <c r="L46" i="4"/>
  <c r="L46" i="5" s="1"/>
  <c r="L45" i="4"/>
  <c r="L45" i="5" s="1"/>
  <c r="L44" i="4"/>
  <c r="L44" i="5" s="1"/>
  <c r="L43" i="4"/>
  <c r="L43" i="5" s="1"/>
  <c r="L42" i="4"/>
  <c r="L42" i="5" s="1"/>
  <c r="L41" i="4"/>
  <c r="L41" i="5" s="1"/>
  <c r="L40" i="4"/>
  <c r="L40" i="5" s="1"/>
  <c r="L39" i="4"/>
  <c r="L39" i="5" s="1"/>
  <c r="L38" i="4"/>
  <c r="L38" i="5" s="1"/>
  <c r="L37" i="4"/>
  <c r="L37" i="5" s="1"/>
  <c r="L36" i="4"/>
  <c r="L36" i="5" s="1"/>
  <c r="L35" i="4"/>
  <c r="L35" i="5" s="1"/>
  <c r="L34" i="4"/>
  <c r="L34" i="5" s="1"/>
  <c r="L33" i="4"/>
  <c r="L33" i="5" s="1"/>
  <c r="L32" i="4"/>
  <c r="L32" i="5" s="1"/>
  <c r="L31" i="4"/>
  <c r="L31" i="5" s="1"/>
  <c r="L30" i="4"/>
  <c r="L30" i="5" s="1"/>
  <c r="L29" i="4"/>
  <c r="L29" i="5" s="1"/>
  <c r="L28" i="4"/>
  <c r="L28" i="5" s="1"/>
  <c r="L27" i="4"/>
  <c r="L27" i="5" s="1"/>
  <c r="L26" i="4"/>
  <c r="L26" i="5" s="1"/>
  <c r="L25" i="4"/>
  <c r="L25" i="5" s="1"/>
  <c r="L24" i="4"/>
  <c r="L24" i="5" s="1"/>
  <c r="L23" i="4"/>
  <c r="L23" i="5" s="1"/>
  <c r="L22" i="4"/>
  <c r="L22" i="5" s="1"/>
  <c r="L21" i="4"/>
  <c r="L21" i="5" s="1"/>
  <c r="L20" i="4"/>
  <c r="L20" i="5" s="1"/>
  <c r="L19" i="4"/>
  <c r="L19" i="5" s="1"/>
  <c r="L18" i="4"/>
  <c r="L18" i="5" s="1"/>
  <c r="L17" i="4"/>
  <c r="L17" i="5" s="1"/>
  <c r="L16" i="4"/>
  <c r="L16" i="5" s="1"/>
  <c r="L15" i="4"/>
  <c r="L15" i="5" s="1"/>
  <c r="L14" i="4"/>
  <c r="L14" i="5" s="1"/>
  <c r="L13" i="4"/>
  <c r="L13" i="5" s="1"/>
  <c r="L12" i="4"/>
  <c r="L12" i="5" s="1"/>
  <c r="L11" i="4"/>
  <c r="L11" i="5" s="1"/>
  <c r="L10" i="4"/>
  <c r="L10" i="5" s="1"/>
  <c r="L9" i="4"/>
  <c r="L9" i="5" s="1"/>
  <c r="L8" i="4"/>
  <c r="L8" i="5" s="1"/>
  <c r="L7" i="4"/>
  <c r="L7" i="5" s="1"/>
  <c r="L6" i="4"/>
  <c r="L6" i="5" s="1"/>
  <c r="L5" i="4"/>
  <c r="L5" i="5" s="1"/>
  <c r="L4" i="4"/>
  <c r="L4" i="5" s="1"/>
  <c r="G54" i="4"/>
  <c r="G54" i="5" s="1"/>
  <c r="G53" i="4"/>
  <c r="G53" i="5" s="1"/>
  <c r="G52" i="4"/>
  <c r="G52" i="5" s="1"/>
  <c r="G51" i="4"/>
  <c r="G51" i="5" s="1"/>
  <c r="G50" i="4"/>
  <c r="G50" i="5" s="1"/>
  <c r="G49" i="4"/>
  <c r="G49" i="5" s="1"/>
  <c r="G48" i="4"/>
  <c r="G48" i="5" s="1"/>
  <c r="G47" i="4"/>
  <c r="G47" i="5" s="1"/>
  <c r="G46" i="4"/>
  <c r="G46" i="5" s="1"/>
  <c r="G45" i="4"/>
  <c r="G45" i="5" s="1"/>
  <c r="G44" i="4"/>
  <c r="G44" i="5" s="1"/>
  <c r="G43" i="4"/>
  <c r="G43" i="5" s="1"/>
  <c r="G42" i="4"/>
  <c r="G42" i="5" s="1"/>
  <c r="G41" i="4"/>
  <c r="G41" i="5" s="1"/>
  <c r="G40" i="4"/>
  <c r="G40" i="5" s="1"/>
  <c r="G39" i="4"/>
  <c r="G39" i="5" s="1"/>
  <c r="G38" i="4"/>
  <c r="G38" i="5" s="1"/>
  <c r="G37" i="4"/>
  <c r="G37" i="5" s="1"/>
  <c r="G36" i="4"/>
  <c r="G36" i="5" s="1"/>
  <c r="G35" i="4"/>
  <c r="G35" i="5" s="1"/>
  <c r="G34" i="4"/>
  <c r="G34" i="5" s="1"/>
  <c r="G33" i="4"/>
  <c r="G33" i="5" s="1"/>
  <c r="G32" i="4"/>
  <c r="G32" i="5" s="1"/>
  <c r="G31" i="4"/>
  <c r="G31" i="5" s="1"/>
  <c r="G30" i="4"/>
  <c r="G30" i="5" s="1"/>
  <c r="G29" i="4"/>
  <c r="G29" i="5" s="1"/>
  <c r="G28" i="4"/>
  <c r="G28" i="5" s="1"/>
  <c r="G27" i="4"/>
  <c r="G27" i="5" s="1"/>
  <c r="G26" i="4"/>
  <c r="G26" i="5" s="1"/>
  <c r="G25" i="4"/>
  <c r="G25" i="5" s="1"/>
  <c r="G24" i="4"/>
  <c r="G24" i="5" s="1"/>
  <c r="G23" i="4"/>
  <c r="G23" i="5" s="1"/>
  <c r="G22" i="4"/>
  <c r="G22" i="5" s="1"/>
  <c r="G21" i="4"/>
  <c r="G21" i="5" s="1"/>
  <c r="G20" i="4"/>
  <c r="G20" i="5" s="1"/>
  <c r="G19" i="4"/>
  <c r="G19" i="5" s="1"/>
  <c r="G18" i="4"/>
  <c r="G18" i="5" s="1"/>
  <c r="G17" i="4"/>
  <c r="G17" i="5" s="1"/>
  <c r="G16" i="4"/>
  <c r="G16" i="5" s="1"/>
  <c r="G15" i="4"/>
  <c r="G15" i="5" s="1"/>
  <c r="G14" i="4"/>
  <c r="G14" i="5" s="1"/>
  <c r="G13" i="4"/>
  <c r="G13" i="5" s="1"/>
  <c r="G12" i="4"/>
  <c r="G12" i="5" s="1"/>
  <c r="G11" i="4"/>
  <c r="G11" i="5" s="1"/>
  <c r="G10" i="4"/>
  <c r="G10" i="5" s="1"/>
  <c r="G9" i="4"/>
  <c r="G9" i="5" s="1"/>
  <c r="G8" i="4"/>
  <c r="G8" i="5" s="1"/>
  <c r="G7" i="4"/>
  <c r="G7" i="5" s="1"/>
  <c r="G6" i="4"/>
  <c r="G6" i="5" s="1"/>
  <c r="G5" i="4"/>
  <c r="G5" i="5" s="1"/>
  <c r="G4" i="4"/>
  <c r="G4" i="5" s="1"/>
  <c r="B5" i="4"/>
  <c r="B5" i="5" s="1"/>
  <c r="B6" i="4"/>
  <c r="B6" i="5" s="1"/>
  <c r="B7" i="4"/>
  <c r="B7" i="5" s="1"/>
  <c r="B8" i="4"/>
  <c r="B8" i="5" s="1"/>
  <c r="B9" i="4"/>
  <c r="B9" i="5" s="1"/>
  <c r="B10" i="4"/>
  <c r="B10" i="5" s="1"/>
  <c r="B11" i="4"/>
  <c r="B11" i="5" s="1"/>
  <c r="B12" i="4"/>
  <c r="B12" i="5" s="1"/>
  <c r="B13" i="4"/>
  <c r="B13" i="5" s="1"/>
  <c r="B14" i="4"/>
  <c r="B14" i="5" s="1"/>
  <c r="B15" i="4"/>
  <c r="B15" i="5" s="1"/>
  <c r="B16" i="4"/>
  <c r="B16" i="5" s="1"/>
  <c r="B17" i="4"/>
  <c r="B17" i="5" s="1"/>
  <c r="B18" i="4"/>
  <c r="B18" i="5" s="1"/>
  <c r="B19" i="4"/>
  <c r="B19" i="5" s="1"/>
  <c r="B20" i="4"/>
  <c r="B20" i="5" s="1"/>
  <c r="B21" i="4"/>
  <c r="B21" i="5" s="1"/>
  <c r="B22" i="4"/>
  <c r="B22" i="5" s="1"/>
  <c r="B23" i="4"/>
  <c r="B23" i="5" s="1"/>
  <c r="B24" i="4"/>
  <c r="B24" i="5" s="1"/>
  <c r="B25" i="4"/>
  <c r="B25" i="5" s="1"/>
  <c r="B26" i="4"/>
  <c r="B26" i="5" s="1"/>
  <c r="B27" i="4"/>
  <c r="B27" i="5" s="1"/>
  <c r="B28" i="4"/>
  <c r="B28" i="5" s="1"/>
  <c r="B29" i="4"/>
  <c r="B29" i="5" s="1"/>
  <c r="B30" i="4"/>
  <c r="B30" i="5" s="1"/>
  <c r="B31" i="4"/>
  <c r="B31" i="5" s="1"/>
  <c r="B32" i="4"/>
  <c r="B32" i="5" s="1"/>
  <c r="B33" i="4"/>
  <c r="B33" i="5" s="1"/>
  <c r="B34" i="4"/>
  <c r="B34" i="5" s="1"/>
  <c r="B35" i="4"/>
  <c r="B35" i="5" s="1"/>
  <c r="B36" i="4"/>
  <c r="B36" i="5" s="1"/>
  <c r="B37" i="4"/>
  <c r="B37" i="5" s="1"/>
  <c r="B38" i="4"/>
  <c r="B38" i="5" s="1"/>
  <c r="B39" i="4"/>
  <c r="B39" i="5" s="1"/>
  <c r="B40" i="4"/>
  <c r="B40" i="5" s="1"/>
  <c r="B41" i="4"/>
  <c r="B41" i="5" s="1"/>
  <c r="B42" i="4"/>
  <c r="B42" i="5" s="1"/>
  <c r="B43" i="4"/>
  <c r="B43" i="5" s="1"/>
  <c r="B44" i="4"/>
  <c r="B44" i="5" s="1"/>
  <c r="B45" i="4"/>
  <c r="B45" i="5" s="1"/>
  <c r="B46" i="4"/>
  <c r="B46" i="5" s="1"/>
  <c r="B47" i="4"/>
  <c r="B47" i="5" s="1"/>
  <c r="B48" i="4"/>
  <c r="B48" i="5" s="1"/>
  <c r="B49" i="4"/>
  <c r="B49" i="5" s="1"/>
  <c r="B50" i="4"/>
  <c r="B50" i="5" s="1"/>
  <c r="B51" i="4"/>
  <c r="B51" i="5" s="1"/>
  <c r="B52" i="4"/>
  <c r="B52" i="5" s="1"/>
  <c r="B53" i="4"/>
  <c r="B53" i="5" s="1"/>
  <c r="B54" i="4"/>
  <c r="B54" i="5" s="1"/>
  <c r="E6" i="11" l="1"/>
  <c r="AG34" i="4"/>
  <c r="AG26" i="4"/>
  <c r="AG18" i="4"/>
  <c r="AG36" i="4"/>
  <c r="AG28" i="4"/>
  <c r="AG20" i="4"/>
  <c r="AG12" i="4"/>
  <c r="AG54" i="4"/>
  <c r="AG52" i="4"/>
  <c r="AG50" i="4"/>
  <c r="AG46" i="4"/>
  <c r="AG44" i="4"/>
  <c r="AG42" i="4"/>
  <c r="AG40" i="4"/>
  <c r="AG10" i="4"/>
  <c r="AG38" i="4"/>
  <c r="AG30" i="4"/>
  <c r="AG22" i="4"/>
  <c r="AG14" i="4"/>
  <c r="AG6" i="4"/>
  <c r="AG39" i="4"/>
  <c r="AG37" i="4"/>
  <c r="AG35" i="4"/>
  <c r="AG33" i="4"/>
  <c r="AG31" i="4"/>
  <c r="AG29" i="4"/>
  <c r="AG27" i="4"/>
  <c r="AG25" i="4"/>
  <c r="AG23" i="4"/>
  <c r="AG21" i="4"/>
  <c r="AG19" i="4"/>
  <c r="AG17" i="4"/>
  <c r="AG15" i="4"/>
  <c r="AG13" i="4"/>
  <c r="AG11" i="4"/>
  <c r="AG9" i="4"/>
  <c r="AG7" i="4"/>
  <c r="AG5" i="4"/>
  <c r="A56" i="4"/>
  <c r="E18" i="11"/>
  <c r="E12" i="11"/>
  <c r="E15" i="11"/>
  <c r="E43" i="11"/>
  <c r="E47" i="11"/>
  <c r="E30" i="11"/>
  <c r="E14" i="11"/>
  <c r="E21" i="11"/>
  <c r="L30" i="11"/>
  <c r="L34" i="11"/>
  <c r="L38" i="11"/>
  <c r="L42" i="11"/>
  <c r="L46" i="11"/>
  <c r="E5" i="11"/>
  <c r="E31" i="11"/>
  <c r="E39" i="11"/>
  <c r="E34" i="11"/>
  <c r="E38" i="11"/>
  <c r="E42" i="11"/>
  <c r="E35" i="11"/>
  <c r="E4" i="11"/>
  <c r="E13" i="11"/>
  <c r="E8" i="11"/>
  <c r="E19" i="11"/>
  <c r="E7" i="11"/>
  <c r="L31" i="11"/>
  <c r="L35" i="11"/>
  <c r="L39" i="11"/>
  <c r="L43" i="11"/>
  <c r="L47" i="11"/>
  <c r="E16" i="11"/>
  <c r="E20" i="11"/>
  <c r="E9" i="11"/>
  <c r="E11" i="11"/>
  <c r="E3" i="11"/>
  <c r="L28" i="11"/>
  <c r="L32" i="11"/>
  <c r="L36" i="11"/>
  <c r="L40" i="11"/>
  <c r="L44" i="11"/>
  <c r="L48" i="11"/>
  <c r="E28" i="11"/>
  <c r="E32" i="11"/>
  <c r="E36" i="11"/>
  <c r="E40" i="11"/>
  <c r="E44" i="11"/>
  <c r="E48" i="11"/>
  <c r="E2" i="11"/>
  <c r="E17" i="11"/>
  <c r="E46" i="11"/>
  <c r="E22" i="11"/>
  <c r="E10" i="11"/>
  <c r="L29" i="11"/>
  <c r="L33" i="11"/>
  <c r="L37" i="11"/>
  <c r="L41" i="11"/>
  <c r="L45" i="11"/>
  <c r="L49" i="11"/>
  <c r="E29" i="11"/>
  <c r="E33" i="11"/>
  <c r="E37" i="11"/>
  <c r="E41" i="11"/>
  <c r="E45" i="11"/>
  <c r="E49" i="11"/>
  <c r="B1" i="4"/>
  <c r="C4" i="4" s="1"/>
  <c r="C4" i="5" s="1"/>
  <c r="G56" i="4"/>
  <c r="B4" i="5"/>
  <c r="B56" i="4"/>
  <c r="C5" i="4"/>
  <c r="C5" i="5" s="1"/>
  <c r="E28" i="4"/>
  <c r="E28" i="5" s="1"/>
  <c r="D7" i="4"/>
  <c r="D7" i="5" s="1"/>
  <c r="R1" i="4"/>
  <c r="S46" i="4" s="1"/>
  <c r="S46" i="5" s="1"/>
  <c r="C15" i="4"/>
  <c r="C15" i="5" s="1"/>
  <c r="D37" i="4"/>
  <c r="D37" i="5" s="1"/>
  <c r="F15" i="4"/>
  <c r="F15" i="5" s="1"/>
  <c r="W4" i="5"/>
  <c r="W56" i="4"/>
  <c r="W1" i="4"/>
  <c r="Y51" i="4" s="1"/>
  <c r="Y51" i="5" s="1"/>
  <c r="N4" i="5"/>
  <c r="N56" i="4"/>
  <c r="R4" i="5"/>
  <c r="R56" i="4"/>
  <c r="A4" i="5"/>
  <c r="L56" i="4"/>
  <c r="AB6" i="5"/>
  <c r="AB1" i="4"/>
  <c r="AC44" i="4" s="1"/>
  <c r="AC44" i="5" s="1"/>
  <c r="AB56" i="4"/>
  <c r="C50" i="4"/>
  <c r="C50" i="5" s="1"/>
  <c r="C34" i="4"/>
  <c r="C34" i="5" s="1"/>
  <c r="C18" i="4"/>
  <c r="C18" i="5" s="1"/>
  <c r="D54" i="4"/>
  <c r="D54" i="5" s="1"/>
  <c r="F48" i="4"/>
  <c r="F48" i="5" s="1"/>
  <c r="E43" i="4"/>
  <c r="E43" i="5" s="1"/>
  <c r="D38" i="4"/>
  <c r="D38" i="5" s="1"/>
  <c r="F32" i="4"/>
  <c r="F32" i="5" s="1"/>
  <c r="E27" i="4"/>
  <c r="E27" i="5" s="1"/>
  <c r="D22" i="4"/>
  <c r="D22" i="5" s="1"/>
  <c r="F16" i="4"/>
  <c r="F16" i="5" s="1"/>
  <c r="E11" i="4"/>
  <c r="E11" i="5" s="1"/>
  <c r="D6" i="4"/>
  <c r="D6" i="5" s="1"/>
  <c r="C44" i="4"/>
  <c r="C44" i="5" s="1"/>
  <c r="C28" i="4"/>
  <c r="C28" i="5" s="1"/>
  <c r="C12" i="4"/>
  <c r="C12" i="5" s="1"/>
  <c r="D52" i="4"/>
  <c r="D52" i="5" s="1"/>
  <c r="F46" i="4"/>
  <c r="F46" i="5" s="1"/>
  <c r="E41" i="4"/>
  <c r="E41" i="5" s="1"/>
  <c r="D36" i="4"/>
  <c r="D36" i="5" s="1"/>
  <c r="F30" i="4"/>
  <c r="F30" i="5" s="1"/>
  <c r="E25" i="4"/>
  <c r="E25" i="5" s="1"/>
  <c r="D20" i="4"/>
  <c r="D20" i="5" s="1"/>
  <c r="F14" i="4"/>
  <c r="F14" i="5" s="1"/>
  <c r="E9" i="4"/>
  <c r="E9" i="5" s="1"/>
  <c r="S50" i="4"/>
  <c r="S50" i="5" s="1"/>
  <c r="S38" i="4"/>
  <c r="S38" i="5" s="1"/>
  <c r="S30" i="4"/>
  <c r="S30" i="5" s="1"/>
  <c r="S22" i="4"/>
  <c r="S22" i="5" s="1"/>
  <c r="S14" i="4"/>
  <c r="S14" i="5" s="1"/>
  <c r="S6" i="4"/>
  <c r="S6" i="5" s="1"/>
  <c r="Y49" i="4"/>
  <c r="Y49" i="5" s="1"/>
  <c r="Y41" i="4"/>
  <c r="Y41" i="5" s="1"/>
  <c r="Y33" i="4"/>
  <c r="Y33" i="5" s="1"/>
  <c r="Y25" i="4"/>
  <c r="Y25" i="5" s="1"/>
  <c r="Y17" i="4"/>
  <c r="Y17" i="5" s="1"/>
  <c r="Y9" i="4"/>
  <c r="Y9" i="5" s="1"/>
  <c r="AC48" i="4"/>
  <c r="AC48" i="5" s="1"/>
  <c r="AC32" i="4"/>
  <c r="AC32" i="5" s="1"/>
  <c r="AC16" i="4"/>
  <c r="AC16" i="5" s="1"/>
  <c r="V51" i="4"/>
  <c r="V51" i="5" s="1"/>
  <c r="V43" i="4"/>
  <c r="V43" i="5" s="1"/>
  <c r="V35" i="4"/>
  <c r="V35" i="5" s="1"/>
  <c r="V27" i="4"/>
  <c r="V27" i="5" s="1"/>
  <c r="V19" i="4"/>
  <c r="V19" i="5" s="1"/>
  <c r="V11" i="4"/>
  <c r="V11" i="5" s="1"/>
  <c r="X53" i="4"/>
  <c r="X53" i="5" s="1"/>
  <c r="X45" i="4"/>
  <c r="X45" i="5" s="1"/>
  <c r="X37" i="4"/>
  <c r="X37" i="5" s="1"/>
  <c r="X29" i="4"/>
  <c r="X29" i="5" s="1"/>
  <c r="X21" i="4"/>
  <c r="X21" i="5" s="1"/>
  <c r="X13" i="4"/>
  <c r="X13" i="5" s="1"/>
  <c r="X5" i="4"/>
  <c r="X5" i="5" s="1"/>
  <c r="AD42" i="4"/>
  <c r="AD42" i="5" s="1"/>
  <c r="AD26" i="4"/>
  <c r="AD26" i="5" s="1"/>
  <c r="AA19" i="4"/>
  <c r="AA19" i="5" s="1"/>
  <c r="AA11" i="4"/>
  <c r="AA11" i="5" s="1"/>
  <c r="AC11" i="4"/>
  <c r="AC11" i="5" s="1"/>
  <c r="AD13" i="4"/>
  <c r="AD13" i="5" s="1"/>
  <c r="AD39" i="4"/>
  <c r="AD39" i="5" s="1"/>
  <c r="AD23" i="4"/>
  <c r="AD23" i="5" s="1"/>
  <c r="L1" i="4"/>
  <c r="N1" i="4"/>
  <c r="G1" i="4"/>
  <c r="E5" i="4" l="1"/>
  <c r="E5" i="5" s="1"/>
  <c r="F10" i="4"/>
  <c r="F10" i="5" s="1"/>
  <c r="D16" i="4"/>
  <c r="D16" i="5" s="1"/>
  <c r="E21" i="4"/>
  <c r="E21" i="5" s="1"/>
  <c r="F26" i="4"/>
  <c r="F26" i="5" s="1"/>
  <c r="D32" i="4"/>
  <c r="D32" i="5" s="1"/>
  <c r="E37" i="4"/>
  <c r="E37" i="5" s="1"/>
  <c r="F42" i="4"/>
  <c r="F42" i="5" s="1"/>
  <c r="D48" i="4"/>
  <c r="D48" i="5" s="1"/>
  <c r="E53" i="4"/>
  <c r="E53" i="5" s="1"/>
  <c r="C16" i="4"/>
  <c r="C16" i="5" s="1"/>
  <c r="C32" i="4"/>
  <c r="C32" i="5" s="1"/>
  <c r="C48" i="4"/>
  <c r="C48" i="5" s="1"/>
  <c r="E7" i="4"/>
  <c r="E7" i="5" s="1"/>
  <c r="F12" i="4"/>
  <c r="F12" i="5" s="1"/>
  <c r="D18" i="4"/>
  <c r="D18" i="5" s="1"/>
  <c r="E23" i="4"/>
  <c r="E23" i="5" s="1"/>
  <c r="F28" i="4"/>
  <c r="F28" i="5" s="1"/>
  <c r="D34" i="4"/>
  <c r="D34" i="5" s="1"/>
  <c r="E39" i="4"/>
  <c r="E39" i="5" s="1"/>
  <c r="F44" i="4"/>
  <c r="F44" i="5" s="1"/>
  <c r="D50" i="4"/>
  <c r="D50" i="5" s="1"/>
  <c r="C6" i="4"/>
  <c r="C6" i="5" s="1"/>
  <c r="C22" i="4"/>
  <c r="C22" i="5" s="1"/>
  <c r="C38" i="4"/>
  <c r="C38" i="5" s="1"/>
  <c r="C54" i="4"/>
  <c r="C54" i="5" s="1"/>
  <c r="D21" i="4"/>
  <c r="D21" i="5" s="1"/>
  <c r="E42" i="4"/>
  <c r="E42" i="5" s="1"/>
  <c r="C31" i="4"/>
  <c r="C31" i="5" s="1"/>
  <c r="E12" i="4"/>
  <c r="E12" i="5" s="1"/>
  <c r="F33" i="4"/>
  <c r="F33" i="5" s="1"/>
  <c r="C21" i="4"/>
  <c r="C21" i="5" s="1"/>
  <c r="C43" i="4"/>
  <c r="C43" i="5" s="1"/>
  <c r="F11" i="4"/>
  <c r="F11" i="5" s="1"/>
  <c r="F6" i="4"/>
  <c r="F6" i="5" s="1"/>
  <c r="D12" i="4"/>
  <c r="D12" i="5" s="1"/>
  <c r="E17" i="4"/>
  <c r="E17" i="5" s="1"/>
  <c r="F22" i="4"/>
  <c r="F22" i="5" s="1"/>
  <c r="D28" i="4"/>
  <c r="D28" i="5" s="1"/>
  <c r="E33" i="4"/>
  <c r="E33" i="5" s="1"/>
  <c r="F38" i="4"/>
  <c r="F38" i="5" s="1"/>
  <c r="D44" i="4"/>
  <c r="D44" i="5" s="1"/>
  <c r="E49" i="4"/>
  <c r="E49" i="5" s="1"/>
  <c r="F54" i="4"/>
  <c r="F54" i="5" s="1"/>
  <c r="C20" i="4"/>
  <c r="C20" i="5" s="1"/>
  <c r="C36" i="4"/>
  <c r="C36" i="5" s="1"/>
  <c r="C52" i="4"/>
  <c r="C52" i="5" s="1"/>
  <c r="F8" i="4"/>
  <c r="F8" i="5" s="1"/>
  <c r="D14" i="4"/>
  <c r="D14" i="5" s="1"/>
  <c r="E19" i="4"/>
  <c r="E19" i="5" s="1"/>
  <c r="F24" i="4"/>
  <c r="F24" i="5" s="1"/>
  <c r="D30" i="4"/>
  <c r="D30" i="5" s="1"/>
  <c r="E35" i="4"/>
  <c r="E35" i="5" s="1"/>
  <c r="F40" i="4"/>
  <c r="F40" i="5" s="1"/>
  <c r="D46" i="4"/>
  <c r="D46" i="5" s="1"/>
  <c r="E51" i="4"/>
  <c r="E51" i="5" s="1"/>
  <c r="C10" i="4"/>
  <c r="C10" i="5" s="1"/>
  <c r="C26" i="4"/>
  <c r="C26" i="5" s="1"/>
  <c r="C42" i="4"/>
  <c r="C42" i="5" s="1"/>
  <c r="D5" i="4"/>
  <c r="D5" i="5" s="1"/>
  <c r="E26" i="4"/>
  <c r="E26" i="5" s="1"/>
  <c r="F47" i="4"/>
  <c r="F47" i="5" s="1"/>
  <c r="C47" i="4"/>
  <c r="C47" i="5" s="1"/>
  <c r="F17" i="4"/>
  <c r="F17" i="5" s="1"/>
  <c r="D39" i="4"/>
  <c r="D39" i="5" s="1"/>
  <c r="C53" i="4"/>
  <c r="C53" i="5" s="1"/>
  <c r="C27" i="4"/>
  <c r="C27" i="5" s="1"/>
  <c r="C41" i="4"/>
  <c r="C41" i="5" s="1"/>
  <c r="E38" i="4"/>
  <c r="E38" i="5" s="1"/>
  <c r="D8" i="4"/>
  <c r="D8" i="5" s="1"/>
  <c r="E13" i="4"/>
  <c r="E13" i="5" s="1"/>
  <c r="F18" i="4"/>
  <c r="F18" i="5" s="1"/>
  <c r="D24" i="4"/>
  <c r="D24" i="5" s="1"/>
  <c r="E29" i="4"/>
  <c r="E29" i="5" s="1"/>
  <c r="F34" i="4"/>
  <c r="F34" i="5" s="1"/>
  <c r="D40" i="4"/>
  <c r="D40" i="5" s="1"/>
  <c r="E45" i="4"/>
  <c r="E45" i="5" s="1"/>
  <c r="F50" i="4"/>
  <c r="F50" i="5" s="1"/>
  <c r="C8" i="4"/>
  <c r="C8" i="5" s="1"/>
  <c r="C24" i="4"/>
  <c r="C24" i="5" s="1"/>
  <c r="C40" i="4"/>
  <c r="C40" i="5" s="1"/>
  <c r="F4" i="4"/>
  <c r="D10" i="4"/>
  <c r="D10" i="5" s="1"/>
  <c r="E15" i="4"/>
  <c r="E15" i="5" s="1"/>
  <c r="F20" i="4"/>
  <c r="F20" i="5" s="1"/>
  <c r="D26" i="4"/>
  <c r="D26" i="5" s="1"/>
  <c r="E31" i="4"/>
  <c r="E31" i="5" s="1"/>
  <c r="F36" i="4"/>
  <c r="F36" i="5" s="1"/>
  <c r="D42" i="4"/>
  <c r="D42" i="5" s="1"/>
  <c r="E47" i="4"/>
  <c r="E47" i="5" s="1"/>
  <c r="F52" i="4"/>
  <c r="F52" i="5" s="1"/>
  <c r="C14" i="4"/>
  <c r="C14" i="5" s="1"/>
  <c r="C30" i="4"/>
  <c r="C30" i="5" s="1"/>
  <c r="C46" i="4"/>
  <c r="C46" i="5" s="1"/>
  <c r="E10" i="4"/>
  <c r="E10" i="5" s="1"/>
  <c r="F31" i="4"/>
  <c r="F31" i="5" s="1"/>
  <c r="D53" i="4"/>
  <c r="D53" i="5" s="1"/>
  <c r="D23" i="4"/>
  <c r="D23" i="5" s="1"/>
  <c r="F49" i="4"/>
  <c r="F49" i="5" s="1"/>
  <c r="F43" i="4"/>
  <c r="F43" i="5" s="1"/>
  <c r="C11" i="4"/>
  <c r="C11" i="5" s="1"/>
  <c r="D33" i="4"/>
  <c r="D33" i="5" s="1"/>
  <c r="F53" i="4"/>
  <c r="F53" i="5" s="1"/>
  <c r="E44" i="4"/>
  <c r="E44" i="5" s="1"/>
  <c r="C37" i="4"/>
  <c r="C37" i="5" s="1"/>
  <c r="C51" i="4"/>
  <c r="C51" i="5" s="1"/>
  <c r="E54" i="4"/>
  <c r="E54" i="5" s="1"/>
  <c r="D17" i="4"/>
  <c r="D17" i="5" s="1"/>
  <c r="F37" i="4"/>
  <c r="F37" i="5" s="1"/>
  <c r="F29" i="4"/>
  <c r="F29" i="5" s="1"/>
  <c r="C35" i="4"/>
  <c r="C35" i="5" s="1"/>
  <c r="F51" i="4"/>
  <c r="F51" i="5" s="1"/>
  <c r="E22" i="4"/>
  <c r="E22" i="5" s="1"/>
  <c r="C17" i="4"/>
  <c r="C17" i="5" s="1"/>
  <c r="D19" i="4"/>
  <c r="D19" i="5" s="1"/>
  <c r="C19" i="4"/>
  <c r="C19" i="5" s="1"/>
  <c r="D49" i="4"/>
  <c r="D49" i="5" s="1"/>
  <c r="F27" i="4"/>
  <c r="F27" i="5" s="1"/>
  <c r="E6" i="4"/>
  <c r="E6" i="5" s="1"/>
  <c r="F45" i="4"/>
  <c r="F45" i="5" s="1"/>
  <c r="E8" i="4"/>
  <c r="E8" i="5" s="1"/>
  <c r="AD7" i="4"/>
  <c r="AD7" i="5" s="1"/>
  <c r="AD27" i="4"/>
  <c r="AD27" i="5" s="1"/>
  <c r="AD43" i="4"/>
  <c r="AD43" i="5" s="1"/>
  <c r="AD9" i="4"/>
  <c r="AD9" i="5" s="1"/>
  <c r="AC7" i="4"/>
  <c r="AC7" i="5" s="1"/>
  <c r="AA13" i="4"/>
  <c r="AA13" i="5" s="1"/>
  <c r="AC13" i="4"/>
  <c r="AC13" i="5" s="1"/>
  <c r="AD30" i="4"/>
  <c r="AD30" i="5" s="1"/>
  <c r="AD46" i="4"/>
  <c r="AD46" i="5" s="1"/>
  <c r="X7" i="4"/>
  <c r="X7" i="5" s="1"/>
  <c r="X15" i="4"/>
  <c r="X15" i="5" s="1"/>
  <c r="X23" i="4"/>
  <c r="X23" i="5" s="1"/>
  <c r="X31" i="4"/>
  <c r="X31" i="5" s="1"/>
  <c r="X39" i="4"/>
  <c r="X39" i="5" s="1"/>
  <c r="X47" i="4"/>
  <c r="X47" i="5" s="1"/>
  <c r="Y4" i="4"/>
  <c r="V13" i="4"/>
  <c r="V13" i="5" s="1"/>
  <c r="V21" i="4"/>
  <c r="V21" i="5" s="1"/>
  <c r="V29" i="4"/>
  <c r="V29" i="5" s="1"/>
  <c r="V37" i="4"/>
  <c r="V37" i="5" s="1"/>
  <c r="V45" i="4"/>
  <c r="V45" i="5" s="1"/>
  <c r="V53" i="4"/>
  <c r="V53" i="5" s="1"/>
  <c r="AC20" i="4"/>
  <c r="AC20" i="5" s="1"/>
  <c r="AC36" i="4"/>
  <c r="AC36" i="5" s="1"/>
  <c r="AC52" i="4"/>
  <c r="AC52" i="5" s="1"/>
  <c r="Y11" i="4"/>
  <c r="Y11" i="5" s="1"/>
  <c r="Y19" i="4"/>
  <c r="Y19" i="5" s="1"/>
  <c r="Y27" i="4"/>
  <c r="Y27" i="5" s="1"/>
  <c r="Y35" i="4"/>
  <c r="Y35" i="5" s="1"/>
  <c r="Y43" i="4"/>
  <c r="Y43" i="5" s="1"/>
  <c r="S8" i="4"/>
  <c r="S8" i="5" s="1"/>
  <c r="S16" i="4"/>
  <c r="S16" i="5" s="1"/>
  <c r="S24" i="4"/>
  <c r="S24" i="5" s="1"/>
  <c r="S32" i="4"/>
  <c r="S32" i="5" s="1"/>
  <c r="S40" i="4"/>
  <c r="S40" i="5" s="1"/>
  <c r="S54" i="4"/>
  <c r="S54" i="5" s="1"/>
  <c r="Y52" i="4"/>
  <c r="Y52" i="5" s="1"/>
  <c r="Y48" i="4"/>
  <c r="Y48" i="5" s="1"/>
  <c r="Y44" i="4"/>
  <c r="Y44" i="5" s="1"/>
  <c r="Y40" i="4"/>
  <c r="Y40" i="5" s="1"/>
  <c r="Y36" i="4"/>
  <c r="Y36" i="5" s="1"/>
  <c r="Y32" i="4"/>
  <c r="Y32" i="5" s="1"/>
  <c r="Y28" i="4"/>
  <c r="Y28" i="5" s="1"/>
  <c r="Y24" i="4"/>
  <c r="Y24" i="5" s="1"/>
  <c r="Y20" i="4"/>
  <c r="Y20" i="5" s="1"/>
  <c r="Y16" i="4"/>
  <c r="Y16" i="5" s="1"/>
  <c r="Y12" i="4"/>
  <c r="Y12" i="5" s="1"/>
  <c r="Y8" i="4"/>
  <c r="Y8" i="5" s="1"/>
  <c r="X52" i="4"/>
  <c r="X52" i="5" s="1"/>
  <c r="X48" i="4"/>
  <c r="X48" i="5" s="1"/>
  <c r="X44" i="4"/>
  <c r="X44" i="5" s="1"/>
  <c r="X40" i="4"/>
  <c r="X40" i="5" s="1"/>
  <c r="X36" i="4"/>
  <c r="X36" i="5" s="1"/>
  <c r="X32" i="4"/>
  <c r="X32" i="5" s="1"/>
  <c r="X28" i="4"/>
  <c r="X28" i="5" s="1"/>
  <c r="X24" i="4"/>
  <c r="X24" i="5" s="1"/>
  <c r="X20" i="4"/>
  <c r="X20" i="5" s="1"/>
  <c r="X16" i="4"/>
  <c r="X16" i="5" s="1"/>
  <c r="X12" i="4"/>
  <c r="X12" i="5" s="1"/>
  <c r="X8" i="4"/>
  <c r="X8" i="5" s="1"/>
  <c r="AA18" i="4"/>
  <c r="AA18" i="5" s="1"/>
  <c r="AA14" i="4"/>
  <c r="AA14" i="5" s="1"/>
  <c r="AA10" i="4"/>
  <c r="AA10" i="5" s="1"/>
  <c r="AA6" i="4"/>
  <c r="AA6" i="5" s="1"/>
  <c r="Y54" i="4"/>
  <c r="Y54" i="5" s="1"/>
  <c r="Y50" i="4"/>
  <c r="Y50" i="5" s="1"/>
  <c r="Y46" i="4"/>
  <c r="Y46" i="5" s="1"/>
  <c r="Y42" i="4"/>
  <c r="Y42" i="5" s="1"/>
  <c r="Y38" i="4"/>
  <c r="Y38" i="5" s="1"/>
  <c r="Y34" i="4"/>
  <c r="Y34" i="5" s="1"/>
  <c r="Y30" i="4"/>
  <c r="Y30" i="5" s="1"/>
  <c r="Y26" i="4"/>
  <c r="Y26" i="5" s="1"/>
  <c r="Y22" i="4"/>
  <c r="Y22" i="5" s="1"/>
  <c r="Y18" i="4"/>
  <c r="Y18" i="5" s="1"/>
  <c r="Y14" i="4"/>
  <c r="Y14" i="5" s="1"/>
  <c r="Y10" i="4"/>
  <c r="Y10" i="5" s="1"/>
  <c r="Y6" i="4"/>
  <c r="Y6" i="5" s="1"/>
  <c r="X54" i="4"/>
  <c r="X54" i="5" s="1"/>
  <c r="X50" i="4"/>
  <c r="X50" i="5" s="1"/>
  <c r="X46" i="4"/>
  <c r="X46" i="5" s="1"/>
  <c r="X42" i="4"/>
  <c r="X42" i="5" s="1"/>
  <c r="X38" i="4"/>
  <c r="X38" i="5" s="1"/>
  <c r="X34" i="4"/>
  <c r="X34" i="5" s="1"/>
  <c r="X30" i="4"/>
  <c r="X30" i="5" s="1"/>
  <c r="X26" i="4"/>
  <c r="X26" i="5" s="1"/>
  <c r="X22" i="4"/>
  <c r="X22" i="5" s="1"/>
  <c r="X18" i="4"/>
  <c r="X18" i="5" s="1"/>
  <c r="X14" i="4"/>
  <c r="X14" i="5" s="1"/>
  <c r="X10" i="4"/>
  <c r="X10" i="5" s="1"/>
  <c r="X6" i="4"/>
  <c r="X6" i="5" s="1"/>
  <c r="AA16" i="4"/>
  <c r="AA16" i="5" s="1"/>
  <c r="AA12" i="4"/>
  <c r="AA12" i="5" s="1"/>
  <c r="AA8" i="4"/>
  <c r="AA8" i="5" s="1"/>
  <c r="AD15" i="4"/>
  <c r="AD15" i="5" s="1"/>
  <c r="AD31" i="4"/>
  <c r="AD31" i="5" s="1"/>
  <c r="AD47" i="4"/>
  <c r="AD47" i="5" s="1"/>
  <c r="AD5" i="4"/>
  <c r="AD5" i="5" s="1"/>
  <c r="AA7" i="4"/>
  <c r="AA7" i="5" s="1"/>
  <c r="AA15" i="4"/>
  <c r="AA15" i="5" s="1"/>
  <c r="AD18" i="4"/>
  <c r="AD18" i="5" s="1"/>
  <c r="AD34" i="4"/>
  <c r="AD34" i="5" s="1"/>
  <c r="AD50" i="4"/>
  <c r="AD50" i="5" s="1"/>
  <c r="X9" i="4"/>
  <c r="X9" i="5" s="1"/>
  <c r="X17" i="4"/>
  <c r="X17" i="5" s="1"/>
  <c r="X25" i="4"/>
  <c r="X25" i="5" s="1"/>
  <c r="X33" i="4"/>
  <c r="X33" i="5" s="1"/>
  <c r="X41" i="4"/>
  <c r="X41" i="5" s="1"/>
  <c r="X49" i="4"/>
  <c r="X49" i="5" s="1"/>
  <c r="V7" i="4"/>
  <c r="V7" i="5" s="1"/>
  <c r="V15" i="4"/>
  <c r="V15" i="5" s="1"/>
  <c r="V23" i="4"/>
  <c r="V23" i="5" s="1"/>
  <c r="V31" i="4"/>
  <c r="V31" i="5" s="1"/>
  <c r="V39" i="4"/>
  <c r="V39" i="5" s="1"/>
  <c r="V47" i="4"/>
  <c r="V47" i="5" s="1"/>
  <c r="S4" i="4"/>
  <c r="AC24" i="4"/>
  <c r="AC24" i="5" s="1"/>
  <c r="AC40" i="4"/>
  <c r="AC40" i="5" s="1"/>
  <c r="Y5" i="4"/>
  <c r="Y5" i="5" s="1"/>
  <c r="Y13" i="4"/>
  <c r="Y13" i="5" s="1"/>
  <c r="Y21" i="4"/>
  <c r="Y21" i="5" s="1"/>
  <c r="Y29" i="4"/>
  <c r="Y29" i="5" s="1"/>
  <c r="Y37" i="4"/>
  <c r="Y37" i="5" s="1"/>
  <c r="Y45" i="4"/>
  <c r="Y45" i="5" s="1"/>
  <c r="Y53" i="4"/>
  <c r="Y53" i="5" s="1"/>
  <c r="S10" i="4"/>
  <c r="S10" i="5" s="1"/>
  <c r="S18" i="4"/>
  <c r="S18" i="5" s="1"/>
  <c r="S26" i="4"/>
  <c r="S26" i="5" s="1"/>
  <c r="S34" i="4"/>
  <c r="S34" i="5" s="1"/>
  <c r="S42" i="4"/>
  <c r="S42" i="5" s="1"/>
  <c r="AD19" i="4"/>
  <c r="AD19" i="5" s="1"/>
  <c r="AD35" i="4"/>
  <c r="AD35" i="5" s="1"/>
  <c r="AD51" i="4"/>
  <c r="AD51" i="5" s="1"/>
  <c r="AC15" i="4"/>
  <c r="AC15" i="5" s="1"/>
  <c r="AA9" i="4"/>
  <c r="AA9" i="5" s="1"/>
  <c r="AA17" i="4"/>
  <c r="AA17" i="5" s="1"/>
  <c r="AD22" i="4"/>
  <c r="AD22" i="5" s="1"/>
  <c r="AD38" i="4"/>
  <c r="AD38" i="5" s="1"/>
  <c r="AD54" i="4"/>
  <c r="AD54" i="5" s="1"/>
  <c r="X11" i="4"/>
  <c r="X11" i="5" s="1"/>
  <c r="X19" i="4"/>
  <c r="X19" i="5" s="1"/>
  <c r="X27" i="4"/>
  <c r="X27" i="5" s="1"/>
  <c r="X35" i="4"/>
  <c r="X35" i="5" s="1"/>
  <c r="X43" i="4"/>
  <c r="X43" i="5" s="1"/>
  <c r="X51" i="4"/>
  <c r="X51" i="5" s="1"/>
  <c r="V9" i="4"/>
  <c r="V9" i="5" s="1"/>
  <c r="V17" i="4"/>
  <c r="V17" i="5" s="1"/>
  <c r="V25" i="4"/>
  <c r="V25" i="5" s="1"/>
  <c r="V33" i="4"/>
  <c r="V33" i="5" s="1"/>
  <c r="V41" i="4"/>
  <c r="V41" i="5" s="1"/>
  <c r="V49" i="4"/>
  <c r="V49" i="5" s="1"/>
  <c r="AD11" i="4"/>
  <c r="AD11" i="5" s="1"/>
  <c r="AC28" i="4"/>
  <c r="AC28" i="5" s="1"/>
  <c r="Y7" i="4"/>
  <c r="Y7" i="5" s="1"/>
  <c r="Y15" i="4"/>
  <c r="Y15" i="5" s="1"/>
  <c r="Y23" i="4"/>
  <c r="Y23" i="5" s="1"/>
  <c r="Y31" i="4"/>
  <c r="Y31" i="5" s="1"/>
  <c r="Y39" i="4"/>
  <c r="Y39" i="5" s="1"/>
  <c r="Y47" i="4"/>
  <c r="Y47" i="5" s="1"/>
  <c r="Z4" i="4"/>
  <c r="S12" i="4"/>
  <c r="S12" i="5" s="1"/>
  <c r="S20" i="4"/>
  <c r="S20" i="5" s="1"/>
  <c r="S28" i="4"/>
  <c r="S28" i="5" s="1"/>
  <c r="S36" i="4"/>
  <c r="S36" i="5" s="1"/>
  <c r="AD53" i="4"/>
  <c r="AD53" i="5" s="1"/>
  <c r="AD45" i="4"/>
  <c r="AD45" i="5" s="1"/>
  <c r="AD37" i="4"/>
  <c r="AD37" i="5" s="1"/>
  <c r="AD29" i="4"/>
  <c r="AD29" i="5" s="1"/>
  <c r="AD21" i="4"/>
  <c r="AD21" i="5" s="1"/>
  <c r="AC14" i="4"/>
  <c r="AC14" i="5" s="1"/>
  <c r="AC4" i="4"/>
  <c r="AC4" i="5" s="1"/>
  <c r="AC49" i="4"/>
  <c r="AC49" i="5" s="1"/>
  <c r="AC41" i="4"/>
  <c r="AC41" i="5" s="1"/>
  <c r="AC33" i="4"/>
  <c r="AC33" i="5" s="1"/>
  <c r="AC25" i="4"/>
  <c r="AC25" i="5" s="1"/>
  <c r="AC17" i="4"/>
  <c r="AC17" i="5" s="1"/>
  <c r="AD12" i="4"/>
  <c r="AD12" i="5" s="1"/>
  <c r="AC8" i="4"/>
  <c r="AC8" i="5" s="1"/>
  <c r="AC54" i="4"/>
  <c r="AC54" i="5" s="1"/>
  <c r="AC46" i="4"/>
  <c r="AC46" i="5" s="1"/>
  <c r="AC38" i="4"/>
  <c r="AC38" i="5" s="1"/>
  <c r="AC30" i="4"/>
  <c r="AC30" i="5" s="1"/>
  <c r="AC22" i="4"/>
  <c r="AC22" i="5" s="1"/>
  <c r="AC10" i="4"/>
  <c r="AC10" i="5" s="1"/>
  <c r="AD49" i="4"/>
  <c r="AD49" i="5" s="1"/>
  <c r="AD41" i="4"/>
  <c r="AD41" i="5" s="1"/>
  <c r="AD33" i="4"/>
  <c r="AD33" i="5" s="1"/>
  <c r="AD25" i="4"/>
  <c r="AD25" i="5" s="1"/>
  <c r="AD17" i="4"/>
  <c r="AD17" i="5" s="1"/>
  <c r="AC6" i="4"/>
  <c r="AC6" i="5" s="1"/>
  <c r="AC53" i="4"/>
  <c r="AC53" i="5" s="1"/>
  <c r="AC45" i="4"/>
  <c r="AC45" i="5" s="1"/>
  <c r="AC37" i="4"/>
  <c r="AC37" i="5" s="1"/>
  <c r="AC29" i="4"/>
  <c r="AC29" i="5" s="1"/>
  <c r="AC21" i="4"/>
  <c r="AC21" i="5" s="1"/>
  <c r="AD10" i="4"/>
  <c r="AD10" i="5" s="1"/>
  <c r="AD8" i="4"/>
  <c r="AD8" i="5" s="1"/>
  <c r="AC5" i="4"/>
  <c r="AC5" i="5" s="1"/>
  <c r="AC12" i="4"/>
  <c r="AC12" i="5" s="1"/>
  <c r="AC50" i="4"/>
  <c r="AC50" i="5" s="1"/>
  <c r="AC42" i="4"/>
  <c r="AC42" i="5" s="1"/>
  <c r="AC34" i="4"/>
  <c r="AC34" i="5" s="1"/>
  <c r="AC26" i="4"/>
  <c r="AC26" i="5" s="1"/>
  <c r="AC18" i="4"/>
  <c r="AC18" i="5" s="1"/>
  <c r="S53" i="4"/>
  <c r="S53" i="5" s="1"/>
  <c r="S49" i="4"/>
  <c r="S49" i="5" s="1"/>
  <c r="S45" i="4"/>
  <c r="S45" i="5" s="1"/>
  <c r="S41" i="4"/>
  <c r="S41" i="5" s="1"/>
  <c r="S37" i="4"/>
  <c r="S37" i="5" s="1"/>
  <c r="S33" i="4"/>
  <c r="S33" i="5" s="1"/>
  <c r="S29" i="4"/>
  <c r="S29" i="5" s="1"/>
  <c r="S25" i="4"/>
  <c r="S25" i="5" s="1"/>
  <c r="S21" i="4"/>
  <c r="S21" i="5" s="1"/>
  <c r="S17" i="4"/>
  <c r="S17" i="5" s="1"/>
  <c r="S13" i="4"/>
  <c r="S13" i="5" s="1"/>
  <c r="S9" i="4"/>
  <c r="S9" i="5" s="1"/>
  <c r="S5" i="4"/>
  <c r="S5" i="5" s="1"/>
  <c r="V54" i="4"/>
  <c r="V54" i="5" s="1"/>
  <c r="V50" i="4"/>
  <c r="V50" i="5" s="1"/>
  <c r="V46" i="4"/>
  <c r="V46" i="5" s="1"/>
  <c r="V42" i="4"/>
  <c r="V42" i="5" s="1"/>
  <c r="V38" i="4"/>
  <c r="V38" i="5" s="1"/>
  <c r="V34" i="4"/>
  <c r="V34" i="5" s="1"/>
  <c r="V30" i="4"/>
  <c r="V30" i="5" s="1"/>
  <c r="V26" i="4"/>
  <c r="V26" i="5" s="1"/>
  <c r="V22" i="4"/>
  <c r="V22" i="5" s="1"/>
  <c r="V18" i="4"/>
  <c r="V18" i="5" s="1"/>
  <c r="V14" i="4"/>
  <c r="V14" i="5" s="1"/>
  <c r="V10" i="4"/>
  <c r="V10" i="5" s="1"/>
  <c r="V6" i="4"/>
  <c r="V6" i="5" s="1"/>
  <c r="S48" i="4"/>
  <c r="S48" i="5" s="1"/>
  <c r="S44" i="4"/>
  <c r="S44" i="5" s="1"/>
  <c r="S52" i="4"/>
  <c r="S52" i="5" s="1"/>
  <c r="T4" i="4"/>
  <c r="T4" i="5" s="1"/>
  <c r="S51" i="4"/>
  <c r="S51" i="5" s="1"/>
  <c r="S47" i="4"/>
  <c r="S47" i="5" s="1"/>
  <c r="S43" i="4"/>
  <c r="S43" i="5" s="1"/>
  <c r="S39" i="4"/>
  <c r="S39" i="5" s="1"/>
  <c r="S35" i="4"/>
  <c r="S35" i="5" s="1"/>
  <c r="S31" i="4"/>
  <c r="S31" i="5" s="1"/>
  <c r="S27" i="4"/>
  <c r="S27" i="5" s="1"/>
  <c r="S23" i="4"/>
  <c r="S23" i="5" s="1"/>
  <c r="S19" i="4"/>
  <c r="S19" i="5" s="1"/>
  <c r="S15" i="4"/>
  <c r="S15" i="5" s="1"/>
  <c r="S11" i="4"/>
  <c r="S11" i="5" s="1"/>
  <c r="S7" i="4"/>
  <c r="S7" i="5" s="1"/>
  <c r="V52" i="4"/>
  <c r="V52" i="5" s="1"/>
  <c r="V48" i="4"/>
  <c r="V48" i="5" s="1"/>
  <c r="V44" i="4"/>
  <c r="V44" i="5" s="1"/>
  <c r="V40" i="4"/>
  <c r="V40" i="5" s="1"/>
  <c r="V36" i="4"/>
  <c r="V36" i="5" s="1"/>
  <c r="V32" i="4"/>
  <c r="V32" i="5" s="1"/>
  <c r="V28" i="4"/>
  <c r="V28" i="5" s="1"/>
  <c r="V24" i="4"/>
  <c r="V24" i="5" s="1"/>
  <c r="V20" i="4"/>
  <c r="V20" i="5" s="1"/>
  <c r="V16" i="4"/>
  <c r="V16" i="5" s="1"/>
  <c r="V12" i="4"/>
  <c r="V12" i="5" s="1"/>
  <c r="V8" i="4"/>
  <c r="V8" i="5" s="1"/>
  <c r="E46" i="4"/>
  <c r="E46" i="5" s="1"/>
  <c r="F35" i="4"/>
  <c r="F35" i="5" s="1"/>
  <c r="D25" i="4"/>
  <c r="D25" i="5" s="1"/>
  <c r="E14" i="4"/>
  <c r="E14" i="5" s="1"/>
  <c r="C49" i="4"/>
  <c r="C49" i="5" s="1"/>
  <c r="C9" i="4"/>
  <c r="C9" i="5" s="1"/>
  <c r="D43" i="4"/>
  <c r="D43" i="5" s="1"/>
  <c r="F21" i="4"/>
  <c r="F21" i="5" s="1"/>
  <c r="F5" i="4"/>
  <c r="F5" i="5" s="1"/>
  <c r="E50" i="4"/>
  <c r="E50" i="5" s="1"/>
  <c r="D41" i="4"/>
  <c r="D41" i="5" s="1"/>
  <c r="E30" i="4"/>
  <c r="E30" i="5" s="1"/>
  <c r="F19" i="4"/>
  <c r="F19" i="5" s="1"/>
  <c r="D9" i="4"/>
  <c r="D9" i="5" s="1"/>
  <c r="C33" i="4"/>
  <c r="C33" i="5" s="1"/>
  <c r="E48" i="4"/>
  <c r="E48" i="5" s="1"/>
  <c r="E32" i="4"/>
  <c r="E32" i="5" s="1"/>
  <c r="E16" i="4"/>
  <c r="E16" i="5" s="1"/>
  <c r="E18" i="4"/>
  <c r="E18" i="5" s="1"/>
  <c r="D29" i="4"/>
  <c r="D29" i="5" s="1"/>
  <c r="E34" i="4"/>
  <c r="E34" i="5" s="1"/>
  <c r="C25" i="4"/>
  <c r="C25" i="5" s="1"/>
  <c r="D51" i="4"/>
  <c r="D51" i="5" s="1"/>
  <c r="E40" i="4"/>
  <c r="E40" i="5" s="1"/>
  <c r="D27" i="4"/>
  <c r="D27" i="5" s="1"/>
  <c r="D11" i="4"/>
  <c r="D11" i="5" s="1"/>
  <c r="D13" i="4"/>
  <c r="D13" i="5" s="1"/>
  <c r="F39" i="4"/>
  <c r="F39" i="5" s="1"/>
  <c r="D35" i="4"/>
  <c r="D35" i="5" s="1"/>
  <c r="E24" i="4"/>
  <c r="E24" i="5" s="1"/>
  <c r="F13" i="4"/>
  <c r="F13" i="5" s="1"/>
  <c r="D4" i="4"/>
  <c r="D4" i="5" s="1"/>
  <c r="F23" i="4"/>
  <c r="F23" i="5" s="1"/>
  <c r="D45" i="4"/>
  <c r="D45" i="5" s="1"/>
  <c r="C39" i="4"/>
  <c r="C39" i="5" s="1"/>
  <c r="AE7" i="4"/>
  <c r="AE7" i="5" s="1"/>
  <c r="AE11" i="4"/>
  <c r="AE11" i="5" s="1"/>
  <c r="AE15" i="4"/>
  <c r="AE15" i="5" s="1"/>
  <c r="AE19" i="4"/>
  <c r="AE19" i="5" s="1"/>
  <c r="AE23" i="4"/>
  <c r="AE23" i="5" s="1"/>
  <c r="AE27" i="4"/>
  <c r="AE27" i="5" s="1"/>
  <c r="AE31" i="4"/>
  <c r="AE31" i="5" s="1"/>
  <c r="AE35" i="4"/>
  <c r="AE35" i="5" s="1"/>
  <c r="AE39" i="4"/>
  <c r="AE39" i="5" s="1"/>
  <c r="AE43" i="4"/>
  <c r="AE43" i="5" s="1"/>
  <c r="AE47" i="4"/>
  <c r="AE47" i="5" s="1"/>
  <c r="AE51" i="4"/>
  <c r="AE51" i="5" s="1"/>
  <c r="AE4" i="4"/>
  <c r="AE8" i="4"/>
  <c r="AE8" i="5" s="1"/>
  <c r="AE12" i="4"/>
  <c r="AE12" i="5" s="1"/>
  <c r="AE16" i="4"/>
  <c r="AE16" i="5" s="1"/>
  <c r="AE20" i="4"/>
  <c r="AE20" i="5" s="1"/>
  <c r="AE24" i="4"/>
  <c r="AE24" i="5" s="1"/>
  <c r="AE28" i="4"/>
  <c r="AE28" i="5" s="1"/>
  <c r="AE32" i="4"/>
  <c r="AE32" i="5" s="1"/>
  <c r="AE36" i="4"/>
  <c r="AE36" i="5" s="1"/>
  <c r="AE40" i="4"/>
  <c r="AE40" i="5" s="1"/>
  <c r="AE44" i="4"/>
  <c r="AE44" i="5" s="1"/>
  <c r="AE48" i="4"/>
  <c r="AE48" i="5" s="1"/>
  <c r="AE52" i="4"/>
  <c r="AE52" i="5" s="1"/>
  <c r="AE5" i="4"/>
  <c r="AE5" i="5" s="1"/>
  <c r="AE9" i="4"/>
  <c r="AE9" i="5" s="1"/>
  <c r="AE13" i="4"/>
  <c r="AE13" i="5" s="1"/>
  <c r="AE17" i="4"/>
  <c r="AE17" i="5" s="1"/>
  <c r="AE21" i="4"/>
  <c r="AE21" i="5" s="1"/>
  <c r="AE25" i="4"/>
  <c r="AE25" i="5" s="1"/>
  <c r="AE29" i="4"/>
  <c r="AE29" i="5" s="1"/>
  <c r="AE33" i="4"/>
  <c r="AE33" i="5" s="1"/>
  <c r="AE37" i="4"/>
  <c r="AE37" i="5" s="1"/>
  <c r="AE41" i="4"/>
  <c r="AE41" i="5" s="1"/>
  <c r="AE45" i="4"/>
  <c r="AE45" i="5" s="1"/>
  <c r="AE49" i="4"/>
  <c r="AE49" i="5" s="1"/>
  <c r="AE53" i="4"/>
  <c r="AE53" i="5" s="1"/>
  <c r="AE6" i="4"/>
  <c r="AE6" i="5" s="1"/>
  <c r="AE10" i="4"/>
  <c r="AE10" i="5" s="1"/>
  <c r="AE14" i="4"/>
  <c r="AE14" i="5" s="1"/>
  <c r="AE18" i="4"/>
  <c r="AE18" i="5" s="1"/>
  <c r="AE22" i="4"/>
  <c r="AE22" i="5" s="1"/>
  <c r="AE26" i="4"/>
  <c r="AE26" i="5" s="1"/>
  <c r="AE30" i="4"/>
  <c r="AE30" i="5" s="1"/>
  <c r="AE34" i="4"/>
  <c r="AE34" i="5" s="1"/>
  <c r="AE38" i="4"/>
  <c r="AE38" i="5" s="1"/>
  <c r="AE42" i="4"/>
  <c r="AE42" i="5" s="1"/>
  <c r="AE46" i="4"/>
  <c r="AE46" i="5" s="1"/>
  <c r="AE50" i="4"/>
  <c r="AE50" i="5" s="1"/>
  <c r="AE54" i="4"/>
  <c r="AE54" i="5" s="1"/>
  <c r="C7" i="4"/>
  <c r="C7" i="5" s="1"/>
  <c r="C23" i="4"/>
  <c r="C23" i="5" s="1"/>
  <c r="F7" i="4"/>
  <c r="F7" i="5" s="1"/>
  <c r="F9" i="4"/>
  <c r="F9" i="5" s="1"/>
  <c r="D31" i="4"/>
  <c r="D31" i="5" s="1"/>
  <c r="E52" i="4"/>
  <c r="E52" i="5" s="1"/>
  <c r="D15" i="4"/>
  <c r="D15" i="5" s="1"/>
  <c r="E36" i="4"/>
  <c r="E36" i="5" s="1"/>
  <c r="C13" i="4"/>
  <c r="C13" i="5" s="1"/>
  <c r="E20" i="4"/>
  <c r="E20" i="5" s="1"/>
  <c r="F41" i="4"/>
  <c r="F41" i="5" s="1"/>
  <c r="C29" i="4"/>
  <c r="C29" i="5" s="1"/>
  <c r="E4" i="4"/>
  <c r="E4" i="5" s="1"/>
  <c r="F25" i="4"/>
  <c r="F25" i="5" s="1"/>
  <c r="D47" i="4"/>
  <c r="D47" i="5" s="1"/>
  <c r="C45" i="4"/>
  <c r="C45" i="5" s="1"/>
  <c r="AD14" i="4"/>
  <c r="AD14" i="5" s="1"/>
  <c r="AD20" i="4"/>
  <c r="AD20" i="5" s="1"/>
  <c r="AC31" i="4"/>
  <c r="AC31" i="5" s="1"/>
  <c r="AD36" i="4"/>
  <c r="AD36" i="5" s="1"/>
  <c r="AC47" i="4"/>
  <c r="AC47" i="5" s="1"/>
  <c r="AD52" i="4"/>
  <c r="AD52" i="5" s="1"/>
  <c r="AD6" i="4"/>
  <c r="AD6" i="5" s="1"/>
  <c r="AD16" i="4"/>
  <c r="AD16" i="5" s="1"/>
  <c r="AC27" i="4"/>
  <c r="AC27" i="5" s="1"/>
  <c r="AD32" i="4"/>
  <c r="AD32" i="5" s="1"/>
  <c r="AC43" i="4"/>
  <c r="AC43" i="5" s="1"/>
  <c r="AD48" i="4"/>
  <c r="AD48" i="5" s="1"/>
  <c r="AD24" i="4"/>
  <c r="AD24" i="5" s="1"/>
  <c r="AC35" i="4"/>
  <c r="AC35" i="5" s="1"/>
  <c r="AD28" i="4"/>
  <c r="AD28" i="5" s="1"/>
  <c r="AC39" i="4"/>
  <c r="AC39" i="5" s="1"/>
  <c r="AC19" i="4"/>
  <c r="AC19" i="5" s="1"/>
  <c r="AD40" i="4"/>
  <c r="AD40" i="5" s="1"/>
  <c r="AC51" i="4"/>
  <c r="AC51" i="5" s="1"/>
  <c r="AC23" i="4"/>
  <c r="AC23" i="5" s="1"/>
  <c r="AD44" i="4"/>
  <c r="AD44" i="5" s="1"/>
  <c r="AC9" i="4"/>
  <c r="AC9" i="5" s="1"/>
  <c r="AD4" i="4"/>
  <c r="AD4" i="5" s="1"/>
  <c r="AA5" i="4"/>
  <c r="AA5" i="5" s="1"/>
  <c r="Z7" i="4"/>
  <c r="Z7" i="5" s="1"/>
  <c r="Z11" i="4"/>
  <c r="Z11" i="5" s="1"/>
  <c r="Z15" i="4"/>
  <c r="Z15" i="5" s="1"/>
  <c r="Z19" i="4"/>
  <c r="Z19" i="5" s="1"/>
  <c r="AA21" i="4"/>
  <c r="AA21" i="5" s="1"/>
  <c r="AA23" i="4"/>
  <c r="AA23" i="5" s="1"/>
  <c r="AA25" i="4"/>
  <c r="AA25" i="5" s="1"/>
  <c r="AA27" i="4"/>
  <c r="AA27" i="5" s="1"/>
  <c r="AA29" i="4"/>
  <c r="AA29" i="5" s="1"/>
  <c r="Z8" i="4"/>
  <c r="Z8" i="5" s="1"/>
  <c r="Z12" i="4"/>
  <c r="Z12" i="5" s="1"/>
  <c r="Z16" i="4"/>
  <c r="Z16" i="5" s="1"/>
  <c r="Z20" i="4"/>
  <c r="Z20" i="5" s="1"/>
  <c r="Z22" i="4"/>
  <c r="Z22" i="5" s="1"/>
  <c r="Z24" i="4"/>
  <c r="Z24" i="5" s="1"/>
  <c r="Z26" i="4"/>
  <c r="Z26" i="5" s="1"/>
  <c r="Z28" i="4"/>
  <c r="Z28" i="5" s="1"/>
  <c r="Z9" i="4"/>
  <c r="Z9" i="5" s="1"/>
  <c r="Z17" i="4"/>
  <c r="Z17" i="5" s="1"/>
  <c r="AA22" i="4"/>
  <c r="AA22" i="5" s="1"/>
  <c r="AA26" i="4"/>
  <c r="AA26" i="5" s="1"/>
  <c r="Z30" i="4"/>
  <c r="Z30" i="5" s="1"/>
  <c r="Z32" i="4"/>
  <c r="Z32" i="5" s="1"/>
  <c r="Z34" i="4"/>
  <c r="Z34" i="5" s="1"/>
  <c r="Z36" i="4"/>
  <c r="Z36" i="5" s="1"/>
  <c r="Z38" i="4"/>
  <c r="Z38" i="5" s="1"/>
  <c r="Z40" i="4"/>
  <c r="Z40" i="5" s="1"/>
  <c r="Z42" i="4"/>
  <c r="Z42" i="5" s="1"/>
  <c r="Z44" i="4"/>
  <c r="Z44" i="5" s="1"/>
  <c r="Z46" i="4"/>
  <c r="Z46" i="5" s="1"/>
  <c r="Z48" i="4"/>
  <c r="Z48" i="5" s="1"/>
  <c r="Z50" i="4"/>
  <c r="Z50" i="5" s="1"/>
  <c r="Z52" i="4"/>
  <c r="Z52" i="5" s="1"/>
  <c r="Z54" i="4"/>
  <c r="Z54" i="5" s="1"/>
  <c r="Z10" i="4"/>
  <c r="Z10" i="5" s="1"/>
  <c r="Z18" i="4"/>
  <c r="Z18" i="5" s="1"/>
  <c r="Z23" i="4"/>
  <c r="Z23" i="5" s="1"/>
  <c r="Z27" i="4"/>
  <c r="Z27" i="5" s="1"/>
  <c r="AA30" i="4"/>
  <c r="AA30" i="5" s="1"/>
  <c r="AA32" i="4"/>
  <c r="AA32" i="5" s="1"/>
  <c r="AA34" i="4"/>
  <c r="AA34" i="5" s="1"/>
  <c r="AA36" i="4"/>
  <c r="AA36" i="5" s="1"/>
  <c r="AA38" i="4"/>
  <c r="AA38" i="5" s="1"/>
  <c r="AA40" i="4"/>
  <c r="AA40" i="5" s="1"/>
  <c r="AA42" i="4"/>
  <c r="AA42" i="5" s="1"/>
  <c r="AA44" i="4"/>
  <c r="AA44" i="5" s="1"/>
  <c r="AA46" i="4"/>
  <c r="AA46" i="5" s="1"/>
  <c r="AA48" i="4"/>
  <c r="AA48" i="5" s="1"/>
  <c r="AA50" i="4"/>
  <c r="AA50" i="5" s="1"/>
  <c r="AA52" i="4"/>
  <c r="AA52" i="5" s="1"/>
  <c r="AA54" i="4"/>
  <c r="AA54" i="5" s="1"/>
  <c r="Z5" i="4"/>
  <c r="Z5" i="5" s="1"/>
  <c r="Z13" i="4"/>
  <c r="Z13" i="5" s="1"/>
  <c r="AA20" i="4"/>
  <c r="AA20" i="5" s="1"/>
  <c r="AA24" i="4"/>
  <c r="AA24" i="5" s="1"/>
  <c r="Z31" i="4"/>
  <c r="Z31" i="5" s="1"/>
  <c r="Z33" i="4"/>
  <c r="Z33" i="5" s="1"/>
  <c r="Z35" i="4"/>
  <c r="Z35" i="5" s="1"/>
  <c r="Z37" i="4"/>
  <c r="Z37" i="5" s="1"/>
  <c r="Z39" i="4"/>
  <c r="Z39" i="5" s="1"/>
  <c r="Z41" i="4"/>
  <c r="Z41" i="5" s="1"/>
  <c r="Z43" i="4"/>
  <c r="Z43" i="5" s="1"/>
  <c r="Z45" i="4"/>
  <c r="Z45" i="5" s="1"/>
  <c r="Z47" i="4"/>
  <c r="Z47" i="5" s="1"/>
  <c r="Z49" i="4"/>
  <c r="Z49" i="5" s="1"/>
  <c r="Z51" i="4"/>
  <c r="Z51" i="5" s="1"/>
  <c r="Z53" i="4"/>
  <c r="Z53" i="5" s="1"/>
  <c r="AA4" i="4"/>
  <c r="AA4" i="5" s="1"/>
  <c r="AA28" i="4"/>
  <c r="AA28" i="5" s="1"/>
  <c r="Z21" i="4"/>
  <c r="Z21" i="5" s="1"/>
  <c r="AA33" i="4"/>
  <c r="AA33" i="5" s="1"/>
  <c r="AA41" i="4"/>
  <c r="AA41" i="5" s="1"/>
  <c r="AA49" i="4"/>
  <c r="AA49" i="5" s="1"/>
  <c r="Z14" i="4"/>
  <c r="Z14" i="5" s="1"/>
  <c r="AA31" i="4"/>
  <c r="AA31" i="5" s="1"/>
  <c r="AA39" i="4"/>
  <c r="AA39" i="5" s="1"/>
  <c r="X4" i="4"/>
  <c r="X4" i="5" s="1"/>
  <c r="Z25" i="4"/>
  <c r="Z25" i="5" s="1"/>
  <c r="AA35" i="4"/>
  <c r="AA35" i="5" s="1"/>
  <c r="AA43" i="4"/>
  <c r="AA43" i="5" s="1"/>
  <c r="AA51" i="4"/>
  <c r="AA51" i="5" s="1"/>
  <c r="AA47" i="4"/>
  <c r="AA47" i="5" s="1"/>
  <c r="Z6" i="4"/>
  <c r="Z6" i="5" s="1"/>
  <c r="Z29" i="4"/>
  <c r="Z29" i="5" s="1"/>
  <c r="AA37" i="4"/>
  <c r="AA37" i="5" s="1"/>
  <c r="AA45" i="4"/>
  <c r="AA45" i="5" s="1"/>
  <c r="AA53" i="4"/>
  <c r="AA53" i="5" s="1"/>
  <c r="V5" i="4"/>
  <c r="V5" i="5" s="1"/>
  <c r="U6" i="4"/>
  <c r="U6" i="5" s="1"/>
  <c r="U8" i="4"/>
  <c r="U8" i="5" s="1"/>
  <c r="U10" i="4"/>
  <c r="U10" i="5" s="1"/>
  <c r="U12" i="4"/>
  <c r="U12" i="5" s="1"/>
  <c r="U14" i="4"/>
  <c r="U14" i="5" s="1"/>
  <c r="U16" i="4"/>
  <c r="U16" i="5" s="1"/>
  <c r="U18" i="4"/>
  <c r="U18" i="5" s="1"/>
  <c r="U20" i="4"/>
  <c r="U20" i="5" s="1"/>
  <c r="U22" i="4"/>
  <c r="U22" i="5" s="1"/>
  <c r="U24" i="4"/>
  <c r="U24" i="5" s="1"/>
  <c r="U26" i="4"/>
  <c r="U26" i="5" s="1"/>
  <c r="U28" i="4"/>
  <c r="U28" i="5" s="1"/>
  <c r="U30" i="4"/>
  <c r="U30" i="5" s="1"/>
  <c r="U32" i="4"/>
  <c r="U32" i="5" s="1"/>
  <c r="U34" i="4"/>
  <c r="U34" i="5" s="1"/>
  <c r="U36" i="4"/>
  <c r="U36" i="5" s="1"/>
  <c r="U38" i="4"/>
  <c r="U38" i="5" s="1"/>
  <c r="U40" i="4"/>
  <c r="U40" i="5" s="1"/>
  <c r="U42" i="4"/>
  <c r="U42" i="5" s="1"/>
  <c r="U44" i="4"/>
  <c r="U44" i="5" s="1"/>
  <c r="U46" i="4"/>
  <c r="U46" i="5" s="1"/>
  <c r="U48" i="4"/>
  <c r="U48" i="5" s="1"/>
  <c r="U50" i="4"/>
  <c r="U50" i="5" s="1"/>
  <c r="U52" i="4"/>
  <c r="U52" i="5" s="1"/>
  <c r="U54" i="4"/>
  <c r="U54" i="5" s="1"/>
  <c r="U17" i="4"/>
  <c r="U17" i="5" s="1"/>
  <c r="T5" i="4"/>
  <c r="T5" i="5" s="1"/>
  <c r="T7" i="4"/>
  <c r="T7" i="5" s="1"/>
  <c r="T9" i="4"/>
  <c r="T9" i="5" s="1"/>
  <c r="T11" i="4"/>
  <c r="T11" i="5" s="1"/>
  <c r="T13" i="4"/>
  <c r="T13" i="5" s="1"/>
  <c r="T15" i="4"/>
  <c r="T15" i="5" s="1"/>
  <c r="T17" i="4"/>
  <c r="T17" i="5" s="1"/>
  <c r="T19" i="4"/>
  <c r="T19" i="5" s="1"/>
  <c r="T21" i="4"/>
  <c r="T21" i="5" s="1"/>
  <c r="T23" i="4"/>
  <c r="T23" i="5" s="1"/>
  <c r="T25" i="4"/>
  <c r="T25" i="5" s="1"/>
  <c r="T27" i="4"/>
  <c r="T27" i="5" s="1"/>
  <c r="T29" i="4"/>
  <c r="T29" i="5" s="1"/>
  <c r="T31" i="4"/>
  <c r="T31" i="5" s="1"/>
  <c r="T33" i="4"/>
  <c r="T33" i="5" s="1"/>
  <c r="T35" i="4"/>
  <c r="T35" i="5" s="1"/>
  <c r="T37" i="4"/>
  <c r="T37" i="5" s="1"/>
  <c r="T39" i="4"/>
  <c r="T39" i="5" s="1"/>
  <c r="T41" i="4"/>
  <c r="T41" i="5" s="1"/>
  <c r="T43" i="4"/>
  <c r="T43" i="5" s="1"/>
  <c r="T45" i="4"/>
  <c r="T45" i="5" s="1"/>
  <c r="T47" i="4"/>
  <c r="T47" i="5" s="1"/>
  <c r="T49" i="4"/>
  <c r="T49" i="5" s="1"/>
  <c r="T51" i="4"/>
  <c r="T51" i="5" s="1"/>
  <c r="T53" i="4"/>
  <c r="T53" i="5" s="1"/>
  <c r="U4" i="4"/>
  <c r="U5" i="4"/>
  <c r="U5" i="5" s="1"/>
  <c r="U7" i="4"/>
  <c r="U7" i="5" s="1"/>
  <c r="U9" i="4"/>
  <c r="U9" i="5" s="1"/>
  <c r="U11" i="4"/>
  <c r="U11" i="5" s="1"/>
  <c r="U13" i="4"/>
  <c r="U13" i="5" s="1"/>
  <c r="U15" i="4"/>
  <c r="U15" i="5" s="1"/>
  <c r="U19" i="4"/>
  <c r="U19" i="5" s="1"/>
  <c r="U21" i="4"/>
  <c r="U21" i="5" s="1"/>
  <c r="U23" i="4"/>
  <c r="U23" i="5" s="1"/>
  <c r="U25" i="4"/>
  <c r="U25" i="5" s="1"/>
  <c r="U27" i="4"/>
  <c r="U27" i="5" s="1"/>
  <c r="U29" i="4"/>
  <c r="U29" i="5" s="1"/>
  <c r="U31" i="4"/>
  <c r="U31" i="5" s="1"/>
  <c r="U33" i="4"/>
  <c r="U33" i="5" s="1"/>
  <c r="U35" i="4"/>
  <c r="U35" i="5" s="1"/>
  <c r="U37" i="4"/>
  <c r="U37" i="5" s="1"/>
  <c r="U39" i="4"/>
  <c r="U39" i="5" s="1"/>
  <c r="U41" i="4"/>
  <c r="U41" i="5" s="1"/>
  <c r="U43" i="4"/>
  <c r="U43" i="5" s="1"/>
  <c r="U45" i="4"/>
  <c r="U45" i="5" s="1"/>
  <c r="U47" i="4"/>
  <c r="U47" i="5" s="1"/>
  <c r="U49" i="4"/>
  <c r="U49" i="5" s="1"/>
  <c r="T6" i="4"/>
  <c r="T6" i="5" s="1"/>
  <c r="T14" i="4"/>
  <c r="T14" i="5" s="1"/>
  <c r="T22" i="4"/>
  <c r="T22" i="5" s="1"/>
  <c r="T30" i="4"/>
  <c r="T30" i="5" s="1"/>
  <c r="T38" i="4"/>
  <c r="T38" i="5" s="1"/>
  <c r="T46" i="4"/>
  <c r="T46" i="5" s="1"/>
  <c r="T52" i="4"/>
  <c r="T52" i="5" s="1"/>
  <c r="T28" i="4"/>
  <c r="T28" i="5" s="1"/>
  <c r="T44" i="4"/>
  <c r="T44" i="5" s="1"/>
  <c r="T8" i="4"/>
  <c r="T8" i="5" s="1"/>
  <c r="T16" i="4"/>
  <c r="T16" i="5" s="1"/>
  <c r="T24" i="4"/>
  <c r="T24" i="5" s="1"/>
  <c r="T32" i="4"/>
  <c r="T32" i="5" s="1"/>
  <c r="T40" i="4"/>
  <c r="T40" i="5" s="1"/>
  <c r="T48" i="4"/>
  <c r="T48" i="5" s="1"/>
  <c r="U53" i="4"/>
  <c r="U53" i="5" s="1"/>
  <c r="T12" i="4"/>
  <c r="T12" i="5" s="1"/>
  <c r="T36" i="4"/>
  <c r="T36" i="5" s="1"/>
  <c r="V4" i="4"/>
  <c r="V4" i="5" s="1"/>
  <c r="T10" i="4"/>
  <c r="T10" i="5" s="1"/>
  <c r="T18" i="4"/>
  <c r="T18" i="5" s="1"/>
  <c r="T26" i="4"/>
  <c r="T26" i="5" s="1"/>
  <c r="T34" i="4"/>
  <c r="T34" i="5" s="1"/>
  <c r="T42" i="4"/>
  <c r="T42" i="5" s="1"/>
  <c r="T50" i="4"/>
  <c r="T50" i="5" s="1"/>
  <c r="T54" i="4"/>
  <c r="T54" i="5" s="1"/>
  <c r="T20" i="4"/>
  <c r="T20" i="5" s="1"/>
  <c r="U51" i="4"/>
  <c r="U51" i="5" s="1"/>
  <c r="K5" i="4"/>
  <c r="K5" i="5" s="1"/>
  <c r="K6" i="4"/>
  <c r="K6" i="5" s="1"/>
  <c r="K7" i="4"/>
  <c r="K7" i="5" s="1"/>
  <c r="K8" i="4"/>
  <c r="K8" i="5" s="1"/>
  <c r="K9" i="4"/>
  <c r="K9" i="5" s="1"/>
  <c r="K10" i="4"/>
  <c r="K10" i="5" s="1"/>
  <c r="K11" i="4"/>
  <c r="K11" i="5" s="1"/>
  <c r="K12" i="4"/>
  <c r="K12" i="5" s="1"/>
  <c r="K13" i="4"/>
  <c r="K13" i="5" s="1"/>
  <c r="K14" i="4"/>
  <c r="K14" i="5" s="1"/>
  <c r="K15" i="4"/>
  <c r="K15" i="5" s="1"/>
  <c r="K16" i="4"/>
  <c r="K16" i="5" s="1"/>
  <c r="K17" i="4"/>
  <c r="K17" i="5" s="1"/>
  <c r="K18" i="4"/>
  <c r="K18" i="5" s="1"/>
  <c r="K19" i="4"/>
  <c r="K19" i="5" s="1"/>
  <c r="K20" i="4"/>
  <c r="K20" i="5" s="1"/>
  <c r="K21" i="4"/>
  <c r="K21" i="5" s="1"/>
  <c r="K22" i="4"/>
  <c r="K22" i="5" s="1"/>
  <c r="K23" i="4"/>
  <c r="K23" i="5" s="1"/>
  <c r="K24" i="4"/>
  <c r="K24" i="5" s="1"/>
  <c r="K25" i="4"/>
  <c r="K25" i="5" s="1"/>
  <c r="K26" i="4"/>
  <c r="K26" i="5" s="1"/>
  <c r="K27" i="4"/>
  <c r="K27" i="5" s="1"/>
  <c r="K28" i="4"/>
  <c r="K28" i="5" s="1"/>
  <c r="K29" i="4"/>
  <c r="K29" i="5" s="1"/>
  <c r="K30" i="4"/>
  <c r="K30" i="5" s="1"/>
  <c r="K31" i="4"/>
  <c r="K31" i="5" s="1"/>
  <c r="K32" i="4"/>
  <c r="K32" i="5" s="1"/>
  <c r="K33" i="4"/>
  <c r="K33" i="5" s="1"/>
  <c r="K34" i="4"/>
  <c r="K34" i="5" s="1"/>
  <c r="K35" i="4"/>
  <c r="K35" i="5" s="1"/>
  <c r="K36" i="4"/>
  <c r="K36" i="5" s="1"/>
  <c r="K37" i="4"/>
  <c r="K37" i="5" s="1"/>
  <c r="K38" i="4"/>
  <c r="K38" i="5" s="1"/>
  <c r="K39" i="4"/>
  <c r="K39" i="5" s="1"/>
  <c r="K40" i="4"/>
  <c r="K40" i="5" s="1"/>
  <c r="K41" i="4"/>
  <c r="K41" i="5" s="1"/>
  <c r="K42" i="4"/>
  <c r="K42" i="5" s="1"/>
  <c r="K43" i="4"/>
  <c r="K43" i="5" s="1"/>
  <c r="K44" i="4"/>
  <c r="K44" i="5" s="1"/>
  <c r="K45" i="4"/>
  <c r="K45" i="5" s="1"/>
  <c r="K46" i="4"/>
  <c r="K46" i="5" s="1"/>
  <c r="K47" i="4"/>
  <c r="K47" i="5" s="1"/>
  <c r="K48" i="4"/>
  <c r="K48" i="5" s="1"/>
  <c r="K49" i="4"/>
  <c r="K49" i="5" s="1"/>
  <c r="K50" i="4"/>
  <c r="K50" i="5" s="1"/>
  <c r="K51" i="4"/>
  <c r="K51" i="5" s="1"/>
  <c r="K52" i="4"/>
  <c r="K52" i="5" s="1"/>
  <c r="K53" i="4"/>
  <c r="K53" i="5" s="1"/>
  <c r="K54" i="4"/>
  <c r="K54" i="5" s="1"/>
  <c r="H4" i="4"/>
  <c r="I5" i="4"/>
  <c r="I5" i="5" s="1"/>
  <c r="I6" i="4"/>
  <c r="I6" i="5" s="1"/>
  <c r="I7" i="4"/>
  <c r="I7" i="5" s="1"/>
  <c r="I8" i="4"/>
  <c r="I8" i="5" s="1"/>
  <c r="I9" i="4"/>
  <c r="I9" i="5" s="1"/>
  <c r="I10" i="4"/>
  <c r="I10" i="5" s="1"/>
  <c r="I11" i="4"/>
  <c r="I11" i="5" s="1"/>
  <c r="I12" i="4"/>
  <c r="I12" i="5" s="1"/>
  <c r="I13" i="4"/>
  <c r="I13" i="5" s="1"/>
  <c r="I14" i="4"/>
  <c r="I14" i="5" s="1"/>
  <c r="I15" i="4"/>
  <c r="I15" i="5" s="1"/>
  <c r="I16" i="4"/>
  <c r="I16" i="5" s="1"/>
  <c r="I17" i="4"/>
  <c r="I17" i="5" s="1"/>
  <c r="I18" i="4"/>
  <c r="I18" i="5" s="1"/>
  <c r="I19" i="4"/>
  <c r="I19" i="5" s="1"/>
  <c r="I20" i="4"/>
  <c r="I20" i="5" s="1"/>
  <c r="I21" i="4"/>
  <c r="I21" i="5" s="1"/>
  <c r="I22" i="4"/>
  <c r="I22" i="5" s="1"/>
  <c r="I23" i="4"/>
  <c r="I23" i="5" s="1"/>
  <c r="I24" i="4"/>
  <c r="I24" i="5" s="1"/>
  <c r="I25" i="4"/>
  <c r="I25" i="5" s="1"/>
  <c r="I26" i="4"/>
  <c r="I26" i="5" s="1"/>
  <c r="I27" i="4"/>
  <c r="I27" i="5" s="1"/>
  <c r="I28" i="4"/>
  <c r="I28" i="5" s="1"/>
  <c r="I29" i="4"/>
  <c r="I29" i="5" s="1"/>
  <c r="I30" i="4"/>
  <c r="I30" i="5" s="1"/>
  <c r="I31" i="4"/>
  <c r="I31" i="5" s="1"/>
  <c r="I32" i="4"/>
  <c r="I32" i="5" s="1"/>
  <c r="I33" i="4"/>
  <c r="I33" i="5" s="1"/>
  <c r="I34" i="4"/>
  <c r="I34" i="5" s="1"/>
  <c r="I35" i="4"/>
  <c r="I35" i="5" s="1"/>
  <c r="I36" i="4"/>
  <c r="I36" i="5" s="1"/>
  <c r="I37" i="4"/>
  <c r="I37" i="5" s="1"/>
  <c r="I38" i="4"/>
  <c r="I38" i="5" s="1"/>
  <c r="I39" i="4"/>
  <c r="I39" i="5" s="1"/>
  <c r="I40" i="4"/>
  <c r="I40" i="5" s="1"/>
  <c r="I41" i="4"/>
  <c r="I41" i="5" s="1"/>
  <c r="I42" i="4"/>
  <c r="I42" i="5" s="1"/>
  <c r="I43" i="4"/>
  <c r="I43" i="5" s="1"/>
  <c r="I44" i="4"/>
  <c r="I44" i="5" s="1"/>
  <c r="I45" i="4"/>
  <c r="I45" i="5" s="1"/>
  <c r="I46" i="4"/>
  <c r="I46" i="5" s="1"/>
  <c r="I47" i="4"/>
  <c r="I47" i="5" s="1"/>
  <c r="I48" i="4"/>
  <c r="I48" i="5" s="1"/>
  <c r="I49" i="4"/>
  <c r="I49" i="5" s="1"/>
  <c r="I50" i="4"/>
  <c r="I50" i="5" s="1"/>
  <c r="I51" i="4"/>
  <c r="I51" i="5" s="1"/>
  <c r="I52" i="4"/>
  <c r="I52" i="5" s="1"/>
  <c r="I53" i="4"/>
  <c r="I53" i="5" s="1"/>
  <c r="I54" i="4"/>
  <c r="I54" i="5" s="1"/>
  <c r="J4" i="4"/>
  <c r="J5" i="4"/>
  <c r="J5" i="5" s="1"/>
  <c r="J7" i="4"/>
  <c r="J7" i="5" s="1"/>
  <c r="J9" i="4"/>
  <c r="J9" i="5" s="1"/>
  <c r="J11" i="4"/>
  <c r="J11" i="5" s="1"/>
  <c r="J13" i="4"/>
  <c r="J13" i="5" s="1"/>
  <c r="J15" i="4"/>
  <c r="J15" i="5" s="1"/>
  <c r="J17" i="4"/>
  <c r="J17" i="5" s="1"/>
  <c r="J19" i="4"/>
  <c r="J19" i="5" s="1"/>
  <c r="J21" i="4"/>
  <c r="J21" i="5" s="1"/>
  <c r="J23" i="4"/>
  <c r="J23" i="5" s="1"/>
  <c r="J25" i="4"/>
  <c r="J25" i="5" s="1"/>
  <c r="J27" i="4"/>
  <c r="J27" i="5" s="1"/>
  <c r="J29" i="4"/>
  <c r="J29" i="5" s="1"/>
  <c r="J31" i="4"/>
  <c r="J31" i="5" s="1"/>
  <c r="J33" i="4"/>
  <c r="J33" i="5" s="1"/>
  <c r="J35" i="4"/>
  <c r="J35" i="5" s="1"/>
  <c r="J37" i="4"/>
  <c r="J37" i="5" s="1"/>
  <c r="J39" i="4"/>
  <c r="J39" i="5" s="1"/>
  <c r="J41" i="4"/>
  <c r="J41" i="5" s="1"/>
  <c r="J43" i="4"/>
  <c r="J43" i="5" s="1"/>
  <c r="J45" i="4"/>
  <c r="J45" i="5" s="1"/>
  <c r="J47" i="4"/>
  <c r="J47" i="5" s="1"/>
  <c r="J49" i="4"/>
  <c r="J49" i="5" s="1"/>
  <c r="J51" i="4"/>
  <c r="J51" i="5" s="1"/>
  <c r="J53" i="4"/>
  <c r="J53" i="5" s="1"/>
  <c r="K4" i="4"/>
  <c r="H6" i="4"/>
  <c r="H6" i="5" s="1"/>
  <c r="H8" i="4"/>
  <c r="H8" i="5" s="1"/>
  <c r="H10" i="4"/>
  <c r="H10" i="5" s="1"/>
  <c r="H12" i="4"/>
  <c r="H12" i="5" s="1"/>
  <c r="H14" i="4"/>
  <c r="H14" i="5" s="1"/>
  <c r="H16" i="4"/>
  <c r="H16" i="5" s="1"/>
  <c r="H18" i="4"/>
  <c r="H18" i="5" s="1"/>
  <c r="H20" i="4"/>
  <c r="H20" i="5" s="1"/>
  <c r="H22" i="4"/>
  <c r="H22" i="5" s="1"/>
  <c r="H24" i="4"/>
  <c r="H24" i="5" s="1"/>
  <c r="H26" i="4"/>
  <c r="H26" i="5" s="1"/>
  <c r="H28" i="4"/>
  <c r="H28" i="5" s="1"/>
  <c r="H30" i="4"/>
  <c r="H30" i="5" s="1"/>
  <c r="H32" i="4"/>
  <c r="H32" i="5" s="1"/>
  <c r="H34" i="4"/>
  <c r="H34" i="5" s="1"/>
  <c r="H36" i="4"/>
  <c r="H36" i="5" s="1"/>
  <c r="H38" i="4"/>
  <c r="H38" i="5" s="1"/>
  <c r="H40" i="4"/>
  <c r="H40" i="5" s="1"/>
  <c r="H42" i="4"/>
  <c r="H42" i="5" s="1"/>
  <c r="H44" i="4"/>
  <c r="H44" i="5" s="1"/>
  <c r="H46" i="4"/>
  <c r="H46" i="5" s="1"/>
  <c r="H48" i="4"/>
  <c r="H48" i="5" s="1"/>
  <c r="H50" i="4"/>
  <c r="H50" i="5" s="1"/>
  <c r="H52" i="4"/>
  <c r="H52" i="5" s="1"/>
  <c r="H54" i="4"/>
  <c r="H54" i="5" s="1"/>
  <c r="H5" i="4"/>
  <c r="H5" i="5" s="1"/>
  <c r="H9" i="4"/>
  <c r="H9" i="5" s="1"/>
  <c r="H13" i="4"/>
  <c r="H13" i="5" s="1"/>
  <c r="H19" i="4"/>
  <c r="H19" i="5" s="1"/>
  <c r="H23" i="4"/>
  <c r="H23" i="5" s="1"/>
  <c r="H29" i="4"/>
  <c r="H29" i="5" s="1"/>
  <c r="H33" i="4"/>
  <c r="H33" i="5" s="1"/>
  <c r="H39" i="4"/>
  <c r="H39" i="5" s="1"/>
  <c r="H43" i="4"/>
  <c r="H43" i="5" s="1"/>
  <c r="H49" i="4"/>
  <c r="H49" i="5" s="1"/>
  <c r="I4" i="4"/>
  <c r="J6" i="4"/>
  <c r="J6" i="5" s="1"/>
  <c r="J8" i="4"/>
  <c r="J8" i="5" s="1"/>
  <c r="J10" i="4"/>
  <c r="J10" i="5" s="1"/>
  <c r="J12" i="4"/>
  <c r="J12" i="5" s="1"/>
  <c r="J14" i="4"/>
  <c r="J14" i="5" s="1"/>
  <c r="J16" i="4"/>
  <c r="J16" i="5" s="1"/>
  <c r="J18" i="4"/>
  <c r="J18" i="5" s="1"/>
  <c r="J20" i="4"/>
  <c r="J20" i="5" s="1"/>
  <c r="J22" i="4"/>
  <c r="J22" i="5" s="1"/>
  <c r="J24" i="4"/>
  <c r="J24" i="5" s="1"/>
  <c r="J26" i="4"/>
  <c r="J26" i="5" s="1"/>
  <c r="J28" i="4"/>
  <c r="J28" i="5" s="1"/>
  <c r="J30" i="4"/>
  <c r="J30" i="5" s="1"/>
  <c r="J32" i="4"/>
  <c r="J32" i="5" s="1"/>
  <c r="J34" i="4"/>
  <c r="J34" i="5" s="1"/>
  <c r="J36" i="4"/>
  <c r="J36" i="5" s="1"/>
  <c r="J38" i="4"/>
  <c r="J38" i="5" s="1"/>
  <c r="J40" i="4"/>
  <c r="J40" i="5" s="1"/>
  <c r="J42" i="4"/>
  <c r="J42" i="5" s="1"/>
  <c r="J44" i="4"/>
  <c r="J44" i="5" s="1"/>
  <c r="J46" i="4"/>
  <c r="J46" i="5" s="1"/>
  <c r="J48" i="4"/>
  <c r="J48" i="5" s="1"/>
  <c r="J50" i="4"/>
  <c r="J50" i="5" s="1"/>
  <c r="J52" i="4"/>
  <c r="J52" i="5" s="1"/>
  <c r="J54" i="4"/>
  <c r="J54" i="5" s="1"/>
  <c r="H7" i="4"/>
  <c r="H7" i="5" s="1"/>
  <c r="H11" i="4"/>
  <c r="H11" i="5" s="1"/>
  <c r="H15" i="4"/>
  <c r="H15" i="5" s="1"/>
  <c r="H21" i="4"/>
  <c r="H21" i="5" s="1"/>
  <c r="H25" i="4"/>
  <c r="H25" i="5" s="1"/>
  <c r="H31" i="4"/>
  <c r="H31" i="5" s="1"/>
  <c r="H35" i="4"/>
  <c r="H35" i="5" s="1"/>
  <c r="H41" i="4"/>
  <c r="H41" i="5" s="1"/>
  <c r="H45" i="4"/>
  <c r="H45" i="5" s="1"/>
  <c r="H51" i="4"/>
  <c r="H51" i="5" s="1"/>
  <c r="H17" i="4"/>
  <c r="H17" i="5" s="1"/>
  <c r="H27" i="4"/>
  <c r="H27" i="5" s="1"/>
  <c r="H37" i="4"/>
  <c r="H37" i="5" s="1"/>
  <c r="H47" i="4"/>
  <c r="H47" i="5" s="1"/>
  <c r="H53" i="4"/>
  <c r="H53" i="5" s="1"/>
  <c r="O5" i="4"/>
  <c r="O5" i="5" s="1"/>
  <c r="O6" i="4"/>
  <c r="O6" i="5" s="1"/>
  <c r="O7" i="4"/>
  <c r="O7" i="5" s="1"/>
  <c r="O8" i="4"/>
  <c r="O8" i="5" s="1"/>
  <c r="O9" i="4"/>
  <c r="O9" i="5" s="1"/>
  <c r="O10" i="4"/>
  <c r="O10" i="5" s="1"/>
  <c r="O11" i="4"/>
  <c r="O11" i="5" s="1"/>
  <c r="O12" i="4"/>
  <c r="O12" i="5" s="1"/>
  <c r="O13" i="4"/>
  <c r="O13" i="5" s="1"/>
  <c r="O14" i="4"/>
  <c r="O14" i="5" s="1"/>
  <c r="O15" i="4"/>
  <c r="O15" i="5" s="1"/>
  <c r="O16" i="4"/>
  <c r="O16" i="5" s="1"/>
  <c r="O17" i="4"/>
  <c r="O17" i="5" s="1"/>
  <c r="Q5" i="4"/>
  <c r="Q5" i="5" s="1"/>
  <c r="Q7" i="4"/>
  <c r="Q7" i="5" s="1"/>
  <c r="Q9" i="4"/>
  <c r="Q9" i="5" s="1"/>
  <c r="P13" i="4"/>
  <c r="P13" i="5" s="1"/>
  <c r="Q14" i="4"/>
  <c r="Q14" i="5" s="1"/>
  <c r="P17" i="4"/>
  <c r="P17" i="5" s="1"/>
  <c r="P18" i="4"/>
  <c r="P18" i="5" s="1"/>
  <c r="P19" i="4"/>
  <c r="P19" i="5" s="1"/>
  <c r="P20" i="4"/>
  <c r="P20" i="5" s="1"/>
  <c r="P21" i="4"/>
  <c r="P21" i="5" s="1"/>
  <c r="P22" i="4"/>
  <c r="P22" i="5" s="1"/>
  <c r="P23" i="4"/>
  <c r="P23" i="5" s="1"/>
  <c r="P24" i="4"/>
  <c r="P24" i="5" s="1"/>
  <c r="P25" i="4"/>
  <c r="P25" i="5" s="1"/>
  <c r="P26" i="4"/>
  <c r="P26" i="5" s="1"/>
  <c r="P27" i="4"/>
  <c r="P27" i="5" s="1"/>
  <c r="P28" i="4"/>
  <c r="P28" i="5" s="1"/>
  <c r="P29" i="4"/>
  <c r="P29" i="5" s="1"/>
  <c r="P30" i="4"/>
  <c r="P30" i="5" s="1"/>
  <c r="P31" i="4"/>
  <c r="P31" i="5" s="1"/>
  <c r="P32" i="4"/>
  <c r="P32" i="5" s="1"/>
  <c r="P34" i="4"/>
  <c r="P34" i="5" s="1"/>
  <c r="P36" i="4"/>
  <c r="P36" i="5" s="1"/>
  <c r="P39" i="4"/>
  <c r="P39" i="5" s="1"/>
  <c r="P6" i="4"/>
  <c r="P6" i="5" s="1"/>
  <c r="P8" i="4"/>
  <c r="P8" i="5" s="1"/>
  <c r="P10" i="4"/>
  <c r="P10" i="5" s="1"/>
  <c r="P12" i="4"/>
  <c r="P12" i="5" s="1"/>
  <c r="Q13" i="4"/>
  <c r="Q13" i="5" s="1"/>
  <c r="P16" i="4"/>
  <c r="P16" i="5" s="1"/>
  <c r="Q17" i="4"/>
  <c r="Q17" i="5" s="1"/>
  <c r="Q18" i="4"/>
  <c r="Q18" i="5" s="1"/>
  <c r="Q19" i="4"/>
  <c r="Q19" i="5" s="1"/>
  <c r="Q20" i="4"/>
  <c r="Q20" i="5" s="1"/>
  <c r="Q21" i="4"/>
  <c r="Q21" i="5" s="1"/>
  <c r="Q22" i="4"/>
  <c r="Q22" i="5" s="1"/>
  <c r="Q23" i="4"/>
  <c r="Q23" i="5" s="1"/>
  <c r="Q24" i="4"/>
  <c r="Q24" i="5" s="1"/>
  <c r="Q25" i="4"/>
  <c r="Q25" i="5" s="1"/>
  <c r="Q26" i="4"/>
  <c r="Q26" i="5" s="1"/>
  <c r="Q27" i="4"/>
  <c r="Q27" i="5" s="1"/>
  <c r="Q28" i="4"/>
  <c r="Q28" i="5" s="1"/>
  <c r="Q29" i="4"/>
  <c r="Q29" i="5" s="1"/>
  <c r="Q30" i="4"/>
  <c r="Q30" i="5" s="1"/>
  <c r="Q31" i="4"/>
  <c r="Q31" i="5" s="1"/>
  <c r="Q32" i="4"/>
  <c r="Q32" i="5" s="1"/>
  <c r="Q33" i="4"/>
  <c r="Q33" i="5" s="1"/>
  <c r="Q34" i="4"/>
  <c r="Q34" i="5" s="1"/>
  <c r="Q35" i="4"/>
  <c r="Q35" i="5" s="1"/>
  <c r="Q36" i="4"/>
  <c r="Q36" i="5" s="1"/>
  <c r="Q37" i="4"/>
  <c r="Q37" i="5" s="1"/>
  <c r="Q38" i="4"/>
  <c r="Q38" i="5" s="1"/>
  <c r="Q39" i="4"/>
  <c r="Q39" i="5" s="1"/>
  <c r="Q40" i="4"/>
  <c r="Q40" i="5" s="1"/>
  <c r="Q41" i="4"/>
  <c r="Q41" i="5" s="1"/>
  <c r="Q42" i="4"/>
  <c r="Q42" i="5" s="1"/>
  <c r="Q43" i="4"/>
  <c r="Q43" i="5" s="1"/>
  <c r="Q44" i="4"/>
  <c r="Q44" i="5" s="1"/>
  <c r="Q45" i="4"/>
  <c r="Q45" i="5" s="1"/>
  <c r="Q46" i="4"/>
  <c r="Q46" i="5" s="1"/>
  <c r="Q47" i="4"/>
  <c r="Q47" i="5" s="1"/>
  <c r="Q48" i="4"/>
  <c r="Q48" i="5" s="1"/>
  <c r="Q49" i="4"/>
  <c r="Q49" i="5" s="1"/>
  <c r="Q50" i="4"/>
  <c r="Q50" i="5" s="1"/>
  <c r="Q51" i="4"/>
  <c r="Q51" i="5" s="1"/>
  <c r="Q52" i="4"/>
  <c r="Q52" i="5" s="1"/>
  <c r="Q53" i="4"/>
  <c r="Q53" i="5" s="1"/>
  <c r="Q54" i="4"/>
  <c r="Q54" i="5" s="1"/>
  <c r="Q6" i="4"/>
  <c r="Q6" i="5" s="1"/>
  <c r="Q8" i="4"/>
  <c r="Q8" i="5" s="1"/>
  <c r="Q10" i="4"/>
  <c r="Q10" i="5" s="1"/>
  <c r="Q12" i="4"/>
  <c r="Q12" i="5" s="1"/>
  <c r="P15" i="4"/>
  <c r="P15" i="5" s="1"/>
  <c r="Q16" i="4"/>
  <c r="Q16" i="5" s="1"/>
  <c r="P5" i="4"/>
  <c r="P5" i="5" s="1"/>
  <c r="P7" i="4"/>
  <c r="P7" i="5" s="1"/>
  <c r="P9" i="4"/>
  <c r="P9" i="5" s="1"/>
  <c r="P11" i="4"/>
  <c r="P11" i="5" s="1"/>
  <c r="P14" i="4"/>
  <c r="P14" i="5" s="1"/>
  <c r="Q15" i="4"/>
  <c r="Q15" i="5" s="1"/>
  <c r="O18" i="4"/>
  <c r="O18" i="5" s="1"/>
  <c r="O19" i="4"/>
  <c r="O19" i="5" s="1"/>
  <c r="O20" i="4"/>
  <c r="O20" i="5" s="1"/>
  <c r="O21" i="4"/>
  <c r="O21" i="5" s="1"/>
  <c r="O22" i="4"/>
  <c r="O22" i="5" s="1"/>
  <c r="O23" i="4"/>
  <c r="O23" i="5" s="1"/>
  <c r="O24" i="4"/>
  <c r="O24" i="5" s="1"/>
  <c r="O25" i="4"/>
  <c r="O25" i="5" s="1"/>
  <c r="O26" i="4"/>
  <c r="O26" i="5" s="1"/>
  <c r="O27" i="4"/>
  <c r="O27" i="5" s="1"/>
  <c r="O28" i="4"/>
  <c r="O28" i="5" s="1"/>
  <c r="O29" i="4"/>
  <c r="O29" i="5" s="1"/>
  <c r="O30" i="4"/>
  <c r="O30" i="5" s="1"/>
  <c r="O31" i="4"/>
  <c r="O31" i="5" s="1"/>
  <c r="O32" i="4"/>
  <c r="O32" i="5" s="1"/>
  <c r="O33" i="4"/>
  <c r="O33" i="5" s="1"/>
  <c r="O34" i="4"/>
  <c r="O34" i="5" s="1"/>
  <c r="O35" i="4"/>
  <c r="O35" i="5" s="1"/>
  <c r="O36" i="4"/>
  <c r="O36" i="5" s="1"/>
  <c r="O37" i="4"/>
  <c r="O37" i="5" s="1"/>
  <c r="O38" i="4"/>
  <c r="O38" i="5" s="1"/>
  <c r="O39" i="4"/>
  <c r="O39" i="5" s="1"/>
  <c r="O40" i="4"/>
  <c r="O40" i="5" s="1"/>
  <c r="O41" i="4"/>
  <c r="O41" i="5" s="1"/>
  <c r="O42" i="4"/>
  <c r="O42" i="5" s="1"/>
  <c r="O43" i="4"/>
  <c r="O43" i="5" s="1"/>
  <c r="O44" i="4"/>
  <c r="O44" i="5" s="1"/>
  <c r="O45" i="4"/>
  <c r="O45" i="5" s="1"/>
  <c r="O46" i="4"/>
  <c r="O46" i="5" s="1"/>
  <c r="O47" i="4"/>
  <c r="O47" i="5" s="1"/>
  <c r="O48" i="4"/>
  <c r="O48" i="5" s="1"/>
  <c r="O49" i="4"/>
  <c r="O49" i="5" s="1"/>
  <c r="O50" i="4"/>
  <c r="O50" i="5" s="1"/>
  <c r="O51" i="4"/>
  <c r="O51" i="5" s="1"/>
  <c r="O52" i="4"/>
  <c r="O52" i="5" s="1"/>
  <c r="O53" i="4"/>
  <c r="O53" i="5" s="1"/>
  <c r="O54" i="4"/>
  <c r="O54" i="5" s="1"/>
  <c r="P4" i="4"/>
  <c r="Q11" i="4"/>
  <c r="Q11" i="5" s="1"/>
  <c r="P33" i="4"/>
  <c r="P33" i="5" s="1"/>
  <c r="P35" i="4"/>
  <c r="P35" i="5" s="1"/>
  <c r="P37" i="4"/>
  <c r="P37" i="5" s="1"/>
  <c r="P38" i="4"/>
  <c r="P38" i="5" s="1"/>
  <c r="P41" i="4"/>
  <c r="P41" i="5" s="1"/>
  <c r="P42" i="4"/>
  <c r="P42" i="5" s="1"/>
  <c r="P44" i="4"/>
  <c r="P44" i="5" s="1"/>
  <c r="P46" i="4"/>
  <c r="P46" i="5" s="1"/>
  <c r="P48" i="4"/>
  <c r="P48" i="5" s="1"/>
  <c r="P50" i="4"/>
  <c r="P50" i="5" s="1"/>
  <c r="P52" i="4"/>
  <c r="P52" i="5" s="1"/>
  <c r="P54" i="4"/>
  <c r="P54" i="5" s="1"/>
  <c r="P45" i="4"/>
  <c r="P45" i="5" s="1"/>
  <c r="P47" i="4"/>
  <c r="P47" i="5" s="1"/>
  <c r="P51" i="4"/>
  <c r="P51" i="5" s="1"/>
  <c r="Q4" i="4"/>
  <c r="O4" i="4"/>
  <c r="P43" i="4"/>
  <c r="P43" i="5" s="1"/>
  <c r="P49" i="4"/>
  <c r="P49" i="5" s="1"/>
  <c r="P53" i="4"/>
  <c r="P53" i="5" s="1"/>
  <c r="P40" i="4"/>
  <c r="P40" i="5" s="1"/>
  <c r="S4" i="5"/>
  <c r="M8" i="4"/>
  <c r="M8" i="5" s="1"/>
  <c r="M12" i="4"/>
  <c r="M12" i="5" s="1"/>
  <c r="M16" i="4"/>
  <c r="M16" i="5" s="1"/>
  <c r="M20" i="4"/>
  <c r="M20" i="5" s="1"/>
  <c r="M24" i="4"/>
  <c r="M24" i="5" s="1"/>
  <c r="M28" i="4"/>
  <c r="M28" i="5" s="1"/>
  <c r="M32" i="4"/>
  <c r="M32" i="5" s="1"/>
  <c r="M36" i="4"/>
  <c r="M36" i="5" s="1"/>
  <c r="M40" i="4"/>
  <c r="M40" i="5" s="1"/>
  <c r="M44" i="4"/>
  <c r="M44" i="5" s="1"/>
  <c r="M48" i="4"/>
  <c r="M48" i="5" s="1"/>
  <c r="M52" i="4"/>
  <c r="M52" i="5" s="1"/>
  <c r="M6" i="4"/>
  <c r="M6" i="5" s="1"/>
  <c r="M10" i="4"/>
  <c r="M10" i="5" s="1"/>
  <c r="M14" i="4"/>
  <c r="M14" i="5" s="1"/>
  <c r="M18" i="4"/>
  <c r="M18" i="5" s="1"/>
  <c r="M22" i="4"/>
  <c r="M22" i="5" s="1"/>
  <c r="M26" i="4"/>
  <c r="M26" i="5" s="1"/>
  <c r="M30" i="4"/>
  <c r="M30" i="5" s="1"/>
  <c r="M34" i="4"/>
  <c r="M34" i="5" s="1"/>
  <c r="M38" i="4"/>
  <c r="M38" i="5" s="1"/>
  <c r="M42" i="4"/>
  <c r="M42" i="5" s="1"/>
  <c r="M46" i="4"/>
  <c r="M46" i="5" s="1"/>
  <c r="M50" i="4"/>
  <c r="M50" i="5" s="1"/>
  <c r="M54" i="4"/>
  <c r="M54" i="5" s="1"/>
  <c r="M5" i="4"/>
  <c r="M5" i="5" s="1"/>
  <c r="M13" i="4"/>
  <c r="M13" i="5" s="1"/>
  <c r="M21" i="4"/>
  <c r="M21" i="5" s="1"/>
  <c r="M29" i="4"/>
  <c r="M29" i="5" s="1"/>
  <c r="M37" i="4"/>
  <c r="M37" i="5" s="1"/>
  <c r="M45" i="4"/>
  <c r="M45" i="5" s="1"/>
  <c r="M53" i="4"/>
  <c r="M53" i="5" s="1"/>
  <c r="M7" i="4"/>
  <c r="M7" i="5" s="1"/>
  <c r="M15" i="4"/>
  <c r="M15" i="5" s="1"/>
  <c r="M23" i="4"/>
  <c r="M23" i="5" s="1"/>
  <c r="M31" i="4"/>
  <c r="M31" i="5" s="1"/>
  <c r="M39" i="4"/>
  <c r="M39" i="5" s="1"/>
  <c r="M47" i="4"/>
  <c r="M47" i="5" s="1"/>
  <c r="M4" i="4"/>
  <c r="M19" i="4"/>
  <c r="M19" i="5" s="1"/>
  <c r="M35" i="4"/>
  <c r="M35" i="5" s="1"/>
  <c r="M9" i="4"/>
  <c r="M9" i="5" s="1"/>
  <c r="M17" i="4"/>
  <c r="M17" i="5" s="1"/>
  <c r="M25" i="4"/>
  <c r="M25" i="5" s="1"/>
  <c r="M33" i="4"/>
  <c r="M33" i="5" s="1"/>
  <c r="M41" i="4"/>
  <c r="M41" i="5" s="1"/>
  <c r="M49" i="4"/>
  <c r="M49" i="5" s="1"/>
  <c r="M11" i="4"/>
  <c r="M11" i="5" s="1"/>
  <c r="M27" i="4"/>
  <c r="M27" i="5" s="1"/>
  <c r="M43" i="4"/>
  <c r="M43" i="5" s="1"/>
  <c r="M51" i="4"/>
  <c r="M51" i="5" s="1"/>
  <c r="Z4" i="5"/>
  <c r="F4" i="5"/>
  <c r="Y56" i="4" l="1"/>
  <c r="Z56" i="4"/>
  <c r="V56" i="4"/>
  <c r="Y4" i="5"/>
  <c r="E56" i="4"/>
  <c r="S56" i="4"/>
  <c r="F56" i="4"/>
  <c r="X56" i="4"/>
  <c r="C56" i="4"/>
  <c r="D56" i="4"/>
  <c r="AE56" i="4"/>
  <c r="AE4" i="5"/>
  <c r="AA56" i="4"/>
  <c r="AD56" i="4"/>
  <c r="T56" i="4"/>
  <c r="AC56" i="4"/>
  <c r="U56" i="4"/>
  <c r="U4" i="5"/>
  <c r="O56" i="4"/>
  <c r="O4" i="5"/>
  <c r="I56" i="4"/>
  <c r="I4" i="5"/>
  <c r="K56" i="4"/>
  <c r="K4" i="5"/>
  <c r="H56" i="4"/>
  <c r="H4" i="5"/>
  <c r="P56" i="4"/>
  <c r="P4" i="5"/>
  <c r="J56" i="4"/>
  <c r="J4" i="5"/>
  <c r="M56" i="4"/>
  <c r="M4" i="5"/>
  <c r="Q56" i="4"/>
  <c r="Q4" i="5"/>
</calcChain>
</file>

<file path=xl/connections.xml><?xml version="1.0" encoding="utf-8"?>
<connections xmlns="http://schemas.openxmlformats.org/spreadsheetml/2006/main">
  <connection id="1" name="kwfinder_all_export" type="6" refreshedVersion="6" background="1" saveData="1">
    <textPr codePage="850" sourceFile="\\ok-server\EIS-Homes\sbader\Eigene Dateien\IDS\Architekturvergleich\References\methods\Suchen\kwfinder_all_export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wfinder_all_export1" type="6" refreshedVersion="6" background="1" saveData="1">
    <textPr codePage="850" sourceFile="\\ok-server\EIS-Homes\sbader\Eigene Dateien\IDS\Architekturvergleich\References\methods\Suchen\kwfinder_all_export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kwfinder_all_export2" type="6" refreshedVersion="6" background="1" saveData="1">
    <textPr codePage="850" sourceFile="\\ok-server\EIS-Homes\sbader\Eigene Dateien\IDS\Architekturvergleich\References\methods\Suchen\kwfinder_all_export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ultiTimeline-16" type="6" refreshedVersion="6" background="1" saveData="1">
    <textPr codePage="850" sourceFile="\\ok-server\EIS-Homes\sbader\Eigene Dateien\IDS\Architekturvergleich\References\methods\Suchen\multiTimeline-16.csv" decimal="," thousands="." comma="1">
      <textFields count="6">
        <textField/>
        <textField/>
        <textField/>
        <textField/>
        <textField/>
        <textField/>
      </textFields>
    </textPr>
  </connection>
  <connection id="5" name="multiTimeline-17" type="6" refreshedVersion="6" background="1" saveData="1">
    <textPr codePage="850" sourceFile="\\ok-server\EIS-Homes\sbader\Eigene Dateien\IDS\Architekturvergleich\References\methods\Suchen\multiTimeline-17.csv" decimal="," thousands="." comma="1">
      <textFields count="6">
        <textField/>
        <textField/>
        <textField/>
        <textField/>
        <textField/>
        <textField/>
      </textFields>
    </textPr>
  </connection>
  <connection id="6" name="multiTimeline-18" type="6" refreshedVersion="6" background="1" saveData="1">
    <textPr codePage="850" sourceFile="\\ok-server\EIS-Homes\sbader\Eigene Dateien\IDS\Architekturvergleich\References\methods\Suchen\multiTimeline-18.csv" decimal="," thousands="." comma="1">
      <textFields count="6">
        <textField/>
        <textField/>
        <textField/>
        <textField/>
        <textField/>
        <textField/>
      </textFields>
    </textPr>
  </connection>
  <connection id="7" name="multiTimeline-20" type="6" refreshedVersion="6" background="1" saveData="1">
    <textPr codePage="850" sourceFile="\\ok-server\EIS-Homes\sbader\Eigene Dateien\IDS\Architekturvergleich\References\methods\Suchen\multiTimeline-20.csv" decimal="," thousands="." comma="1">
      <textFields count="3">
        <textField/>
        <textField/>
        <textField/>
      </textFields>
    </textPr>
  </connection>
  <connection id="8" name="multiTimeline-22" type="6" refreshedVersion="6" background="1" saveData="1">
    <textPr codePage="850" sourceFile="\\ok-server\EIS-Homes\sbader\Eigene Dateien\IDS\Architekturvergleich\References\methods\Suchen\multiTimeline-22.csv" decimal="," thousands="." comma="1">
      <textFields count="3">
        <textField/>
        <textField/>
        <textField/>
      </textFields>
    </textPr>
  </connection>
  <connection id="9" name="multiTimeline-3" type="6" refreshedVersion="6" background="1" saveData="1">
    <textPr codePage="850" sourceFile="\\ok-server\EIS-Homes\sbader\Eigene Dateien\IDS\Architekturvergleich\References\methods\Suchen\multiTimeline-3.csv" decimal="," thousands="." comma="1">
      <textFields count="6">
        <textField type="YMD"/>
        <textField/>
        <textField/>
        <textField/>
        <textField/>
        <textField/>
      </textFields>
    </textPr>
  </connection>
  <connection id="10" name="multiTimeline-4" type="6" refreshedVersion="6" background="1" saveData="1">
    <textPr codePage="850" sourceFile="\\ok-server\EIS-Homes\sbader\Eigene Dateien\IDS\Architekturvergleich\References\methods\Suchen\multiTimeline-4.csv" decimal="," thousands="." comma="1">
      <textFields count="6">
        <textField/>
        <textField/>
        <textField/>
        <textField/>
        <textField/>
        <textField/>
      </textFields>
    </textPr>
  </connection>
  <connection id="11" name="multiTimeline-5" type="6" refreshedVersion="6" background="1" saveData="1">
    <textPr codePage="850" sourceFile="\\ok-server\EIS-Homes\sbader\Eigene Dateien\IDS\Architekturvergleich\References\methods\Suchen\multiTimeline-5.csv" decimal="," thousands="." comma="1">
      <textFields count="3">
        <textField/>
        <textField/>
        <textField/>
      </textFields>
    </textPr>
  </connection>
  <connection id="12" name="multiTimeline-6" type="6" refreshedVersion="6" background="1" saveData="1">
    <textPr codePage="850" sourceFile="\\ok-server\EIS-Homes\sbader\Eigene Dateien\IDS\Architekturvergleich\References\methods\Suchen\multiTimeline-6.csv" decimal="," thousands="." comma="1">
      <textFields count="6">
        <textField/>
        <textField/>
        <textField/>
        <textField/>
        <textField/>
        <textField/>
      </textFields>
    </textPr>
  </connection>
  <connection id="13" name="multiTimeline-7" type="6" refreshedVersion="6" background="1" saveData="1">
    <textPr codePage="850" sourceFile="\\ok-server\EIS-Homes\sbader\Eigene Dateien\IDS\Architekturvergleich\References\methods\Suchen\multiTimeline-7.csv" decimal="," thousands="." comma="1">
      <textFields count="6">
        <textField/>
        <textField/>
        <textField/>
        <textField/>
        <textField/>
        <textField/>
      </textFields>
    </textPr>
  </connection>
  <connection id="14" name="multiTimeline-8" type="6" refreshedVersion="6" background="1" saveData="1">
    <textPr codePage="850" sourceFile="\\ok-server\EIS-Homes\sbader\Eigene Dateien\IDS\Architekturvergleich\References\methods\Suchen\multiTimeline-8.csv" decimal="," thousands="." comma="1">
      <textFields count="6">
        <textField/>
        <textField/>
        <textField/>
        <textField/>
        <textField/>
        <textField/>
      </textFields>
    </textPr>
  </connection>
  <connection id="15" name="multiTimeline-9" type="6" refreshedVersion="6" background="1" saveData="1">
    <textPr codePage="850" sourceFile="\\ok-server\EIS-Homes\sbader\Eigene Dateien\IDS\Architekturvergleich\References\methods\Suchen\multiTimeline-9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<sst xmlns="http://schemas.openxmlformats.org/spreadsheetml/2006/main" count="317" uniqueCount="157">
  <si>
    <t>Keyword</t>
  </si>
  <si>
    <t>Avg. Search Volume</t>
  </si>
  <si>
    <t>CPC</t>
  </si>
  <si>
    <t>PPC Competition</t>
  </si>
  <si>
    <t>SEO Difficulty</t>
  </si>
  <si>
    <t>Search Volume 09/2017</t>
  </si>
  <si>
    <t>Search Volume 10/2017</t>
  </si>
  <si>
    <t>Search Volume 11/2017</t>
  </si>
  <si>
    <t>Search Volume 12/2017</t>
  </si>
  <si>
    <t>Search Volume 01/2018</t>
  </si>
  <si>
    <t>Search Volume 02/2018</t>
  </si>
  <si>
    <t>Search Volume 03/2018</t>
  </si>
  <si>
    <t>Search Volume 04/2018</t>
  </si>
  <si>
    <t>Search Volume 05/2018</t>
  </si>
  <si>
    <t>Search Volume 06/2018</t>
  </si>
  <si>
    <t>Search Volume 07/2018</t>
  </si>
  <si>
    <t>Search Volume 08/2018</t>
  </si>
  <si>
    <t>industrial internet consortium</t>
  </si>
  <si>
    <t>plattform industrie 4.0</t>
  </si>
  <si>
    <t>industrial data space</t>
  </si>
  <si>
    <t>fiware</t>
  </si>
  <si>
    <t>0.14</t>
  </si>
  <si>
    <t>x-road</t>
  </si>
  <si>
    <t>0.27</t>
  </si>
  <si>
    <t>Kategorie: Alle Kategorien</t>
  </si>
  <si>
    <t>Woche</t>
  </si>
  <si>
    <t>Industrial Internet Consortium: (Weltweit)</t>
  </si>
  <si>
    <t>Plattform Industrie 4.0: (Weltweit)</t>
  </si>
  <si>
    <t>Industrial Data Space: (Weltweit)</t>
  </si>
  <si>
    <t>Symantec IoT Reference Architecture: (Weltweit)</t>
  </si>
  <si>
    <t>NIST Big Data Reference Architecture: (Weltweit)</t>
  </si>
  <si>
    <t>Big Data Europe: (Weltweit)</t>
  </si>
  <si>
    <t>IUNO: (Weltweit)</t>
  </si>
  <si>
    <t>Future Work Lab: (Weltweit)</t>
  </si>
  <si>
    <t>Data Transfer Project: (Weltweit)</t>
  </si>
  <si>
    <t>Azure IoT Reference Architecture: (Weltweit)</t>
  </si>
  <si>
    <t>Zuora IoT Reference Architecture: (Weltweit)</t>
  </si>
  <si>
    <t>BDEX Data Marketplace: (Weltweit)</t>
  </si>
  <si>
    <t>Qlik Data Market: (Weltweit)</t>
  </si>
  <si>
    <t>Faktor:</t>
  </si>
  <si>
    <t>FIWARE</t>
  </si>
  <si>
    <t>---</t>
  </si>
  <si>
    <t>average score</t>
  </si>
  <si>
    <t>Werte</t>
  </si>
  <si>
    <t>Zeilenbeschriftungen</t>
  </si>
  <si>
    <t>Gesamtergebnis</t>
  </si>
  <si>
    <t>ocean protocol</t>
  </si>
  <si>
    <t>industrial value chain</t>
  </si>
  <si>
    <t>big data value association</t>
  </si>
  <si>
    <t>alliance for internet of things innovation</t>
  </si>
  <si>
    <t>symantec iot reference architecture</t>
  </si>
  <si>
    <t>data market austria</t>
  </si>
  <si>
    <t>Search Volume 09/2018</t>
  </si>
  <si>
    <t>nist big data reference architecture</t>
  </si>
  <si>
    <t>big data europe</t>
  </si>
  <si>
    <t>iuno</t>
  </si>
  <si>
    <t>future work lab</t>
  </si>
  <si>
    <t>edgecross</t>
  </si>
  <si>
    <t>0.31</t>
  </si>
  <si>
    <t>Data Transfer Project</t>
  </si>
  <si>
    <t>Azure IoT Reference Architecture</t>
  </si>
  <si>
    <t>Zuora IoT Reference Architecture</t>
  </si>
  <si>
    <t>BDEX Data Marketplace</t>
  </si>
  <si>
    <t>Qlik Data Market</t>
  </si>
  <si>
    <t>-</t>
  </si>
  <si>
    <t>Summe von SEO Difficulty</t>
  </si>
  <si>
    <t>Summe von Search Volume 10/2017</t>
  </si>
  <si>
    <t>Summe von Search Volume 11/2017</t>
  </si>
  <si>
    <t>Summe von Search Volume 12/2017</t>
  </si>
  <si>
    <t>Summe von Search Volume 01/2018</t>
  </si>
  <si>
    <t>Summe von Search Volume 02/2018</t>
  </si>
  <si>
    <t>Summe von Search Volume 03/2018</t>
  </si>
  <si>
    <t>Summe von Search Volume 04/2018</t>
  </si>
  <si>
    <t>Summe von Search Volume 05/2018</t>
  </si>
  <si>
    <t>Summe von CPC</t>
  </si>
  <si>
    <t>Summe von PPC Competition</t>
  </si>
  <si>
    <t>Summe von Search Volume 06/2018</t>
  </si>
  <si>
    <t>Summe von Search Volume 07/2018</t>
  </si>
  <si>
    <t>Summe von Search Volume 08/2018</t>
  </si>
  <si>
    <t>Summe von Mittelwert</t>
  </si>
  <si>
    <t>Retrieved results (all time)</t>
  </si>
  <si>
    <t>Retrieved results (since 2017)</t>
  </si>
  <si>
    <t>"Retrieved results (since 2017)"</t>
  </si>
  <si>
    <t>"Retrieved results (all time)"</t>
  </si>
  <si>
    <t>Nielsen Marketing Cloud</t>
  </si>
  <si>
    <t>Initiative</t>
  </si>
  <si>
    <t>Rank: "Retrieved results (all time)"</t>
  </si>
  <si>
    <t>Rank: "Retrieved results (since 2017)"</t>
  </si>
  <si>
    <t>Average Rank with quoted key words</t>
  </si>
  <si>
    <t>biased by the latin term 'Iuno'</t>
  </si>
  <si>
    <t>Comments</t>
  </si>
  <si>
    <t>Main publication</t>
  </si>
  <si>
    <t>IUNO, Nationales Referenzprojekt. "IT-Sicherheit in Industrie 4.0." (2016).</t>
  </si>
  <si>
    <t>BDVA Big Data Value Association. "Big Data Value Strategic Research and Innovation Agenda." (2016).</t>
  </si>
  <si>
    <t>Data Transfer Project: Data Transfer Project Overview and Fundamentals. 20.07.2018</t>
  </si>
  <si>
    <t>Ocean Protocol Foundation: "Ocean Protocol: A Decentralized Substrate for AI Data &amp; Services." Technical Whitepaper, Version 0.9.3, March 28, 2018</t>
  </si>
  <si>
    <t xml:space="preserve">ARC Advisory Group: Edgecross Consortium to Address Edge Integration in IIoT-enabled Architectures. ARC WHITE PAPER
JANUARY 2018, https://www.edgecross.org/ja/data-download/pdf/Edgecross_Consortium_WP(E).pdf </t>
  </si>
  <si>
    <t>Zoura: IoT Reference Architecture. 2016, https://www.zuora.com/wp-content/uploads/2016/08/IOT-Reference-Architecture.pdf</t>
  </si>
  <si>
    <r>
      <t xml:space="preserve">Lin, Shi-Wan, et al. "Industrial internet reference architecture." </t>
    </r>
    <r>
      <rPr>
        <i/>
        <sz val="11"/>
        <color theme="1"/>
        <rFont val="Calibri"/>
        <family val="2"/>
        <scheme val="minor"/>
      </rPr>
      <t>Industrial Internet Consortium (IIC), Tech. Rep</t>
    </r>
    <r>
      <rPr>
        <sz val="11"/>
        <color theme="1"/>
        <rFont val="Calibri"/>
        <family val="2"/>
        <scheme val="minor"/>
      </rPr>
      <t xml:space="preserve"> (2015).</t>
    </r>
  </si>
  <si>
    <r>
      <t xml:space="preserve">Adolphs, Peter, et al. "Reference architecture model industrie 4.0 (rami4. 0)." </t>
    </r>
    <r>
      <rPr>
        <i/>
        <sz val="11"/>
        <color theme="1"/>
        <rFont val="Calibri"/>
        <family val="2"/>
        <scheme val="minor"/>
      </rPr>
      <t>ZVEI and VDI, Status Report</t>
    </r>
    <r>
      <rPr>
        <sz val="11"/>
        <color theme="1"/>
        <rFont val="Calibri"/>
        <family val="2"/>
        <scheme val="minor"/>
      </rPr>
      <t xml:space="preserve"> (2015).</t>
    </r>
  </si>
  <si>
    <r>
      <t xml:space="preserve">Anthes, Gary. "Estonia: a model for e-government." </t>
    </r>
    <r>
      <rPr>
        <i/>
        <sz val="11"/>
        <color theme="1"/>
        <rFont val="Calibri"/>
        <family val="2"/>
        <scheme val="minor"/>
      </rPr>
      <t>Communications of the ACM</t>
    </r>
    <r>
      <rPr>
        <sz val="11"/>
        <color theme="1"/>
        <rFont val="Calibri"/>
        <family val="2"/>
        <scheme val="minor"/>
      </rPr>
      <t xml:space="preserve"> 58.6 (2015): 18-20.</t>
    </r>
  </si>
  <si>
    <r>
      <t xml:space="preserve">Otto, B., et al. "Reference architecture model for the Industrial Data Space." </t>
    </r>
    <r>
      <rPr>
        <i/>
        <sz val="11"/>
        <color theme="1"/>
        <rFont val="Calibri"/>
        <family val="2"/>
        <scheme val="minor"/>
      </rPr>
      <t>Fraunhofer-Gesellschaft, Munich</t>
    </r>
    <r>
      <rPr>
        <sz val="11"/>
        <color theme="1"/>
        <rFont val="Calibri"/>
        <family val="2"/>
        <scheme val="minor"/>
      </rPr>
      <t xml:space="preserve"> (2017).</t>
    </r>
  </si>
  <si>
    <r>
      <t xml:space="preserve">Jabeen, Hajira, et al. "Big Data Europe." </t>
    </r>
    <r>
      <rPr>
        <i/>
        <sz val="11"/>
        <color theme="1"/>
        <rFont val="Calibri"/>
        <family val="2"/>
        <scheme val="minor"/>
      </rPr>
      <t>EDBT/ICDT Workshops</t>
    </r>
    <r>
      <rPr>
        <sz val="11"/>
        <color theme="1"/>
        <rFont val="Calibri"/>
        <family val="2"/>
        <scheme val="minor"/>
      </rPr>
      <t>. 2017.</t>
    </r>
  </si>
  <si>
    <r>
      <t xml:space="preserve">Chang, Wo. "NIST Big Data Reference Architecture for Analytics and Beyond." </t>
    </r>
    <r>
      <rPr>
        <i/>
        <sz val="11"/>
        <color theme="1"/>
        <rFont val="Calibri"/>
        <family val="2"/>
        <scheme val="minor"/>
      </rPr>
      <t>Proceedings of the10th International Conference on Utility and Cloud Computing</t>
    </r>
    <r>
      <rPr>
        <sz val="11"/>
        <color theme="1"/>
        <rFont val="Calibri"/>
        <family val="2"/>
        <scheme val="minor"/>
      </rPr>
      <t>. ACM, 2017.</t>
    </r>
  </si>
  <si>
    <r>
      <t xml:space="preserve">Bauer, Wilhelm, et al. "Future Work Lab." </t>
    </r>
    <r>
      <rPr>
        <i/>
        <sz val="11"/>
        <color theme="1"/>
        <rFont val="Calibri"/>
        <family val="2"/>
        <scheme val="minor"/>
      </rPr>
      <t>Digitalisierung</t>
    </r>
    <r>
      <rPr>
        <sz val="11"/>
        <color theme="1"/>
        <rFont val="Calibri"/>
        <family val="2"/>
        <scheme val="minor"/>
      </rPr>
      <t>. Springer Vieweg, Berlin, Heidelberg, 2018. 179-195.</t>
    </r>
  </si>
  <si>
    <r>
      <t>Symantec (2015). An Internet of Things reference architecture. Available: https://www.</t>
    </r>
    <r>
      <rPr>
        <sz val="11"/>
        <color theme="1"/>
        <rFont val="Calibri"/>
        <family val="2"/>
        <scheme val="minor"/>
      </rPr>
      <t>symantec.com/content/dam/symantec/docs/white-papers/iot-security-reference-architecture-en.pdf</t>
    </r>
  </si>
  <si>
    <t>n.a.</t>
  </si>
  <si>
    <t>data transfer project</t>
  </si>
  <si>
    <t>azure iot reference architecture</t>
  </si>
  <si>
    <t>zuora iot reference architecture</t>
  </si>
  <si>
    <t>bdex data marketplace</t>
  </si>
  <si>
    <t>qlik data market</t>
  </si>
  <si>
    <t>nielsen marketing cloud</t>
  </si>
  <si>
    <t>Rank by citations</t>
  </si>
  <si>
    <t>score = Rank by all time mentions + Rank by menitions since 2017 + Rank by citations of main reference architecture publication</t>
  </si>
  <si>
    <t>Rank by KWFinder</t>
  </si>
  <si>
    <t>Rank by Google Trends</t>
  </si>
  <si>
    <t>Nielsen Marketing Cloud: (Weltweit)</t>
  </si>
  <si>
    <t>week</t>
  </si>
  <si>
    <t>industrial value chain initiative</t>
  </si>
  <si>
    <t>Average Google Trend score for 51 Wochen</t>
  </si>
  <si>
    <t>Rank</t>
  </si>
  <si>
    <t>Symantec IoT Reference Architecture</t>
  </si>
  <si>
    <t>NIST Big Data Reference Architecture</t>
  </si>
  <si>
    <t>Future Work Lab</t>
  </si>
  <si>
    <t>Industrial Data Space</t>
  </si>
  <si>
    <t>Industrial Internet Consortium</t>
  </si>
  <si>
    <t>Plattform Industrie 4.0</t>
  </si>
  <si>
    <t>fiware original</t>
  </si>
  <si>
    <t>Rank by Google Scholar</t>
  </si>
  <si>
    <t>Total Score by Ranks</t>
  </si>
  <si>
    <t>With Scoring: KWFinder + Google Trends + 1 x Google Scholar</t>
  </si>
  <si>
    <t>With Scoring: (KWFinder + Google Trends)/2 + Google Scholar</t>
  </si>
  <si>
    <t>Citations of main publication (as of 02.10.2018)</t>
  </si>
  <si>
    <r>
      <t xml:space="preserve">Glikson, Alex. "Fi-ware: Core platform for future internet applications." </t>
    </r>
    <r>
      <rPr>
        <i/>
        <sz val="11"/>
        <color theme="1"/>
        <rFont val="Calibri"/>
        <family val="2"/>
        <scheme val="minor"/>
      </rPr>
      <t>Proceedings of the 4th annual international conference on systems and storage</t>
    </r>
    <r>
      <rPr>
        <sz val="11"/>
        <color theme="1"/>
        <rFont val="Calibri"/>
        <family val="2"/>
        <scheme val="minor"/>
      </rPr>
      <t>. 2011.  -- 17
Ramparany, Fano, et al. "Handling smart environment devices, data and services at the semantic level with the FI-WARE core platform." Big Data (Big Data), 2014 IEEE International Conference on. IEEE, 2014.  -- 44</t>
    </r>
  </si>
  <si>
    <t>IoT-A</t>
  </si>
  <si>
    <r>
      <t xml:space="preserve">Industrial Value Chain Initiative. "Industrial Value Chain Reference Architecture (IVRA)." </t>
    </r>
    <r>
      <rPr>
        <i/>
        <sz val="11"/>
        <rFont val="Calibri"/>
        <family val="2"/>
        <scheme val="minor"/>
      </rPr>
      <t>Industrial Value Chain Initiative</t>
    </r>
    <r>
      <rPr>
        <sz val="11"/>
        <rFont val="Calibri"/>
        <family val="2"/>
        <scheme val="minor"/>
      </rPr>
      <t xml:space="preserve"> (2016).</t>
    </r>
  </si>
  <si>
    <t>enabling things to talk</t>
  </si>
  <si>
    <t>iot-a</t>
  </si>
  <si>
    <t>14.13</t>
  </si>
  <si>
    <t>"IoT-A": (Weltweit)</t>
  </si>
  <si>
    <t>FIWARE: (Weltweit)</t>
  </si>
  <si>
    <t>x-Road: (Weltweit)</t>
  </si>
  <si>
    <t>Industrial Value Chain Initiative: (Weltweit)</t>
  </si>
  <si>
    <t>Ocean Protocol: (Weltweit)</t>
  </si>
  <si>
    <t>Big Data Value Association: (Weltweit)</t>
  </si>
  <si>
    <t>Alliance for Internet of Things Innovation: (Weltweit)</t>
  </si>
  <si>
    <t>Data Market Austria: (Weltweit)</t>
  </si>
  <si>
    <t>Edgecross: (Weltweit)</t>
  </si>
  <si>
    <t>Industrial Value Chain Initiative</t>
  </si>
  <si>
    <t>Ocean Protocol</t>
  </si>
  <si>
    <t>x-Road</t>
  </si>
  <si>
    <t>Edgecross</t>
  </si>
  <si>
    <t>Big Data Value Association</t>
  </si>
  <si>
    <t>Data Market Austria</t>
  </si>
  <si>
    <t>Alliance for Internet of Things Innovation</t>
  </si>
  <si>
    <t>Symantec iot reference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</si>
</sst>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16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0" xfId="0" applyFont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0" xfId="0" applyFont="1"/>
    <xf numFmtId="14" fontId="16" fillId="0" borderId="0" xfId="0" applyNumberFormat="1" applyFont="1"/>
    <xf numFmtId="0" fontId="18" fillId="0" borderId="0" xfId="0" applyFont="1"/>
    <xf numFmtId="14" fontId="0" fillId="0" borderId="10" xfId="0" applyNumberFormat="1" applyBorder="1"/>
    <xf numFmtId="0" fontId="19" fillId="0" borderId="0" xfId="0" applyFont="1"/>
    <xf numFmtId="0" fontId="20" fillId="0" borderId="10" xfId="0" applyFont="1" applyBorder="1"/>
    <xf numFmtId="0" fontId="19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0" xfId="0" applyNumberFormat="1" applyFont="1" applyBorder="1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pivotButton="1" applyAlignment="1">
      <alignment textRotation="90"/>
    </xf>
    <xf numFmtId="0" fontId="21" fillId="0" borderId="0" xfId="0" applyFont="1" applyAlignment="1">
      <alignment textRotation="90"/>
    </xf>
    <xf numFmtId="2" fontId="0" fillId="0" borderId="0" xfId="0" applyNumberFormat="1"/>
    <xf numFmtId="0" fontId="0" fillId="0" borderId="11" xfId="0" applyBorder="1"/>
    <xf numFmtId="0" fontId="14" fillId="0" borderId="0" xfId="0" applyFont="1"/>
    <xf numFmtId="0" fontId="0" fillId="0" borderId="11" xfId="0" applyFill="1" applyBorder="1"/>
    <xf numFmtId="0" fontId="0" fillId="0" borderId="0" xfId="0" applyFont="1" applyAlignment="1"/>
    <xf numFmtId="0" fontId="23" fillId="0" borderId="0" xfId="0" applyFont="1"/>
    <xf numFmtId="0" fontId="0" fillId="33" borderId="0" xfId="0" applyFill="1"/>
    <xf numFmtId="0" fontId="20" fillId="0" borderId="0" xfId="0" applyFont="1"/>
    <xf numFmtId="0" fontId="0" fillId="34" borderId="0" xfId="0" applyFill="1"/>
    <xf numFmtId="0" fontId="0" fillId="0" borderId="0" xfId="0" applyFill="1"/>
    <xf numFmtId="0" fontId="14" fillId="0" borderId="0" xfId="0" applyFont="1" applyFill="1"/>
    <xf numFmtId="0" fontId="0" fillId="0" borderId="0" xfId="0" applyNumberFormat="1" applyAlignment="1">
      <alignment horizontal="right"/>
    </xf>
    <xf numFmtId="0" fontId="0" fillId="0" borderId="10" xfId="0" applyNumberFormat="1" applyBorder="1"/>
    <xf numFmtId="0" fontId="20" fillId="33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NumberFormat="1" applyFill="1"/>
    <xf numFmtId="0" fontId="16" fillId="33" borderId="0" xfId="0" applyFont="1" applyFill="1"/>
    <xf numFmtId="0" fontId="0" fillId="33" borderId="0" xfId="0" applyFont="1" applyFill="1" applyAlignment="1"/>
    <xf numFmtId="0" fontId="0" fillId="33" borderId="0" xfId="0" applyFont="1" applyFill="1"/>
    <xf numFmtId="0" fontId="19" fillId="33" borderId="0" xfId="0" applyFont="1" applyFill="1"/>
    <xf numFmtId="0" fontId="14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2" formatCode="0.00"/>
    </dxf>
    <dxf>
      <alignment textRotation="90" readingOrder="0"/>
    </dxf>
    <dxf>
      <alignment textRotation="90" readingOrder="0"/>
    </dxf>
    <dxf>
      <alignment textRotation="90" readingOrder="0"/>
    </dxf>
    <dxf>
      <font>
        <sz val="12"/>
      </font>
    </dxf>
    <dxf>
      <font>
        <sz val="14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KWFinder_raw!$A$2</c:f>
              <c:strCache>
                <c:ptCount val="1"/>
                <c:pt idx="0">
                  <c:v>industrial internet consortium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KWFinder_raw!$D$1:$Q$1</c15:sqref>
                  </c15:fullRef>
                </c:ext>
              </c:extLst>
              <c:f>KWFinder_raw!$F$1:$Q$1</c:f>
              <c:strCache>
                <c:ptCount val="12"/>
                <c:pt idx="0">
                  <c:v>Search Volume 09/2017</c:v>
                </c:pt>
                <c:pt idx="1">
                  <c:v>Search Volume 10/2017</c:v>
                </c:pt>
                <c:pt idx="2">
                  <c:v>Search Volume 11/2017</c:v>
                </c:pt>
                <c:pt idx="3">
                  <c:v>Search Volume 12/2017</c:v>
                </c:pt>
                <c:pt idx="4">
                  <c:v>Search Volume 01/2018</c:v>
                </c:pt>
                <c:pt idx="5">
                  <c:v>Search Volume 02/2018</c:v>
                </c:pt>
                <c:pt idx="6">
                  <c:v>Search Volume 03/2018</c:v>
                </c:pt>
                <c:pt idx="7">
                  <c:v>Search Volume 04/2018</c:v>
                </c:pt>
                <c:pt idx="8">
                  <c:v>Search Volume 05/2018</c:v>
                </c:pt>
                <c:pt idx="9">
                  <c:v>Search Volume 06/2018</c:v>
                </c:pt>
                <c:pt idx="10">
                  <c:v>Search Volume 07/2018</c:v>
                </c:pt>
                <c:pt idx="11">
                  <c:v>Search Volume 08/2018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KWFinder_raw!$D$2:$Q$2</c15:sqref>
                  </c15:fullRef>
                </c:ext>
              </c:extLst>
              <c:f>KWFinder_raw!$F$2:$Q$2</c:f>
              <c:numCache>
                <c:formatCode>General</c:formatCode>
                <c:ptCount val="12"/>
                <c:pt idx="0">
                  <c:v>1300</c:v>
                </c:pt>
                <c:pt idx="1">
                  <c:v>1600</c:v>
                </c:pt>
                <c:pt idx="2">
                  <c:v>1600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1600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A3-4204-BBC0-0BC6AE5CE1B0}"/>
            </c:ext>
          </c:extLst>
        </c:ser>
        <c:ser>
          <c:idx val="1"/>
          <c:order val="1"/>
          <c:tx>
            <c:strRef>
              <c:f>KWFinder_raw!$A$3</c:f>
              <c:strCache>
                <c:ptCount val="1"/>
                <c:pt idx="0">
                  <c:v>plattform industrie 4.0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KWFinder_raw!$D$1:$Q$1</c15:sqref>
                  </c15:fullRef>
                </c:ext>
              </c:extLst>
              <c:f>KWFinder_raw!$F$1:$Q$1</c:f>
              <c:strCache>
                <c:ptCount val="12"/>
                <c:pt idx="0">
                  <c:v>Search Volume 09/2017</c:v>
                </c:pt>
                <c:pt idx="1">
                  <c:v>Search Volume 10/2017</c:v>
                </c:pt>
                <c:pt idx="2">
                  <c:v>Search Volume 11/2017</c:v>
                </c:pt>
                <c:pt idx="3">
                  <c:v>Search Volume 12/2017</c:v>
                </c:pt>
                <c:pt idx="4">
                  <c:v>Search Volume 01/2018</c:v>
                </c:pt>
                <c:pt idx="5">
                  <c:v>Search Volume 02/2018</c:v>
                </c:pt>
                <c:pt idx="6">
                  <c:v>Search Volume 03/2018</c:v>
                </c:pt>
                <c:pt idx="7">
                  <c:v>Search Volume 04/2018</c:v>
                </c:pt>
                <c:pt idx="8">
                  <c:v>Search Volume 05/2018</c:v>
                </c:pt>
                <c:pt idx="9">
                  <c:v>Search Volume 06/2018</c:v>
                </c:pt>
                <c:pt idx="10">
                  <c:v>Search Volume 07/2018</c:v>
                </c:pt>
                <c:pt idx="11">
                  <c:v>Search Volume 08/2018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KWFinder_raw!$D$3:$Q$3</c15:sqref>
                  </c15:fullRef>
                </c:ext>
              </c:extLst>
              <c:f>KWFinder_raw!$F$3:$Q$3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1231</c:v>
                </c:pt>
                <c:pt idx="3">
                  <c:v>769</c:v>
                </c:pt>
                <c:pt idx="4">
                  <c:v>1000</c:v>
                </c:pt>
                <c:pt idx="5">
                  <c:v>769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769</c:v>
                </c:pt>
                <c:pt idx="11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A3-4204-BBC0-0BC6AE5CE1B0}"/>
            </c:ext>
          </c:extLst>
        </c:ser>
        <c:ser>
          <c:idx val="2"/>
          <c:order val="2"/>
          <c:tx>
            <c:strRef>
              <c:f>KWFinder_raw!$A$4</c:f>
              <c:strCache>
                <c:ptCount val="1"/>
                <c:pt idx="0">
                  <c:v>industrial data space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KWFinder_raw!$D$1:$Q$1</c15:sqref>
                  </c15:fullRef>
                </c:ext>
              </c:extLst>
              <c:f>KWFinder_raw!$F$1:$Q$1</c:f>
              <c:strCache>
                <c:ptCount val="12"/>
                <c:pt idx="0">
                  <c:v>Search Volume 09/2017</c:v>
                </c:pt>
                <c:pt idx="1">
                  <c:v>Search Volume 10/2017</c:v>
                </c:pt>
                <c:pt idx="2">
                  <c:v>Search Volume 11/2017</c:v>
                </c:pt>
                <c:pt idx="3">
                  <c:v>Search Volume 12/2017</c:v>
                </c:pt>
                <c:pt idx="4">
                  <c:v>Search Volume 01/2018</c:v>
                </c:pt>
                <c:pt idx="5">
                  <c:v>Search Volume 02/2018</c:v>
                </c:pt>
                <c:pt idx="6">
                  <c:v>Search Volume 03/2018</c:v>
                </c:pt>
                <c:pt idx="7">
                  <c:v>Search Volume 04/2018</c:v>
                </c:pt>
                <c:pt idx="8">
                  <c:v>Search Volume 05/2018</c:v>
                </c:pt>
                <c:pt idx="9">
                  <c:v>Search Volume 06/2018</c:v>
                </c:pt>
                <c:pt idx="10">
                  <c:v>Search Volume 07/2018</c:v>
                </c:pt>
                <c:pt idx="11">
                  <c:v>Search Volume 08/2018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KWFinder_raw!$D$4:$Q$4</c15:sqref>
                  </c15:fullRef>
                </c:ext>
              </c:extLst>
              <c:f>KWFinder_raw!$F$4:$Q$4</c:f>
              <c:numCache>
                <c:formatCode>General</c:formatCode>
                <c:ptCount val="12"/>
                <c:pt idx="0">
                  <c:v>720</c:v>
                </c:pt>
                <c:pt idx="1">
                  <c:v>720</c:v>
                </c:pt>
                <c:pt idx="2">
                  <c:v>590</c:v>
                </c:pt>
                <c:pt idx="3">
                  <c:v>480</c:v>
                </c:pt>
                <c:pt idx="4">
                  <c:v>720</c:v>
                </c:pt>
                <c:pt idx="5">
                  <c:v>720</c:v>
                </c:pt>
                <c:pt idx="6">
                  <c:v>1000</c:v>
                </c:pt>
                <c:pt idx="7">
                  <c:v>880</c:v>
                </c:pt>
                <c:pt idx="8">
                  <c:v>590</c:v>
                </c:pt>
                <c:pt idx="9">
                  <c:v>590</c:v>
                </c:pt>
                <c:pt idx="10">
                  <c:v>480</c:v>
                </c:pt>
                <c:pt idx="1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A3-4204-BBC0-0BC6AE5CE1B0}"/>
            </c:ext>
          </c:extLst>
        </c:ser>
        <c:ser>
          <c:idx val="3"/>
          <c:order val="3"/>
          <c:tx>
            <c:strRef>
              <c:f>KWFinder_raw!$A$5</c:f>
              <c:strCache>
                <c:ptCount val="1"/>
                <c:pt idx="0">
                  <c:v>fiware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KWFinder_raw!$D$1:$Q$1</c15:sqref>
                  </c15:fullRef>
                </c:ext>
              </c:extLst>
              <c:f>KWFinder_raw!$F$1:$Q$1</c:f>
              <c:strCache>
                <c:ptCount val="12"/>
                <c:pt idx="0">
                  <c:v>Search Volume 09/2017</c:v>
                </c:pt>
                <c:pt idx="1">
                  <c:v>Search Volume 10/2017</c:v>
                </c:pt>
                <c:pt idx="2">
                  <c:v>Search Volume 11/2017</c:v>
                </c:pt>
                <c:pt idx="3">
                  <c:v>Search Volume 12/2017</c:v>
                </c:pt>
                <c:pt idx="4">
                  <c:v>Search Volume 01/2018</c:v>
                </c:pt>
                <c:pt idx="5">
                  <c:v>Search Volume 02/2018</c:v>
                </c:pt>
                <c:pt idx="6">
                  <c:v>Search Volume 03/2018</c:v>
                </c:pt>
                <c:pt idx="7">
                  <c:v>Search Volume 04/2018</c:v>
                </c:pt>
                <c:pt idx="8">
                  <c:v>Search Volume 05/2018</c:v>
                </c:pt>
                <c:pt idx="9">
                  <c:v>Search Volume 06/2018</c:v>
                </c:pt>
                <c:pt idx="10">
                  <c:v>Search Volume 07/2018</c:v>
                </c:pt>
                <c:pt idx="11">
                  <c:v>Search Volume 08/2018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KWFinder_raw!$D$5:$Q$5</c15:sqref>
                  </c15:fullRef>
                </c:ext>
              </c:extLst>
              <c:f>KWFinder_raw!$F$5:$Q$5</c:f>
              <c:numCache>
                <c:formatCode>General</c:formatCode>
                <c:ptCount val="12"/>
                <c:pt idx="0">
                  <c:v>6600</c:v>
                </c:pt>
                <c:pt idx="1">
                  <c:v>6600</c:v>
                </c:pt>
                <c:pt idx="2">
                  <c:v>8100</c:v>
                </c:pt>
                <c:pt idx="3">
                  <c:v>5400</c:v>
                </c:pt>
                <c:pt idx="4">
                  <c:v>6600</c:v>
                </c:pt>
                <c:pt idx="5">
                  <c:v>6600</c:v>
                </c:pt>
                <c:pt idx="6">
                  <c:v>6600</c:v>
                </c:pt>
                <c:pt idx="7">
                  <c:v>8100</c:v>
                </c:pt>
                <c:pt idx="8">
                  <c:v>8100</c:v>
                </c:pt>
                <c:pt idx="9">
                  <c:v>6600</c:v>
                </c:pt>
                <c:pt idx="10">
                  <c:v>8100</c:v>
                </c:pt>
                <c:pt idx="11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A3-4204-BBC0-0BC6AE5CE1B0}"/>
            </c:ext>
          </c:extLst>
        </c:ser>
        <c:ser>
          <c:idx val="4"/>
          <c:order val="4"/>
          <c:tx>
            <c:strRef>
              <c:f>KWFinder_raw!$A$6</c:f>
              <c:strCache>
                <c:ptCount val="1"/>
                <c:pt idx="0">
                  <c:v>x-road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KWFinder_raw!$D$1:$Q$1</c15:sqref>
                  </c15:fullRef>
                </c:ext>
              </c:extLst>
              <c:f>KWFinder_raw!$F$1:$Q$1</c:f>
              <c:strCache>
                <c:ptCount val="12"/>
                <c:pt idx="0">
                  <c:v>Search Volume 09/2017</c:v>
                </c:pt>
                <c:pt idx="1">
                  <c:v>Search Volume 10/2017</c:v>
                </c:pt>
                <c:pt idx="2">
                  <c:v>Search Volume 11/2017</c:v>
                </c:pt>
                <c:pt idx="3">
                  <c:v>Search Volume 12/2017</c:v>
                </c:pt>
                <c:pt idx="4">
                  <c:v>Search Volume 01/2018</c:v>
                </c:pt>
                <c:pt idx="5">
                  <c:v>Search Volume 02/2018</c:v>
                </c:pt>
                <c:pt idx="6">
                  <c:v>Search Volume 03/2018</c:v>
                </c:pt>
                <c:pt idx="7">
                  <c:v>Search Volume 04/2018</c:v>
                </c:pt>
                <c:pt idx="8">
                  <c:v>Search Volume 05/2018</c:v>
                </c:pt>
                <c:pt idx="9">
                  <c:v>Search Volume 06/2018</c:v>
                </c:pt>
                <c:pt idx="10">
                  <c:v>Search Volume 07/2018</c:v>
                </c:pt>
                <c:pt idx="11">
                  <c:v>Search Volume 08/2018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KWFinder_raw!$D$6:$Q$6</c15:sqref>
                  </c15:fullRef>
                </c:ext>
              </c:extLst>
              <c:f>KWFinder_raw!$F$6:$Q$6</c:f>
              <c:numCache>
                <c:formatCode>General</c:formatCode>
                <c:ptCount val="12"/>
                <c:pt idx="0">
                  <c:v>2900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4400</c:v>
                </c:pt>
                <c:pt idx="5">
                  <c:v>3600</c:v>
                </c:pt>
                <c:pt idx="6">
                  <c:v>4400</c:v>
                </c:pt>
                <c:pt idx="7">
                  <c:v>4400</c:v>
                </c:pt>
                <c:pt idx="8">
                  <c:v>4400</c:v>
                </c:pt>
                <c:pt idx="9">
                  <c:v>4400</c:v>
                </c:pt>
                <c:pt idx="10">
                  <c:v>4400</c:v>
                </c:pt>
                <c:pt idx="11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A3-4204-BBC0-0BC6AE5C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52159"/>
        <c:axId val="1567252575"/>
      </c:lineChart>
      <c:catAx>
        <c:axId val="1567252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52575"/>
        <c:crosses val="autoZero"/>
        <c:auto val="1"/>
        <c:lblAlgn val="ctr"/>
        <c:lblOffset val="100"/>
        <c:noMultiLvlLbl val="0"/>
      </c:catAx>
      <c:valAx>
        <c:axId val="15672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goggle_trends_normed!$A$3</c:f>
              <c:strCache>
                <c:ptCount val="1"/>
                <c:pt idx="0">
                  <c:v>fiware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goggle_trends_normed!$A$4:$A$54</c:f>
              <c:numCache>
                <c:formatCode>General</c:formatCode>
                <c:ptCount val="51"/>
                <c:pt idx="0">
                  <c:v>59</c:v>
                </c:pt>
                <c:pt idx="1">
                  <c:v>100</c:v>
                </c:pt>
                <c:pt idx="2">
                  <c:v>63</c:v>
                </c:pt>
                <c:pt idx="3">
                  <c:v>56</c:v>
                </c:pt>
                <c:pt idx="4">
                  <c:v>65</c:v>
                </c:pt>
                <c:pt idx="5">
                  <c:v>81</c:v>
                </c:pt>
                <c:pt idx="6">
                  <c:v>72</c:v>
                </c:pt>
                <c:pt idx="7">
                  <c:v>93</c:v>
                </c:pt>
                <c:pt idx="8">
                  <c:v>80</c:v>
                </c:pt>
                <c:pt idx="9">
                  <c:v>69</c:v>
                </c:pt>
                <c:pt idx="10">
                  <c:v>60</c:v>
                </c:pt>
                <c:pt idx="11">
                  <c:v>47</c:v>
                </c:pt>
                <c:pt idx="12">
                  <c:v>44</c:v>
                </c:pt>
                <c:pt idx="13">
                  <c:v>61</c:v>
                </c:pt>
                <c:pt idx="14">
                  <c:v>60</c:v>
                </c:pt>
                <c:pt idx="15">
                  <c:v>77</c:v>
                </c:pt>
                <c:pt idx="16">
                  <c:v>79</c:v>
                </c:pt>
                <c:pt idx="17">
                  <c:v>58</c:v>
                </c:pt>
                <c:pt idx="18">
                  <c:v>51</c:v>
                </c:pt>
                <c:pt idx="19">
                  <c:v>60</c:v>
                </c:pt>
                <c:pt idx="20">
                  <c:v>57</c:v>
                </c:pt>
                <c:pt idx="21">
                  <c:v>71</c:v>
                </c:pt>
                <c:pt idx="22">
                  <c:v>54</c:v>
                </c:pt>
                <c:pt idx="23">
                  <c:v>88</c:v>
                </c:pt>
                <c:pt idx="24">
                  <c:v>64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65</c:v>
                </c:pt>
                <c:pt idx="29">
                  <c:v>47</c:v>
                </c:pt>
                <c:pt idx="30">
                  <c:v>94</c:v>
                </c:pt>
                <c:pt idx="31">
                  <c:v>68</c:v>
                </c:pt>
                <c:pt idx="32">
                  <c:v>61</c:v>
                </c:pt>
                <c:pt idx="33">
                  <c:v>46</c:v>
                </c:pt>
                <c:pt idx="34">
                  <c:v>44</c:v>
                </c:pt>
                <c:pt idx="35">
                  <c:v>66</c:v>
                </c:pt>
                <c:pt idx="36">
                  <c:v>60</c:v>
                </c:pt>
                <c:pt idx="37">
                  <c:v>53</c:v>
                </c:pt>
                <c:pt idx="38">
                  <c:v>96</c:v>
                </c:pt>
                <c:pt idx="39">
                  <c:v>84</c:v>
                </c:pt>
                <c:pt idx="40">
                  <c:v>52</c:v>
                </c:pt>
                <c:pt idx="41">
                  <c:v>73</c:v>
                </c:pt>
                <c:pt idx="42">
                  <c:v>75</c:v>
                </c:pt>
                <c:pt idx="43">
                  <c:v>71</c:v>
                </c:pt>
                <c:pt idx="44">
                  <c:v>63</c:v>
                </c:pt>
                <c:pt idx="45">
                  <c:v>61</c:v>
                </c:pt>
                <c:pt idx="46">
                  <c:v>67</c:v>
                </c:pt>
                <c:pt idx="47">
                  <c:v>52</c:v>
                </c:pt>
                <c:pt idx="48">
                  <c:v>63</c:v>
                </c:pt>
                <c:pt idx="49">
                  <c:v>80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D-4E58-88B0-3A553B7B1317}"/>
            </c:ext>
          </c:extLst>
        </c:ser>
        <c:ser>
          <c:idx val="1"/>
          <c:order val="1"/>
          <c:tx>
            <c:strRef>
              <c:f>goggle_trends_normed!$B$3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goggle_trends_normed!$B$4:$B$54</c:f>
            </c:numRef>
          </c:val>
          <c:smooth val="0"/>
          <c:extLst>
            <c:ext xmlns:c16="http://schemas.microsoft.com/office/drawing/2014/chart" uri="{C3380CC4-5D6E-409C-BE32-E72D297353CC}">
              <c16:uniqueId val="{00000001-51DD-4E58-88B0-3A553B7B1317}"/>
            </c:ext>
          </c:extLst>
        </c:ser>
        <c:ser>
          <c:idx val="2"/>
          <c:order val="2"/>
          <c:tx>
            <c:strRef>
              <c:f>goggle_trends_normed!$C$3</c:f>
              <c:strCache>
                <c:ptCount val="1"/>
                <c:pt idx="0">
                  <c:v>Industrial Internet Consortium: (Weltweit)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goggle_trends_normed!$C$4:$C$54</c:f>
              <c:numCache>
                <c:formatCode>General</c:formatCode>
                <c:ptCount val="51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17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14</c:v>
                </c:pt>
                <c:pt idx="28">
                  <c:v>14</c:v>
                </c:pt>
                <c:pt idx="29">
                  <c:v>5</c:v>
                </c:pt>
                <c:pt idx="30">
                  <c:v>10</c:v>
                </c:pt>
                <c:pt idx="31">
                  <c:v>12</c:v>
                </c:pt>
                <c:pt idx="32">
                  <c:v>10</c:v>
                </c:pt>
                <c:pt idx="33">
                  <c:v>10</c:v>
                </c:pt>
                <c:pt idx="34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5</c:v>
                </c:pt>
                <c:pt idx="38">
                  <c:v>7</c:v>
                </c:pt>
                <c:pt idx="39">
                  <c:v>14</c:v>
                </c:pt>
                <c:pt idx="40">
                  <c:v>5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5</c:v>
                </c:pt>
                <c:pt idx="46">
                  <c:v>14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D-4E58-88B0-3A553B7B1317}"/>
            </c:ext>
          </c:extLst>
        </c:ser>
        <c:ser>
          <c:idx val="3"/>
          <c:order val="3"/>
          <c:tx>
            <c:strRef>
              <c:f>goggle_trends_normed!$D$3</c:f>
              <c:strCache>
                <c:ptCount val="1"/>
                <c:pt idx="0">
                  <c:v>Plattform Industrie 4.0: (Weltweit)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goggle_trends_normed!$D$4:$D$54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7</c:v>
                </c:pt>
                <c:pt idx="8">
                  <c:v>5</c:v>
                </c:pt>
                <c:pt idx="9">
                  <c:v>15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20</c:v>
                </c:pt>
                <c:pt idx="14">
                  <c:v>7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17</c:v>
                </c:pt>
                <c:pt idx="24">
                  <c:v>5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17</c:v>
                </c:pt>
                <c:pt idx="29">
                  <c:v>7</c:v>
                </c:pt>
                <c:pt idx="30">
                  <c:v>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5</c:v>
                </c:pt>
                <c:pt idx="37">
                  <c:v>17</c:v>
                </c:pt>
                <c:pt idx="38">
                  <c:v>12</c:v>
                </c:pt>
                <c:pt idx="39">
                  <c:v>7</c:v>
                </c:pt>
                <c:pt idx="40">
                  <c:v>12</c:v>
                </c:pt>
                <c:pt idx="41">
                  <c:v>0</c:v>
                </c:pt>
                <c:pt idx="42">
                  <c:v>7</c:v>
                </c:pt>
                <c:pt idx="43">
                  <c:v>7</c:v>
                </c:pt>
                <c:pt idx="44">
                  <c:v>14</c:v>
                </c:pt>
                <c:pt idx="45">
                  <c:v>7</c:v>
                </c:pt>
                <c:pt idx="46">
                  <c:v>14</c:v>
                </c:pt>
                <c:pt idx="47">
                  <c:v>0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D-4E58-88B0-3A553B7B1317}"/>
            </c:ext>
          </c:extLst>
        </c:ser>
        <c:ser>
          <c:idx val="4"/>
          <c:order val="4"/>
          <c:tx>
            <c:strRef>
              <c:f>goggle_trends_normed!$E$3</c:f>
              <c:strCache>
                <c:ptCount val="1"/>
                <c:pt idx="0">
                  <c:v>Industrial Data Space: (Weltweit)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goggle_trends_normed!$E$4:$E$54</c:f>
              <c:numCache>
                <c:formatCode>General</c:formatCode>
                <c:ptCount val="51"/>
                <c:pt idx="0">
                  <c:v>13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15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14</c:v>
                </c:pt>
                <c:pt idx="15">
                  <c:v>7</c:v>
                </c:pt>
                <c:pt idx="16">
                  <c:v>17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19</c:v>
                </c:pt>
                <c:pt idx="21">
                  <c:v>12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19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10</c:v>
                </c:pt>
                <c:pt idx="45">
                  <c:v>5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12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D-4E58-88B0-3A553B7B1317}"/>
            </c:ext>
          </c:extLst>
        </c:ser>
        <c:ser>
          <c:idx val="5"/>
          <c:order val="5"/>
          <c:tx>
            <c:strRef>
              <c:f>goggle_trends_normed!$F$3</c:f>
              <c:strCache>
                <c:ptCount val="1"/>
                <c:pt idx="0">
                  <c:v>Symantec IoT Reference Architecture: (Weltweit)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D-4E58-88B0-3A553B7B1317}"/>
            </c:ext>
          </c:extLst>
        </c:ser>
        <c:ser>
          <c:idx val="6"/>
          <c:order val="6"/>
          <c:tx>
            <c:strRef>
              <c:f>goggle_trends_normed!$G$3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goggle_trends_normed!$G$4:$G$54</c:f>
            </c:numRef>
          </c:val>
          <c:smooth val="0"/>
          <c:extLst>
            <c:ext xmlns:c16="http://schemas.microsoft.com/office/drawing/2014/chart" uri="{C3380CC4-5D6E-409C-BE32-E72D297353CC}">
              <c16:uniqueId val="{00000006-51DD-4E58-88B0-3A553B7B1317}"/>
            </c:ext>
          </c:extLst>
        </c:ser>
        <c:ser>
          <c:idx val="7"/>
          <c:order val="7"/>
          <c:tx>
            <c:strRef>
              <c:f>goggle_trends_normed!$H$3</c:f>
              <c:strCache>
                <c:ptCount val="1"/>
                <c:pt idx="0">
                  <c:v>x-Road: (Weltweit)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goggle_trends_normed!$H$4:$H$54</c:f>
              <c:numCache>
                <c:formatCode>General</c:formatCode>
                <c:ptCount val="51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22</c:v>
                </c:pt>
                <c:pt idx="6">
                  <c:v>10</c:v>
                </c:pt>
                <c:pt idx="7">
                  <c:v>27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30</c:v>
                </c:pt>
                <c:pt idx="12">
                  <c:v>34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38</c:v>
                </c:pt>
                <c:pt idx="17">
                  <c:v>26</c:v>
                </c:pt>
                <c:pt idx="18">
                  <c:v>29</c:v>
                </c:pt>
                <c:pt idx="19">
                  <c:v>31</c:v>
                </c:pt>
                <c:pt idx="20">
                  <c:v>45</c:v>
                </c:pt>
                <c:pt idx="21">
                  <c:v>40</c:v>
                </c:pt>
                <c:pt idx="22">
                  <c:v>26</c:v>
                </c:pt>
                <c:pt idx="23">
                  <c:v>31</c:v>
                </c:pt>
                <c:pt idx="24">
                  <c:v>44</c:v>
                </c:pt>
                <c:pt idx="25">
                  <c:v>41</c:v>
                </c:pt>
                <c:pt idx="26">
                  <c:v>43</c:v>
                </c:pt>
                <c:pt idx="27">
                  <c:v>38</c:v>
                </c:pt>
                <c:pt idx="28">
                  <c:v>50</c:v>
                </c:pt>
                <c:pt idx="29">
                  <c:v>46</c:v>
                </c:pt>
                <c:pt idx="30">
                  <c:v>43</c:v>
                </c:pt>
                <c:pt idx="31">
                  <c:v>51</c:v>
                </c:pt>
                <c:pt idx="32">
                  <c:v>27</c:v>
                </c:pt>
                <c:pt idx="33">
                  <c:v>49</c:v>
                </c:pt>
                <c:pt idx="34">
                  <c:v>44</c:v>
                </c:pt>
                <c:pt idx="35">
                  <c:v>38</c:v>
                </c:pt>
                <c:pt idx="36">
                  <c:v>46</c:v>
                </c:pt>
                <c:pt idx="37">
                  <c:v>24</c:v>
                </c:pt>
                <c:pt idx="38">
                  <c:v>34</c:v>
                </c:pt>
                <c:pt idx="39">
                  <c:v>41</c:v>
                </c:pt>
                <c:pt idx="40">
                  <c:v>42</c:v>
                </c:pt>
                <c:pt idx="41">
                  <c:v>32</c:v>
                </c:pt>
                <c:pt idx="42">
                  <c:v>43</c:v>
                </c:pt>
                <c:pt idx="43">
                  <c:v>33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21</c:v>
                </c:pt>
                <c:pt idx="48">
                  <c:v>37</c:v>
                </c:pt>
                <c:pt idx="49">
                  <c:v>30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DD-4E58-88B0-3A553B7B1317}"/>
            </c:ext>
          </c:extLst>
        </c:ser>
        <c:ser>
          <c:idx val="8"/>
          <c:order val="8"/>
          <c:tx>
            <c:strRef>
              <c:f>goggle_trends_normed!$I$3</c:f>
              <c:strCache>
                <c:ptCount val="1"/>
                <c:pt idx="0">
                  <c:v>Alliance for Internet of Things Innovation: (Weltweit)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DD-4E58-88B0-3A553B7B1317}"/>
            </c:ext>
          </c:extLst>
        </c:ser>
        <c:ser>
          <c:idx val="9"/>
          <c:order val="9"/>
          <c:tx>
            <c:strRef>
              <c:f>goggle_trends_normed!$J$3</c:f>
              <c:strCache>
                <c:ptCount val="1"/>
                <c:pt idx="0">
                  <c:v>Industrial Data Space: (Weltweit)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goggle_trends_normed!$J$4:$J$54</c:f>
            </c:numRef>
          </c:val>
          <c:smooth val="0"/>
          <c:extLst>
            <c:ext xmlns:c16="http://schemas.microsoft.com/office/drawing/2014/chart" uri="{C3380CC4-5D6E-409C-BE32-E72D297353CC}">
              <c16:uniqueId val="{00000009-51DD-4E58-88B0-3A553B7B1317}"/>
            </c:ext>
          </c:extLst>
        </c:ser>
        <c:ser>
          <c:idx val="10"/>
          <c:order val="10"/>
          <c:tx>
            <c:strRef>
              <c:f>goggle_trends_normed!$K$3</c:f>
              <c:strCache>
                <c:ptCount val="1"/>
                <c:pt idx="0">
                  <c:v>Industrial Value Chain Initiative: (Weltweit)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goggle_trends_normed!$K$4:$K$54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DD-4E58-88B0-3A553B7B1317}"/>
            </c:ext>
          </c:extLst>
        </c:ser>
        <c:ser>
          <c:idx val="11"/>
          <c:order val="11"/>
          <c:tx>
            <c:strRef>
              <c:f>goggle_trends_normed!$L$3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goggle_trends_normed!$L$4:$L$54</c:f>
            </c:numRef>
          </c:val>
          <c:smooth val="0"/>
          <c:extLst>
            <c:ext xmlns:c16="http://schemas.microsoft.com/office/drawing/2014/chart" uri="{C3380CC4-5D6E-409C-BE32-E72D297353CC}">
              <c16:uniqueId val="{0000000B-51DD-4E58-88B0-3A553B7B1317}"/>
            </c:ext>
          </c:extLst>
        </c:ser>
        <c:ser>
          <c:idx val="12"/>
          <c:order val="12"/>
          <c:tx>
            <c:strRef>
              <c:f>goggle_trends_normed!$M$3</c:f>
              <c:strCache>
                <c:ptCount val="1"/>
                <c:pt idx="0">
                  <c:v>Ocean Protocol: (Weltweit)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goggle_trends_normed!$M$4:$M$54</c:f>
              <c:numCache>
                <c:formatCode>General</c:formatCode>
                <c:ptCount val="51"/>
                <c:pt idx="0">
                  <c:v>4.0251873473095703</c:v>
                </c:pt>
                <c:pt idx="1">
                  <c:v>12.075562041928711</c:v>
                </c:pt>
                <c:pt idx="2">
                  <c:v>16.100749389238281</c:v>
                </c:pt>
                <c:pt idx="3">
                  <c:v>16.100749389238281</c:v>
                </c:pt>
                <c:pt idx="4">
                  <c:v>16.100749389238281</c:v>
                </c:pt>
                <c:pt idx="5">
                  <c:v>12.075562041928711</c:v>
                </c:pt>
                <c:pt idx="6">
                  <c:v>20.12593673654785</c:v>
                </c:pt>
                <c:pt idx="7">
                  <c:v>16.100749389238281</c:v>
                </c:pt>
                <c:pt idx="8">
                  <c:v>8.0503746946191406</c:v>
                </c:pt>
                <c:pt idx="9">
                  <c:v>16.100749389238281</c:v>
                </c:pt>
                <c:pt idx="10">
                  <c:v>16.100749389238281</c:v>
                </c:pt>
                <c:pt idx="11">
                  <c:v>20.12593673654785</c:v>
                </c:pt>
                <c:pt idx="12">
                  <c:v>16.100749389238281</c:v>
                </c:pt>
                <c:pt idx="13">
                  <c:v>40.251873473095699</c:v>
                </c:pt>
                <c:pt idx="14">
                  <c:v>40.251873473095699</c:v>
                </c:pt>
                <c:pt idx="15">
                  <c:v>52.327435515024412</c:v>
                </c:pt>
                <c:pt idx="16">
                  <c:v>120.75562041928711</c:v>
                </c:pt>
                <c:pt idx="17">
                  <c:v>88.55412164081055</c:v>
                </c:pt>
                <c:pt idx="18">
                  <c:v>402.51873473095702</c:v>
                </c:pt>
                <c:pt idx="19">
                  <c:v>68.428184904262693</c:v>
                </c:pt>
                <c:pt idx="20">
                  <c:v>60.377810209643556</c:v>
                </c:pt>
                <c:pt idx="21">
                  <c:v>100.62968368273926</c:v>
                </c:pt>
                <c:pt idx="22">
                  <c:v>32.201498778476562</c:v>
                </c:pt>
                <c:pt idx="23">
                  <c:v>44.277060820405275</c:v>
                </c:pt>
                <c:pt idx="24">
                  <c:v>20.12593673654785</c:v>
                </c:pt>
                <c:pt idx="25">
                  <c:v>28.17631143116699</c:v>
                </c:pt>
                <c:pt idx="26">
                  <c:v>40.251873473095699</c:v>
                </c:pt>
                <c:pt idx="27">
                  <c:v>28.17631143116699</c:v>
                </c:pt>
                <c:pt idx="28">
                  <c:v>28.17631143116699</c:v>
                </c:pt>
                <c:pt idx="29">
                  <c:v>48.302248167714843</c:v>
                </c:pt>
                <c:pt idx="30">
                  <c:v>36.226686125786131</c:v>
                </c:pt>
                <c:pt idx="31">
                  <c:v>28.17631143116699</c:v>
                </c:pt>
                <c:pt idx="32">
                  <c:v>32.201498778476562</c:v>
                </c:pt>
                <c:pt idx="33">
                  <c:v>20.12593673654785</c:v>
                </c:pt>
                <c:pt idx="34">
                  <c:v>24.151124083857422</c:v>
                </c:pt>
                <c:pt idx="35">
                  <c:v>20.12593673654785</c:v>
                </c:pt>
                <c:pt idx="36">
                  <c:v>20.12593673654785</c:v>
                </c:pt>
                <c:pt idx="37">
                  <c:v>20.12593673654785</c:v>
                </c:pt>
                <c:pt idx="38">
                  <c:v>24.151124083857422</c:v>
                </c:pt>
                <c:pt idx="39">
                  <c:v>20.12593673654785</c:v>
                </c:pt>
                <c:pt idx="40">
                  <c:v>36.226686125786131</c:v>
                </c:pt>
                <c:pt idx="41">
                  <c:v>32.201498778476562</c:v>
                </c:pt>
                <c:pt idx="42">
                  <c:v>28.17631143116699</c:v>
                </c:pt>
                <c:pt idx="43">
                  <c:v>20.12593673654785</c:v>
                </c:pt>
                <c:pt idx="44">
                  <c:v>20.12593673654785</c:v>
                </c:pt>
                <c:pt idx="45">
                  <c:v>16.100749389238281</c:v>
                </c:pt>
                <c:pt idx="46">
                  <c:v>20.12593673654785</c:v>
                </c:pt>
                <c:pt idx="47">
                  <c:v>28.17631143116699</c:v>
                </c:pt>
                <c:pt idx="48">
                  <c:v>20.12593673654785</c:v>
                </c:pt>
                <c:pt idx="49">
                  <c:v>12.075562041928711</c:v>
                </c:pt>
                <c:pt idx="50">
                  <c:v>32.201498778476562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DD-4E58-88B0-3A553B7B1317}"/>
            </c:ext>
          </c:extLst>
        </c:ser>
        <c:ser>
          <c:idx val="13"/>
          <c:order val="13"/>
          <c:tx>
            <c:strRef>
              <c:f>goggle_trends_normed!$N$3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goggle_trends_normed!$N$4:$N$54</c:f>
            </c:numRef>
          </c:val>
          <c:smooth val="0"/>
          <c:extLst>
            <c:ext xmlns:c16="http://schemas.microsoft.com/office/drawing/2014/chart" uri="{C3380CC4-5D6E-409C-BE32-E72D297353CC}">
              <c16:uniqueId val="{0000000D-51DD-4E58-88B0-3A553B7B1317}"/>
            </c:ext>
          </c:extLst>
        </c:ser>
        <c:ser>
          <c:idx val="14"/>
          <c:order val="14"/>
          <c:tx>
            <c:strRef>
              <c:f>goggle_trends_normed!#REF!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DD-4E58-88B0-3A553B7B1317}"/>
            </c:ext>
          </c:extLst>
        </c:ser>
        <c:ser>
          <c:idx val="15"/>
          <c:order val="15"/>
          <c:tx>
            <c:strRef>
              <c:f>goggle_trends_normed!$O$3</c:f>
              <c:strCache>
                <c:ptCount val="1"/>
                <c:pt idx="0">
                  <c:v>Big Data Value Association: (Weltweit)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goggle_trends_normed!$O$4:$O$54</c:f>
              <c:numCache>
                <c:formatCode>General</c:formatCode>
                <c:ptCount val="51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7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DD-4E58-88B0-3A553B7B1317}"/>
            </c:ext>
          </c:extLst>
        </c:ser>
        <c:ser>
          <c:idx val="16"/>
          <c:order val="16"/>
          <c:tx>
            <c:strRef>
              <c:f>goggle_trends_normed!$P$3</c:f>
              <c:strCache>
                <c:ptCount val="1"/>
                <c:pt idx="0">
                  <c:v>Alliance for Internet of Things Innovation: (Weltweit)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DD-4E58-88B0-3A553B7B1317}"/>
            </c:ext>
          </c:extLst>
        </c:ser>
        <c:ser>
          <c:idx val="17"/>
          <c:order val="17"/>
          <c:tx>
            <c:strRef>
              <c:f>goggle_trends_normed!$Q$3</c:f>
              <c:strCache>
                <c:ptCount val="1"/>
                <c:pt idx="0">
                  <c:v>Data Market Austria: (Weltweit)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DD-4E58-88B0-3A553B7B1317}"/>
            </c:ext>
          </c:extLst>
        </c:ser>
        <c:ser>
          <c:idx val="18"/>
          <c:order val="18"/>
          <c:tx>
            <c:strRef>
              <c:f>goggle_trends_normed!$R$3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goggle_trends_normed!$R$4:$R$54</c:f>
            </c:numRef>
          </c:val>
          <c:smooth val="0"/>
          <c:extLst>
            <c:ext xmlns:c16="http://schemas.microsoft.com/office/drawing/2014/chart" uri="{C3380CC4-5D6E-409C-BE32-E72D297353CC}">
              <c16:uniqueId val="{00000012-51DD-4E58-88B0-3A553B7B1317}"/>
            </c:ext>
          </c:extLst>
        </c:ser>
        <c:ser>
          <c:idx val="19"/>
          <c:order val="19"/>
          <c:tx>
            <c:strRef>
              <c:f>goggle_trends_normed!$S$3</c:f>
              <c:strCache>
                <c:ptCount val="1"/>
                <c:pt idx="0">
                  <c:v>NIST Big Data Reference Architecture: (Weltweit)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DD-4E58-88B0-3A553B7B1317}"/>
            </c:ext>
          </c:extLst>
        </c:ser>
        <c:ser>
          <c:idx val="20"/>
          <c:order val="20"/>
          <c:tx>
            <c:strRef>
              <c:f>goggle_trends_normed!$T$3</c:f>
              <c:strCache>
                <c:ptCount val="1"/>
                <c:pt idx="0">
                  <c:v>Big Data Europe: (Weltweit)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goggle_trends_normed!$T$4:$T$54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6</c:v>
                </c:pt>
                <c:pt idx="12">
                  <c:v>26</c:v>
                </c:pt>
                <c:pt idx="13">
                  <c:v>17</c:v>
                </c:pt>
                <c:pt idx="14">
                  <c:v>34</c:v>
                </c:pt>
                <c:pt idx="15">
                  <c:v>10</c:v>
                </c:pt>
                <c:pt idx="16">
                  <c:v>19</c:v>
                </c:pt>
                <c:pt idx="17">
                  <c:v>24</c:v>
                </c:pt>
                <c:pt idx="18">
                  <c:v>24</c:v>
                </c:pt>
                <c:pt idx="19">
                  <c:v>19</c:v>
                </c:pt>
                <c:pt idx="20">
                  <c:v>14</c:v>
                </c:pt>
                <c:pt idx="21">
                  <c:v>17</c:v>
                </c:pt>
                <c:pt idx="22">
                  <c:v>24</c:v>
                </c:pt>
                <c:pt idx="23">
                  <c:v>29</c:v>
                </c:pt>
                <c:pt idx="24">
                  <c:v>5</c:v>
                </c:pt>
                <c:pt idx="25">
                  <c:v>12</c:v>
                </c:pt>
                <c:pt idx="26">
                  <c:v>5</c:v>
                </c:pt>
                <c:pt idx="27">
                  <c:v>19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15</c:v>
                </c:pt>
                <c:pt idx="32">
                  <c:v>7</c:v>
                </c:pt>
                <c:pt idx="33">
                  <c:v>22</c:v>
                </c:pt>
                <c:pt idx="34">
                  <c:v>7</c:v>
                </c:pt>
                <c:pt idx="35">
                  <c:v>16</c:v>
                </c:pt>
                <c:pt idx="36">
                  <c:v>26</c:v>
                </c:pt>
                <c:pt idx="37">
                  <c:v>19</c:v>
                </c:pt>
                <c:pt idx="38">
                  <c:v>24</c:v>
                </c:pt>
                <c:pt idx="39">
                  <c:v>22</c:v>
                </c:pt>
                <c:pt idx="40">
                  <c:v>12</c:v>
                </c:pt>
                <c:pt idx="41">
                  <c:v>27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20</c:v>
                </c:pt>
                <c:pt idx="46">
                  <c:v>21</c:v>
                </c:pt>
                <c:pt idx="47">
                  <c:v>17</c:v>
                </c:pt>
                <c:pt idx="48">
                  <c:v>7</c:v>
                </c:pt>
                <c:pt idx="49">
                  <c:v>19</c:v>
                </c:pt>
                <c:pt idx="5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DD-4E58-88B0-3A553B7B1317}"/>
            </c:ext>
          </c:extLst>
        </c:ser>
        <c:ser>
          <c:idx val="21"/>
          <c:order val="21"/>
          <c:tx>
            <c:strRef>
              <c:f>goggle_trends_normed!$U$3</c:f>
              <c:strCache>
                <c:ptCount val="1"/>
                <c:pt idx="0">
                  <c:v>IUNO: (Weltweit)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goggle_trends_normed!$U$4:$U$54</c:f>
              <c:numCache>
                <c:formatCode>General</c:formatCode>
                <c:ptCount val="51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37</c:v>
                </c:pt>
                <c:pt idx="6">
                  <c:v>25</c:v>
                </c:pt>
                <c:pt idx="7">
                  <c:v>34</c:v>
                </c:pt>
                <c:pt idx="8">
                  <c:v>20</c:v>
                </c:pt>
                <c:pt idx="9">
                  <c:v>25</c:v>
                </c:pt>
                <c:pt idx="10">
                  <c:v>44</c:v>
                </c:pt>
                <c:pt idx="11">
                  <c:v>14</c:v>
                </c:pt>
                <c:pt idx="12">
                  <c:v>28</c:v>
                </c:pt>
                <c:pt idx="13">
                  <c:v>19</c:v>
                </c:pt>
                <c:pt idx="14">
                  <c:v>22</c:v>
                </c:pt>
                <c:pt idx="15">
                  <c:v>33</c:v>
                </c:pt>
                <c:pt idx="16">
                  <c:v>29</c:v>
                </c:pt>
                <c:pt idx="17">
                  <c:v>29</c:v>
                </c:pt>
                <c:pt idx="18">
                  <c:v>19</c:v>
                </c:pt>
                <c:pt idx="19">
                  <c:v>33</c:v>
                </c:pt>
                <c:pt idx="20">
                  <c:v>26</c:v>
                </c:pt>
                <c:pt idx="21">
                  <c:v>40</c:v>
                </c:pt>
                <c:pt idx="22">
                  <c:v>40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36</c:v>
                </c:pt>
                <c:pt idx="27">
                  <c:v>53</c:v>
                </c:pt>
                <c:pt idx="28">
                  <c:v>38</c:v>
                </c:pt>
                <c:pt idx="29">
                  <c:v>24</c:v>
                </c:pt>
                <c:pt idx="30">
                  <c:v>22</c:v>
                </c:pt>
                <c:pt idx="31">
                  <c:v>29</c:v>
                </c:pt>
                <c:pt idx="32">
                  <c:v>34</c:v>
                </c:pt>
                <c:pt idx="33">
                  <c:v>24</c:v>
                </c:pt>
                <c:pt idx="34">
                  <c:v>10</c:v>
                </c:pt>
                <c:pt idx="35">
                  <c:v>28</c:v>
                </c:pt>
                <c:pt idx="36">
                  <c:v>26</c:v>
                </c:pt>
                <c:pt idx="37">
                  <c:v>14</c:v>
                </c:pt>
                <c:pt idx="38">
                  <c:v>31</c:v>
                </c:pt>
                <c:pt idx="39">
                  <c:v>22</c:v>
                </c:pt>
                <c:pt idx="40">
                  <c:v>35</c:v>
                </c:pt>
                <c:pt idx="41">
                  <c:v>24</c:v>
                </c:pt>
                <c:pt idx="42">
                  <c:v>14</c:v>
                </c:pt>
                <c:pt idx="43">
                  <c:v>17</c:v>
                </c:pt>
                <c:pt idx="44">
                  <c:v>22</c:v>
                </c:pt>
                <c:pt idx="45">
                  <c:v>29</c:v>
                </c:pt>
                <c:pt idx="46">
                  <c:v>28</c:v>
                </c:pt>
                <c:pt idx="47">
                  <c:v>24</c:v>
                </c:pt>
                <c:pt idx="48">
                  <c:v>23</c:v>
                </c:pt>
                <c:pt idx="49">
                  <c:v>26</c:v>
                </c:pt>
                <c:pt idx="5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DD-4E58-88B0-3A553B7B1317}"/>
            </c:ext>
          </c:extLst>
        </c:ser>
        <c:ser>
          <c:idx val="22"/>
          <c:order val="22"/>
          <c:tx>
            <c:strRef>
              <c:f>goggle_trends_normed!$V$3</c:f>
              <c:strCache>
                <c:ptCount val="1"/>
                <c:pt idx="0">
                  <c:v>Future Work Lab: (Weltweit)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goggle_trends_normed!$V$4:$V$54</c:f>
              <c:numCache>
                <c:formatCode>General</c:formatCode>
                <c:ptCount val="5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0</c:v>
                </c:pt>
                <c:pt idx="19">
                  <c:v>14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10</c:v>
                </c:pt>
                <c:pt idx="26">
                  <c:v>7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5</c:v>
                </c:pt>
                <c:pt idx="41">
                  <c:v>10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1DD-4E58-88B0-3A553B7B1317}"/>
            </c:ext>
          </c:extLst>
        </c:ser>
        <c:ser>
          <c:idx val="23"/>
          <c:order val="23"/>
          <c:tx>
            <c:strRef>
              <c:f>goggle_trends_normed!$W$3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goggle_trends_normed!$W$4:$W$54</c:f>
            </c:numRef>
          </c:val>
          <c:smooth val="0"/>
          <c:extLst>
            <c:ext xmlns:c16="http://schemas.microsoft.com/office/drawing/2014/chart" uri="{C3380CC4-5D6E-409C-BE32-E72D297353CC}">
              <c16:uniqueId val="{00000017-51DD-4E58-88B0-3A553B7B1317}"/>
            </c:ext>
          </c:extLst>
        </c:ser>
        <c:ser>
          <c:idx val="24"/>
          <c:order val="24"/>
          <c:tx>
            <c:strRef>
              <c:f>goggle_trends_normed!$X$3</c:f>
              <c:strCache>
                <c:ptCount val="1"/>
                <c:pt idx="0">
                  <c:v>Edgecross: (Weltweit)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50</c:v>
                </c:pt>
                <c:pt idx="5">
                  <c:v>17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19</c:v>
                </c:pt>
                <c:pt idx="15">
                  <c:v>7</c:v>
                </c:pt>
                <c:pt idx="16">
                  <c:v>15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24</c:v>
                </c:pt>
                <c:pt idx="26">
                  <c:v>12</c:v>
                </c:pt>
                <c:pt idx="27">
                  <c:v>14</c:v>
                </c:pt>
                <c:pt idx="28">
                  <c:v>12</c:v>
                </c:pt>
                <c:pt idx="29">
                  <c:v>5</c:v>
                </c:pt>
                <c:pt idx="30">
                  <c:v>17</c:v>
                </c:pt>
                <c:pt idx="31">
                  <c:v>12</c:v>
                </c:pt>
                <c:pt idx="32">
                  <c:v>20</c:v>
                </c:pt>
                <c:pt idx="33">
                  <c:v>12</c:v>
                </c:pt>
                <c:pt idx="34">
                  <c:v>15</c:v>
                </c:pt>
                <c:pt idx="35">
                  <c:v>19</c:v>
                </c:pt>
                <c:pt idx="36">
                  <c:v>17</c:v>
                </c:pt>
                <c:pt idx="37">
                  <c:v>12</c:v>
                </c:pt>
                <c:pt idx="38">
                  <c:v>17</c:v>
                </c:pt>
                <c:pt idx="39">
                  <c:v>12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24</c:v>
                </c:pt>
                <c:pt idx="44">
                  <c:v>5</c:v>
                </c:pt>
                <c:pt idx="45">
                  <c:v>5</c:v>
                </c:pt>
                <c:pt idx="46">
                  <c:v>14</c:v>
                </c:pt>
                <c:pt idx="47">
                  <c:v>7</c:v>
                </c:pt>
                <c:pt idx="48">
                  <c:v>16</c:v>
                </c:pt>
                <c:pt idx="49">
                  <c:v>7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DD-4E58-88B0-3A553B7B1317}"/>
            </c:ext>
          </c:extLst>
        </c:ser>
        <c:ser>
          <c:idx val="25"/>
          <c:order val="25"/>
          <c:tx>
            <c:strRef>
              <c:f>goggle_trends_normed!$Y$3</c:f>
              <c:strCache>
                <c:ptCount val="1"/>
                <c:pt idx="0">
                  <c:v>Data Transfer Project: (Weltweit)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goggle_trends_normed!$Y$4:$Y$54</c:f>
              <c:numCache>
                <c:formatCode>General</c:formatCode>
                <c:ptCount val="51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9</c:v>
                </c:pt>
                <c:pt idx="23">
                  <c:v>17</c:v>
                </c:pt>
                <c:pt idx="24">
                  <c:v>15</c:v>
                </c:pt>
                <c:pt idx="25">
                  <c:v>10</c:v>
                </c:pt>
                <c:pt idx="26">
                  <c:v>7</c:v>
                </c:pt>
                <c:pt idx="27">
                  <c:v>12</c:v>
                </c:pt>
                <c:pt idx="28">
                  <c:v>12</c:v>
                </c:pt>
                <c:pt idx="29">
                  <c:v>5</c:v>
                </c:pt>
                <c:pt idx="30">
                  <c:v>24</c:v>
                </c:pt>
                <c:pt idx="31">
                  <c:v>10</c:v>
                </c:pt>
                <c:pt idx="32">
                  <c:v>10</c:v>
                </c:pt>
                <c:pt idx="33">
                  <c:v>7</c:v>
                </c:pt>
                <c:pt idx="34">
                  <c:v>12</c:v>
                </c:pt>
                <c:pt idx="35">
                  <c:v>9</c:v>
                </c:pt>
                <c:pt idx="36">
                  <c:v>5</c:v>
                </c:pt>
                <c:pt idx="37">
                  <c:v>12</c:v>
                </c:pt>
                <c:pt idx="38">
                  <c:v>5</c:v>
                </c:pt>
                <c:pt idx="39">
                  <c:v>5</c:v>
                </c:pt>
                <c:pt idx="40">
                  <c:v>35</c:v>
                </c:pt>
                <c:pt idx="41">
                  <c:v>66</c:v>
                </c:pt>
                <c:pt idx="42">
                  <c:v>29</c:v>
                </c:pt>
                <c:pt idx="43">
                  <c:v>14</c:v>
                </c:pt>
                <c:pt idx="44">
                  <c:v>10</c:v>
                </c:pt>
                <c:pt idx="45">
                  <c:v>19</c:v>
                </c:pt>
                <c:pt idx="46">
                  <c:v>14</c:v>
                </c:pt>
                <c:pt idx="47">
                  <c:v>7</c:v>
                </c:pt>
                <c:pt idx="48">
                  <c:v>14</c:v>
                </c:pt>
                <c:pt idx="49">
                  <c:v>12</c:v>
                </c:pt>
                <c:pt idx="5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DD-4E58-88B0-3A553B7B1317}"/>
            </c:ext>
          </c:extLst>
        </c:ser>
        <c:ser>
          <c:idx val="26"/>
          <c:order val="26"/>
          <c:tx>
            <c:strRef>
              <c:f>goggle_trends_normed!$Z$3</c:f>
              <c:strCache>
                <c:ptCount val="1"/>
                <c:pt idx="0">
                  <c:v>Azure IoT Reference Architecture: (Weltweit)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goggle_trends_normed!$Z$4:$Z$54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10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9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DD-4E58-88B0-3A553B7B1317}"/>
            </c:ext>
          </c:extLst>
        </c:ser>
        <c:ser>
          <c:idx val="27"/>
          <c:order val="27"/>
          <c:tx>
            <c:strRef>
              <c:f>goggle_trends_normed!$AA$3</c:f>
              <c:strCache>
                <c:ptCount val="1"/>
                <c:pt idx="0">
                  <c:v>Zuora IoT Reference Architecture: (Weltweit)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1DD-4E58-88B0-3A553B7B1317}"/>
            </c:ext>
          </c:extLst>
        </c:ser>
        <c:ser>
          <c:idx val="28"/>
          <c:order val="28"/>
          <c:tx>
            <c:strRef>
              <c:f>goggle_trends_normed!$AB$3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goggle_trends_normed!$AB$4:$AB$54</c:f>
            </c:numRef>
          </c:val>
          <c:smooth val="0"/>
          <c:extLst>
            <c:ext xmlns:c16="http://schemas.microsoft.com/office/drawing/2014/chart" uri="{C3380CC4-5D6E-409C-BE32-E72D297353CC}">
              <c16:uniqueId val="{0000001C-51DD-4E58-88B0-3A553B7B1317}"/>
            </c:ext>
          </c:extLst>
        </c:ser>
        <c:ser>
          <c:idx val="29"/>
          <c:order val="29"/>
          <c:tx>
            <c:strRef>
              <c:f>goggle_trends_normed!$AC$3</c:f>
              <c:strCache>
                <c:ptCount val="1"/>
                <c:pt idx="0">
                  <c:v>BDEX Data Marketplace: (Weltweit)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1DD-4E58-88B0-3A553B7B1317}"/>
            </c:ext>
          </c:extLst>
        </c:ser>
        <c:ser>
          <c:idx val="30"/>
          <c:order val="30"/>
          <c:tx>
            <c:strRef>
              <c:f>goggle_trends_normed!$AD$3</c:f>
              <c:strCache>
                <c:ptCount val="1"/>
                <c:pt idx="0">
                  <c:v>Qlik Data Market: (Weltweit)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goggle_trends_normed!$AD$4:$AD$54</c:f>
              <c:numCache>
                <c:formatCode>General</c:formatCode>
                <c:ptCount val="51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5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1DD-4E58-88B0-3A553B7B1317}"/>
            </c:ext>
          </c:extLst>
        </c:ser>
        <c:ser>
          <c:idx val="31"/>
          <c:order val="31"/>
          <c:tx>
            <c:strRef>
              <c:f>goggle_trends_normed!$AE$3</c:f>
              <c:strCache>
                <c:ptCount val="1"/>
                <c:pt idx="0">
                  <c:v>Nielsen Marketing Cloud: (Weltweit)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goggle_trends_normed!$AE$4:$AE$54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20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  <c:pt idx="24">
                  <c:v>7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10</c:v>
                </c:pt>
                <c:pt idx="30">
                  <c:v>0</c:v>
                </c:pt>
                <c:pt idx="31">
                  <c:v>15</c:v>
                </c:pt>
                <c:pt idx="32">
                  <c:v>10</c:v>
                </c:pt>
                <c:pt idx="33">
                  <c:v>7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5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0</c:v>
                </c:pt>
                <c:pt idx="46">
                  <c:v>5</c:v>
                </c:pt>
                <c:pt idx="47">
                  <c:v>10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1DD-4E58-88B0-3A553B7B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logBase val="10"/>
          <c:orientation val="minMax"/>
          <c:max val="50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google_trends_graphs!$A$3:$A$54</c:f>
              <c:numCache>
                <c:formatCode>General</c:formatCode>
                <c:ptCount val="52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63</c:v>
                </c:pt>
                <c:pt idx="4">
                  <c:v>56</c:v>
                </c:pt>
                <c:pt idx="5">
                  <c:v>65</c:v>
                </c:pt>
                <c:pt idx="6">
                  <c:v>81</c:v>
                </c:pt>
                <c:pt idx="7">
                  <c:v>72</c:v>
                </c:pt>
                <c:pt idx="8">
                  <c:v>93</c:v>
                </c:pt>
                <c:pt idx="9">
                  <c:v>80</c:v>
                </c:pt>
                <c:pt idx="10">
                  <c:v>69</c:v>
                </c:pt>
                <c:pt idx="11">
                  <c:v>60</c:v>
                </c:pt>
                <c:pt idx="12">
                  <c:v>47</c:v>
                </c:pt>
                <c:pt idx="13">
                  <c:v>44</c:v>
                </c:pt>
                <c:pt idx="14">
                  <c:v>61</c:v>
                </c:pt>
                <c:pt idx="15">
                  <c:v>60</c:v>
                </c:pt>
                <c:pt idx="16">
                  <c:v>77</c:v>
                </c:pt>
                <c:pt idx="17">
                  <c:v>79</c:v>
                </c:pt>
                <c:pt idx="18">
                  <c:v>58</c:v>
                </c:pt>
                <c:pt idx="19">
                  <c:v>51</c:v>
                </c:pt>
                <c:pt idx="20">
                  <c:v>60</c:v>
                </c:pt>
                <c:pt idx="21">
                  <c:v>57</c:v>
                </c:pt>
                <c:pt idx="22">
                  <c:v>71</c:v>
                </c:pt>
                <c:pt idx="23">
                  <c:v>54</c:v>
                </c:pt>
                <c:pt idx="24">
                  <c:v>88</c:v>
                </c:pt>
                <c:pt idx="25">
                  <c:v>64</c:v>
                </c:pt>
                <c:pt idx="26">
                  <c:v>78</c:v>
                </c:pt>
                <c:pt idx="27">
                  <c:v>77</c:v>
                </c:pt>
                <c:pt idx="28">
                  <c:v>70</c:v>
                </c:pt>
                <c:pt idx="29">
                  <c:v>65</c:v>
                </c:pt>
                <c:pt idx="30">
                  <c:v>47</c:v>
                </c:pt>
                <c:pt idx="31">
                  <c:v>94</c:v>
                </c:pt>
                <c:pt idx="32">
                  <c:v>68</c:v>
                </c:pt>
                <c:pt idx="33">
                  <c:v>61</c:v>
                </c:pt>
                <c:pt idx="34">
                  <c:v>46</c:v>
                </c:pt>
                <c:pt idx="35">
                  <c:v>44</c:v>
                </c:pt>
                <c:pt idx="36">
                  <c:v>66</c:v>
                </c:pt>
                <c:pt idx="37">
                  <c:v>60</c:v>
                </c:pt>
                <c:pt idx="38">
                  <c:v>53</c:v>
                </c:pt>
                <c:pt idx="39">
                  <c:v>96</c:v>
                </c:pt>
                <c:pt idx="40">
                  <c:v>84</c:v>
                </c:pt>
                <c:pt idx="41">
                  <c:v>52</c:v>
                </c:pt>
                <c:pt idx="42">
                  <c:v>73</c:v>
                </c:pt>
                <c:pt idx="43">
                  <c:v>75</c:v>
                </c:pt>
                <c:pt idx="44">
                  <c:v>71</c:v>
                </c:pt>
                <c:pt idx="45">
                  <c:v>63</c:v>
                </c:pt>
                <c:pt idx="46">
                  <c:v>61</c:v>
                </c:pt>
                <c:pt idx="47">
                  <c:v>67</c:v>
                </c:pt>
                <c:pt idx="48">
                  <c:v>52</c:v>
                </c:pt>
                <c:pt idx="49">
                  <c:v>63</c:v>
                </c:pt>
                <c:pt idx="50">
                  <c:v>80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7-4E38-AD40-599F793947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google_trends_graphs!$B$3:$B$54</c:f>
            </c:numRef>
          </c:val>
          <c:smooth val="0"/>
          <c:extLst>
            <c:ext xmlns:c16="http://schemas.microsoft.com/office/drawing/2014/chart" uri="{C3380CC4-5D6E-409C-BE32-E72D297353CC}">
              <c16:uniqueId val="{00000001-9DB7-4E38-AD40-599F793947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google_trends_graphs!$C$3:$C$54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10</c:v>
                </c:pt>
                <c:pt idx="10">
                  <c:v>20</c:v>
                </c:pt>
                <c:pt idx="11">
                  <c:v>8</c:v>
                </c:pt>
                <c:pt idx="12">
                  <c:v>11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12</c:v>
                </c:pt>
                <c:pt idx="17">
                  <c:v>17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14</c:v>
                </c:pt>
                <c:pt idx="22">
                  <c:v>9</c:v>
                </c:pt>
                <c:pt idx="23">
                  <c:v>9</c:v>
                </c:pt>
                <c:pt idx="24">
                  <c:v>14</c:v>
                </c:pt>
                <c:pt idx="25">
                  <c:v>7</c:v>
                </c:pt>
                <c:pt idx="26">
                  <c:v>10</c:v>
                </c:pt>
                <c:pt idx="27">
                  <c:v>10</c:v>
                </c:pt>
                <c:pt idx="28">
                  <c:v>14</c:v>
                </c:pt>
                <c:pt idx="29">
                  <c:v>14</c:v>
                </c:pt>
                <c:pt idx="30">
                  <c:v>5</c:v>
                </c:pt>
                <c:pt idx="31">
                  <c:v>10</c:v>
                </c:pt>
                <c:pt idx="32">
                  <c:v>12</c:v>
                </c:pt>
                <c:pt idx="33">
                  <c:v>10</c:v>
                </c:pt>
                <c:pt idx="34">
                  <c:v>10</c:v>
                </c:pt>
                <c:pt idx="35">
                  <c:v>5</c:v>
                </c:pt>
                <c:pt idx="36">
                  <c:v>9</c:v>
                </c:pt>
                <c:pt idx="37">
                  <c:v>10</c:v>
                </c:pt>
                <c:pt idx="38">
                  <c:v>5</c:v>
                </c:pt>
                <c:pt idx="39">
                  <c:v>7</c:v>
                </c:pt>
                <c:pt idx="40">
                  <c:v>14</c:v>
                </c:pt>
                <c:pt idx="41">
                  <c:v>5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5</c:v>
                </c:pt>
                <c:pt idx="47">
                  <c:v>14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7-4E38-AD40-599F793947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google_trends_graphs!$D$3:$D$54</c:f>
              <c:numCache>
                <c:formatCode>General</c:formatCode>
                <c:ptCount val="52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7</c:v>
                </c:pt>
                <c:pt idx="9">
                  <c:v>5</c:v>
                </c:pt>
                <c:pt idx="10">
                  <c:v>15</c:v>
                </c:pt>
                <c:pt idx="11">
                  <c:v>5</c:v>
                </c:pt>
                <c:pt idx="12">
                  <c:v>6</c:v>
                </c:pt>
                <c:pt idx="13">
                  <c:v>10</c:v>
                </c:pt>
                <c:pt idx="14">
                  <c:v>20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17</c:v>
                </c:pt>
                <c:pt idx="25">
                  <c:v>5</c:v>
                </c:pt>
                <c:pt idx="26">
                  <c:v>10</c:v>
                </c:pt>
                <c:pt idx="27">
                  <c:v>12</c:v>
                </c:pt>
                <c:pt idx="28">
                  <c:v>10</c:v>
                </c:pt>
                <c:pt idx="29">
                  <c:v>17</c:v>
                </c:pt>
                <c:pt idx="30">
                  <c:v>7</c:v>
                </c:pt>
                <c:pt idx="31">
                  <c:v>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12</c:v>
                </c:pt>
                <c:pt idx="37">
                  <c:v>5</c:v>
                </c:pt>
                <c:pt idx="38">
                  <c:v>17</c:v>
                </c:pt>
                <c:pt idx="39">
                  <c:v>12</c:v>
                </c:pt>
                <c:pt idx="40">
                  <c:v>7</c:v>
                </c:pt>
                <c:pt idx="41">
                  <c:v>12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14</c:v>
                </c:pt>
                <c:pt idx="46">
                  <c:v>7</c:v>
                </c:pt>
                <c:pt idx="47">
                  <c:v>14</c:v>
                </c:pt>
                <c:pt idx="48">
                  <c:v>1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7-4E38-AD40-599F7939477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google_trends_graphs!$E$3:$E$54</c:f>
              <c:numCache>
                <c:formatCode>General</c:formatCode>
                <c:ptCount val="52"/>
                <c:pt idx="0">
                  <c:v>0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17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19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19</c:v>
                </c:pt>
                <c:pt idx="30">
                  <c:v>10</c:v>
                </c:pt>
                <c:pt idx="31">
                  <c:v>5</c:v>
                </c:pt>
                <c:pt idx="32">
                  <c:v>5</c:v>
                </c:pt>
                <c:pt idx="33">
                  <c:v>10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15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10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7-4E38-AD40-599F7939477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google_trends_graphs!$F$3:$F$54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7-4E38-AD40-599F7939477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google_trends_graphs!$G$3:$G$54</c:f>
            </c:numRef>
          </c:val>
          <c:smooth val="0"/>
          <c:extLst>
            <c:ext xmlns:c16="http://schemas.microsoft.com/office/drawing/2014/chart" uri="{C3380CC4-5D6E-409C-BE32-E72D297353CC}">
              <c16:uniqueId val="{00000006-9DB7-4E38-AD40-599F7939477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google_trends_graphs!$H$3:$H$54</c:f>
              <c:numCache>
                <c:formatCode>General</c:formatCode>
                <c:ptCount val="52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22</c:v>
                </c:pt>
                <c:pt idx="7">
                  <c:v>10</c:v>
                </c:pt>
                <c:pt idx="8">
                  <c:v>27</c:v>
                </c:pt>
                <c:pt idx="9">
                  <c:v>20</c:v>
                </c:pt>
                <c:pt idx="10">
                  <c:v>22</c:v>
                </c:pt>
                <c:pt idx="11">
                  <c:v>21</c:v>
                </c:pt>
                <c:pt idx="12">
                  <c:v>30</c:v>
                </c:pt>
                <c:pt idx="13">
                  <c:v>34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38</c:v>
                </c:pt>
                <c:pt idx="18">
                  <c:v>26</c:v>
                </c:pt>
                <c:pt idx="19">
                  <c:v>29</c:v>
                </c:pt>
                <c:pt idx="20">
                  <c:v>31</c:v>
                </c:pt>
                <c:pt idx="21">
                  <c:v>45</c:v>
                </c:pt>
                <c:pt idx="22">
                  <c:v>40</c:v>
                </c:pt>
                <c:pt idx="23">
                  <c:v>26</c:v>
                </c:pt>
                <c:pt idx="24">
                  <c:v>31</c:v>
                </c:pt>
                <c:pt idx="25">
                  <c:v>44</c:v>
                </c:pt>
                <c:pt idx="26">
                  <c:v>41</c:v>
                </c:pt>
                <c:pt idx="27">
                  <c:v>43</c:v>
                </c:pt>
                <c:pt idx="28">
                  <c:v>38</c:v>
                </c:pt>
                <c:pt idx="29">
                  <c:v>50</c:v>
                </c:pt>
                <c:pt idx="30">
                  <c:v>46</c:v>
                </c:pt>
                <c:pt idx="31">
                  <c:v>43</c:v>
                </c:pt>
                <c:pt idx="32">
                  <c:v>51</c:v>
                </c:pt>
                <c:pt idx="33">
                  <c:v>27</c:v>
                </c:pt>
                <c:pt idx="34">
                  <c:v>49</c:v>
                </c:pt>
                <c:pt idx="35">
                  <c:v>44</c:v>
                </c:pt>
                <c:pt idx="36">
                  <c:v>38</c:v>
                </c:pt>
                <c:pt idx="37">
                  <c:v>46</c:v>
                </c:pt>
                <c:pt idx="38">
                  <c:v>24</c:v>
                </c:pt>
                <c:pt idx="39">
                  <c:v>34</c:v>
                </c:pt>
                <c:pt idx="40">
                  <c:v>41</c:v>
                </c:pt>
                <c:pt idx="41">
                  <c:v>42</c:v>
                </c:pt>
                <c:pt idx="42">
                  <c:v>32</c:v>
                </c:pt>
                <c:pt idx="43">
                  <c:v>43</c:v>
                </c:pt>
                <c:pt idx="44">
                  <c:v>33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21</c:v>
                </c:pt>
                <c:pt idx="49">
                  <c:v>37</c:v>
                </c:pt>
                <c:pt idx="50">
                  <c:v>30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7-4E38-AD40-599F7939477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google_trends_graphs!$I$3:$I$54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B7-4E38-AD40-599F7939477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google_trends_graphs!$J$3:$J$54</c:f>
            </c:numRef>
          </c:val>
          <c:smooth val="0"/>
          <c:extLst>
            <c:ext xmlns:c16="http://schemas.microsoft.com/office/drawing/2014/chart" uri="{C3380CC4-5D6E-409C-BE32-E72D297353CC}">
              <c16:uniqueId val="{00000009-9DB7-4E38-AD40-599F7939477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google_trends_graphs!$K$3:$K$54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B7-4E38-AD40-599F7939477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google_trends_graphs!$L$3:$L$54</c:f>
            </c:numRef>
          </c:val>
          <c:smooth val="0"/>
          <c:extLst>
            <c:ext xmlns:c16="http://schemas.microsoft.com/office/drawing/2014/chart" uri="{C3380CC4-5D6E-409C-BE32-E72D297353CC}">
              <c16:uniqueId val="{0000000B-9DB7-4E38-AD40-599F7939477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google_trends_graphs!$M$3:$M$54</c:f>
              <c:numCache>
                <c:formatCode>General</c:formatCode>
                <c:ptCount val="52"/>
                <c:pt idx="0">
                  <c:v>0</c:v>
                </c:pt>
                <c:pt idx="1">
                  <c:v>4.0251873473095703</c:v>
                </c:pt>
                <c:pt idx="2">
                  <c:v>12.075562041928711</c:v>
                </c:pt>
                <c:pt idx="3">
                  <c:v>16.100749389238281</c:v>
                </c:pt>
                <c:pt idx="4">
                  <c:v>16.100749389238281</c:v>
                </c:pt>
                <c:pt idx="5">
                  <c:v>16.100749389238281</c:v>
                </c:pt>
                <c:pt idx="6">
                  <c:v>12.075562041928711</c:v>
                </c:pt>
                <c:pt idx="7">
                  <c:v>20.12593673654785</c:v>
                </c:pt>
                <c:pt idx="8">
                  <c:v>16.100749389238281</c:v>
                </c:pt>
                <c:pt idx="9">
                  <c:v>8.0503746946191406</c:v>
                </c:pt>
                <c:pt idx="10">
                  <c:v>16.100749389238281</c:v>
                </c:pt>
                <c:pt idx="11">
                  <c:v>16.100749389238281</c:v>
                </c:pt>
                <c:pt idx="12">
                  <c:v>20.12593673654785</c:v>
                </c:pt>
                <c:pt idx="13">
                  <c:v>16.100749389238281</c:v>
                </c:pt>
                <c:pt idx="14">
                  <c:v>40.251873473095699</c:v>
                </c:pt>
                <c:pt idx="15">
                  <c:v>40.251873473095699</c:v>
                </c:pt>
                <c:pt idx="16">
                  <c:v>52.327435515024412</c:v>
                </c:pt>
                <c:pt idx="17">
                  <c:v>120.75562041928711</c:v>
                </c:pt>
                <c:pt idx="18">
                  <c:v>88.55412164081055</c:v>
                </c:pt>
                <c:pt idx="19">
                  <c:v>202.51873473095702</c:v>
                </c:pt>
                <c:pt idx="20">
                  <c:v>68.428184904262693</c:v>
                </c:pt>
                <c:pt idx="21">
                  <c:v>60.377810209643556</c:v>
                </c:pt>
                <c:pt idx="22">
                  <c:v>100.62968368273926</c:v>
                </c:pt>
                <c:pt idx="23">
                  <c:v>32.201498778476562</c:v>
                </c:pt>
                <c:pt idx="24">
                  <c:v>44.277060820405275</c:v>
                </c:pt>
                <c:pt idx="25">
                  <c:v>20.12593673654785</c:v>
                </c:pt>
                <c:pt idx="26">
                  <c:v>28.17631143116699</c:v>
                </c:pt>
                <c:pt idx="27">
                  <c:v>40.251873473095699</c:v>
                </c:pt>
                <c:pt idx="28">
                  <c:v>28.17631143116699</c:v>
                </c:pt>
                <c:pt idx="29">
                  <c:v>28.17631143116699</c:v>
                </c:pt>
                <c:pt idx="30">
                  <c:v>48.302248167714843</c:v>
                </c:pt>
                <c:pt idx="31">
                  <c:v>36.226686125786131</c:v>
                </c:pt>
                <c:pt idx="32">
                  <c:v>28.17631143116699</c:v>
                </c:pt>
                <c:pt idx="33">
                  <c:v>32.201498778476562</c:v>
                </c:pt>
                <c:pt idx="34">
                  <c:v>20.12593673654785</c:v>
                </c:pt>
                <c:pt idx="35">
                  <c:v>24.151124083857422</c:v>
                </c:pt>
                <c:pt idx="36">
                  <c:v>20.12593673654785</c:v>
                </c:pt>
                <c:pt idx="37">
                  <c:v>20.12593673654785</c:v>
                </c:pt>
                <c:pt idx="38">
                  <c:v>20.12593673654785</c:v>
                </c:pt>
                <c:pt idx="39">
                  <c:v>24.151124083857422</c:v>
                </c:pt>
                <c:pt idx="40">
                  <c:v>20.12593673654785</c:v>
                </c:pt>
                <c:pt idx="41">
                  <c:v>36.226686125786131</c:v>
                </c:pt>
                <c:pt idx="42">
                  <c:v>32.201498778476562</c:v>
                </c:pt>
                <c:pt idx="43">
                  <c:v>28.17631143116699</c:v>
                </c:pt>
                <c:pt idx="44">
                  <c:v>20.12593673654785</c:v>
                </c:pt>
                <c:pt idx="45">
                  <c:v>20.12593673654785</c:v>
                </c:pt>
                <c:pt idx="46">
                  <c:v>16.100749389238281</c:v>
                </c:pt>
                <c:pt idx="47">
                  <c:v>20.12593673654785</c:v>
                </c:pt>
                <c:pt idx="48">
                  <c:v>28.17631143116699</c:v>
                </c:pt>
                <c:pt idx="49">
                  <c:v>20.12593673654785</c:v>
                </c:pt>
                <c:pt idx="50">
                  <c:v>12.075562041928711</c:v>
                </c:pt>
                <c:pt idx="51">
                  <c:v>32.201498778476562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B7-4E38-AD40-599F7939477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google_trends_graphs!$N$3:$N$54</c:f>
            </c:numRef>
          </c:val>
          <c:smooth val="0"/>
          <c:extLst>
            <c:ext xmlns:c16="http://schemas.microsoft.com/office/drawing/2014/chart" uri="{C3380CC4-5D6E-409C-BE32-E72D297353CC}">
              <c16:uniqueId val="{0000000D-9DB7-4E38-AD40-599F7939477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B7-4E38-AD40-599F7939477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google_trends_graphs!$O$3:$O$54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B7-4E38-AD40-599F7939477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google_trends_graphs!$P$3:$P$54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B7-4E38-AD40-599F7939477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google_trends_graphs!$Q$3:$Q$54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B7-4E38-AD40-599F7939477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google_trends_graphs!$R$3:$R$54</c:f>
            </c:numRef>
          </c:val>
          <c:smooth val="0"/>
          <c:extLst>
            <c:ext xmlns:c16="http://schemas.microsoft.com/office/drawing/2014/chart" uri="{C3380CC4-5D6E-409C-BE32-E72D297353CC}">
              <c16:uniqueId val="{00000012-9DB7-4E38-AD40-599F7939477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google_trends_graphs!$S$3:$S$54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B7-4E38-AD40-599F7939477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google_trends_graphs!$T$3:$T$54</c:f>
              <c:numCache>
                <c:formatCode>General</c:formatCode>
                <c:ptCount val="52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6</c:v>
                </c:pt>
                <c:pt idx="13">
                  <c:v>26</c:v>
                </c:pt>
                <c:pt idx="14">
                  <c:v>17</c:v>
                </c:pt>
                <c:pt idx="15">
                  <c:v>34</c:v>
                </c:pt>
                <c:pt idx="16">
                  <c:v>10</c:v>
                </c:pt>
                <c:pt idx="17">
                  <c:v>19</c:v>
                </c:pt>
                <c:pt idx="18">
                  <c:v>24</c:v>
                </c:pt>
                <c:pt idx="19">
                  <c:v>24</c:v>
                </c:pt>
                <c:pt idx="20">
                  <c:v>19</c:v>
                </c:pt>
                <c:pt idx="21">
                  <c:v>14</c:v>
                </c:pt>
                <c:pt idx="22">
                  <c:v>17</c:v>
                </c:pt>
                <c:pt idx="23">
                  <c:v>24</c:v>
                </c:pt>
                <c:pt idx="24">
                  <c:v>29</c:v>
                </c:pt>
                <c:pt idx="25">
                  <c:v>5</c:v>
                </c:pt>
                <c:pt idx="26">
                  <c:v>12</c:v>
                </c:pt>
                <c:pt idx="27">
                  <c:v>5</c:v>
                </c:pt>
                <c:pt idx="28">
                  <c:v>19</c:v>
                </c:pt>
                <c:pt idx="29">
                  <c:v>22</c:v>
                </c:pt>
                <c:pt idx="30">
                  <c:v>15</c:v>
                </c:pt>
                <c:pt idx="31">
                  <c:v>17</c:v>
                </c:pt>
                <c:pt idx="32">
                  <c:v>15</c:v>
                </c:pt>
                <c:pt idx="33">
                  <c:v>7</c:v>
                </c:pt>
                <c:pt idx="34">
                  <c:v>22</c:v>
                </c:pt>
                <c:pt idx="35">
                  <c:v>7</c:v>
                </c:pt>
                <c:pt idx="36">
                  <c:v>16</c:v>
                </c:pt>
                <c:pt idx="37">
                  <c:v>26</c:v>
                </c:pt>
                <c:pt idx="38">
                  <c:v>19</c:v>
                </c:pt>
                <c:pt idx="39">
                  <c:v>24</c:v>
                </c:pt>
                <c:pt idx="40">
                  <c:v>22</c:v>
                </c:pt>
                <c:pt idx="41">
                  <c:v>12</c:v>
                </c:pt>
                <c:pt idx="42">
                  <c:v>27</c:v>
                </c:pt>
                <c:pt idx="43">
                  <c:v>10</c:v>
                </c:pt>
                <c:pt idx="44">
                  <c:v>12</c:v>
                </c:pt>
                <c:pt idx="45">
                  <c:v>12</c:v>
                </c:pt>
                <c:pt idx="46">
                  <c:v>20</c:v>
                </c:pt>
                <c:pt idx="47">
                  <c:v>21</c:v>
                </c:pt>
                <c:pt idx="48">
                  <c:v>17</c:v>
                </c:pt>
                <c:pt idx="49">
                  <c:v>7</c:v>
                </c:pt>
                <c:pt idx="50">
                  <c:v>19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B7-4E38-AD40-599F7939477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google_trends_graphs!$U$3:$U$54</c:f>
              <c:numCache>
                <c:formatCode>General</c:formatCode>
                <c:ptCount val="52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37</c:v>
                </c:pt>
                <c:pt idx="7">
                  <c:v>25</c:v>
                </c:pt>
                <c:pt idx="8">
                  <c:v>34</c:v>
                </c:pt>
                <c:pt idx="9">
                  <c:v>20</c:v>
                </c:pt>
                <c:pt idx="10">
                  <c:v>25</c:v>
                </c:pt>
                <c:pt idx="11">
                  <c:v>44</c:v>
                </c:pt>
                <c:pt idx="12">
                  <c:v>14</c:v>
                </c:pt>
                <c:pt idx="13">
                  <c:v>28</c:v>
                </c:pt>
                <c:pt idx="14">
                  <c:v>19</c:v>
                </c:pt>
                <c:pt idx="15">
                  <c:v>22</c:v>
                </c:pt>
                <c:pt idx="16">
                  <c:v>33</c:v>
                </c:pt>
                <c:pt idx="17">
                  <c:v>29</c:v>
                </c:pt>
                <c:pt idx="18">
                  <c:v>29</c:v>
                </c:pt>
                <c:pt idx="19">
                  <c:v>19</c:v>
                </c:pt>
                <c:pt idx="20">
                  <c:v>33</c:v>
                </c:pt>
                <c:pt idx="21">
                  <c:v>26</c:v>
                </c:pt>
                <c:pt idx="22">
                  <c:v>40</c:v>
                </c:pt>
                <c:pt idx="23">
                  <c:v>40</c:v>
                </c:pt>
                <c:pt idx="24">
                  <c:v>26</c:v>
                </c:pt>
                <c:pt idx="25">
                  <c:v>22</c:v>
                </c:pt>
                <c:pt idx="26">
                  <c:v>27</c:v>
                </c:pt>
                <c:pt idx="27">
                  <c:v>36</c:v>
                </c:pt>
                <c:pt idx="28">
                  <c:v>53</c:v>
                </c:pt>
                <c:pt idx="29">
                  <c:v>38</c:v>
                </c:pt>
                <c:pt idx="30">
                  <c:v>24</c:v>
                </c:pt>
                <c:pt idx="31">
                  <c:v>22</c:v>
                </c:pt>
                <c:pt idx="32">
                  <c:v>29</c:v>
                </c:pt>
                <c:pt idx="33">
                  <c:v>34</c:v>
                </c:pt>
                <c:pt idx="34">
                  <c:v>24</c:v>
                </c:pt>
                <c:pt idx="35">
                  <c:v>10</c:v>
                </c:pt>
                <c:pt idx="36">
                  <c:v>28</c:v>
                </c:pt>
                <c:pt idx="37">
                  <c:v>26</c:v>
                </c:pt>
                <c:pt idx="38">
                  <c:v>14</c:v>
                </c:pt>
                <c:pt idx="39">
                  <c:v>31</c:v>
                </c:pt>
                <c:pt idx="40">
                  <c:v>22</c:v>
                </c:pt>
                <c:pt idx="41">
                  <c:v>35</c:v>
                </c:pt>
                <c:pt idx="42">
                  <c:v>24</c:v>
                </c:pt>
                <c:pt idx="43">
                  <c:v>14</c:v>
                </c:pt>
                <c:pt idx="44">
                  <c:v>17</c:v>
                </c:pt>
                <c:pt idx="45">
                  <c:v>22</c:v>
                </c:pt>
                <c:pt idx="46">
                  <c:v>29</c:v>
                </c:pt>
                <c:pt idx="47">
                  <c:v>28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B7-4E38-AD40-599F7939477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google_trends_graphs!$V$3:$V$54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14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10</c:v>
                </c:pt>
                <c:pt idx="27">
                  <c:v>7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10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7</c:v>
                </c:pt>
                <c:pt idx="48">
                  <c:v>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B7-4E38-AD40-599F7939477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google_trends_graphs!$W$3:$W$54</c:f>
            </c:numRef>
          </c:val>
          <c:smooth val="0"/>
          <c:extLst>
            <c:ext xmlns:c16="http://schemas.microsoft.com/office/drawing/2014/chart" uri="{C3380CC4-5D6E-409C-BE32-E72D297353CC}">
              <c16:uniqueId val="{00000017-9DB7-4E38-AD40-599F7939477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google_trends_graphs!$X$3:$X$54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50</c:v>
                </c:pt>
                <c:pt idx="6">
                  <c:v>17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19</c:v>
                </c:pt>
                <c:pt idx="16">
                  <c:v>7</c:v>
                </c:pt>
                <c:pt idx="17">
                  <c:v>15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24</c:v>
                </c:pt>
                <c:pt idx="27">
                  <c:v>12</c:v>
                </c:pt>
                <c:pt idx="28">
                  <c:v>14</c:v>
                </c:pt>
                <c:pt idx="29">
                  <c:v>12</c:v>
                </c:pt>
                <c:pt idx="30">
                  <c:v>5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12</c:v>
                </c:pt>
                <c:pt idx="35">
                  <c:v>15</c:v>
                </c:pt>
                <c:pt idx="36">
                  <c:v>19</c:v>
                </c:pt>
                <c:pt idx="37">
                  <c:v>17</c:v>
                </c:pt>
                <c:pt idx="38">
                  <c:v>12</c:v>
                </c:pt>
                <c:pt idx="39">
                  <c:v>17</c:v>
                </c:pt>
                <c:pt idx="40">
                  <c:v>12</c:v>
                </c:pt>
                <c:pt idx="41">
                  <c:v>17</c:v>
                </c:pt>
                <c:pt idx="42">
                  <c:v>10</c:v>
                </c:pt>
                <c:pt idx="43">
                  <c:v>12</c:v>
                </c:pt>
                <c:pt idx="44">
                  <c:v>24</c:v>
                </c:pt>
                <c:pt idx="45">
                  <c:v>5</c:v>
                </c:pt>
                <c:pt idx="46">
                  <c:v>5</c:v>
                </c:pt>
                <c:pt idx="47">
                  <c:v>14</c:v>
                </c:pt>
                <c:pt idx="48">
                  <c:v>7</c:v>
                </c:pt>
                <c:pt idx="49">
                  <c:v>16</c:v>
                </c:pt>
                <c:pt idx="50">
                  <c:v>7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B7-4E38-AD40-599F7939477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google_trends_graphs!$Y$3:$Y$54</c:f>
              <c:numCache>
                <c:formatCode>General</c:formatCode>
                <c:ptCount val="52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17</c:v>
                </c:pt>
                <c:pt idx="25">
                  <c:v>15</c:v>
                </c:pt>
                <c:pt idx="26">
                  <c:v>10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5</c:v>
                </c:pt>
                <c:pt idx="31">
                  <c:v>24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12</c:v>
                </c:pt>
                <c:pt idx="36">
                  <c:v>9</c:v>
                </c:pt>
                <c:pt idx="37">
                  <c:v>5</c:v>
                </c:pt>
                <c:pt idx="38">
                  <c:v>12</c:v>
                </c:pt>
                <c:pt idx="39">
                  <c:v>5</c:v>
                </c:pt>
                <c:pt idx="40">
                  <c:v>5</c:v>
                </c:pt>
                <c:pt idx="41">
                  <c:v>35</c:v>
                </c:pt>
                <c:pt idx="42">
                  <c:v>66</c:v>
                </c:pt>
                <c:pt idx="43">
                  <c:v>29</c:v>
                </c:pt>
                <c:pt idx="44">
                  <c:v>14</c:v>
                </c:pt>
                <c:pt idx="45">
                  <c:v>10</c:v>
                </c:pt>
                <c:pt idx="46">
                  <c:v>19</c:v>
                </c:pt>
                <c:pt idx="47">
                  <c:v>14</c:v>
                </c:pt>
                <c:pt idx="48">
                  <c:v>7</c:v>
                </c:pt>
                <c:pt idx="49">
                  <c:v>14</c:v>
                </c:pt>
                <c:pt idx="50">
                  <c:v>12</c:v>
                </c:pt>
                <c:pt idx="5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B7-4E38-AD40-599F7939477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google_trends_graphs!$Z$3:$Z$54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9</c:v>
                </c:pt>
                <c:pt idx="5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B7-4E38-AD40-599F7939477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google_trends_graphs!$AA$3:$AA$54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B7-4E38-AD40-599F7939477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google_trends_graphs!$AB$3:$AB$54</c:f>
            </c:numRef>
          </c:val>
          <c:smooth val="0"/>
          <c:extLst>
            <c:ext xmlns:c16="http://schemas.microsoft.com/office/drawing/2014/chart" uri="{C3380CC4-5D6E-409C-BE32-E72D297353CC}">
              <c16:uniqueId val="{0000001C-9DB7-4E38-AD40-599F7939477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google_trends_graphs!$AC$3:$AC$54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B7-4E38-AD40-599F7939477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google_trends_graphs!$AD$3:$AD$54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19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10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B7-4E38-AD40-599F7939477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google_trends_graphs!$AE$3:$AE$54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15</c:v>
                </c:pt>
                <c:pt idx="11">
                  <c:v>5</c:v>
                </c:pt>
                <c:pt idx="12">
                  <c:v>1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1</c:v>
                </c:pt>
                <c:pt idx="19">
                  <c:v>20</c:v>
                </c:pt>
                <c:pt idx="20">
                  <c:v>5</c:v>
                </c:pt>
                <c:pt idx="21">
                  <c:v>10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10</c:v>
                </c:pt>
                <c:pt idx="31">
                  <c:v>1</c:v>
                </c:pt>
                <c:pt idx="32">
                  <c:v>15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12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1</c:v>
                </c:pt>
                <c:pt idx="47">
                  <c:v>5</c:v>
                </c:pt>
                <c:pt idx="48">
                  <c:v>10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B7-4E38-AD40-599F7939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google_trends_graphs!$A$3</c:f>
              <c:strCache>
                <c:ptCount val="1"/>
                <c:pt idx="0">
                  <c:v>fiware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google_trends_graphs!$A$4:$A$54</c:f>
              <c:numCache>
                <c:formatCode>General</c:formatCode>
                <c:ptCount val="51"/>
                <c:pt idx="0">
                  <c:v>59</c:v>
                </c:pt>
                <c:pt idx="1">
                  <c:v>100</c:v>
                </c:pt>
                <c:pt idx="2">
                  <c:v>63</c:v>
                </c:pt>
                <c:pt idx="3">
                  <c:v>56</c:v>
                </c:pt>
                <c:pt idx="4">
                  <c:v>65</c:v>
                </c:pt>
                <c:pt idx="5">
                  <c:v>81</c:v>
                </c:pt>
                <c:pt idx="6">
                  <c:v>72</c:v>
                </c:pt>
                <c:pt idx="7">
                  <c:v>93</c:v>
                </c:pt>
                <c:pt idx="8">
                  <c:v>80</c:v>
                </c:pt>
                <c:pt idx="9">
                  <c:v>69</c:v>
                </c:pt>
                <c:pt idx="10">
                  <c:v>60</c:v>
                </c:pt>
                <c:pt idx="11">
                  <c:v>47</c:v>
                </c:pt>
                <c:pt idx="12">
                  <c:v>44</c:v>
                </c:pt>
                <c:pt idx="13">
                  <c:v>61</c:v>
                </c:pt>
                <c:pt idx="14">
                  <c:v>60</c:v>
                </c:pt>
                <c:pt idx="15">
                  <c:v>77</c:v>
                </c:pt>
                <c:pt idx="16">
                  <c:v>79</c:v>
                </c:pt>
                <c:pt idx="17">
                  <c:v>58</c:v>
                </c:pt>
                <c:pt idx="18">
                  <c:v>51</c:v>
                </c:pt>
                <c:pt idx="19">
                  <c:v>60</c:v>
                </c:pt>
                <c:pt idx="20">
                  <c:v>57</c:v>
                </c:pt>
                <c:pt idx="21">
                  <c:v>71</c:v>
                </c:pt>
                <c:pt idx="22">
                  <c:v>54</c:v>
                </c:pt>
                <c:pt idx="23">
                  <c:v>88</c:v>
                </c:pt>
                <c:pt idx="24">
                  <c:v>64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65</c:v>
                </c:pt>
                <c:pt idx="29">
                  <c:v>47</c:v>
                </c:pt>
                <c:pt idx="30">
                  <c:v>94</c:v>
                </c:pt>
                <c:pt idx="31">
                  <c:v>68</c:v>
                </c:pt>
                <c:pt idx="32">
                  <c:v>61</c:v>
                </c:pt>
                <c:pt idx="33">
                  <c:v>46</c:v>
                </c:pt>
                <c:pt idx="34">
                  <c:v>44</c:v>
                </c:pt>
                <c:pt idx="35">
                  <c:v>66</c:v>
                </c:pt>
                <c:pt idx="36">
                  <c:v>60</c:v>
                </c:pt>
                <c:pt idx="37">
                  <c:v>53</c:v>
                </c:pt>
                <c:pt idx="38">
                  <c:v>96</c:v>
                </c:pt>
                <c:pt idx="39">
                  <c:v>84</c:v>
                </c:pt>
                <c:pt idx="40">
                  <c:v>52</c:v>
                </c:pt>
                <c:pt idx="41">
                  <c:v>73</c:v>
                </c:pt>
                <c:pt idx="42">
                  <c:v>75</c:v>
                </c:pt>
                <c:pt idx="43">
                  <c:v>71</c:v>
                </c:pt>
                <c:pt idx="44">
                  <c:v>63</c:v>
                </c:pt>
                <c:pt idx="45">
                  <c:v>61</c:v>
                </c:pt>
                <c:pt idx="46">
                  <c:v>67</c:v>
                </c:pt>
                <c:pt idx="47">
                  <c:v>52</c:v>
                </c:pt>
                <c:pt idx="48">
                  <c:v>63</c:v>
                </c:pt>
                <c:pt idx="49">
                  <c:v>80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4D1D-B40F-792E36452121}"/>
            </c:ext>
          </c:extLst>
        </c:ser>
        <c:ser>
          <c:idx val="1"/>
          <c:order val="1"/>
          <c:tx>
            <c:strRef>
              <c:f>google_trends_graphs!$B$3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google_trends_graphs!$B$4:$B$54</c:f>
            </c:numRef>
          </c:val>
          <c:smooth val="0"/>
          <c:extLst>
            <c:ext xmlns:c16="http://schemas.microsoft.com/office/drawing/2014/chart" uri="{C3380CC4-5D6E-409C-BE32-E72D297353CC}">
              <c16:uniqueId val="{00000001-884A-4D1D-B40F-792E36452121}"/>
            </c:ext>
          </c:extLst>
        </c:ser>
        <c:ser>
          <c:idx val="2"/>
          <c:order val="2"/>
          <c:tx>
            <c:strRef>
              <c:f>google_trends_graphs!$C$3</c:f>
              <c:strCache>
                <c:ptCount val="1"/>
                <c:pt idx="0">
                  <c:v>Industrial Internet Consortium: (Weltweit)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google_trends_graphs!$C$4:$C$54</c:f>
              <c:numCache>
                <c:formatCode>General</c:formatCode>
                <c:ptCount val="51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10</c:v>
                </c:pt>
                <c:pt idx="9">
                  <c:v>20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17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14</c:v>
                </c:pt>
                <c:pt idx="28">
                  <c:v>14</c:v>
                </c:pt>
                <c:pt idx="29">
                  <c:v>5</c:v>
                </c:pt>
                <c:pt idx="30">
                  <c:v>10</c:v>
                </c:pt>
                <c:pt idx="31">
                  <c:v>12</c:v>
                </c:pt>
                <c:pt idx="32">
                  <c:v>10</c:v>
                </c:pt>
                <c:pt idx="33">
                  <c:v>10</c:v>
                </c:pt>
                <c:pt idx="34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5</c:v>
                </c:pt>
                <c:pt idx="38">
                  <c:v>7</c:v>
                </c:pt>
                <c:pt idx="39">
                  <c:v>14</c:v>
                </c:pt>
                <c:pt idx="40">
                  <c:v>5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5</c:v>
                </c:pt>
                <c:pt idx="46">
                  <c:v>14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A-4D1D-B40F-792E36452121}"/>
            </c:ext>
          </c:extLst>
        </c:ser>
        <c:ser>
          <c:idx val="3"/>
          <c:order val="3"/>
          <c:tx>
            <c:strRef>
              <c:f>google_trends_graphs!$D$3</c:f>
              <c:strCache>
                <c:ptCount val="1"/>
                <c:pt idx="0">
                  <c:v>Plattform Industrie 4.0: (Weltweit)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google_trends_graphs!$D$4:$D$54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7</c:v>
                </c:pt>
                <c:pt idx="8">
                  <c:v>5</c:v>
                </c:pt>
                <c:pt idx="9">
                  <c:v>15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20</c:v>
                </c:pt>
                <c:pt idx="14">
                  <c:v>7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17</c:v>
                </c:pt>
                <c:pt idx="24">
                  <c:v>5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17</c:v>
                </c:pt>
                <c:pt idx="29">
                  <c:v>7</c:v>
                </c:pt>
                <c:pt idx="30">
                  <c:v>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5</c:v>
                </c:pt>
                <c:pt idx="37">
                  <c:v>17</c:v>
                </c:pt>
                <c:pt idx="38">
                  <c:v>12</c:v>
                </c:pt>
                <c:pt idx="39">
                  <c:v>7</c:v>
                </c:pt>
                <c:pt idx="40">
                  <c:v>12</c:v>
                </c:pt>
                <c:pt idx="41">
                  <c:v>1</c:v>
                </c:pt>
                <c:pt idx="42">
                  <c:v>7</c:v>
                </c:pt>
                <c:pt idx="43">
                  <c:v>7</c:v>
                </c:pt>
                <c:pt idx="44">
                  <c:v>14</c:v>
                </c:pt>
                <c:pt idx="45">
                  <c:v>7</c:v>
                </c:pt>
                <c:pt idx="46">
                  <c:v>14</c:v>
                </c:pt>
                <c:pt idx="47">
                  <c:v>1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A-4D1D-B40F-792E36452121}"/>
            </c:ext>
          </c:extLst>
        </c:ser>
        <c:ser>
          <c:idx val="4"/>
          <c:order val="4"/>
          <c:tx>
            <c:strRef>
              <c:f>google_trends_graphs!$E$3</c:f>
              <c:strCache>
                <c:ptCount val="1"/>
                <c:pt idx="0">
                  <c:v>Industrial Data Space: (Weltweit)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google_trends_graphs!$E$4:$E$54</c:f>
              <c:numCache>
                <c:formatCode>General</c:formatCode>
                <c:ptCount val="51"/>
                <c:pt idx="0">
                  <c:v>13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15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14</c:v>
                </c:pt>
                <c:pt idx="15">
                  <c:v>7</c:v>
                </c:pt>
                <c:pt idx="16">
                  <c:v>17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19</c:v>
                </c:pt>
                <c:pt idx="21">
                  <c:v>12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19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15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12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A-4D1D-B40F-792E36452121}"/>
            </c:ext>
          </c:extLst>
        </c:ser>
        <c:ser>
          <c:idx val="5"/>
          <c:order val="5"/>
          <c:tx>
            <c:strRef>
              <c:f>google_trends_graphs!$F$3</c:f>
              <c:strCache>
                <c:ptCount val="1"/>
                <c:pt idx="0">
                  <c:v>Symantec IoT Reference Architecture: (Weltweit)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google_trends_graphs!$F$4:$F$54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A-4D1D-B40F-792E3645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google_trends_graphs!$A$3</c:f>
              <c:strCache>
                <c:ptCount val="1"/>
                <c:pt idx="0">
                  <c:v>fiware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google_trends_graphs!$A$4:$A$54</c:f>
              <c:numCache>
                <c:formatCode>General</c:formatCode>
                <c:ptCount val="51"/>
                <c:pt idx="0">
                  <c:v>59</c:v>
                </c:pt>
                <c:pt idx="1">
                  <c:v>100</c:v>
                </c:pt>
                <c:pt idx="2">
                  <c:v>63</c:v>
                </c:pt>
                <c:pt idx="3">
                  <c:v>56</c:v>
                </c:pt>
                <c:pt idx="4">
                  <c:v>65</c:v>
                </c:pt>
                <c:pt idx="5">
                  <c:v>81</c:v>
                </c:pt>
                <c:pt idx="6">
                  <c:v>72</c:v>
                </c:pt>
                <c:pt idx="7">
                  <c:v>93</c:v>
                </c:pt>
                <c:pt idx="8">
                  <c:v>80</c:v>
                </c:pt>
                <c:pt idx="9">
                  <c:v>69</c:v>
                </c:pt>
                <c:pt idx="10">
                  <c:v>60</c:v>
                </c:pt>
                <c:pt idx="11">
                  <c:v>47</c:v>
                </c:pt>
                <c:pt idx="12">
                  <c:v>44</c:v>
                </c:pt>
                <c:pt idx="13">
                  <c:v>61</c:v>
                </c:pt>
                <c:pt idx="14">
                  <c:v>60</c:v>
                </c:pt>
                <c:pt idx="15">
                  <c:v>77</c:v>
                </c:pt>
                <c:pt idx="16">
                  <c:v>79</c:v>
                </c:pt>
                <c:pt idx="17">
                  <c:v>58</c:v>
                </c:pt>
                <c:pt idx="18">
                  <c:v>51</c:v>
                </c:pt>
                <c:pt idx="19">
                  <c:v>60</c:v>
                </c:pt>
                <c:pt idx="20">
                  <c:v>57</c:v>
                </c:pt>
                <c:pt idx="21">
                  <c:v>71</c:v>
                </c:pt>
                <c:pt idx="22">
                  <c:v>54</c:v>
                </c:pt>
                <c:pt idx="23">
                  <c:v>88</c:v>
                </c:pt>
                <c:pt idx="24">
                  <c:v>64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65</c:v>
                </c:pt>
                <c:pt idx="29">
                  <c:v>47</c:v>
                </c:pt>
                <c:pt idx="30">
                  <c:v>94</c:v>
                </c:pt>
                <c:pt idx="31">
                  <c:v>68</c:v>
                </c:pt>
                <c:pt idx="32">
                  <c:v>61</c:v>
                </c:pt>
                <c:pt idx="33">
                  <c:v>46</c:v>
                </c:pt>
                <c:pt idx="34">
                  <c:v>44</c:v>
                </c:pt>
                <c:pt idx="35">
                  <c:v>66</c:v>
                </c:pt>
                <c:pt idx="36">
                  <c:v>60</c:v>
                </c:pt>
                <c:pt idx="37">
                  <c:v>53</c:v>
                </c:pt>
                <c:pt idx="38">
                  <c:v>96</c:v>
                </c:pt>
                <c:pt idx="39">
                  <c:v>84</c:v>
                </c:pt>
                <c:pt idx="40">
                  <c:v>52</c:v>
                </c:pt>
                <c:pt idx="41">
                  <c:v>73</c:v>
                </c:pt>
                <c:pt idx="42">
                  <c:v>75</c:v>
                </c:pt>
                <c:pt idx="43">
                  <c:v>71</c:v>
                </c:pt>
                <c:pt idx="44">
                  <c:v>63</c:v>
                </c:pt>
                <c:pt idx="45">
                  <c:v>61</c:v>
                </c:pt>
                <c:pt idx="46">
                  <c:v>67</c:v>
                </c:pt>
                <c:pt idx="47">
                  <c:v>52</c:v>
                </c:pt>
                <c:pt idx="48">
                  <c:v>63</c:v>
                </c:pt>
                <c:pt idx="49">
                  <c:v>80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2-4D4A-A5F3-CC6828B6E8AC}"/>
            </c:ext>
          </c:extLst>
        </c:ser>
        <c:ser>
          <c:idx val="1"/>
          <c:order val="1"/>
          <c:tx>
            <c:strRef>
              <c:f>google_trends_graphs!$H$3</c:f>
              <c:strCache>
                <c:ptCount val="1"/>
                <c:pt idx="0">
                  <c:v>x-Road: (Weltweit)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google_trends_graphs!$H$4:$H$56</c:f>
              <c:numCache>
                <c:formatCode>General</c:formatCode>
                <c:ptCount val="53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22</c:v>
                </c:pt>
                <c:pt idx="6">
                  <c:v>10</c:v>
                </c:pt>
                <c:pt idx="7">
                  <c:v>27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30</c:v>
                </c:pt>
                <c:pt idx="12">
                  <c:v>34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38</c:v>
                </c:pt>
                <c:pt idx="17">
                  <c:v>26</c:v>
                </c:pt>
                <c:pt idx="18">
                  <c:v>29</c:v>
                </c:pt>
                <c:pt idx="19">
                  <c:v>31</c:v>
                </c:pt>
                <c:pt idx="20">
                  <c:v>45</c:v>
                </c:pt>
                <c:pt idx="21">
                  <c:v>40</c:v>
                </c:pt>
                <c:pt idx="22">
                  <c:v>26</c:v>
                </c:pt>
                <c:pt idx="23">
                  <c:v>31</c:v>
                </c:pt>
                <c:pt idx="24">
                  <c:v>44</c:v>
                </c:pt>
                <c:pt idx="25">
                  <c:v>41</c:v>
                </c:pt>
                <c:pt idx="26">
                  <c:v>43</c:v>
                </c:pt>
                <c:pt idx="27">
                  <c:v>38</c:v>
                </c:pt>
                <c:pt idx="28">
                  <c:v>50</c:v>
                </c:pt>
                <c:pt idx="29">
                  <c:v>46</c:v>
                </c:pt>
                <c:pt idx="30">
                  <c:v>43</c:v>
                </c:pt>
                <c:pt idx="31">
                  <c:v>51</c:v>
                </c:pt>
                <c:pt idx="32">
                  <c:v>27</c:v>
                </c:pt>
                <c:pt idx="33">
                  <c:v>49</c:v>
                </c:pt>
                <c:pt idx="34">
                  <c:v>44</c:v>
                </c:pt>
                <c:pt idx="35">
                  <c:v>38</c:v>
                </c:pt>
                <c:pt idx="36">
                  <c:v>46</c:v>
                </c:pt>
                <c:pt idx="37">
                  <c:v>24</c:v>
                </c:pt>
                <c:pt idx="38">
                  <c:v>34</c:v>
                </c:pt>
                <c:pt idx="39">
                  <c:v>41</c:v>
                </c:pt>
                <c:pt idx="40">
                  <c:v>42</c:v>
                </c:pt>
                <c:pt idx="41">
                  <c:v>32</c:v>
                </c:pt>
                <c:pt idx="42">
                  <c:v>43</c:v>
                </c:pt>
                <c:pt idx="43">
                  <c:v>33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21</c:v>
                </c:pt>
                <c:pt idx="48">
                  <c:v>37</c:v>
                </c:pt>
                <c:pt idx="49">
                  <c:v>30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2-4D4A-A5F3-CC6828B6E8AC}"/>
            </c:ext>
          </c:extLst>
        </c:ser>
        <c:ser>
          <c:idx val="2"/>
          <c:order val="2"/>
          <c:tx>
            <c:strRef>
              <c:f>google_trends_graphs!$I$3</c:f>
              <c:strCache>
                <c:ptCount val="1"/>
                <c:pt idx="0">
                  <c:v>Alliance for Internet of Things Innovation: (Weltweit)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google_trends_graphs!$I$4:$I$56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02-4D4A-A5F3-CC6828B6E8AC}"/>
            </c:ext>
          </c:extLst>
        </c:ser>
        <c:ser>
          <c:idx val="3"/>
          <c:order val="3"/>
          <c:tx>
            <c:strRef>
              <c:f>google_trends_graphs!$J$3</c:f>
              <c:strCache>
                <c:ptCount val="1"/>
                <c:pt idx="0">
                  <c:v>Industrial Data Space: (Weltweit)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google_trends_graphs!$J$4:$J$56</c:f>
            </c:numRef>
          </c:val>
          <c:smooth val="0"/>
          <c:extLst>
            <c:ext xmlns:c16="http://schemas.microsoft.com/office/drawing/2014/chart" uri="{C3380CC4-5D6E-409C-BE32-E72D297353CC}">
              <c16:uniqueId val="{00000008-BA02-4D4A-A5F3-CC6828B6E8AC}"/>
            </c:ext>
          </c:extLst>
        </c:ser>
        <c:ser>
          <c:idx val="4"/>
          <c:order val="4"/>
          <c:tx>
            <c:strRef>
              <c:f>google_trends_graphs!$K$3</c:f>
              <c:strCache>
                <c:ptCount val="1"/>
                <c:pt idx="0">
                  <c:v>Industrial Value Chain Initiative: (Weltweit)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google_trends_graphs!$K$4:$K$56</c:f>
              <c:numCache>
                <c:formatCode>General</c:formatCode>
                <c:ptCount val="5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02-4D4A-A5F3-CC6828B6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google_trends_graphs!$A$3</c:f>
              <c:strCache>
                <c:ptCount val="1"/>
                <c:pt idx="0">
                  <c:v>fiware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google_trends_graphs!$A$4:$A$54</c:f>
              <c:numCache>
                <c:formatCode>General</c:formatCode>
                <c:ptCount val="51"/>
                <c:pt idx="0">
                  <c:v>59</c:v>
                </c:pt>
                <c:pt idx="1">
                  <c:v>100</c:v>
                </c:pt>
                <c:pt idx="2">
                  <c:v>63</c:v>
                </c:pt>
                <c:pt idx="3">
                  <c:v>56</c:v>
                </c:pt>
                <c:pt idx="4">
                  <c:v>65</c:v>
                </c:pt>
                <c:pt idx="5">
                  <c:v>81</c:v>
                </c:pt>
                <c:pt idx="6">
                  <c:v>72</c:v>
                </c:pt>
                <c:pt idx="7">
                  <c:v>93</c:v>
                </c:pt>
                <c:pt idx="8">
                  <c:v>80</c:v>
                </c:pt>
                <c:pt idx="9">
                  <c:v>69</c:v>
                </c:pt>
                <c:pt idx="10">
                  <c:v>60</c:v>
                </c:pt>
                <c:pt idx="11">
                  <c:v>47</c:v>
                </c:pt>
                <c:pt idx="12">
                  <c:v>44</c:v>
                </c:pt>
                <c:pt idx="13">
                  <c:v>61</c:v>
                </c:pt>
                <c:pt idx="14">
                  <c:v>60</c:v>
                </c:pt>
                <c:pt idx="15">
                  <c:v>77</c:v>
                </c:pt>
                <c:pt idx="16">
                  <c:v>79</c:v>
                </c:pt>
                <c:pt idx="17">
                  <c:v>58</c:v>
                </c:pt>
                <c:pt idx="18">
                  <c:v>51</c:v>
                </c:pt>
                <c:pt idx="19">
                  <c:v>60</c:v>
                </c:pt>
                <c:pt idx="20">
                  <c:v>57</c:v>
                </c:pt>
                <c:pt idx="21">
                  <c:v>71</c:v>
                </c:pt>
                <c:pt idx="22">
                  <c:v>54</c:v>
                </c:pt>
                <c:pt idx="23">
                  <c:v>88</c:v>
                </c:pt>
                <c:pt idx="24">
                  <c:v>64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65</c:v>
                </c:pt>
                <c:pt idx="29">
                  <c:v>47</c:v>
                </c:pt>
                <c:pt idx="30">
                  <c:v>94</c:v>
                </c:pt>
                <c:pt idx="31">
                  <c:v>68</c:v>
                </c:pt>
                <c:pt idx="32">
                  <c:v>61</c:v>
                </c:pt>
                <c:pt idx="33">
                  <c:v>46</c:v>
                </c:pt>
                <c:pt idx="34">
                  <c:v>44</c:v>
                </c:pt>
                <c:pt idx="35">
                  <c:v>66</c:v>
                </c:pt>
                <c:pt idx="36">
                  <c:v>60</c:v>
                </c:pt>
                <c:pt idx="37">
                  <c:v>53</c:v>
                </c:pt>
                <c:pt idx="38">
                  <c:v>96</c:v>
                </c:pt>
                <c:pt idx="39">
                  <c:v>84</c:v>
                </c:pt>
                <c:pt idx="40">
                  <c:v>52</c:v>
                </c:pt>
                <c:pt idx="41">
                  <c:v>73</c:v>
                </c:pt>
                <c:pt idx="42">
                  <c:v>75</c:v>
                </c:pt>
                <c:pt idx="43">
                  <c:v>71</c:v>
                </c:pt>
                <c:pt idx="44">
                  <c:v>63</c:v>
                </c:pt>
                <c:pt idx="45">
                  <c:v>61</c:v>
                </c:pt>
                <c:pt idx="46">
                  <c:v>67</c:v>
                </c:pt>
                <c:pt idx="47">
                  <c:v>52</c:v>
                </c:pt>
                <c:pt idx="48">
                  <c:v>63</c:v>
                </c:pt>
                <c:pt idx="49">
                  <c:v>80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2E3-96FF-6D1F5CE4AFAC}"/>
            </c:ext>
          </c:extLst>
        </c:ser>
        <c:ser>
          <c:idx val="1"/>
          <c:order val="1"/>
          <c:tx>
            <c:strRef>
              <c:f>google_trends_graphs!$M$3</c:f>
              <c:strCache>
                <c:ptCount val="1"/>
                <c:pt idx="0">
                  <c:v>Ocean Protocol: (Weltweit)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google_trends_graphs!$M$4:$M$56</c:f>
              <c:numCache>
                <c:formatCode>General</c:formatCode>
                <c:ptCount val="53"/>
                <c:pt idx="0">
                  <c:v>4.0251873473095703</c:v>
                </c:pt>
                <c:pt idx="1">
                  <c:v>12.075562041928711</c:v>
                </c:pt>
                <c:pt idx="2">
                  <c:v>16.100749389238281</c:v>
                </c:pt>
                <c:pt idx="3">
                  <c:v>16.100749389238281</c:v>
                </c:pt>
                <c:pt idx="4">
                  <c:v>16.100749389238281</c:v>
                </c:pt>
                <c:pt idx="5">
                  <c:v>12.075562041928711</c:v>
                </c:pt>
                <c:pt idx="6">
                  <c:v>20.12593673654785</c:v>
                </c:pt>
                <c:pt idx="7">
                  <c:v>16.100749389238281</c:v>
                </c:pt>
                <c:pt idx="8">
                  <c:v>8.0503746946191406</c:v>
                </c:pt>
                <c:pt idx="9">
                  <c:v>16.100749389238281</c:v>
                </c:pt>
                <c:pt idx="10">
                  <c:v>16.100749389238281</c:v>
                </c:pt>
                <c:pt idx="11">
                  <c:v>20.12593673654785</c:v>
                </c:pt>
                <c:pt idx="12">
                  <c:v>16.100749389238281</c:v>
                </c:pt>
                <c:pt idx="13">
                  <c:v>40.251873473095699</c:v>
                </c:pt>
                <c:pt idx="14">
                  <c:v>40.251873473095699</c:v>
                </c:pt>
                <c:pt idx="15">
                  <c:v>52.327435515024412</c:v>
                </c:pt>
                <c:pt idx="16">
                  <c:v>120.75562041928711</c:v>
                </c:pt>
                <c:pt idx="17">
                  <c:v>88.55412164081055</c:v>
                </c:pt>
                <c:pt idx="18">
                  <c:v>202.51873473095702</c:v>
                </c:pt>
                <c:pt idx="19">
                  <c:v>68.428184904262693</c:v>
                </c:pt>
                <c:pt idx="20">
                  <c:v>60.377810209643556</c:v>
                </c:pt>
                <c:pt idx="21">
                  <c:v>100.62968368273926</c:v>
                </c:pt>
                <c:pt idx="22">
                  <c:v>32.201498778476562</c:v>
                </c:pt>
                <c:pt idx="23">
                  <c:v>44.277060820405275</c:v>
                </c:pt>
                <c:pt idx="24">
                  <c:v>20.12593673654785</c:v>
                </c:pt>
                <c:pt idx="25">
                  <c:v>28.17631143116699</c:v>
                </c:pt>
                <c:pt idx="26">
                  <c:v>40.251873473095699</c:v>
                </c:pt>
                <c:pt idx="27">
                  <c:v>28.17631143116699</c:v>
                </c:pt>
                <c:pt idx="28">
                  <c:v>28.17631143116699</c:v>
                </c:pt>
                <c:pt idx="29">
                  <c:v>48.302248167714843</c:v>
                </c:pt>
                <c:pt idx="30">
                  <c:v>36.226686125786131</c:v>
                </c:pt>
                <c:pt idx="31">
                  <c:v>28.17631143116699</c:v>
                </c:pt>
                <c:pt idx="32">
                  <c:v>32.201498778476562</c:v>
                </c:pt>
                <c:pt idx="33">
                  <c:v>20.12593673654785</c:v>
                </c:pt>
                <c:pt idx="34">
                  <c:v>24.151124083857422</c:v>
                </c:pt>
                <c:pt idx="35">
                  <c:v>20.12593673654785</c:v>
                </c:pt>
                <c:pt idx="36">
                  <c:v>20.12593673654785</c:v>
                </c:pt>
                <c:pt idx="37">
                  <c:v>20.12593673654785</c:v>
                </c:pt>
                <c:pt idx="38">
                  <c:v>24.151124083857422</c:v>
                </c:pt>
                <c:pt idx="39">
                  <c:v>20.12593673654785</c:v>
                </c:pt>
                <c:pt idx="40">
                  <c:v>36.226686125786131</c:v>
                </c:pt>
                <c:pt idx="41">
                  <c:v>32.201498778476562</c:v>
                </c:pt>
                <c:pt idx="42">
                  <c:v>28.17631143116699</c:v>
                </c:pt>
                <c:pt idx="43">
                  <c:v>20.12593673654785</c:v>
                </c:pt>
                <c:pt idx="44">
                  <c:v>20.12593673654785</c:v>
                </c:pt>
                <c:pt idx="45">
                  <c:v>16.100749389238281</c:v>
                </c:pt>
                <c:pt idx="46">
                  <c:v>20.12593673654785</c:v>
                </c:pt>
                <c:pt idx="47">
                  <c:v>28.17631143116699</c:v>
                </c:pt>
                <c:pt idx="48">
                  <c:v>20.12593673654785</c:v>
                </c:pt>
                <c:pt idx="49">
                  <c:v>12.075562041928711</c:v>
                </c:pt>
                <c:pt idx="50">
                  <c:v>32.201498778476562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73-42E3-96FF-6D1F5CE4AFAC}"/>
            </c:ext>
          </c:extLst>
        </c:ser>
        <c:ser>
          <c:idx val="2"/>
          <c:order val="2"/>
          <c:tx>
            <c:strRef>
              <c:f>google_trends_graphs!$N$3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google_trends_graphs!$N$4:$N$56</c:f>
            </c:numRef>
          </c:val>
          <c:smooth val="0"/>
          <c:extLst>
            <c:ext xmlns:c16="http://schemas.microsoft.com/office/drawing/2014/chart" uri="{C3380CC4-5D6E-409C-BE32-E72D297353CC}">
              <c16:uniqueId val="{00000006-9873-42E3-96FF-6D1F5CE4AFAC}"/>
            </c:ext>
          </c:extLst>
        </c:ser>
        <c:ser>
          <c:idx val="3"/>
          <c:order val="3"/>
          <c:tx>
            <c:strRef>
              <c:f>google_trends_graphs!#REF!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73-42E3-96FF-6D1F5CE4AFAC}"/>
            </c:ext>
          </c:extLst>
        </c:ser>
        <c:ser>
          <c:idx val="4"/>
          <c:order val="4"/>
          <c:tx>
            <c:strRef>
              <c:f>google_trends_graphs!$O$3</c:f>
              <c:strCache>
                <c:ptCount val="1"/>
                <c:pt idx="0">
                  <c:v>Big Data Value Association: (Weltweit)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google_trends_graphs!$O$4:$O$56</c:f>
              <c:numCache>
                <c:formatCode>General</c:formatCode>
                <c:ptCount val="53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7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73-42E3-96FF-6D1F5CE4AFAC}"/>
            </c:ext>
          </c:extLst>
        </c:ser>
        <c:ser>
          <c:idx val="5"/>
          <c:order val="5"/>
          <c:tx>
            <c:strRef>
              <c:f>google_trends_graphs!$P$3</c:f>
              <c:strCache>
                <c:ptCount val="1"/>
                <c:pt idx="0">
                  <c:v>Alliance for Internet of Things Innovation: (Weltweit)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google_trends_graphs!$P$4:$P$56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73-42E3-96FF-6D1F5CE4AFAC}"/>
            </c:ext>
          </c:extLst>
        </c:ser>
        <c:ser>
          <c:idx val="6"/>
          <c:order val="6"/>
          <c:tx>
            <c:strRef>
              <c:f>google_trends_graphs!$Q$3</c:f>
              <c:strCache>
                <c:ptCount val="1"/>
                <c:pt idx="0">
                  <c:v>Data Market Austria: (Weltweit)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google_trends_graphs!$Q$4:$Q$56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73-42E3-96FF-6D1F5CE4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google_trends_graphs!$A$3</c:f>
              <c:strCache>
                <c:ptCount val="1"/>
                <c:pt idx="0">
                  <c:v>fiware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google_trends_graphs!$A$4:$A$54</c:f>
              <c:numCache>
                <c:formatCode>General</c:formatCode>
                <c:ptCount val="51"/>
                <c:pt idx="0">
                  <c:v>59</c:v>
                </c:pt>
                <c:pt idx="1">
                  <c:v>100</c:v>
                </c:pt>
                <c:pt idx="2">
                  <c:v>63</c:v>
                </c:pt>
                <c:pt idx="3">
                  <c:v>56</c:v>
                </c:pt>
                <c:pt idx="4">
                  <c:v>65</c:v>
                </c:pt>
                <c:pt idx="5">
                  <c:v>81</c:v>
                </c:pt>
                <c:pt idx="6">
                  <c:v>72</c:v>
                </c:pt>
                <c:pt idx="7">
                  <c:v>93</c:v>
                </c:pt>
                <c:pt idx="8">
                  <c:v>80</c:v>
                </c:pt>
                <c:pt idx="9">
                  <c:v>69</c:v>
                </c:pt>
                <c:pt idx="10">
                  <c:v>60</c:v>
                </c:pt>
                <c:pt idx="11">
                  <c:v>47</c:v>
                </c:pt>
                <c:pt idx="12">
                  <c:v>44</c:v>
                </c:pt>
                <c:pt idx="13">
                  <c:v>61</c:v>
                </c:pt>
                <c:pt idx="14">
                  <c:v>60</c:v>
                </c:pt>
                <c:pt idx="15">
                  <c:v>77</c:v>
                </c:pt>
                <c:pt idx="16">
                  <c:v>79</c:v>
                </c:pt>
                <c:pt idx="17">
                  <c:v>58</c:v>
                </c:pt>
                <c:pt idx="18">
                  <c:v>51</c:v>
                </c:pt>
                <c:pt idx="19">
                  <c:v>60</c:v>
                </c:pt>
                <c:pt idx="20">
                  <c:v>57</c:v>
                </c:pt>
                <c:pt idx="21">
                  <c:v>71</c:v>
                </c:pt>
                <c:pt idx="22">
                  <c:v>54</c:v>
                </c:pt>
                <c:pt idx="23">
                  <c:v>88</c:v>
                </c:pt>
                <c:pt idx="24">
                  <c:v>64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65</c:v>
                </c:pt>
                <c:pt idx="29">
                  <c:v>47</c:v>
                </c:pt>
                <c:pt idx="30">
                  <c:v>94</c:v>
                </c:pt>
                <c:pt idx="31">
                  <c:v>68</c:v>
                </c:pt>
                <c:pt idx="32">
                  <c:v>61</c:v>
                </c:pt>
                <c:pt idx="33">
                  <c:v>46</c:v>
                </c:pt>
                <c:pt idx="34">
                  <c:v>44</c:v>
                </c:pt>
                <c:pt idx="35">
                  <c:v>66</c:v>
                </c:pt>
                <c:pt idx="36">
                  <c:v>60</c:v>
                </c:pt>
                <c:pt idx="37">
                  <c:v>53</c:v>
                </c:pt>
                <c:pt idx="38">
                  <c:v>96</c:v>
                </c:pt>
                <c:pt idx="39">
                  <c:v>84</c:v>
                </c:pt>
                <c:pt idx="40">
                  <c:v>52</c:v>
                </c:pt>
                <c:pt idx="41">
                  <c:v>73</c:v>
                </c:pt>
                <c:pt idx="42">
                  <c:v>75</c:v>
                </c:pt>
                <c:pt idx="43">
                  <c:v>71</c:v>
                </c:pt>
                <c:pt idx="44">
                  <c:v>63</c:v>
                </c:pt>
                <c:pt idx="45">
                  <c:v>61</c:v>
                </c:pt>
                <c:pt idx="46">
                  <c:v>67</c:v>
                </c:pt>
                <c:pt idx="47">
                  <c:v>52</c:v>
                </c:pt>
                <c:pt idx="48">
                  <c:v>63</c:v>
                </c:pt>
                <c:pt idx="49">
                  <c:v>80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A-41C3-8115-47232CA23F9A}"/>
            </c:ext>
          </c:extLst>
        </c:ser>
        <c:ser>
          <c:idx val="1"/>
          <c:order val="1"/>
          <c:tx>
            <c:strRef>
              <c:f>google_trends_graphs!$S$3</c:f>
              <c:strCache>
                <c:ptCount val="1"/>
                <c:pt idx="0">
                  <c:v>NIST Big Data Reference Architecture: (Weltweit)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google_trends_graphs!$S$4:$S$54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A-41C3-8115-47232CA23F9A}"/>
            </c:ext>
          </c:extLst>
        </c:ser>
        <c:ser>
          <c:idx val="2"/>
          <c:order val="2"/>
          <c:tx>
            <c:strRef>
              <c:f>google_trends_graphs!$T$3</c:f>
              <c:strCache>
                <c:ptCount val="1"/>
                <c:pt idx="0">
                  <c:v>Big Data Europe: (Weltweit)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google_trends_graphs!$T$4:$T$54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6</c:v>
                </c:pt>
                <c:pt idx="12">
                  <c:v>26</c:v>
                </c:pt>
                <c:pt idx="13">
                  <c:v>17</c:v>
                </c:pt>
                <c:pt idx="14">
                  <c:v>34</c:v>
                </c:pt>
                <c:pt idx="15">
                  <c:v>10</c:v>
                </c:pt>
                <c:pt idx="16">
                  <c:v>19</c:v>
                </c:pt>
                <c:pt idx="17">
                  <c:v>24</c:v>
                </c:pt>
                <c:pt idx="18">
                  <c:v>24</c:v>
                </c:pt>
                <c:pt idx="19">
                  <c:v>19</c:v>
                </c:pt>
                <c:pt idx="20">
                  <c:v>14</c:v>
                </c:pt>
                <c:pt idx="21">
                  <c:v>17</c:v>
                </c:pt>
                <c:pt idx="22">
                  <c:v>24</c:v>
                </c:pt>
                <c:pt idx="23">
                  <c:v>29</c:v>
                </c:pt>
                <c:pt idx="24">
                  <c:v>5</c:v>
                </c:pt>
                <c:pt idx="25">
                  <c:v>12</c:v>
                </c:pt>
                <c:pt idx="26">
                  <c:v>5</c:v>
                </c:pt>
                <c:pt idx="27">
                  <c:v>19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15</c:v>
                </c:pt>
                <c:pt idx="32">
                  <c:v>7</c:v>
                </c:pt>
                <c:pt idx="33">
                  <c:v>22</c:v>
                </c:pt>
                <c:pt idx="34">
                  <c:v>7</c:v>
                </c:pt>
                <c:pt idx="35">
                  <c:v>16</c:v>
                </c:pt>
                <c:pt idx="36">
                  <c:v>26</c:v>
                </c:pt>
                <c:pt idx="37">
                  <c:v>19</c:v>
                </c:pt>
                <c:pt idx="38">
                  <c:v>24</c:v>
                </c:pt>
                <c:pt idx="39">
                  <c:v>22</c:v>
                </c:pt>
                <c:pt idx="40">
                  <c:v>12</c:v>
                </c:pt>
                <c:pt idx="41">
                  <c:v>27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20</c:v>
                </c:pt>
                <c:pt idx="46">
                  <c:v>21</c:v>
                </c:pt>
                <c:pt idx="47">
                  <c:v>17</c:v>
                </c:pt>
                <c:pt idx="48">
                  <c:v>7</c:v>
                </c:pt>
                <c:pt idx="49">
                  <c:v>19</c:v>
                </c:pt>
                <c:pt idx="5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A-41C3-8115-47232CA23F9A}"/>
            </c:ext>
          </c:extLst>
        </c:ser>
        <c:ser>
          <c:idx val="3"/>
          <c:order val="3"/>
          <c:tx>
            <c:strRef>
              <c:f>google_trends_graphs!$U$3</c:f>
              <c:strCache>
                <c:ptCount val="1"/>
                <c:pt idx="0">
                  <c:v>IUNO: (Weltweit)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google_trends_graphs!$U$4:$U$54</c:f>
              <c:numCache>
                <c:formatCode>General</c:formatCode>
                <c:ptCount val="51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37</c:v>
                </c:pt>
                <c:pt idx="6">
                  <c:v>25</c:v>
                </c:pt>
                <c:pt idx="7">
                  <c:v>34</c:v>
                </c:pt>
                <c:pt idx="8">
                  <c:v>20</c:v>
                </c:pt>
                <c:pt idx="9">
                  <c:v>25</c:v>
                </c:pt>
                <c:pt idx="10">
                  <c:v>44</c:v>
                </c:pt>
                <c:pt idx="11">
                  <c:v>14</c:v>
                </c:pt>
                <c:pt idx="12">
                  <c:v>28</c:v>
                </c:pt>
                <c:pt idx="13">
                  <c:v>19</c:v>
                </c:pt>
                <c:pt idx="14">
                  <c:v>22</c:v>
                </c:pt>
                <c:pt idx="15">
                  <c:v>33</c:v>
                </c:pt>
                <c:pt idx="16">
                  <c:v>29</c:v>
                </c:pt>
                <c:pt idx="17">
                  <c:v>29</c:v>
                </c:pt>
                <c:pt idx="18">
                  <c:v>19</c:v>
                </c:pt>
                <c:pt idx="19">
                  <c:v>33</c:v>
                </c:pt>
                <c:pt idx="20">
                  <c:v>26</c:v>
                </c:pt>
                <c:pt idx="21">
                  <c:v>40</c:v>
                </c:pt>
                <c:pt idx="22">
                  <c:v>40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36</c:v>
                </c:pt>
                <c:pt idx="27">
                  <c:v>53</c:v>
                </c:pt>
                <c:pt idx="28">
                  <c:v>38</c:v>
                </c:pt>
                <c:pt idx="29">
                  <c:v>24</c:v>
                </c:pt>
                <c:pt idx="30">
                  <c:v>22</c:v>
                </c:pt>
                <c:pt idx="31">
                  <c:v>29</c:v>
                </c:pt>
                <c:pt idx="32">
                  <c:v>34</c:v>
                </c:pt>
                <c:pt idx="33">
                  <c:v>24</c:v>
                </c:pt>
                <c:pt idx="34">
                  <c:v>10</c:v>
                </c:pt>
                <c:pt idx="35">
                  <c:v>28</c:v>
                </c:pt>
                <c:pt idx="36">
                  <c:v>26</c:v>
                </c:pt>
                <c:pt idx="37">
                  <c:v>14</c:v>
                </c:pt>
                <c:pt idx="38">
                  <c:v>31</c:v>
                </c:pt>
                <c:pt idx="39">
                  <c:v>22</c:v>
                </c:pt>
                <c:pt idx="40">
                  <c:v>35</c:v>
                </c:pt>
                <c:pt idx="41">
                  <c:v>24</c:v>
                </c:pt>
                <c:pt idx="42">
                  <c:v>14</c:v>
                </c:pt>
                <c:pt idx="43">
                  <c:v>17</c:v>
                </c:pt>
                <c:pt idx="44">
                  <c:v>22</c:v>
                </c:pt>
                <c:pt idx="45">
                  <c:v>29</c:v>
                </c:pt>
                <c:pt idx="46">
                  <c:v>28</c:v>
                </c:pt>
                <c:pt idx="47">
                  <c:v>24</c:v>
                </c:pt>
                <c:pt idx="48">
                  <c:v>23</c:v>
                </c:pt>
                <c:pt idx="49">
                  <c:v>26</c:v>
                </c:pt>
                <c:pt idx="5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A-41C3-8115-47232CA23F9A}"/>
            </c:ext>
          </c:extLst>
        </c:ser>
        <c:ser>
          <c:idx val="4"/>
          <c:order val="4"/>
          <c:tx>
            <c:strRef>
              <c:f>google_trends_graphs!$V$3</c:f>
              <c:strCache>
                <c:ptCount val="1"/>
                <c:pt idx="0">
                  <c:v>Future Work Lab: (Weltweit)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google_trends_graphs!$V$4:$V$54</c:f>
              <c:numCache>
                <c:formatCode>General</c:formatCode>
                <c:ptCount val="5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14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10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5</c:v>
                </c:pt>
                <c:pt idx="41">
                  <c:v>10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A-41C3-8115-47232CA23F9A}"/>
            </c:ext>
          </c:extLst>
        </c:ser>
        <c:ser>
          <c:idx val="5"/>
          <c:order val="5"/>
          <c:tx>
            <c:strRef>
              <c:f>google_trends_graphs!$W$3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google_trends_graphs!$W$4:$W$54</c:f>
            </c:numRef>
          </c:val>
          <c:smooth val="0"/>
          <c:extLst>
            <c:ext xmlns:c16="http://schemas.microsoft.com/office/drawing/2014/chart" uri="{C3380CC4-5D6E-409C-BE32-E72D297353CC}">
              <c16:uniqueId val="{00000005-BC0A-41C3-8115-47232CA23F9A}"/>
            </c:ext>
          </c:extLst>
        </c:ser>
        <c:ser>
          <c:idx val="6"/>
          <c:order val="6"/>
          <c:tx>
            <c:strRef>
              <c:f>google_trends_graphs!$X$3</c:f>
              <c:strCache>
                <c:ptCount val="1"/>
                <c:pt idx="0">
                  <c:v>Edgecross: (Weltweit)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google_trends_graphs!$X$4:$X$54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50</c:v>
                </c:pt>
                <c:pt idx="5">
                  <c:v>17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19</c:v>
                </c:pt>
                <c:pt idx="15">
                  <c:v>7</c:v>
                </c:pt>
                <c:pt idx="16">
                  <c:v>15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24</c:v>
                </c:pt>
                <c:pt idx="26">
                  <c:v>12</c:v>
                </c:pt>
                <c:pt idx="27">
                  <c:v>14</c:v>
                </c:pt>
                <c:pt idx="28">
                  <c:v>12</c:v>
                </c:pt>
                <c:pt idx="29">
                  <c:v>5</c:v>
                </c:pt>
                <c:pt idx="30">
                  <c:v>17</c:v>
                </c:pt>
                <c:pt idx="31">
                  <c:v>12</c:v>
                </c:pt>
                <c:pt idx="32">
                  <c:v>20</c:v>
                </c:pt>
                <c:pt idx="33">
                  <c:v>12</c:v>
                </c:pt>
                <c:pt idx="34">
                  <c:v>15</c:v>
                </c:pt>
                <c:pt idx="35">
                  <c:v>19</c:v>
                </c:pt>
                <c:pt idx="36">
                  <c:v>17</c:v>
                </c:pt>
                <c:pt idx="37">
                  <c:v>12</c:v>
                </c:pt>
                <c:pt idx="38">
                  <c:v>17</c:v>
                </c:pt>
                <c:pt idx="39">
                  <c:v>12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24</c:v>
                </c:pt>
                <c:pt idx="44">
                  <c:v>5</c:v>
                </c:pt>
                <c:pt idx="45">
                  <c:v>5</c:v>
                </c:pt>
                <c:pt idx="46">
                  <c:v>14</c:v>
                </c:pt>
                <c:pt idx="47">
                  <c:v>7</c:v>
                </c:pt>
                <c:pt idx="48">
                  <c:v>16</c:v>
                </c:pt>
                <c:pt idx="49">
                  <c:v>7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A-41C3-8115-47232CA2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google_trends_graphs!$A$3</c:f>
              <c:strCache>
                <c:ptCount val="1"/>
                <c:pt idx="0">
                  <c:v>fiware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google_trends_graphs!$A$4:$A$54</c:f>
              <c:numCache>
                <c:formatCode>General</c:formatCode>
                <c:ptCount val="51"/>
                <c:pt idx="0">
                  <c:v>59</c:v>
                </c:pt>
                <c:pt idx="1">
                  <c:v>100</c:v>
                </c:pt>
                <c:pt idx="2">
                  <c:v>63</c:v>
                </c:pt>
                <c:pt idx="3">
                  <c:v>56</c:v>
                </c:pt>
                <c:pt idx="4">
                  <c:v>65</c:v>
                </c:pt>
                <c:pt idx="5">
                  <c:v>81</c:v>
                </c:pt>
                <c:pt idx="6">
                  <c:v>72</c:v>
                </c:pt>
                <c:pt idx="7">
                  <c:v>93</c:v>
                </c:pt>
                <c:pt idx="8">
                  <c:v>80</c:v>
                </c:pt>
                <c:pt idx="9">
                  <c:v>69</c:v>
                </c:pt>
                <c:pt idx="10">
                  <c:v>60</c:v>
                </c:pt>
                <c:pt idx="11">
                  <c:v>47</c:v>
                </c:pt>
                <c:pt idx="12">
                  <c:v>44</c:v>
                </c:pt>
                <c:pt idx="13">
                  <c:v>61</c:v>
                </c:pt>
                <c:pt idx="14">
                  <c:v>60</c:v>
                </c:pt>
                <c:pt idx="15">
                  <c:v>77</c:v>
                </c:pt>
                <c:pt idx="16">
                  <c:v>79</c:v>
                </c:pt>
                <c:pt idx="17">
                  <c:v>58</c:v>
                </c:pt>
                <c:pt idx="18">
                  <c:v>51</c:v>
                </c:pt>
                <c:pt idx="19">
                  <c:v>60</c:v>
                </c:pt>
                <c:pt idx="20">
                  <c:v>57</c:v>
                </c:pt>
                <c:pt idx="21">
                  <c:v>71</c:v>
                </c:pt>
                <c:pt idx="22">
                  <c:v>54</c:v>
                </c:pt>
                <c:pt idx="23">
                  <c:v>88</c:v>
                </c:pt>
                <c:pt idx="24">
                  <c:v>64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65</c:v>
                </c:pt>
                <c:pt idx="29">
                  <c:v>47</c:v>
                </c:pt>
                <c:pt idx="30">
                  <c:v>94</c:v>
                </c:pt>
                <c:pt idx="31">
                  <c:v>68</c:v>
                </c:pt>
                <c:pt idx="32">
                  <c:v>61</c:v>
                </c:pt>
                <c:pt idx="33">
                  <c:v>46</c:v>
                </c:pt>
                <c:pt idx="34">
                  <c:v>44</c:v>
                </c:pt>
                <c:pt idx="35">
                  <c:v>66</c:v>
                </c:pt>
                <c:pt idx="36">
                  <c:v>60</c:v>
                </c:pt>
                <c:pt idx="37">
                  <c:v>53</c:v>
                </c:pt>
                <c:pt idx="38">
                  <c:v>96</c:v>
                </c:pt>
                <c:pt idx="39">
                  <c:v>84</c:v>
                </c:pt>
                <c:pt idx="40">
                  <c:v>52</c:v>
                </c:pt>
                <c:pt idx="41">
                  <c:v>73</c:v>
                </c:pt>
                <c:pt idx="42">
                  <c:v>75</c:v>
                </c:pt>
                <c:pt idx="43">
                  <c:v>71</c:v>
                </c:pt>
                <c:pt idx="44">
                  <c:v>63</c:v>
                </c:pt>
                <c:pt idx="45">
                  <c:v>61</c:v>
                </c:pt>
                <c:pt idx="46">
                  <c:v>67</c:v>
                </c:pt>
                <c:pt idx="47">
                  <c:v>52</c:v>
                </c:pt>
                <c:pt idx="48">
                  <c:v>63</c:v>
                </c:pt>
                <c:pt idx="49">
                  <c:v>80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1-402F-AC14-154A68232B34}"/>
            </c:ext>
          </c:extLst>
        </c:ser>
        <c:ser>
          <c:idx val="1"/>
          <c:order val="1"/>
          <c:tx>
            <c:strRef>
              <c:f>google_trends_graphs!$Y$3</c:f>
              <c:strCache>
                <c:ptCount val="1"/>
                <c:pt idx="0">
                  <c:v>Data Transfer Project: (Weltweit)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google_trends_graphs!$Y$4:$Y$54</c:f>
              <c:numCache>
                <c:formatCode>General</c:formatCode>
                <c:ptCount val="51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9</c:v>
                </c:pt>
                <c:pt idx="23">
                  <c:v>17</c:v>
                </c:pt>
                <c:pt idx="24">
                  <c:v>15</c:v>
                </c:pt>
                <c:pt idx="25">
                  <c:v>10</c:v>
                </c:pt>
                <c:pt idx="26">
                  <c:v>7</c:v>
                </c:pt>
                <c:pt idx="27">
                  <c:v>12</c:v>
                </c:pt>
                <c:pt idx="28">
                  <c:v>12</c:v>
                </c:pt>
                <c:pt idx="29">
                  <c:v>5</c:v>
                </c:pt>
                <c:pt idx="30">
                  <c:v>24</c:v>
                </c:pt>
                <c:pt idx="31">
                  <c:v>10</c:v>
                </c:pt>
                <c:pt idx="32">
                  <c:v>10</c:v>
                </c:pt>
                <c:pt idx="33">
                  <c:v>7</c:v>
                </c:pt>
                <c:pt idx="34">
                  <c:v>12</c:v>
                </c:pt>
                <c:pt idx="35">
                  <c:v>9</c:v>
                </c:pt>
                <c:pt idx="36">
                  <c:v>5</c:v>
                </c:pt>
                <c:pt idx="37">
                  <c:v>12</c:v>
                </c:pt>
                <c:pt idx="38">
                  <c:v>5</c:v>
                </c:pt>
                <c:pt idx="39">
                  <c:v>5</c:v>
                </c:pt>
                <c:pt idx="40">
                  <c:v>35</c:v>
                </c:pt>
                <c:pt idx="41">
                  <c:v>66</c:v>
                </c:pt>
                <c:pt idx="42">
                  <c:v>29</c:v>
                </c:pt>
                <c:pt idx="43">
                  <c:v>14</c:v>
                </c:pt>
                <c:pt idx="44">
                  <c:v>10</c:v>
                </c:pt>
                <c:pt idx="45">
                  <c:v>19</c:v>
                </c:pt>
                <c:pt idx="46">
                  <c:v>14</c:v>
                </c:pt>
                <c:pt idx="47">
                  <c:v>7</c:v>
                </c:pt>
                <c:pt idx="48">
                  <c:v>14</c:v>
                </c:pt>
                <c:pt idx="49">
                  <c:v>12</c:v>
                </c:pt>
                <c:pt idx="5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1-402F-AC14-154A68232B34}"/>
            </c:ext>
          </c:extLst>
        </c:ser>
        <c:ser>
          <c:idx val="2"/>
          <c:order val="2"/>
          <c:tx>
            <c:strRef>
              <c:f>google_trends_graphs!$Z$3</c:f>
              <c:strCache>
                <c:ptCount val="1"/>
                <c:pt idx="0">
                  <c:v>Azure IoT Reference Architecture: (Weltweit)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google_trends_graphs!$Z$4:$Z$54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9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1-402F-AC14-154A68232B34}"/>
            </c:ext>
          </c:extLst>
        </c:ser>
        <c:ser>
          <c:idx val="3"/>
          <c:order val="3"/>
          <c:tx>
            <c:strRef>
              <c:f>google_trends_graphs!$AA$3</c:f>
              <c:strCache>
                <c:ptCount val="1"/>
                <c:pt idx="0">
                  <c:v>Zuora IoT Reference Architecture: (Weltweit)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google_trends_graphs!$AA$4:$AA$54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1-402F-AC14-154A68232B34}"/>
            </c:ext>
          </c:extLst>
        </c:ser>
        <c:ser>
          <c:idx val="4"/>
          <c:order val="4"/>
          <c:tx>
            <c:strRef>
              <c:f>google_trends_graphs!$AB$3</c:f>
              <c:strCache>
                <c:ptCount val="1"/>
                <c:pt idx="0">
                  <c:v>Faktor: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google_trends_graphs!$AB$4:$AB$54</c:f>
            </c:numRef>
          </c:val>
          <c:smooth val="0"/>
          <c:extLst>
            <c:ext xmlns:c16="http://schemas.microsoft.com/office/drawing/2014/chart" uri="{C3380CC4-5D6E-409C-BE32-E72D297353CC}">
              <c16:uniqueId val="{00000004-E141-402F-AC14-154A68232B34}"/>
            </c:ext>
          </c:extLst>
        </c:ser>
        <c:ser>
          <c:idx val="5"/>
          <c:order val="5"/>
          <c:tx>
            <c:strRef>
              <c:f>google_trends_graphs!$AC$3</c:f>
              <c:strCache>
                <c:ptCount val="1"/>
                <c:pt idx="0">
                  <c:v>BDEX Data Marketplace: (Weltweit)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google_trends_graphs!$AC$4:$AC$54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1-402F-AC14-154A68232B34}"/>
            </c:ext>
          </c:extLst>
        </c:ser>
        <c:ser>
          <c:idx val="6"/>
          <c:order val="6"/>
          <c:tx>
            <c:strRef>
              <c:f>google_trends_graphs!$AD$3</c:f>
              <c:strCache>
                <c:ptCount val="1"/>
                <c:pt idx="0">
                  <c:v>Qlik Data Market: (Weltweit)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google_trends_graphs!$AD$4:$AD$54</c:f>
              <c:numCache>
                <c:formatCode>General</c:formatCode>
                <c:ptCount val="51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19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5</c:v>
                </c:pt>
                <c:pt idx="45">
                  <c:v>10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1-402F-AC14-154A6823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296559"/>
        <c:axId val="1570296975"/>
      </c:lineChart>
      <c:catAx>
        <c:axId val="15702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975"/>
        <c:crosses val="autoZero"/>
        <c:auto val="1"/>
        <c:lblAlgn val="ctr"/>
        <c:lblOffset val="100"/>
        <c:noMultiLvlLbl val="0"/>
      </c:catAx>
      <c:valAx>
        <c:axId val="1570296975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22</xdr:row>
      <xdr:rowOff>45720</xdr:rowOff>
    </xdr:from>
    <xdr:to>
      <xdr:col>8</xdr:col>
      <xdr:colOff>518160</xdr:colOff>
      <xdr:row>48</xdr:row>
      <xdr:rowOff>53340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195827</xdr:colOff>
      <xdr:row>59</xdr:row>
      <xdr:rowOff>98029</xdr:rowOff>
    </xdr:from>
    <xdr:to>
      <xdr:col>32</xdr:col>
      <xdr:colOff>550398</xdr:colOff>
      <xdr:row>94</xdr:row>
      <xdr:rowOff>177423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7917</xdr:colOff>
      <xdr:row>62</xdr:row>
      <xdr:rowOff>108856</xdr:rowOff>
    </xdr:from>
    <xdr:to>
      <xdr:col>24</xdr:col>
      <xdr:colOff>190797</xdr:colOff>
      <xdr:row>114</xdr:row>
      <xdr:rowOff>155715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166007</xdr:colOff>
      <xdr:row>4</xdr:row>
      <xdr:rowOff>87086</xdr:rowOff>
    </xdr:from>
    <xdr:to>
      <xdr:col>15</xdr:col>
      <xdr:colOff>111578</xdr:colOff>
      <xdr:row>31</xdr:row>
      <xdr:rowOff>172914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748874</xdr:colOff>
      <xdr:row>53</xdr:row>
      <xdr:rowOff>153041</xdr:rowOff>
    </xdr:from>
    <xdr:to>
      <xdr:col>16</xdr:col>
      <xdr:colOff>694444</xdr:colOff>
      <xdr:row>81</xdr:row>
      <xdr:rowOff>37164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177140</xdr:colOff>
      <xdr:row>26</xdr:row>
      <xdr:rowOff>144482</xdr:rowOff>
    </xdr:from>
    <xdr:to>
      <xdr:col>24</xdr:col>
      <xdr:colOff>122710</xdr:colOff>
      <xdr:row>54</xdr:row>
      <xdr:rowOff>28604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576943</xdr:colOff>
      <xdr:row>7</xdr:row>
      <xdr:rowOff>130629</xdr:rowOff>
    </xdr:from>
    <xdr:to>
      <xdr:col>26</xdr:col>
      <xdr:colOff>522513</xdr:colOff>
      <xdr:row>35</xdr:row>
      <xdr:rowOff>14751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195943</xdr:colOff>
      <xdr:row>57</xdr:row>
      <xdr:rowOff>1</xdr:rowOff>
    </xdr:from>
    <xdr:to>
      <xdr:col>34</xdr:col>
      <xdr:colOff>141513</xdr:colOff>
      <xdr:row>84</xdr:row>
      <xdr:rowOff>69180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der, Sebastian" refreshedDate="43381.392992939815" createdVersion="6" refreshedVersion="6" minRefreshableVersion="3" recordCount="21">
  <cacheSource type="worksheet">
    <worksheetSource ref="A1:R22" sheet="KWFinder_raw"/>
  </cacheSource>
  <cacheFields count="21">
    <cacheField name="Keyword" numFmtId="0">
      <sharedItems count="23">
        <s v="industrial internet consortium"/>
        <s v="plattform industrie 4.0"/>
        <s v="industrial data space"/>
        <s v="fiware"/>
        <s v="x-road"/>
        <s v="ocean protocol"/>
        <s v="industrial value chain initiative"/>
        <s v="big data value association"/>
        <s v="alliance for internet of things innovation"/>
        <s v="symantec iot reference architecture"/>
        <s v="data market austria"/>
        <s v="nist big data reference architecture"/>
        <s v="future work lab"/>
        <s v="edgecross"/>
        <s v="data transfer project"/>
        <s v="azure iot reference architecture"/>
        <s v="zuora iot reference architecture"/>
        <s v="bdex data marketplace"/>
        <s v="qlik data market"/>
        <s v="nielsen marketing cloud"/>
        <s v="iot-a"/>
        <s v="big data europe" u="1"/>
        <s v="iuno" u="1"/>
      </sharedItems>
    </cacheField>
    <cacheField name="Avg. Search Volume" numFmtId="0">
      <sharedItems containsBlank="1" containsMixedTypes="1" containsNumber="1" containsInteger="1" minValue="30" maxValue="6600"/>
    </cacheField>
    <cacheField name="CPC" numFmtId="0">
      <sharedItems containsBlank="1" containsMixedTypes="1" containsNumber="1" containsInteger="1" minValue="21217" maxValue="44256"/>
    </cacheField>
    <cacheField name="PPC Competition" numFmtId="0">
      <sharedItems containsBlank="1" containsMixedTypes="1" containsNumber="1" containsInteger="1" minValue="0" maxValue="34"/>
    </cacheField>
    <cacheField name="SEO Difficulty" numFmtId="0">
      <sharedItems containsString="0" containsBlank="1" containsNumber="1" containsInteger="1" minValue="12" maxValue="50"/>
    </cacheField>
    <cacheField name="Search Volume 09/2017" numFmtId="0">
      <sharedItems containsBlank="1" containsMixedTypes="1" containsNumber="1" containsInteger="1" minValue="720" maxValue="6600"/>
    </cacheField>
    <cacheField name="Search Volume 10/2017" numFmtId="0">
      <sharedItems containsSemiMixedTypes="0" containsString="0" containsNumber="1" containsInteger="1" minValue="0" maxValue="6600"/>
    </cacheField>
    <cacheField name="Search Volume 11/2017" numFmtId="0">
      <sharedItems containsSemiMixedTypes="0" containsString="0" containsNumber="1" containsInteger="1" minValue="0" maxValue="8100"/>
    </cacheField>
    <cacheField name="Search Volume 12/2017" numFmtId="0">
      <sharedItems containsSemiMixedTypes="0" containsString="0" containsNumber="1" containsInteger="1" minValue="0" maxValue="5400"/>
    </cacheField>
    <cacheField name="Search Volume 01/2018" numFmtId="0">
      <sharedItems containsSemiMixedTypes="0" containsString="0" containsNumber="1" containsInteger="1" minValue="0" maxValue="6600"/>
    </cacheField>
    <cacheField name="Search Volume 02/2018" numFmtId="0">
      <sharedItems containsSemiMixedTypes="0" containsString="0" containsNumber="1" containsInteger="1" minValue="0" maxValue="22200"/>
    </cacheField>
    <cacheField name="Search Volume 03/2018" numFmtId="0">
      <sharedItems containsSemiMixedTypes="0" containsString="0" containsNumber="1" containsInteger="1" minValue="0" maxValue="6600"/>
    </cacheField>
    <cacheField name="Search Volume 04/2018" numFmtId="0">
      <sharedItems containsSemiMixedTypes="0" containsString="0" containsNumber="1" containsInteger="1" minValue="0" maxValue="8100"/>
    </cacheField>
    <cacheField name="Search Volume 05/2018" numFmtId="0">
      <sharedItems containsSemiMixedTypes="0" containsString="0" containsNumber="1" containsInteger="1" minValue="0" maxValue="8100"/>
    </cacheField>
    <cacheField name="Search Volume 06/2018" numFmtId="0">
      <sharedItems containsSemiMixedTypes="0" containsString="0" containsNumber="1" containsInteger="1" minValue="0" maxValue="6600"/>
    </cacheField>
    <cacheField name="Search Volume 07/2018" numFmtId="0">
      <sharedItems containsSemiMixedTypes="0" containsString="0" containsNumber="1" containsInteger="1" minValue="0" maxValue="8100"/>
    </cacheField>
    <cacheField name="Search Volume 08/2018" numFmtId="0">
      <sharedItems containsSemiMixedTypes="0" containsString="0" containsNumber="1" containsInteger="1" minValue="0" maxValue="6600"/>
    </cacheField>
    <cacheField name="Search Volume 09/2018" numFmtId="0">
      <sharedItems containsMixedTypes="1" containsNumber="1" containsInteger="1" minValue="0" maxValue="0"/>
    </cacheField>
    <cacheField name="Summe" numFmtId="0" formula="'Search Volume 09/2017'" databaseField="0"/>
    <cacheField name="Mittelwert" numFmtId="0" formula="('Mittelwert 1'+'Search Volume 08/2018')/11" databaseField="0"/>
    <cacheField name="Mittelwert 1" numFmtId="0" formula="'Search Volume 10/2017'+'Search Volume 11/2017'+'Search Volume 12/2017'+'Search Volume 01/2018'+'Search Volume 02/2018'+'Search Volume 03/2018'+'Search Volume 04/2018'+'Search Volume 05/2018'+'Search Volume 06/2018'+'Search Volume 07/2018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der, Sebastian" refreshedDate="43381.399440740737" createdVersion="6" refreshedVersion="6" minRefreshableVersion="3" recordCount="51">
  <cacheSource type="worksheet">
    <worksheetSource ref="A3:AH54" sheet="goggle_trends_normed"/>
  </cacheSource>
  <cacheFields count="36">
    <cacheField name="fiware original" numFmtId="0">
      <sharedItems containsSemiMixedTypes="0" containsString="0" containsNumber="1" containsInteger="1" minValue="44" maxValue="100"/>
    </cacheField>
    <cacheField name="Faktor:" numFmtId="0">
      <sharedItems containsSemiMixedTypes="0" containsString="0" containsNumber="1" containsInteger="1" minValue="1" maxValue="1"/>
    </cacheField>
    <cacheField name="Industrial Internet Consortium: (Weltweit)" numFmtId="0">
      <sharedItems containsSemiMixedTypes="0" containsString="0" containsNumber="1" containsInteger="1" minValue="0" maxValue="20"/>
    </cacheField>
    <cacheField name="Plattform Industrie 4.0: (Weltweit)" numFmtId="0">
      <sharedItems containsSemiMixedTypes="0" containsString="0" containsNumber="1" containsInteger="1" minValue="0" maxValue="20"/>
    </cacheField>
    <cacheField name="Industrial Data Space: (Weltweit)" numFmtId="0">
      <sharedItems containsSemiMixedTypes="0" containsString="0" containsNumber="1" containsInteger="1" minValue="0" maxValue="19"/>
    </cacheField>
    <cacheField name="Symantec IoT Reference Architecture: (Weltweit)" numFmtId="0">
      <sharedItems containsSemiMixedTypes="0" containsString="0" containsNumber="1" containsInteger="1" minValue="0" maxValue="0"/>
    </cacheField>
    <cacheField name="Faktor:2" numFmtId="0">
      <sharedItems containsSemiMixedTypes="0" containsString="0" containsNumber="1" containsInteger="1" minValue="1" maxValue="1"/>
    </cacheField>
    <cacheField name="x-Road: (Weltweit)" numFmtId="0">
      <sharedItems containsSemiMixedTypes="0" containsString="0" containsNumber="1" containsInteger="1" minValue="10" maxValue="51"/>
    </cacheField>
    <cacheField name="Alliance for Internet of Things Innovation: (Weltweit)" numFmtId="0">
      <sharedItems containsSemiMixedTypes="0" containsString="0" containsNumber="1" containsInteger="1" minValue="0" maxValue="0"/>
    </cacheField>
    <cacheField name="Industrial Data Space: (Weltweit)2" numFmtId="0">
      <sharedItems containsSemiMixedTypes="0" containsString="0" containsNumber="1" containsInteger="1" minValue="0" maxValue="19"/>
    </cacheField>
    <cacheField name="Industrial Value Chain Initiative: (Weltweit)" numFmtId="0">
      <sharedItems containsSemiMixedTypes="0" containsString="0" containsNumber="1" containsInteger="1" minValue="0" maxValue="10"/>
    </cacheField>
    <cacheField name="Faktor:3" numFmtId="0">
      <sharedItems containsSemiMixedTypes="0" containsString="0" containsNumber="1" minValue="0.23809523809523808" maxValue="0.25531914893617019"/>
    </cacheField>
    <cacheField name="Ocean Protocol: (Weltweit)" numFmtId="0">
      <sharedItems containsSemiMixedTypes="0" containsString="0" containsNumber="1" minValue="4.0251873473095703" maxValue="402.51873473095702"/>
    </cacheField>
    <cacheField name="Faktor:4" numFmtId="0">
      <sharedItems containsSemiMixedTypes="0" containsString="0" containsNumber="1" containsInteger="1" minValue="1" maxValue="1"/>
    </cacheField>
    <cacheField name="Big Data Value Association: (Weltweit)" numFmtId="0">
      <sharedItems containsSemiMixedTypes="0" containsString="0" containsNumber="1" containsInteger="1" minValue="0" maxValue="7"/>
    </cacheField>
    <cacheField name="Alliance for Internet of Things Innovation: (Weltweit)2" numFmtId="0">
      <sharedItems containsSemiMixedTypes="0" containsString="0" containsNumber="1" containsInteger="1" minValue="0" maxValue="0"/>
    </cacheField>
    <cacheField name="Data Market Austria: (Weltweit)" numFmtId="0">
      <sharedItems containsSemiMixedTypes="0" containsString="0" containsNumber="1" containsInteger="1" minValue="0" maxValue="5"/>
    </cacheField>
    <cacheField name="Faktor:5" numFmtId="0">
      <sharedItems containsSemiMixedTypes="0" containsString="0" containsNumber="1" containsInteger="1" minValue="1" maxValue="1"/>
    </cacheField>
    <cacheField name="NIST Big Data Reference Architecture: (Weltweit)" numFmtId="0">
      <sharedItems containsSemiMixedTypes="0" containsString="0" containsNumber="1" containsInteger="1" minValue="0" maxValue="0"/>
    </cacheField>
    <cacheField name="Big Data Europe: (Weltweit)" numFmtId="0">
      <sharedItems containsSemiMixedTypes="0" containsString="0" containsNumber="1" containsInteger="1" minValue="5" maxValue="34"/>
    </cacheField>
    <cacheField name="IUNO: (Weltweit)" numFmtId="0">
      <sharedItems containsSemiMixedTypes="0" containsString="0" containsNumber="1" containsInteger="1" minValue="10" maxValue="53"/>
    </cacheField>
    <cacheField name="Future Work Lab: (Weltweit)" numFmtId="0">
      <sharedItems containsSemiMixedTypes="0" containsString="0" containsNumber="1" containsInteger="1" minValue="0" maxValue="14"/>
    </cacheField>
    <cacheField name="Faktor:6" numFmtId="0">
      <sharedItems containsSemiMixedTypes="0" containsString="0" containsNumber="1" containsInteger="1" minValue="1" maxValue="1"/>
    </cacheField>
    <cacheField name="Edgecross: (Weltweit)" numFmtId="0">
      <sharedItems containsSemiMixedTypes="0" containsString="0" containsNumber="1" containsInteger="1" minValue="0" maxValue="50"/>
    </cacheField>
    <cacheField name="Data Transfer Project: (Weltweit)" numFmtId="0">
      <sharedItems containsSemiMixedTypes="0" containsString="0" containsNumber="1" containsInteger="1" minValue="5" maxValue="66"/>
    </cacheField>
    <cacheField name="Azure IoT Reference Architecture: (Weltweit)" numFmtId="0">
      <sharedItems containsSemiMixedTypes="0" containsString="0" containsNumber="1" containsInteger="1" minValue="0" maxValue="10"/>
    </cacheField>
    <cacheField name="Zuora IoT Reference Architecture: (Weltweit)" numFmtId="0">
      <sharedItems containsSemiMixedTypes="0" containsString="0" containsNumber="1" containsInteger="1" minValue="0" maxValue="0"/>
    </cacheField>
    <cacheField name="Faktor:7" numFmtId="0">
      <sharedItems containsSemiMixedTypes="0" containsString="0" containsNumber="1" containsInteger="1" minValue="1" maxValue="1"/>
    </cacheField>
    <cacheField name="BDEX Data Marketplace: (Weltweit)" numFmtId="0">
      <sharedItems containsSemiMixedTypes="0" containsString="0" containsNumber="1" containsInteger="1" minValue="0" maxValue="0"/>
    </cacheField>
    <cacheField name="Qlik Data Market: (Weltweit)" numFmtId="0">
      <sharedItems containsSemiMixedTypes="0" containsString="0" containsNumber="1" containsInteger="1" minValue="0" maxValue="19"/>
    </cacheField>
    <cacheField name="Nielsen Marketing Cloud: (Weltweit)" numFmtId="0">
      <sharedItems containsSemiMixedTypes="0" containsString="0" containsNumber="1" containsInteger="1" minValue="0" maxValue="20"/>
    </cacheField>
    <cacheField name="Faktor:8" numFmtId="0">
      <sharedItems containsSemiMixedTypes="0" containsString="0" containsNumber="1" minValue="0.59090909090909094" maxValue="1.1967213114754098"/>
    </cacheField>
    <cacheField name="&quot;IoT-A&quot;: (Weltweit)" numFmtId="0">
      <sharedItems containsSemiMixedTypes="0" containsString="0" containsNumber="1" minValue="0" maxValue="9.8402326191079332"/>
    </cacheField>
    <cacheField name="week" numFmtId="0">
      <sharedItems containsSemiMixedTypes="0" containsString="0" containsNumber="1" containsInteger="1" minValue="1" maxValue="51"/>
    </cacheField>
    <cacheField name="Feld1" numFmtId="0" formula="#NAME?" databaseField="0"/>
    <cacheField name="Feld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1300"/>
    <n v="43438"/>
    <n v="3"/>
    <m/>
    <n v="1300"/>
    <n v="1600"/>
    <n v="1600"/>
    <n v="1300"/>
    <n v="1300"/>
    <n v="1300"/>
    <n v="1600"/>
    <n v="1300"/>
    <n v="1300"/>
    <n v="1300"/>
    <n v="1000"/>
    <n v="1000"/>
    <s v="-"/>
  </r>
  <r>
    <x v="1"/>
    <n v="1000"/>
    <n v="21429"/>
    <n v="34"/>
    <n v="38"/>
    <n v="1000"/>
    <n v="1000"/>
    <n v="1231"/>
    <n v="769"/>
    <n v="1000"/>
    <n v="769"/>
    <n v="1000"/>
    <n v="1000"/>
    <n v="1000"/>
    <n v="1000"/>
    <n v="769"/>
    <n v="769"/>
    <s v="-"/>
  </r>
  <r>
    <x v="2"/>
    <n v="720"/>
    <n v="43317"/>
    <n v="9"/>
    <n v="33"/>
    <n v="720"/>
    <n v="720"/>
    <n v="590"/>
    <n v="480"/>
    <n v="720"/>
    <n v="720"/>
    <n v="1000"/>
    <n v="880"/>
    <n v="590"/>
    <n v="590"/>
    <n v="480"/>
    <n v="480"/>
    <s v="-"/>
  </r>
  <r>
    <x v="3"/>
    <n v="6600"/>
    <s v="0.14"/>
    <n v="1"/>
    <n v="43"/>
    <n v="6600"/>
    <n v="6600"/>
    <n v="8100"/>
    <n v="5400"/>
    <n v="6600"/>
    <n v="6600"/>
    <n v="6600"/>
    <n v="8100"/>
    <n v="8100"/>
    <n v="6600"/>
    <n v="8100"/>
    <n v="6600"/>
    <s v="-"/>
  </r>
  <r>
    <x v="4"/>
    <n v="4400"/>
    <s v="0.27"/>
    <n v="10"/>
    <n v="46"/>
    <n v="2900"/>
    <n v="3600"/>
    <n v="3600"/>
    <n v="3600"/>
    <n v="4400"/>
    <n v="3600"/>
    <n v="4400"/>
    <n v="4400"/>
    <n v="4400"/>
    <n v="4400"/>
    <n v="4400"/>
    <n v="3600"/>
    <s v="-"/>
  </r>
  <r>
    <x v="5"/>
    <n v="3600"/>
    <n v="44256"/>
    <n v="0"/>
    <n v="23"/>
    <s v="-"/>
    <n v="0"/>
    <n v="0"/>
    <n v="0"/>
    <n v="0"/>
    <n v="22200"/>
    <n v="6600"/>
    <n v="3600"/>
    <n v="4400"/>
    <n v="2900"/>
    <n v="2900"/>
    <n v="2900"/>
    <n v="0"/>
  </r>
  <r>
    <x v="6"/>
    <n v="90"/>
    <m/>
    <n v="1"/>
    <n v="20"/>
    <m/>
    <n v="110"/>
    <n v="110"/>
    <n v="90"/>
    <n v="90"/>
    <n v="110"/>
    <n v="110"/>
    <n v="110"/>
    <n v="110"/>
    <n v="70"/>
    <n v="110"/>
    <n v="70"/>
    <n v="0"/>
  </r>
  <r>
    <x v="7"/>
    <n v="140"/>
    <m/>
    <n v="10"/>
    <n v="22"/>
    <s v="-"/>
    <n v="140"/>
    <n v="210"/>
    <n v="110"/>
    <n v="170"/>
    <n v="140"/>
    <n v="140"/>
    <n v="170"/>
    <n v="140"/>
    <n v="110"/>
    <n v="90"/>
    <n v="110"/>
    <n v="0"/>
  </r>
  <r>
    <x v="8"/>
    <n v="40"/>
    <m/>
    <n v="7"/>
    <n v="16"/>
    <s v="-"/>
    <n v="50"/>
    <n v="50"/>
    <n v="50"/>
    <n v="50"/>
    <n v="30"/>
    <n v="40"/>
    <n v="40"/>
    <n v="40"/>
    <n v="40"/>
    <n v="40"/>
    <n v="30"/>
    <n v="0"/>
  </r>
  <r>
    <x v="9"/>
    <s v="-"/>
    <s v="-"/>
    <s v="-"/>
    <n v="31"/>
    <s v="-"/>
    <n v="0"/>
    <n v="0"/>
    <n v="0"/>
    <n v="0"/>
    <n v="0"/>
    <n v="0"/>
    <n v="0"/>
    <n v="0"/>
    <n v="0"/>
    <n v="0"/>
    <n v="0"/>
    <n v="0"/>
  </r>
  <r>
    <x v="10"/>
    <n v="70"/>
    <s v="-"/>
    <n v="2"/>
    <m/>
    <s v="-"/>
    <n v="70"/>
    <n v="70"/>
    <n v="40"/>
    <n v="50"/>
    <n v="70"/>
    <n v="70"/>
    <n v="50"/>
    <n v="50"/>
    <n v="70"/>
    <n v="50"/>
    <n v="50"/>
    <n v="0"/>
  </r>
  <r>
    <x v="11"/>
    <n v="30"/>
    <s v="-"/>
    <n v="5"/>
    <n v="35"/>
    <s v="-"/>
    <n v="30"/>
    <n v="30"/>
    <n v="20"/>
    <n v="40"/>
    <n v="40"/>
    <n v="30"/>
    <n v="20"/>
    <n v="30"/>
    <n v="20"/>
    <n v="40"/>
    <n v="20"/>
    <n v="0"/>
  </r>
  <r>
    <x v="12"/>
    <n v="210"/>
    <s v="-"/>
    <n v="0"/>
    <n v="28"/>
    <s v="-"/>
    <n v="210"/>
    <n v="210"/>
    <n v="170"/>
    <n v="210"/>
    <n v="170"/>
    <n v="260"/>
    <n v="140"/>
    <n v="210"/>
    <n v="210"/>
    <n v="140"/>
    <n v="170"/>
    <n v="0"/>
  </r>
  <r>
    <x v="13"/>
    <n v="1600"/>
    <s v="0.31"/>
    <n v="3"/>
    <n v="19"/>
    <s v="-"/>
    <n v="0"/>
    <n v="3600"/>
    <n v="1900"/>
    <n v="1300"/>
    <n v="1300"/>
    <n v="1600"/>
    <n v="1900"/>
    <n v="2900"/>
    <n v="2400"/>
    <n v="2400"/>
    <n v="1600"/>
    <n v="0"/>
  </r>
  <r>
    <x v="14"/>
    <n v="590"/>
    <n v="21217"/>
    <n v="1"/>
    <n v="50"/>
    <s v="-"/>
    <n v="0"/>
    <n v="0"/>
    <n v="0"/>
    <n v="0"/>
    <n v="0"/>
    <n v="0"/>
    <n v="0"/>
    <n v="0"/>
    <n v="0"/>
    <n v="5400"/>
    <n v="1600"/>
    <n v="0"/>
  </r>
  <r>
    <x v="15"/>
    <n v="210"/>
    <n v="43165"/>
    <n v="21"/>
    <n v="27"/>
    <s v="-"/>
    <n v="170"/>
    <n v="170"/>
    <n v="260"/>
    <n v="170"/>
    <n v="170"/>
    <n v="210"/>
    <n v="210"/>
    <n v="320"/>
    <n v="260"/>
    <n v="210"/>
    <n v="210"/>
    <n v="0"/>
  </r>
  <r>
    <x v="16"/>
    <m/>
    <m/>
    <m/>
    <m/>
    <s v="-"/>
    <n v="0"/>
    <n v="0"/>
    <n v="0"/>
    <n v="0"/>
    <n v="0"/>
    <n v="0"/>
    <n v="0"/>
    <n v="0"/>
    <n v="0"/>
    <n v="0"/>
    <n v="0"/>
    <n v="0"/>
  </r>
  <r>
    <x v="17"/>
    <m/>
    <m/>
    <m/>
    <n v="12"/>
    <s v="-"/>
    <n v="0"/>
    <n v="0"/>
    <n v="0"/>
    <n v="0"/>
    <n v="0"/>
    <n v="0"/>
    <n v="0"/>
    <n v="0"/>
    <n v="0"/>
    <n v="0"/>
    <n v="0"/>
    <n v="0"/>
  </r>
  <r>
    <x v="18"/>
    <n v="210"/>
    <n v="43124"/>
    <n v="9"/>
    <m/>
    <s v="-"/>
    <n v="210"/>
    <n v="210"/>
    <n v="170"/>
    <n v="210"/>
    <n v="210"/>
    <n v="210"/>
    <n v="210"/>
    <n v="210"/>
    <n v="210"/>
    <n v="210"/>
    <n v="170"/>
    <n v="0"/>
  </r>
  <r>
    <x v="19"/>
    <n v="590"/>
    <n v="27820"/>
    <n v="16"/>
    <n v="43"/>
    <s v="-"/>
    <n v="590"/>
    <n v="720"/>
    <n v="480"/>
    <n v="590"/>
    <n v="590"/>
    <n v="720"/>
    <n v="720"/>
    <n v="590"/>
    <n v="590"/>
    <n v="0"/>
    <n v="0"/>
    <n v="0"/>
  </r>
  <r>
    <x v="20"/>
    <n v="390"/>
    <s v="14.13"/>
    <n v="12"/>
    <n v="45"/>
    <s v="-"/>
    <n v="390"/>
    <n v="390"/>
    <n v="590"/>
    <n v="390"/>
    <n v="390"/>
    <n v="390"/>
    <n v="320"/>
    <n v="320"/>
    <n v="260"/>
    <n v="260"/>
    <n v="2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n v="59"/>
    <n v="1"/>
    <n v="5"/>
    <n v="13"/>
    <n v="13"/>
    <n v="0"/>
    <n v="1"/>
    <n v="25"/>
    <n v="0"/>
    <n v="13"/>
    <n v="0"/>
    <n v="0.25423728813559321"/>
    <n v="4.0251873473095703"/>
    <n v="1"/>
    <n v="5"/>
    <n v="0"/>
    <n v="0"/>
    <n v="1"/>
    <n v="0"/>
    <n v="20"/>
    <n v="28"/>
    <n v="10"/>
    <n v="1"/>
    <n v="0"/>
    <n v="15"/>
    <n v="5"/>
    <n v="0"/>
    <n v="1"/>
    <n v="0"/>
    <n v="5"/>
    <n v="0"/>
    <n v="0.83050847457627119"/>
    <n v="5.4667958995044073"/>
    <n v="1"/>
  </r>
  <r>
    <n v="100"/>
    <n v="1"/>
    <n v="8"/>
    <n v="13"/>
    <n v="5"/>
    <n v="0"/>
    <n v="1"/>
    <n v="20"/>
    <n v="0"/>
    <n v="5"/>
    <n v="5"/>
    <n v="0.25"/>
    <n v="12.075562041928711"/>
    <n v="1"/>
    <n v="0"/>
    <n v="0"/>
    <n v="0"/>
    <n v="1"/>
    <n v="0"/>
    <n v="20"/>
    <n v="36"/>
    <n v="8"/>
    <n v="1"/>
    <n v="0"/>
    <n v="13"/>
    <n v="5"/>
    <n v="0"/>
    <n v="1"/>
    <n v="0"/>
    <n v="10"/>
    <n v="0"/>
    <n v="0.75"/>
    <n v="0"/>
    <n v="2"/>
  </r>
  <r>
    <n v="63"/>
    <n v="1"/>
    <n v="15"/>
    <n v="8"/>
    <n v="10"/>
    <n v="0"/>
    <n v="1"/>
    <n v="25"/>
    <n v="0"/>
    <n v="10"/>
    <n v="0"/>
    <n v="0.25396825396825395"/>
    <n v="16.100749389238281"/>
    <n v="1"/>
    <n v="5"/>
    <n v="0"/>
    <n v="0"/>
    <n v="1"/>
    <n v="0"/>
    <n v="15"/>
    <n v="40"/>
    <n v="13"/>
    <n v="1"/>
    <n v="0"/>
    <n v="13"/>
    <n v="0"/>
    <n v="0"/>
    <n v="1"/>
    <n v="0"/>
    <n v="5"/>
    <n v="5"/>
    <n v="0.84126984126984128"/>
    <n v="9.8402326191079332"/>
    <n v="3"/>
  </r>
  <r>
    <n v="56"/>
    <n v="1"/>
    <n v="10"/>
    <n v="8"/>
    <n v="5"/>
    <n v="0"/>
    <n v="1"/>
    <n v="30"/>
    <n v="0"/>
    <n v="5"/>
    <n v="0"/>
    <n v="0.25"/>
    <n v="16.100749389238281"/>
    <n v="1"/>
    <n v="0"/>
    <n v="0"/>
    <n v="0"/>
    <n v="1"/>
    <n v="0"/>
    <n v="15"/>
    <n v="40"/>
    <n v="10"/>
    <n v="1"/>
    <n v="5"/>
    <n v="10"/>
    <n v="0"/>
    <n v="0"/>
    <n v="1"/>
    <n v="0"/>
    <n v="0"/>
    <n v="5"/>
    <n v="0.875"/>
    <n v="0"/>
    <n v="4"/>
  </r>
  <r>
    <n v="65"/>
    <n v="1"/>
    <n v="15"/>
    <n v="10"/>
    <n v="7"/>
    <n v="0"/>
    <n v="1"/>
    <n v="30"/>
    <n v="0"/>
    <n v="7"/>
    <n v="0"/>
    <n v="0.24615384615384617"/>
    <n v="16.100749389238281"/>
    <n v="1"/>
    <n v="5"/>
    <n v="0"/>
    <n v="5"/>
    <n v="1"/>
    <n v="0"/>
    <n v="17"/>
    <n v="40"/>
    <n v="5"/>
    <n v="1"/>
    <n v="50"/>
    <n v="15"/>
    <n v="0"/>
    <n v="0"/>
    <n v="1"/>
    <n v="0"/>
    <n v="5"/>
    <n v="5"/>
    <n v="1.0923076923076922"/>
    <n v="0"/>
    <n v="5"/>
  </r>
  <r>
    <n v="81"/>
    <n v="1"/>
    <n v="5"/>
    <n v="20"/>
    <n v="15"/>
    <n v="0"/>
    <n v="1"/>
    <n v="22"/>
    <n v="0"/>
    <n v="15"/>
    <n v="0"/>
    <n v="0.24691358024691357"/>
    <n v="12.075562041928711"/>
    <n v="1"/>
    <n v="0"/>
    <n v="0"/>
    <n v="5"/>
    <n v="1"/>
    <n v="0"/>
    <n v="12"/>
    <n v="37"/>
    <n v="0"/>
    <n v="1"/>
    <n v="17"/>
    <n v="20"/>
    <n v="5"/>
    <n v="0"/>
    <n v="1"/>
    <n v="0"/>
    <n v="10"/>
    <n v="5"/>
    <n v="0.90123456790123457"/>
    <n v="0"/>
    <n v="6"/>
  </r>
  <r>
    <n v="72"/>
    <n v="1"/>
    <n v="7"/>
    <n v="17"/>
    <n v="15"/>
    <n v="0"/>
    <n v="1"/>
    <n v="10"/>
    <n v="0"/>
    <n v="15"/>
    <n v="0"/>
    <n v="0.25"/>
    <n v="20.12593673654785"/>
    <n v="1"/>
    <n v="0"/>
    <n v="0"/>
    <n v="0"/>
    <n v="1"/>
    <n v="0"/>
    <n v="17"/>
    <n v="25"/>
    <n v="5"/>
    <n v="1"/>
    <n v="7"/>
    <n v="5"/>
    <n v="5"/>
    <n v="0"/>
    <n v="1"/>
    <n v="0"/>
    <n v="5"/>
    <n v="0"/>
    <n v="0.97222222222222221"/>
    <n v="0"/>
    <n v="7"/>
  </r>
  <r>
    <n v="93"/>
    <n v="1"/>
    <n v="0"/>
    <n v="7"/>
    <n v="5"/>
    <n v="0"/>
    <n v="1"/>
    <n v="27"/>
    <n v="0"/>
    <n v="5"/>
    <n v="0"/>
    <n v="0.24731182795698925"/>
    <n v="16.100749389238281"/>
    <n v="1"/>
    <n v="0"/>
    <n v="0"/>
    <n v="0"/>
    <n v="1"/>
    <n v="0"/>
    <n v="15"/>
    <n v="34"/>
    <n v="10"/>
    <n v="1"/>
    <n v="10"/>
    <n v="10"/>
    <n v="0"/>
    <n v="0"/>
    <n v="1"/>
    <n v="0"/>
    <n v="5"/>
    <n v="0"/>
    <n v="1.075268817204301"/>
    <n v="0"/>
    <n v="8"/>
  </r>
  <r>
    <n v="80"/>
    <n v="1"/>
    <n v="10"/>
    <n v="5"/>
    <n v="0"/>
    <n v="0"/>
    <n v="1"/>
    <n v="20"/>
    <n v="0"/>
    <n v="0"/>
    <n v="0"/>
    <n v="0.25"/>
    <n v="8.0503746946191406"/>
    <n v="1"/>
    <n v="0"/>
    <n v="0"/>
    <n v="5"/>
    <n v="1"/>
    <n v="0"/>
    <n v="12"/>
    <n v="20"/>
    <n v="0"/>
    <n v="1"/>
    <n v="15"/>
    <n v="7"/>
    <n v="5"/>
    <n v="0"/>
    <n v="1"/>
    <n v="0"/>
    <n v="5"/>
    <n v="5"/>
    <n v="0.83750000000000002"/>
    <n v="5.4667958995044073"/>
    <n v="9"/>
  </r>
  <r>
    <n v="69"/>
    <n v="1"/>
    <n v="20"/>
    <n v="15"/>
    <n v="5"/>
    <n v="0"/>
    <n v="1"/>
    <n v="22"/>
    <n v="0"/>
    <n v="5"/>
    <n v="10"/>
    <n v="0.24637681159420291"/>
    <n v="16.100749389238281"/>
    <n v="1"/>
    <n v="0"/>
    <n v="0"/>
    <n v="0"/>
    <n v="1"/>
    <n v="0"/>
    <n v="15"/>
    <n v="25"/>
    <n v="0"/>
    <n v="1"/>
    <n v="15"/>
    <n v="15"/>
    <n v="5"/>
    <n v="0"/>
    <n v="1"/>
    <n v="0"/>
    <n v="0"/>
    <n v="15"/>
    <n v="1.1594202898550725"/>
    <n v="5.4667958995044073"/>
    <n v="10"/>
  </r>
  <r>
    <n v="60"/>
    <n v="1"/>
    <n v="8"/>
    <n v="5"/>
    <n v="10"/>
    <n v="0"/>
    <n v="1"/>
    <n v="21"/>
    <n v="0"/>
    <n v="10"/>
    <n v="0"/>
    <n v="0.25"/>
    <n v="16.100749389238281"/>
    <n v="1"/>
    <n v="0"/>
    <n v="0"/>
    <n v="0"/>
    <n v="1"/>
    <n v="0"/>
    <n v="13"/>
    <n v="44"/>
    <n v="0"/>
    <n v="1"/>
    <n v="18"/>
    <n v="10"/>
    <n v="0"/>
    <n v="0"/>
    <n v="1"/>
    <n v="0"/>
    <n v="0"/>
    <n v="5"/>
    <n v="0.95"/>
    <n v="5.4667958995044073"/>
    <n v="11"/>
  </r>
  <r>
    <n v="47"/>
    <n v="1"/>
    <n v="11"/>
    <n v="6"/>
    <n v="11"/>
    <n v="0"/>
    <n v="1"/>
    <n v="30"/>
    <n v="0"/>
    <n v="11"/>
    <n v="0"/>
    <n v="0.25531914893617019"/>
    <n v="20.12593673654785"/>
    <n v="1"/>
    <n v="0"/>
    <n v="0"/>
    <n v="0"/>
    <n v="1"/>
    <n v="0"/>
    <n v="6"/>
    <n v="14"/>
    <n v="0"/>
    <n v="1"/>
    <n v="6"/>
    <n v="8"/>
    <n v="0"/>
    <n v="0"/>
    <n v="1"/>
    <n v="0"/>
    <n v="5"/>
    <n v="0"/>
    <n v="0.91489361702127658"/>
    <n v="0"/>
    <n v="12"/>
  </r>
  <r>
    <n v="44"/>
    <n v="1"/>
    <n v="5"/>
    <n v="10"/>
    <n v="10"/>
    <n v="0"/>
    <n v="1"/>
    <n v="34"/>
    <n v="0"/>
    <n v="10"/>
    <n v="5"/>
    <n v="0.25"/>
    <n v="16.100749389238281"/>
    <n v="1"/>
    <n v="5"/>
    <n v="0"/>
    <n v="0"/>
    <n v="1"/>
    <n v="0"/>
    <n v="26"/>
    <n v="28"/>
    <n v="0"/>
    <n v="1"/>
    <n v="5"/>
    <n v="10"/>
    <n v="5"/>
    <n v="0"/>
    <n v="1"/>
    <n v="0"/>
    <n v="5"/>
    <n v="10"/>
    <n v="0.59090909090909094"/>
    <n v="5.4667958995044073"/>
    <n v="13"/>
  </r>
  <r>
    <n v="61"/>
    <n v="1"/>
    <n v="7"/>
    <n v="20"/>
    <n v="10"/>
    <n v="0"/>
    <n v="1"/>
    <n v="29"/>
    <n v="0"/>
    <n v="10"/>
    <n v="0"/>
    <n v="0.24590163934426229"/>
    <n v="40.251873473095699"/>
    <n v="1"/>
    <n v="0"/>
    <n v="0"/>
    <n v="0"/>
    <n v="1"/>
    <n v="0"/>
    <n v="17"/>
    <n v="19"/>
    <n v="0"/>
    <n v="1"/>
    <n v="7"/>
    <n v="7"/>
    <n v="0"/>
    <n v="0"/>
    <n v="1"/>
    <n v="0"/>
    <n v="5"/>
    <n v="5"/>
    <n v="1.1967213114754098"/>
    <n v="4.373436719603526"/>
    <n v="14"/>
  </r>
  <r>
    <n v="60"/>
    <n v="1"/>
    <n v="7"/>
    <n v="7"/>
    <n v="14"/>
    <n v="0"/>
    <n v="1"/>
    <n v="31"/>
    <n v="0"/>
    <n v="14"/>
    <n v="5"/>
    <n v="0.25"/>
    <n v="40.251873473095699"/>
    <n v="1"/>
    <n v="0"/>
    <n v="0"/>
    <n v="5"/>
    <n v="1"/>
    <n v="0"/>
    <n v="34"/>
    <n v="22"/>
    <n v="10"/>
    <n v="1"/>
    <n v="19"/>
    <n v="10"/>
    <n v="0"/>
    <n v="0"/>
    <n v="1"/>
    <n v="0"/>
    <n v="0"/>
    <n v="5"/>
    <n v="0.76666666666666672"/>
    <n v="0"/>
    <n v="15"/>
  </r>
  <r>
    <n v="77"/>
    <n v="1"/>
    <n v="12"/>
    <n v="5"/>
    <n v="7"/>
    <n v="0"/>
    <n v="1"/>
    <n v="33"/>
    <n v="0"/>
    <n v="7"/>
    <n v="0"/>
    <n v="0.24675324675324675"/>
    <n v="52.327435515024412"/>
    <n v="1"/>
    <n v="0"/>
    <n v="0"/>
    <n v="0"/>
    <n v="1"/>
    <n v="0"/>
    <n v="10"/>
    <n v="33"/>
    <n v="5"/>
    <n v="1"/>
    <n v="7"/>
    <n v="10"/>
    <n v="7"/>
    <n v="0"/>
    <n v="1"/>
    <n v="0"/>
    <n v="0"/>
    <n v="10"/>
    <n v="0.7142857142857143"/>
    <n v="0"/>
    <n v="16"/>
  </r>
  <r>
    <n v="79"/>
    <n v="1"/>
    <n v="17"/>
    <n v="10"/>
    <n v="17"/>
    <n v="0"/>
    <n v="1"/>
    <n v="38"/>
    <n v="0"/>
    <n v="17"/>
    <n v="0"/>
    <n v="0.25316455696202533"/>
    <n v="120.75562041928711"/>
    <n v="1"/>
    <n v="5"/>
    <n v="0"/>
    <n v="0"/>
    <n v="1"/>
    <n v="0"/>
    <n v="19"/>
    <n v="29"/>
    <n v="5"/>
    <n v="1"/>
    <n v="15"/>
    <n v="14"/>
    <n v="5"/>
    <n v="0"/>
    <n v="1"/>
    <n v="0"/>
    <n v="5"/>
    <n v="5"/>
    <n v="0.92405063291139244"/>
    <n v="4.373436719603526"/>
    <n v="17"/>
  </r>
  <r>
    <n v="58"/>
    <n v="1"/>
    <n v="5"/>
    <n v="5"/>
    <n v="10"/>
    <n v="0"/>
    <n v="1"/>
    <n v="26"/>
    <n v="0"/>
    <n v="10"/>
    <n v="0"/>
    <n v="0.2413793103448276"/>
    <n v="88.55412164081055"/>
    <n v="1"/>
    <n v="5"/>
    <n v="0"/>
    <n v="0"/>
    <n v="1"/>
    <n v="0"/>
    <n v="24"/>
    <n v="29"/>
    <n v="7"/>
    <n v="1"/>
    <n v="7"/>
    <n v="5"/>
    <n v="0"/>
    <n v="0"/>
    <n v="1"/>
    <n v="0"/>
    <n v="7"/>
    <n v="0"/>
    <n v="1.1379310344827587"/>
    <n v="0"/>
    <n v="18"/>
  </r>
  <r>
    <n v="51"/>
    <n v="1"/>
    <n v="5"/>
    <n v="7"/>
    <n v="10"/>
    <n v="0"/>
    <n v="1"/>
    <n v="29"/>
    <n v="0"/>
    <n v="10"/>
    <n v="0"/>
    <n v="0.25490196078431371"/>
    <n v="402.51873473095702"/>
    <n v="1"/>
    <n v="5"/>
    <n v="0"/>
    <n v="0"/>
    <n v="1"/>
    <n v="0"/>
    <n v="24"/>
    <n v="19"/>
    <n v="0"/>
    <n v="1"/>
    <n v="5"/>
    <n v="10"/>
    <n v="5"/>
    <n v="0"/>
    <n v="1"/>
    <n v="0"/>
    <n v="5"/>
    <n v="20"/>
    <n v="0.82352941176470584"/>
    <n v="9.8402326191079332"/>
    <n v="19"/>
  </r>
  <r>
    <n v="60"/>
    <n v="1"/>
    <n v="5"/>
    <n v="10"/>
    <n v="9"/>
    <n v="0"/>
    <n v="1"/>
    <n v="31"/>
    <n v="0"/>
    <n v="9"/>
    <n v="0"/>
    <n v="0.25"/>
    <n v="68.428184904262693"/>
    <n v="1"/>
    <n v="0"/>
    <n v="0"/>
    <n v="5"/>
    <n v="1"/>
    <n v="0"/>
    <n v="19"/>
    <n v="33"/>
    <n v="14"/>
    <n v="1"/>
    <n v="10"/>
    <n v="12"/>
    <n v="5"/>
    <n v="0"/>
    <n v="1"/>
    <n v="0"/>
    <n v="0"/>
    <n v="5"/>
    <n v="0.98333333333333328"/>
    <n v="0"/>
    <n v="20"/>
  </r>
  <r>
    <n v="57"/>
    <n v="1"/>
    <n v="14"/>
    <n v="5"/>
    <n v="19"/>
    <n v="0"/>
    <n v="1"/>
    <n v="45"/>
    <n v="0"/>
    <n v="19"/>
    <n v="0"/>
    <n v="0.24561403508771928"/>
    <n v="60.377810209643556"/>
    <n v="1"/>
    <n v="7"/>
    <n v="0"/>
    <n v="0"/>
    <n v="1"/>
    <n v="0"/>
    <n v="14"/>
    <n v="26"/>
    <n v="10"/>
    <n v="1"/>
    <n v="12"/>
    <n v="10"/>
    <n v="0"/>
    <n v="0"/>
    <n v="1"/>
    <n v="0"/>
    <n v="10"/>
    <n v="10"/>
    <n v="0.91228070175438591"/>
    <n v="0"/>
    <n v="21"/>
  </r>
  <r>
    <n v="71"/>
    <n v="1"/>
    <n v="9"/>
    <n v="5"/>
    <n v="12"/>
    <n v="0"/>
    <n v="1"/>
    <n v="40"/>
    <n v="0"/>
    <n v="12"/>
    <n v="0"/>
    <n v="0.25352112676056338"/>
    <n v="100.62968368273926"/>
    <n v="1"/>
    <n v="5"/>
    <n v="0"/>
    <n v="0"/>
    <n v="1"/>
    <n v="0"/>
    <n v="17"/>
    <n v="40"/>
    <n v="5"/>
    <n v="1"/>
    <n v="12"/>
    <n v="12"/>
    <n v="0"/>
    <n v="0"/>
    <n v="1"/>
    <n v="0"/>
    <n v="0"/>
    <n v="5"/>
    <n v="0.80281690140845074"/>
    <n v="0"/>
    <n v="22"/>
  </r>
  <r>
    <n v="54"/>
    <n v="1"/>
    <n v="9"/>
    <n v="9"/>
    <n v="5"/>
    <n v="0"/>
    <n v="1"/>
    <n v="26"/>
    <n v="0"/>
    <n v="5"/>
    <n v="0"/>
    <n v="0.24074074074074073"/>
    <n v="32.201498778476562"/>
    <n v="1"/>
    <n v="0"/>
    <n v="0"/>
    <n v="0"/>
    <n v="1"/>
    <n v="0"/>
    <n v="24"/>
    <n v="40"/>
    <n v="5"/>
    <n v="1"/>
    <n v="14"/>
    <n v="9"/>
    <n v="0"/>
    <n v="0"/>
    <n v="1"/>
    <n v="0"/>
    <n v="0"/>
    <n v="0"/>
    <n v="0.92592592592592593"/>
    <n v="0"/>
    <n v="23"/>
  </r>
  <r>
    <n v="88"/>
    <n v="1"/>
    <n v="14"/>
    <n v="17"/>
    <n v="5"/>
    <n v="0"/>
    <n v="1"/>
    <n v="31"/>
    <n v="0"/>
    <n v="5"/>
    <n v="0"/>
    <n v="0.25"/>
    <n v="44.277060820405275"/>
    <n v="1"/>
    <n v="0"/>
    <n v="0"/>
    <n v="0"/>
    <n v="1"/>
    <n v="0"/>
    <n v="29"/>
    <n v="26"/>
    <n v="5"/>
    <n v="1"/>
    <n v="10"/>
    <n v="17"/>
    <n v="0"/>
    <n v="0"/>
    <n v="1"/>
    <n v="0"/>
    <n v="5"/>
    <n v="5"/>
    <n v="0.97727272727272729"/>
    <n v="4.373436719603526"/>
    <n v="24"/>
  </r>
  <r>
    <n v="64"/>
    <n v="1"/>
    <n v="7"/>
    <n v="5"/>
    <n v="5"/>
    <n v="0"/>
    <n v="1"/>
    <n v="44"/>
    <n v="0"/>
    <n v="5"/>
    <n v="5"/>
    <n v="0.25"/>
    <n v="20.12593673654785"/>
    <n v="1"/>
    <n v="5"/>
    <n v="0"/>
    <n v="0"/>
    <n v="1"/>
    <n v="0"/>
    <n v="5"/>
    <n v="22"/>
    <n v="0"/>
    <n v="1"/>
    <n v="5"/>
    <n v="15"/>
    <n v="5"/>
    <n v="0"/>
    <n v="1"/>
    <n v="0"/>
    <n v="0"/>
    <n v="7"/>
    <n v="0.734375"/>
    <n v="0"/>
    <n v="25"/>
  </r>
  <r>
    <n v="78"/>
    <n v="1"/>
    <n v="10"/>
    <n v="10"/>
    <n v="7"/>
    <n v="0"/>
    <n v="1"/>
    <n v="41"/>
    <n v="0"/>
    <n v="7"/>
    <n v="0"/>
    <n v="0.24358974358974358"/>
    <n v="28.17631143116699"/>
    <n v="1"/>
    <n v="0"/>
    <n v="0"/>
    <n v="5"/>
    <n v="1"/>
    <n v="0"/>
    <n v="12"/>
    <n v="27"/>
    <n v="10"/>
    <n v="1"/>
    <n v="24"/>
    <n v="10"/>
    <n v="10"/>
    <n v="0"/>
    <n v="1"/>
    <n v="0"/>
    <n v="5"/>
    <n v="0"/>
    <n v="0.85897435897435892"/>
    <n v="4.373436719603526"/>
    <n v="26"/>
  </r>
  <r>
    <n v="77"/>
    <n v="1"/>
    <n v="10"/>
    <n v="12"/>
    <n v="7"/>
    <n v="0"/>
    <n v="1"/>
    <n v="43"/>
    <n v="0"/>
    <n v="7"/>
    <n v="0"/>
    <n v="0.24675324675324675"/>
    <n v="40.251873473095699"/>
    <n v="1"/>
    <n v="0"/>
    <n v="0"/>
    <n v="0"/>
    <n v="1"/>
    <n v="0"/>
    <n v="5"/>
    <n v="36"/>
    <n v="7"/>
    <n v="1"/>
    <n v="12"/>
    <n v="7"/>
    <n v="0"/>
    <n v="0"/>
    <n v="1"/>
    <n v="0"/>
    <n v="0"/>
    <n v="5"/>
    <n v="1.0389610389610389"/>
    <n v="4.373436719603526"/>
    <n v="27"/>
  </r>
  <r>
    <n v="70"/>
    <n v="1"/>
    <n v="14"/>
    <n v="10"/>
    <n v="5"/>
    <n v="0"/>
    <n v="1"/>
    <n v="38"/>
    <n v="0"/>
    <n v="5"/>
    <n v="0"/>
    <n v="0.24285714285714285"/>
    <n v="28.17631143116699"/>
    <n v="1"/>
    <n v="0"/>
    <n v="0"/>
    <n v="5"/>
    <n v="1"/>
    <n v="0"/>
    <n v="19"/>
    <n v="53"/>
    <n v="0"/>
    <n v="1"/>
    <n v="14"/>
    <n v="12"/>
    <n v="5"/>
    <n v="0"/>
    <n v="1"/>
    <n v="0"/>
    <n v="19"/>
    <n v="7"/>
    <n v="0.97142857142857142"/>
    <n v="7.6535142593061707"/>
    <n v="28"/>
  </r>
  <r>
    <n v="65"/>
    <n v="1"/>
    <n v="14"/>
    <n v="17"/>
    <n v="19"/>
    <n v="0"/>
    <n v="1"/>
    <n v="50"/>
    <n v="0"/>
    <n v="19"/>
    <n v="5"/>
    <n v="0.24615384615384617"/>
    <n v="28.17631143116699"/>
    <n v="1"/>
    <n v="0"/>
    <n v="0"/>
    <n v="5"/>
    <n v="1"/>
    <n v="0"/>
    <n v="22"/>
    <n v="38"/>
    <n v="10"/>
    <n v="1"/>
    <n v="12"/>
    <n v="12"/>
    <n v="0"/>
    <n v="0"/>
    <n v="1"/>
    <n v="0"/>
    <n v="0"/>
    <n v="5"/>
    <n v="1.0153846153846153"/>
    <n v="4.373436719603526"/>
    <n v="29"/>
  </r>
  <r>
    <n v="47"/>
    <n v="1"/>
    <n v="5"/>
    <n v="7"/>
    <n v="10"/>
    <n v="0"/>
    <n v="1"/>
    <n v="46"/>
    <n v="0"/>
    <n v="10"/>
    <n v="0"/>
    <n v="0.25531914893617019"/>
    <n v="48.302248167714843"/>
    <n v="1"/>
    <n v="0"/>
    <n v="0"/>
    <n v="0"/>
    <n v="1"/>
    <n v="0"/>
    <n v="15"/>
    <n v="24"/>
    <n v="0"/>
    <n v="1"/>
    <n v="5"/>
    <n v="5"/>
    <n v="0"/>
    <n v="0"/>
    <n v="1"/>
    <n v="0"/>
    <n v="5"/>
    <n v="10"/>
    <n v="1.1063829787234043"/>
    <n v="4.373436719603526"/>
    <n v="30"/>
  </r>
  <r>
    <n v="94"/>
    <n v="1"/>
    <n v="10"/>
    <n v="5"/>
    <n v="5"/>
    <n v="0"/>
    <n v="1"/>
    <n v="43"/>
    <n v="0"/>
    <n v="5"/>
    <n v="0"/>
    <n v="0.24468085106382978"/>
    <n v="36.226686125786131"/>
    <n v="1"/>
    <n v="0"/>
    <n v="0"/>
    <n v="0"/>
    <n v="1"/>
    <n v="0"/>
    <n v="17"/>
    <n v="22"/>
    <n v="0"/>
    <n v="1"/>
    <n v="17"/>
    <n v="24"/>
    <n v="0"/>
    <n v="0"/>
    <n v="1"/>
    <n v="0"/>
    <n v="0"/>
    <n v="0"/>
    <n v="0.9042553191489362"/>
    <n v="0"/>
    <n v="31"/>
  </r>
  <r>
    <n v="68"/>
    <n v="1"/>
    <n v="12"/>
    <n v="15"/>
    <n v="5"/>
    <n v="0"/>
    <n v="1"/>
    <n v="51"/>
    <n v="0"/>
    <n v="5"/>
    <n v="0"/>
    <n v="0.25"/>
    <n v="28.17631143116699"/>
    <n v="1"/>
    <n v="0"/>
    <n v="0"/>
    <n v="0"/>
    <n v="1"/>
    <n v="0"/>
    <n v="15"/>
    <n v="29"/>
    <n v="7"/>
    <n v="1"/>
    <n v="12"/>
    <n v="10"/>
    <n v="0"/>
    <n v="0"/>
    <n v="1"/>
    <n v="0"/>
    <n v="0"/>
    <n v="15"/>
    <n v="0.77941176470588236"/>
    <n v="0"/>
    <n v="32"/>
  </r>
  <r>
    <n v="61"/>
    <n v="1"/>
    <n v="10"/>
    <n v="15"/>
    <n v="10"/>
    <n v="0"/>
    <n v="1"/>
    <n v="27"/>
    <n v="0"/>
    <n v="10"/>
    <n v="0"/>
    <n v="0.24590163934426229"/>
    <n v="32.201498778476562"/>
    <n v="1"/>
    <n v="0"/>
    <n v="0"/>
    <n v="5"/>
    <n v="1"/>
    <n v="0"/>
    <n v="7"/>
    <n v="34"/>
    <n v="5"/>
    <n v="1"/>
    <n v="20"/>
    <n v="10"/>
    <n v="5"/>
    <n v="0"/>
    <n v="1"/>
    <n v="0"/>
    <n v="7"/>
    <n v="10"/>
    <n v="1.0655737704918034"/>
    <n v="0"/>
    <n v="33"/>
  </r>
  <r>
    <n v="46"/>
    <n v="1"/>
    <n v="10"/>
    <n v="15"/>
    <n v="5"/>
    <n v="0"/>
    <n v="1"/>
    <n v="49"/>
    <n v="0"/>
    <n v="5"/>
    <n v="5"/>
    <n v="0.2391304347826087"/>
    <n v="20.12593673654785"/>
    <n v="1"/>
    <n v="0"/>
    <n v="0"/>
    <n v="0"/>
    <n v="1"/>
    <n v="0"/>
    <n v="22"/>
    <n v="24"/>
    <n v="7"/>
    <n v="1"/>
    <n v="12"/>
    <n v="7"/>
    <n v="0"/>
    <n v="0"/>
    <n v="1"/>
    <n v="0"/>
    <n v="5"/>
    <n v="7"/>
    <n v="0.97826086956521741"/>
    <n v="0"/>
    <n v="34"/>
  </r>
  <r>
    <n v="44"/>
    <n v="1"/>
    <n v="5"/>
    <n v="15"/>
    <n v="7"/>
    <n v="0"/>
    <n v="1"/>
    <n v="44"/>
    <n v="0"/>
    <n v="7"/>
    <n v="0"/>
    <n v="0.25"/>
    <n v="24.151124083857422"/>
    <n v="1"/>
    <n v="5"/>
    <n v="0"/>
    <n v="0"/>
    <n v="1"/>
    <n v="0"/>
    <n v="7"/>
    <n v="10"/>
    <n v="5"/>
    <n v="1"/>
    <n v="15"/>
    <n v="12"/>
    <n v="0"/>
    <n v="0"/>
    <n v="1"/>
    <n v="0"/>
    <n v="0"/>
    <n v="5"/>
    <n v="1.1590909090909092"/>
    <n v="4.373436719603526"/>
    <n v="35"/>
  </r>
  <r>
    <n v="66"/>
    <n v="1"/>
    <n v="9"/>
    <n v="12"/>
    <n v="5"/>
    <n v="0"/>
    <n v="1"/>
    <n v="38"/>
    <n v="0"/>
    <n v="5"/>
    <n v="5"/>
    <n v="0.24242424242424243"/>
    <n v="20.12593673654785"/>
    <n v="1"/>
    <n v="5"/>
    <n v="0"/>
    <n v="5"/>
    <n v="1"/>
    <n v="0"/>
    <n v="16"/>
    <n v="28"/>
    <n v="5"/>
    <n v="1"/>
    <n v="19"/>
    <n v="9"/>
    <n v="7"/>
    <n v="0"/>
    <n v="1"/>
    <n v="0"/>
    <n v="0"/>
    <n v="0"/>
    <n v="1.106060606060606"/>
    <n v="0"/>
    <n v="36"/>
  </r>
  <r>
    <n v="60"/>
    <n v="1"/>
    <n v="10"/>
    <n v="5"/>
    <n v="5"/>
    <n v="0"/>
    <n v="1"/>
    <n v="46"/>
    <n v="0"/>
    <n v="5"/>
    <n v="5"/>
    <n v="0.25"/>
    <n v="20.12593673654785"/>
    <n v="1"/>
    <n v="0"/>
    <n v="0"/>
    <n v="0"/>
    <n v="1"/>
    <n v="0"/>
    <n v="26"/>
    <n v="26"/>
    <n v="5"/>
    <n v="1"/>
    <n v="17"/>
    <n v="5"/>
    <n v="5"/>
    <n v="0"/>
    <n v="1"/>
    <n v="0"/>
    <n v="5"/>
    <n v="0"/>
    <n v="0.8833333333333333"/>
    <n v="0"/>
    <n v="37"/>
  </r>
  <r>
    <n v="53"/>
    <n v="1"/>
    <n v="5"/>
    <n v="17"/>
    <n v="5"/>
    <n v="0"/>
    <n v="1"/>
    <n v="24"/>
    <n v="0"/>
    <n v="5"/>
    <n v="0"/>
    <n v="0.24528301886792453"/>
    <n v="20.12593673654785"/>
    <n v="1"/>
    <n v="0"/>
    <n v="0"/>
    <n v="0"/>
    <n v="1"/>
    <n v="0"/>
    <n v="19"/>
    <n v="14"/>
    <n v="5"/>
    <n v="1"/>
    <n v="12"/>
    <n v="12"/>
    <n v="0"/>
    <n v="0"/>
    <n v="1"/>
    <n v="0"/>
    <n v="5"/>
    <n v="12"/>
    <n v="1.0754716981132075"/>
    <n v="4.373436719603526"/>
    <n v="38"/>
  </r>
  <r>
    <n v="96"/>
    <n v="1"/>
    <n v="7"/>
    <n v="12"/>
    <n v="5"/>
    <n v="0"/>
    <n v="1"/>
    <n v="34"/>
    <n v="0"/>
    <n v="5"/>
    <n v="0"/>
    <n v="0.25"/>
    <n v="24.151124083857422"/>
    <n v="1"/>
    <n v="0"/>
    <n v="0"/>
    <n v="0"/>
    <n v="1"/>
    <n v="0"/>
    <n v="24"/>
    <n v="31"/>
    <n v="5"/>
    <n v="1"/>
    <n v="17"/>
    <n v="5"/>
    <n v="0"/>
    <n v="0"/>
    <n v="1"/>
    <n v="0"/>
    <n v="0"/>
    <n v="0"/>
    <n v="0.89583333333333337"/>
    <n v="0"/>
    <n v="39"/>
  </r>
  <r>
    <n v="84"/>
    <n v="1"/>
    <n v="14"/>
    <n v="7"/>
    <n v="5"/>
    <n v="0"/>
    <n v="1"/>
    <n v="41"/>
    <n v="0"/>
    <n v="5"/>
    <n v="0"/>
    <n v="0.25"/>
    <n v="20.12593673654785"/>
    <n v="1"/>
    <n v="5"/>
    <n v="0"/>
    <n v="0"/>
    <n v="1"/>
    <n v="0"/>
    <n v="22"/>
    <n v="22"/>
    <n v="7"/>
    <n v="1"/>
    <n v="12"/>
    <n v="5"/>
    <n v="0"/>
    <n v="0"/>
    <n v="1"/>
    <n v="0"/>
    <n v="5"/>
    <n v="5"/>
    <n v="0.83333333333333337"/>
    <n v="0"/>
    <n v="40"/>
  </r>
  <r>
    <n v="52"/>
    <n v="1"/>
    <n v="5"/>
    <n v="12"/>
    <n v="15"/>
    <n v="0"/>
    <n v="1"/>
    <n v="42"/>
    <n v="0"/>
    <n v="15"/>
    <n v="0"/>
    <n v="0.25"/>
    <n v="36.226686125786131"/>
    <n v="1"/>
    <n v="0"/>
    <n v="0"/>
    <n v="0"/>
    <n v="1"/>
    <n v="0"/>
    <n v="12"/>
    <n v="35"/>
    <n v="5"/>
    <n v="1"/>
    <n v="17"/>
    <n v="35"/>
    <n v="5"/>
    <n v="0"/>
    <n v="1"/>
    <n v="0"/>
    <n v="5"/>
    <n v="0"/>
    <n v="1.1346153846153846"/>
    <n v="0"/>
    <n v="41"/>
  </r>
  <r>
    <n v="73"/>
    <n v="1"/>
    <n v="10"/>
    <n v="0"/>
    <n v="0"/>
    <n v="0"/>
    <n v="1"/>
    <n v="32"/>
    <n v="0"/>
    <n v="0"/>
    <n v="0"/>
    <n v="0.24657534246575341"/>
    <n v="32.201498778476562"/>
    <n v="1"/>
    <n v="0"/>
    <n v="0"/>
    <n v="0"/>
    <n v="1"/>
    <n v="0"/>
    <n v="27"/>
    <n v="24"/>
    <n v="10"/>
    <n v="1"/>
    <n v="10"/>
    <n v="66"/>
    <n v="7"/>
    <n v="0"/>
    <n v="1"/>
    <n v="0"/>
    <n v="0"/>
    <n v="5"/>
    <n v="0.8904109589041096"/>
    <n v="0"/>
    <n v="42"/>
  </r>
  <r>
    <n v="75"/>
    <n v="1"/>
    <n v="10"/>
    <n v="7"/>
    <n v="5"/>
    <n v="0"/>
    <n v="1"/>
    <n v="43"/>
    <n v="0"/>
    <n v="5"/>
    <n v="0"/>
    <n v="0.25333333333333335"/>
    <n v="28.17631143116699"/>
    <n v="1"/>
    <n v="0"/>
    <n v="0"/>
    <n v="0"/>
    <n v="1"/>
    <n v="0"/>
    <n v="10"/>
    <n v="14"/>
    <n v="0"/>
    <n v="1"/>
    <n v="12"/>
    <n v="29"/>
    <n v="5"/>
    <n v="0"/>
    <n v="1"/>
    <n v="0"/>
    <n v="5"/>
    <n v="7"/>
    <n v="0.70666666666666667"/>
    <n v="0"/>
    <n v="43"/>
  </r>
  <r>
    <n v="71"/>
    <n v="1"/>
    <n v="10"/>
    <n v="7"/>
    <n v="0"/>
    <n v="0"/>
    <n v="1"/>
    <n v="33"/>
    <n v="0"/>
    <n v="0"/>
    <n v="0"/>
    <n v="0.25352112676056338"/>
    <n v="20.12593673654785"/>
    <n v="1"/>
    <n v="0"/>
    <n v="0"/>
    <n v="0"/>
    <n v="1"/>
    <n v="0"/>
    <n v="12"/>
    <n v="17"/>
    <n v="5"/>
    <n v="1"/>
    <n v="24"/>
    <n v="14"/>
    <n v="0"/>
    <n v="0"/>
    <n v="1"/>
    <n v="0"/>
    <n v="0"/>
    <n v="7"/>
    <n v="0.73239436619718312"/>
    <n v="0"/>
    <n v="44"/>
  </r>
  <r>
    <n v="63"/>
    <n v="1"/>
    <n v="12"/>
    <n v="14"/>
    <n v="10"/>
    <n v="0"/>
    <n v="1"/>
    <n v="36"/>
    <n v="0"/>
    <n v="10"/>
    <n v="0"/>
    <n v="0.23809523809523808"/>
    <n v="20.12593673654785"/>
    <n v="1"/>
    <n v="0"/>
    <n v="0"/>
    <n v="0"/>
    <n v="1"/>
    <n v="0"/>
    <n v="12"/>
    <n v="22"/>
    <n v="0"/>
    <n v="1"/>
    <n v="5"/>
    <n v="10"/>
    <n v="0"/>
    <n v="0"/>
    <n v="1"/>
    <n v="0"/>
    <n v="5"/>
    <n v="10"/>
    <n v="0.63492063492063489"/>
    <n v="4.373436719603526"/>
    <n v="45"/>
  </r>
  <r>
    <n v="61"/>
    <n v="1"/>
    <n v="5"/>
    <n v="7"/>
    <n v="5"/>
    <n v="0"/>
    <n v="1"/>
    <n v="37"/>
    <n v="0"/>
    <n v="5"/>
    <n v="0"/>
    <n v="0.24590163934426229"/>
    <n v="16.100749389238281"/>
    <n v="1"/>
    <n v="0"/>
    <n v="0"/>
    <n v="0"/>
    <n v="1"/>
    <n v="0"/>
    <n v="20"/>
    <n v="29"/>
    <n v="0"/>
    <n v="1"/>
    <n v="5"/>
    <n v="19"/>
    <n v="5"/>
    <n v="0"/>
    <n v="1"/>
    <n v="0"/>
    <n v="10"/>
    <n v="0"/>
    <n v="0.96721311475409832"/>
    <n v="0"/>
    <n v="46"/>
  </r>
  <r>
    <n v="67"/>
    <n v="1"/>
    <n v="14"/>
    <n v="14"/>
    <n v="0"/>
    <n v="0"/>
    <n v="1"/>
    <n v="38"/>
    <n v="0"/>
    <n v="0"/>
    <n v="0"/>
    <n v="0.2537313432835821"/>
    <n v="20.12593673654785"/>
    <n v="1"/>
    <n v="0"/>
    <n v="0"/>
    <n v="5"/>
    <n v="1"/>
    <n v="0"/>
    <n v="21"/>
    <n v="28"/>
    <n v="7"/>
    <n v="1"/>
    <n v="14"/>
    <n v="14"/>
    <n v="5"/>
    <n v="0"/>
    <n v="1"/>
    <n v="0"/>
    <n v="0"/>
    <n v="5"/>
    <n v="0.71641791044776115"/>
    <n v="4.373436719603526"/>
    <n v="47"/>
  </r>
  <r>
    <n v="52"/>
    <n v="1"/>
    <n v="5"/>
    <n v="0"/>
    <n v="5"/>
    <n v="0"/>
    <n v="1"/>
    <n v="21"/>
    <n v="0"/>
    <n v="5"/>
    <n v="5"/>
    <n v="0.25"/>
    <n v="28.17631143116699"/>
    <n v="1"/>
    <n v="5"/>
    <n v="0"/>
    <n v="0"/>
    <n v="1"/>
    <n v="0"/>
    <n v="17"/>
    <n v="24"/>
    <n v="5"/>
    <n v="1"/>
    <n v="7"/>
    <n v="7"/>
    <n v="5"/>
    <n v="0"/>
    <n v="1"/>
    <n v="0"/>
    <n v="0"/>
    <n v="10"/>
    <n v="0.92307692307692313"/>
    <n v="4.373436719603526"/>
    <n v="48"/>
  </r>
  <r>
    <n v="63"/>
    <n v="1"/>
    <n v="5"/>
    <n v="9"/>
    <n v="5"/>
    <n v="0"/>
    <n v="1"/>
    <n v="37"/>
    <n v="0"/>
    <n v="5"/>
    <n v="0"/>
    <n v="0.25396825396825395"/>
    <n v="20.12593673654785"/>
    <n v="1"/>
    <n v="0"/>
    <n v="0"/>
    <n v="5"/>
    <n v="1"/>
    <n v="0"/>
    <n v="7"/>
    <n v="23"/>
    <n v="9"/>
    <n v="1"/>
    <n v="16"/>
    <n v="14"/>
    <n v="0"/>
    <n v="0"/>
    <n v="1"/>
    <n v="0"/>
    <n v="0"/>
    <n v="5"/>
    <n v="1.0317460317460319"/>
    <n v="4.373436719603526"/>
    <n v="49"/>
  </r>
  <r>
    <n v="80"/>
    <n v="1"/>
    <n v="5"/>
    <n v="12"/>
    <n v="12"/>
    <n v="0"/>
    <n v="1"/>
    <n v="30"/>
    <n v="0"/>
    <n v="12"/>
    <n v="5"/>
    <n v="0.25"/>
    <n v="12.075562041928711"/>
    <n v="1"/>
    <n v="0"/>
    <n v="0"/>
    <n v="0"/>
    <n v="1"/>
    <n v="0"/>
    <n v="19"/>
    <n v="26"/>
    <n v="5"/>
    <n v="1"/>
    <n v="7"/>
    <n v="12"/>
    <n v="9"/>
    <n v="0"/>
    <n v="1"/>
    <n v="0"/>
    <n v="0"/>
    <n v="5"/>
    <n v="0.75"/>
    <n v="0"/>
    <n v="50"/>
  </r>
  <r>
    <n v="54"/>
    <n v="1"/>
    <n v="0"/>
    <n v="9"/>
    <n v="5"/>
    <n v="0"/>
    <n v="1"/>
    <n v="35"/>
    <n v="0"/>
    <n v="5"/>
    <n v="0"/>
    <n v="0.24074074074074073"/>
    <n v="32.201498778476562"/>
    <n v="1"/>
    <n v="0"/>
    <n v="0"/>
    <n v="0"/>
    <n v="1"/>
    <n v="0"/>
    <n v="14"/>
    <n v="42"/>
    <n v="5"/>
    <n v="1"/>
    <n v="9"/>
    <n v="26"/>
    <n v="7"/>
    <n v="0"/>
    <n v="1"/>
    <n v="0"/>
    <n v="0"/>
    <n v="0"/>
    <n v="0.79629629629629628"/>
    <n v="4.373436719603526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6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1:P23" firstHeaderRow="0" firstDataRow="1" firstDataCol="1"/>
  <pivotFields count="21">
    <pivotField axis="axisRow" showAll="0" sortType="descending">
      <items count="24">
        <item x="8"/>
        <item x="15"/>
        <item x="17"/>
        <item m="1" x="21"/>
        <item x="7"/>
        <item x="10"/>
        <item x="14"/>
        <item x="13"/>
        <item x="3"/>
        <item x="12"/>
        <item x="2"/>
        <item x="0"/>
        <item m="1" x="22"/>
        <item x="11"/>
        <item x="5"/>
        <item x="1"/>
        <item x="18"/>
        <item x="9"/>
        <item x="4"/>
        <item x="16"/>
        <item x="19"/>
        <item x="6"/>
        <item x="2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22">
    <i>
      <x v="8"/>
    </i>
    <i>
      <x v="14"/>
    </i>
    <i>
      <x v="18"/>
    </i>
    <i>
      <x v="7"/>
    </i>
    <i>
      <x v="11"/>
    </i>
    <i>
      <x v="15"/>
    </i>
    <i>
      <x v="10"/>
    </i>
    <i>
      <x v="6"/>
    </i>
    <i>
      <x v="20"/>
    </i>
    <i>
      <x v="22"/>
    </i>
    <i>
      <x v="1"/>
    </i>
    <i>
      <x v="16"/>
    </i>
    <i>
      <x v="9"/>
    </i>
    <i>
      <x v="4"/>
    </i>
    <i>
      <x v="21"/>
    </i>
    <i>
      <x v="5"/>
    </i>
    <i>
      <x/>
    </i>
    <i>
      <x v="13"/>
    </i>
    <i>
      <x v="17"/>
    </i>
    <i>
      <x v="2"/>
    </i>
    <i>
      <x v="1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me von SEO Difficulty" fld="4" baseField="0" baseItem="0"/>
    <dataField name="Summe von CPC" fld="2" baseField="0" baseItem="0"/>
    <dataField name="Summe von PPC Competition" fld="3" baseField="0" baseItem="0"/>
    <dataField name="Summe von Mittelwert" fld="19" baseField="0" baseItem="0" numFmtId="2"/>
    <dataField name="Summe von Search Volume 10/2017" fld="6" baseField="0" baseItem="0"/>
    <dataField name="Summe von Search Volume 11/2017" fld="7" baseField="0" baseItem="0"/>
    <dataField name="Summe von Search Volume 12/2017" fld="8" baseField="0" baseItem="0"/>
    <dataField name="Summe von Search Volume 01/2018" fld="9" baseField="0" baseItem="0"/>
    <dataField name="Summe von Search Volume 02/2018" fld="10" baseField="0" baseItem="0"/>
    <dataField name="Summe von Search Volume 03/2018" fld="11" baseField="0" baseItem="0"/>
    <dataField name="Summe von Search Volume 04/2018" fld="12" baseField="0" baseItem="0"/>
    <dataField name="Summe von Search Volume 05/2018" fld="13" baseField="0" baseItem="0"/>
    <dataField name="Summe von Search Volume 06/2018" fld="14" baseField="0" baseItem="0"/>
    <dataField name="Summe von Search Volume 07/2018" fld="15" baseField="0" baseItem="0"/>
    <dataField name="Summe von Search Volume 08/2018" fld="16" baseField="0" baseItem="0"/>
  </dataFields>
  <formats count="19">
    <format dxfId="82">
      <pivotArea field="0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4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3"/>
          </reference>
          <reference field="0" count="12">
            <x v="3"/>
            <x v="4"/>
            <x v="5"/>
            <x v="7"/>
            <x v="8"/>
            <x v="9"/>
            <x v="10"/>
            <x v="11"/>
            <x v="12"/>
            <x v="14"/>
            <x v="15"/>
            <x v="18"/>
          </reference>
        </references>
      </pivotArea>
    </format>
    <format dxfId="79">
      <pivotArea dataOnly="0" labelOnly="1" fieldPosition="0">
        <references count="1">
          <reference field="0" count="12">
            <x v="3"/>
            <x v="4"/>
            <x v="5"/>
            <x v="7"/>
            <x v="8"/>
            <x v="9"/>
            <x v="10"/>
            <x v="11"/>
            <x v="12"/>
            <x v="14"/>
            <x v="15"/>
            <x v="18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3"/>
          </reference>
          <reference field="0" count="6">
            <x v="1"/>
            <x v="3"/>
            <x v="6"/>
            <x v="9"/>
            <x v="16"/>
            <x v="20"/>
          </reference>
        </references>
      </pivotArea>
    </format>
    <format dxfId="77">
      <pivotArea dataOnly="0" labelOnly="1" fieldPosition="0">
        <references count="1">
          <reference field="0" count="5">
            <x v="1"/>
            <x v="3"/>
            <x v="6"/>
            <x v="16"/>
            <x v="20"/>
          </reference>
        </references>
      </pivotArea>
    </format>
    <format dxfId="73">
      <pivotArea dataOnly="0" labelOnly="1" fieldPosition="0">
        <references count="1">
          <reference field="0" count="1">
            <x v="22"/>
          </reference>
        </references>
      </pivotArea>
    </format>
    <format dxfId="72">
      <pivotArea dataOnly="0" labelOnly="1" fieldPosition="0">
        <references count="1">
          <reference field="0" count="1">
            <x v="21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3"/>
          </reference>
          <reference field="0" count="1">
            <x v="21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3"/>
          </reference>
          <reference field="0" count="1">
            <x v="22"/>
          </reference>
        </references>
      </pivotArea>
    </format>
    <format dxfId="69">
      <pivotArea dataOnly="0" labelOnly="1" fieldPosition="0">
        <references count="1">
          <reference field="0" count="1">
            <x v="5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67">
      <pivotArea collapsedLevelsAreSubtotals="1" fieldPosition="0">
        <references count="2">
          <reference field="4294967294" count="5" selected="0">
            <x v="0"/>
            <x v="1"/>
            <x v="2"/>
            <x v="3"/>
            <x v="4"/>
          </reference>
          <reference field="0" count="16">
            <x v="1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18"/>
            <x v="20"/>
            <x v="21"/>
            <x v="22"/>
          </reference>
        </references>
      </pivotArea>
    </format>
    <format dxfId="66">
      <pivotArea dataOnly="0" labelOnly="1" fieldPosition="0">
        <references count="1">
          <reference field="0" count="16">
            <x v="1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18"/>
            <x v="20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7" dataOnRows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outline="1" outlineData="1" compactData="0" multipleFieldFilters="0" fieldListSortAscending="1">
  <location ref="A2:B23" firstHeaderRow="1" firstDataRow="1" firstDataCol="1"/>
  <pivotFields count="36">
    <pivotField dataField="1" compact="0" showAll="0" defaultSubtotal="0"/>
    <pivotField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compact="0" subtotalTop="0" showAll="0"/>
    <pivotField dataField="1" compact="0" subtotalTop="0" showAll="0"/>
    <pivotField compact="0" subtotalTop="0" showAll="0"/>
    <pivotField compact="0" subtotalTop="0" showAll="0"/>
    <pivotField dataField="1" compact="0" subtotalTop="0" showAll="0"/>
    <pivotField compact="0" subtotalTop="0" showAll="0"/>
    <pivotField dataField="1" compact="0" subtotalTop="0" showAll="0"/>
    <pivotField compact="0" subtotalTop="0" showAll="0"/>
    <pivotField dataField="1" compact="0" subtotalTop="0" showAll="0"/>
    <pivotField dataField="1" compact="0" subtotalTop="0" showAll="0"/>
    <pivotField dataField="1" compact="0" subtotalTop="0" showAll="0"/>
    <pivotField compact="0" subtotalTop="0" showAll="0"/>
    <pivotField dataField="1" compact="0" subtotalTop="0" showAll="0"/>
    <pivotField compact="0" subtotalTop="0" showAll="0"/>
    <pivotField compact="0" subtotalTop="0" showAll="0"/>
    <pivotField dataField="1" compact="0" subtotalTop="0" showAll="0"/>
    <pivotField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compact="0" subtotalTop="0" showAll="0"/>
    <pivotField dataField="1" compact="0" subtotalTop="0" showAll="0"/>
    <pivotField dataField="1" compact="0" subtotalTop="0" showAll="0"/>
    <pivotField dataField="1" compact="0" showAll="0" defaultSubtotal="0"/>
    <pivotField compact="0" showAll="0" defaultSubtotal="0"/>
    <pivotField dataField="1" compact="0" showAll="0" defaultSubtotal="0"/>
    <pivotField compact="0" showAll="0" defaultSubtotal="0"/>
    <pivotField compact="0" subtotalTop="0" dragToRow="0" dragToCol="0" dragToPage="0" showAll="0"/>
    <pivotField compact="0" dragToRow="0" dragToCol="0" dragToPage="0" showAll="0" defaultSubtota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Items count="1">
    <i/>
  </colItems>
  <dataFields count="21">
    <dataField name="FIWARE" fld="0" subtotal="average" baseField="0" baseItem="1" numFmtId="2"/>
    <dataField name="Ocean Protocol" fld="12" subtotal="average" baseField="0" baseItem="1"/>
    <dataField name="x-Road" fld="7" subtotal="average" baseField="0" baseItem="1"/>
    <dataField name="Data Transfer Project" fld="24" subtotal="average" baseField="0" baseItem="1"/>
    <dataField name="Edgecross" fld="23" subtotal="average" baseField="0" baseItem="1"/>
    <dataField name="Plattform Industrie 4.0" fld="3" subtotal="average" baseField="0" baseItem="1"/>
    <dataField name="Industrial Internet Consortium" fld="2" subtotal="average" baseField="0" baseItem="1"/>
    <dataField name="Industrial Data Space" fld="4" subtotal="average" baseField="0" baseItem="1"/>
    <dataField name="Nielsen Marketing Cloud" fld="30" subtotal="average" baseField="0" baseItem="1"/>
    <dataField name="Future Work Lab" fld="21" subtotal="average" baseField="0" baseItem="1"/>
    <dataField name="Qlik Data Market" fld="29" subtotal="average" baseField="0" baseItem="1"/>
    <dataField name="Azure IoT Reference Architecture" fld="25" subtotal="average" baseField="0" baseItem="1"/>
    <dataField name="IoT-A" fld="32" subtotal="average" baseField="0" baseItem="1"/>
    <dataField name="Big Data Value Association" fld="14" subtotal="average" baseField="0" baseItem="1"/>
    <dataField name="Industrial Value Chain Initiative" fld="10" subtotal="average" baseField="0" baseItem="1"/>
    <dataField name="Data Market Austria" fld="16" subtotal="average" baseField="0" baseItem="1"/>
    <dataField name="Zuora IoT Reference Architecture" fld="26" subtotal="average" baseField="0" baseItem="1"/>
    <dataField name="Symantec IoT Reference Architecture" fld="5" subtotal="average" baseField="0" baseItem="1"/>
    <dataField name="NIST Big Data Reference Architecture" fld="18" subtotal="average" baseField="0" baseItem="1"/>
    <dataField name="Alliance for Internet of Things Innovation" fld="15" subtotal="average" baseField="0" baseItem="1"/>
    <dataField name="BDEX Data Marketplace" fld="28" subtotal="average" baseField="0" baseItem="1"/>
  </dataFields>
  <formats count="3">
    <format dxfId="76">
      <pivotArea fieldPosition="0">
        <references count="1">
          <reference field="4294967294" count="1">
            <x v="1"/>
          </reference>
        </references>
      </pivotArea>
    </format>
    <format dxfId="75">
      <pivotArea fieldPosition="0">
        <references count="1">
          <reference field="4294967294" count="1">
            <x v="2"/>
          </reference>
        </references>
      </pivotArea>
    </format>
    <format dxfId="74">
      <pivotArea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wfinder_all_export_2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ultiTimeline-8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ultiTimeline-7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ultiTimeline-6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ultiTimeline-5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ultiTimeline-4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ultiTimeline-3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wfinder_all_expor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wfinder_all_expor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iTimeline-22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ltiTimeline-20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ultiTimeline-18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ultiTimeline-17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ultiTimeline-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ultiTimeline-9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13" Type="http://schemas.openxmlformats.org/officeDocument/2006/relationships/queryTable" Target="../queryTables/queryTable15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12" Type="http://schemas.openxmlformats.org/officeDocument/2006/relationships/queryTable" Target="../queryTables/queryTable14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8.xml"/><Relationship Id="rId11" Type="http://schemas.openxmlformats.org/officeDocument/2006/relationships/queryTable" Target="../queryTables/queryTable13.xml"/><Relationship Id="rId5" Type="http://schemas.openxmlformats.org/officeDocument/2006/relationships/queryTable" Target="../queryTables/queryTable7.xml"/><Relationship Id="rId10" Type="http://schemas.openxmlformats.org/officeDocument/2006/relationships/queryTable" Target="../queryTables/queryTable12.xml"/><Relationship Id="rId4" Type="http://schemas.openxmlformats.org/officeDocument/2006/relationships/queryTable" Target="../queryTables/queryTable6.xml"/><Relationship Id="rId9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B12" sqref="B12"/>
    </sheetView>
  </sheetViews>
  <sheetFormatPr baseColWidth="10" defaultRowHeight="14.4" x14ac:dyDescent="0.3"/>
  <cols>
    <col min="1" max="1" width="34" bestFit="1" customWidth="1"/>
    <col min="2" max="2" width="15.5546875" bestFit="1" customWidth="1"/>
    <col min="3" max="3" width="19.5546875" bestFit="1" customWidth="1"/>
    <col min="4" max="4" width="20.109375" bestFit="1" customWidth="1"/>
    <col min="5" max="5" width="17.88671875" bestFit="1" customWidth="1"/>
    <col min="8" max="8" width="52.77734375" bestFit="1" customWidth="1"/>
  </cols>
  <sheetData>
    <row r="1" spans="1:12" x14ac:dyDescent="0.3">
      <c r="B1" t="s">
        <v>115</v>
      </c>
      <c r="C1" t="s">
        <v>116</v>
      </c>
      <c r="D1" t="s">
        <v>129</v>
      </c>
      <c r="E1" t="s">
        <v>130</v>
      </c>
    </row>
    <row r="2" spans="1:12" x14ac:dyDescent="0.3">
      <c r="A2" s="37" t="s">
        <v>40</v>
      </c>
      <c r="B2">
        <f>VLOOKUP(A2,KWFinder_processed!$A$2:$Q$24,17,0)</f>
        <v>1</v>
      </c>
      <c r="C2">
        <f>VLOOKUP(A2,google_trends_pivot!$A$3:$C$26,3,0)</f>
        <v>1</v>
      </c>
      <c r="D2">
        <f>VLOOKUP(A2,GoogleScholar!$A$2:$M$23,13,0)</f>
        <v>3</v>
      </c>
      <c r="E2">
        <f>(B2+C2)/2+D2</f>
        <v>4</v>
      </c>
    </row>
    <row r="3" spans="1:12" x14ac:dyDescent="0.3">
      <c r="A3" s="37" t="s">
        <v>151</v>
      </c>
      <c r="B3">
        <f>VLOOKUP(A3,KWFinder_processed!$A$2:$Q$24,17,0)</f>
        <v>3</v>
      </c>
      <c r="C3">
        <f>VLOOKUP(A3,google_trends_pivot!$A$3:$C$26,3,0)</f>
        <v>3</v>
      </c>
      <c r="D3">
        <f>VLOOKUP(A3,GoogleScholar!$A$2:$M$23,13,0)</f>
        <v>4</v>
      </c>
      <c r="E3">
        <f>(B3+C3)/2+D3</f>
        <v>7</v>
      </c>
    </row>
    <row r="4" spans="1:12" x14ac:dyDescent="0.3">
      <c r="A4" s="37" t="s">
        <v>126</v>
      </c>
      <c r="B4">
        <f>VLOOKUP(A4,KWFinder_processed!$A$2:$Q$24,17,0)</f>
        <v>5</v>
      </c>
      <c r="C4">
        <f>VLOOKUP(A4,google_trends_pivot!$A$3:$C$26,3,0)</f>
        <v>7</v>
      </c>
      <c r="D4">
        <f>VLOOKUP(A4,GoogleScholar!$A$2:$M$23,13,0)</f>
        <v>2</v>
      </c>
      <c r="E4">
        <f>(B4+C4)/2+D4</f>
        <v>8</v>
      </c>
    </row>
    <row r="5" spans="1:12" x14ac:dyDescent="0.3">
      <c r="A5" s="37" t="s">
        <v>127</v>
      </c>
      <c r="B5">
        <f>VLOOKUP(A5,KWFinder_processed!$A$2:$Q$24,17,0)</f>
        <v>6</v>
      </c>
      <c r="C5">
        <f>VLOOKUP(A5,google_trends_pivot!$A$3:$C$26,3,0)</f>
        <v>6</v>
      </c>
      <c r="D5">
        <f>VLOOKUP(A5,GoogleScholar!$A$2:$M$23,13,0)</f>
        <v>5</v>
      </c>
      <c r="E5">
        <f>(B5+C5)/2+D5</f>
        <v>11</v>
      </c>
    </row>
    <row r="6" spans="1:12" x14ac:dyDescent="0.3">
      <c r="A6" s="44" t="s">
        <v>135</v>
      </c>
      <c r="B6">
        <f>VLOOKUP(A6,KWFinder_processed!$A$2:$Q$24,17,0)</f>
        <v>10</v>
      </c>
      <c r="C6">
        <f>VLOOKUP(A6,google_trends_pivot!$A$3:$C$26,3,0)</f>
        <v>13</v>
      </c>
      <c r="D6">
        <f>VLOOKUP(A6,GoogleScholar!$A$2:$M$23,13,0)</f>
        <v>1</v>
      </c>
      <c r="E6">
        <f>(B6+C6)/2+D6</f>
        <v>12.5</v>
      </c>
    </row>
    <row r="7" spans="1:12" x14ac:dyDescent="0.3">
      <c r="A7" s="37" t="s">
        <v>125</v>
      </c>
      <c r="B7">
        <f>VLOOKUP(A7,KWFinder_processed!$A$2:$Q$24,17,0)</f>
        <v>7</v>
      </c>
      <c r="C7">
        <f>VLOOKUP(A7,google_trends_pivot!$A$3:$C$26,3,0)</f>
        <v>8</v>
      </c>
      <c r="D7">
        <f>VLOOKUP(A7,GoogleScholar!$A$2:$M$23,13,0)</f>
        <v>6</v>
      </c>
      <c r="E7">
        <f>(B7+C7)/2+D7</f>
        <v>13.5</v>
      </c>
    </row>
    <row r="8" spans="1:12" x14ac:dyDescent="0.3">
      <c r="A8" s="37" t="s">
        <v>150</v>
      </c>
      <c r="B8">
        <f>VLOOKUP(A8,KWFinder_processed!$A$2:$Q$24,17,0)</f>
        <v>2</v>
      </c>
      <c r="C8">
        <f>VLOOKUP(A8,google_trends_pivot!$A$3:$C$26,3,0)</f>
        <v>2</v>
      </c>
      <c r="D8">
        <f>VLOOKUP(A8,GoogleScholar!$A$2:$M$23,13,0)</f>
        <v>14</v>
      </c>
      <c r="E8">
        <f>(B8+C8)/2+D8</f>
        <v>16</v>
      </c>
      <c r="H8" s="33"/>
    </row>
    <row r="9" spans="1:12" x14ac:dyDescent="0.3">
      <c r="A9" s="37" t="s">
        <v>59</v>
      </c>
      <c r="B9">
        <f>VLOOKUP(A9,KWFinder_processed!$A$2:$Q$24,17,0)</f>
        <v>8</v>
      </c>
      <c r="C9">
        <f>VLOOKUP(A9,google_trends_pivot!$A$3:$C$26,3,0)</f>
        <v>4</v>
      </c>
      <c r="D9">
        <f>VLOOKUP(A9,GoogleScholar!$A$2:$M$23,13,0)</f>
        <v>11</v>
      </c>
      <c r="E9">
        <f>(B9+C9)/2+D9</f>
        <v>17</v>
      </c>
      <c r="H9" s="33"/>
      <c r="I9" s="33"/>
      <c r="J9" s="33"/>
      <c r="K9" s="33"/>
      <c r="L9" s="33"/>
    </row>
    <row r="10" spans="1:12" x14ac:dyDescent="0.3">
      <c r="A10" s="37" t="s">
        <v>152</v>
      </c>
      <c r="B10">
        <f>VLOOKUP(A10,KWFinder_processed!$A$2:$Q$24,17,0)</f>
        <v>4</v>
      </c>
      <c r="C10">
        <f>VLOOKUP(A10,google_trends_pivot!$A$3:$C$26,3,0)</f>
        <v>5</v>
      </c>
      <c r="D10">
        <f>VLOOKUP(A10,GoogleScholar!$A$2:$M$23,13,0)</f>
        <v>15</v>
      </c>
      <c r="E10">
        <f>(B10+C10)/2+D10</f>
        <v>19.5</v>
      </c>
    </row>
    <row r="11" spans="1:12" x14ac:dyDescent="0.3">
      <c r="A11" s="37" t="s">
        <v>153</v>
      </c>
      <c r="B11">
        <f>VLOOKUP(A11,KWFinder_processed!$A$2:$Q$24,17,0)</f>
        <v>14</v>
      </c>
      <c r="C11">
        <f>VLOOKUP(A11,google_trends_pivot!$A$3:$C$26,3,0)</f>
        <v>14</v>
      </c>
      <c r="D11">
        <f>VLOOKUP(A11,GoogleScholar!$A$2:$M$23,13,0)</f>
        <v>8</v>
      </c>
      <c r="E11">
        <f>(B11+C11)/2+D11</f>
        <v>22</v>
      </c>
    </row>
    <row r="12" spans="1:12" x14ac:dyDescent="0.3">
      <c r="A12" s="37" t="s">
        <v>149</v>
      </c>
      <c r="B12">
        <f>VLOOKUP(A12,KWFinder_processed!$A$2:$Q$24,17,0)</f>
        <v>15</v>
      </c>
      <c r="C12">
        <f>VLOOKUP(A12,google_trends_pivot!$A$3:$C$26,3,0)</f>
        <v>15</v>
      </c>
      <c r="D12">
        <f>VLOOKUP(A12,GoogleScholar!$A$2:$M$23,13,0)</f>
        <v>8</v>
      </c>
      <c r="E12">
        <f>(B12+C12)/2+D12</f>
        <v>23</v>
      </c>
    </row>
    <row r="13" spans="1:12" x14ac:dyDescent="0.3">
      <c r="A13" t="s">
        <v>122</v>
      </c>
      <c r="B13">
        <f>VLOOKUP(A13,KWFinder_processed!$A$2:$Q$24,17,0)</f>
        <v>19</v>
      </c>
      <c r="C13">
        <f>VLOOKUP(A13,google_trends_pivot!$A$3:$C$26,3,0)</f>
        <v>17</v>
      </c>
      <c r="D13">
        <f>VLOOKUP(A13,GoogleScholar!$A$2:$M$23,13,0)</f>
        <v>19</v>
      </c>
      <c r="E13">
        <f>(B13+C13)/2+D13</f>
        <v>37</v>
      </c>
    </row>
    <row r="14" spans="1:12" x14ac:dyDescent="0.3">
      <c r="A14" t="s">
        <v>60</v>
      </c>
      <c r="B14">
        <f>VLOOKUP(A14,KWFinder_processed!$A$2:$Q$24,17,0)</f>
        <v>11</v>
      </c>
      <c r="C14">
        <f>VLOOKUP(A14,google_trends_pivot!$A$3:$C$26,3,0)</f>
        <v>12</v>
      </c>
      <c r="D14">
        <f>VLOOKUP(A14,GoogleScholar!$A$2:$M$23,13,0)</f>
        <v>12</v>
      </c>
      <c r="E14">
        <f>(B14+C14)/2+D14</f>
        <v>23.5</v>
      </c>
    </row>
    <row r="15" spans="1:12" x14ac:dyDescent="0.3">
      <c r="A15" t="s">
        <v>124</v>
      </c>
      <c r="B15">
        <f>VLOOKUP(A15,KWFinder_processed!$A$2:$Q$24,17,0)</f>
        <v>13</v>
      </c>
      <c r="C15">
        <f>VLOOKUP(A15,google_trends_pivot!$A$3:$C$26,3,0)</f>
        <v>10</v>
      </c>
      <c r="D15">
        <f>VLOOKUP(A15,GoogleScholar!$A$2:$M$23,13,0)</f>
        <v>12</v>
      </c>
      <c r="E15">
        <f>(B15+C15)/2+D15</f>
        <v>23.5</v>
      </c>
    </row>
    <row r="16" spans="1:12" x14ac:dyDescent="0.3">
      <c r="A16" t="s">
        <v>84</v>
      </c>
      <c r="B16">
        <f>VLOOKUP(A16,KWFinder_processed!$A$2:$Q$24,17,0)</f>
        <v>9</v>
      </c>
      <c r="C16">
        <f>VLOOKUP(A16,google_trends_pivot!$A$3:$C$26,3,0)</f>
        <v>9</v>
      </c>
      <c r="D16">
        <f>VLOOKUP(A16,GoogleScholar!$A$2:$M$23,13,0)</f>
        <v>18</v>
      </c>
      <c r="E16">
        <f>(B16+C16)/2+D16</f>
        <v>27</v>
      </c>
    </row>
    <row r="17" spans="1:12" x14ac:dyDescent="0.3">
      <c r="A17" t="s">
        <v>155</v>
      </c>
      <c r="B17">
        <f>VLOOKUP(A17,KWFinder_processed!$A$2:$Q$24,17,0)</f>
        <v>17</v>
      </c>
      <c r="C17">
        <f>VLOOKUP(A17,google_trends_pivot!$A$3:$C$26,3,0)</f>
        <v>17</v>
      </c>
      <c r="D17">
        <f>VLOOKUP(A17,GoogleScholar!$A$2:$M$23,13,0)</f>
        <v>7</v>
      </c>
      <c r="E17">
        <f>(B17+C17)/2+D17</f>
        <v>24</v>
      </c>
    </row>
    <row r="18" spans="1:12" x14ac:dyDescent="0.3">
      <c r="A18" t="s">
        <v>63</v>
      </c>
      <c r="B18">
        <f>VLOOKUP(A18,KWFinder_processed!$A$2:$Q$24,17,0)</f>
        <v>12</v>
      </c>
      <c r="C18">
        <f>VLOOKUP(A18,google_trends_pivot!$A$3:$C$26,3,0)</f>
        <v>11</v>
      </c>
      <c r="D18">
        <f>VLOOKUP(A18,GoogleScholar!$A$2:$M$23,13,0)</f>
        <v>17</v>
      </c>
      <c r="E18">
        <f>(B18+C18)/2+D18</f>
        <v>28.5</v>
      </c>
    </row>
    <row r="19" spans="1:12" x14ac:dyDescent="0.3">
      <c r="A19" t="s">
        <v>123</v>
      </c>
      <c r="B19">
        <f>VLOOKUP(A19,KWFinder_processed!$A$2:$Q$24,17,0)</f>
        <v>18</v>
      </c>
      <c r="C19">
        <f>VLOOKUP(A19,google_trends_pivot!$A$3:$C$26,3,0)</f>
        <v>17</v>
      </c>
      <c r="D19">
        <f>VLOOKUP(A19,GoogleScholar!$A$2:$M$23,13,0)</f>
        <v>10</v>
      </c>
      <c r="E19">
        <f>(B19+C19)/2+D19</f>
        <v>27.5</v>
      </c>
    </row>
    <row r="20" spans="1:12" x14ac:dyDescent="0.3">
      <c r="A20" s="39" t="s">
        <v>154</v>
      </c>
      <c r="B20">
        <f>VLOOKUP(A20,KWFinder_processed!$A$2:$Q$24,17,0)</f>
        <v>16</v>
      </c>
      <c r="C20">
        <f>VLOOKUP(A20,google_trends_pivot!$A$3:$C$26,3,0)</f>
        <v>15</v>
      </c>
      <c r="D20">
        <f>VLOOKUP(A20,GoogleScholar!$A$2:$M$23,13,0)</f>
        <v>15</v>
      </c>
      <c r="E20">
        <f>(B20+C20)/2+D20</f>
        <v>30.5</v>
      </c>
    </row>
    <row r="21" spans="1:12" x14ac:dyDescent="0.3">
      <c r="A21" t="s">
        <v>61</v>
      </c>
      <c r="B21">
        <f>VLOOKUP(A21,KWFinder_processed!$A$2:$Q$24,17,0)</f>
        <v>19</v>
      </c>
      <c r="C21">
        <f>VLOOKUP(A21,google_trends_pivot!$A$3:$C$26,3,0)</f>
        <v>17</v>
      </c>
      <c r="D21">
        <f>VLOOKUP(A21,GoogleScholar!$A$2:$M$23,13,0)</f>
        <v>21</v>
      </c>
      <c r="E21">
        <f>(B21+C21)/2+D21</f>
        <v>39</v>
      </c>
    </row>
    <row r="22" spans="1:12" x14ac:dyDescent="0.3">
      <c r="A22" t="s">
        <v>62</v>
      </c>
      <c r="B22">
        <f>VLOOKUP(A22,KWFinder_processed!$A$2:$Q$24,17,0)</f>
        <v>19</v>
      </c>
      <c r="C22">
        <f>VLOOKUP(A22,google_trends_pivot!$A$3:$C$26,3,0)</f>
        <v>17</v>
      </c>
      <c r="D22">
        <f>VLOOKUP(A22,GoogleScholar!$A$2:$M$23,13,0)</f>
        <v>19</v>
      </c>
      <c r="E22">
        <f>(B22+C22)/2+D22</f>
        <v>37</v>
      </c>
    </row>
    <row r="26" spans="1:12" x14ac:dyDescent="0.3">
      <c r="A26" s="36" t="s">
        <v>132</v>
      </c>
      <c r="H26" s="36" t="s">
        <v>131</v>
      </c>
    </row>
    <row r="27" spans="1:12" x14ac:dyDescent="0.3">
      <c r="B27" t="s">
        <v>115</v>
      </c>
      <c r="C27" t="s">
        <v>116</v>
      </c>
      <c r="D27" t="s">
        <v>129</v>
      </c>
      <c r="E27" t="s">
        <v>130</v>
      </c>
      <c r="I27" t="s">
        <v>115</v>
      </c>
      <c r="J27" t="s">
        <v>116</v>
      </c>
      <c r="K27" t="s">
        <v>129</v>
      </c>
      <c r="L27" t="s">
        <v>130</v>
      </c>
    </row>
    <row r="28" spans="1:12" x14ac:dyDescent="0.3">
      <c r="A28" s="40" t="s">
        <v>20</v>
      </c>
      <c r="B28">
        <f>VLOOKUP(A28,KWFinder_processed!$A$2:$Q$23,17,0)</f>
        <v>1</v>
      </c>
      <c r="C28">
        <f>VLOOKUP(A28,google_trends_pivot!$A$3:$C$26,3,0)</f>
        <v>1</v>
      </c>
      <c r="D28">
        <f>VLOOKUP(A28,GoogleScholar!$A$2:$M$23,13,0)</f>
        <v>3</v>
      </c>
      <c r="E28">
        <f>(B28+C28)/2+D28</f>
        <v>4</v>
      </c>
      <c r="H28" t="s">
        <v>20</v>
      </c>
      <c r="I28">
        <f>VLOOKUP(H28,KWFinder_processed!$A$2:$Q$23,17,0)</f>
        <v>1</v>
      </c>
      <c r="J28">
        <f>VLOOKUP(H28,google_trends_pivot!$A$3:$C$26,3,0)</f>
        <v>1</v>
      </c>
      <c r="K28">
        <f>VLOOKUP(H28,GoogleScholar!$A$2:$M$23,13,0)</f>
        <v>3</v>
      </c>
      <c r="L28">
        <f>I28+J28+K28</f>
        <v>5</v>
      </c>
    </row>
    <row r="29" spans="1:12" x14ac:dyDescent="0.3">
      <c r="A29" s="40" t="s">
        <v>22</v>
      </c>
      <c r="B29">
        <f>VLOOKUP(A29,KWFinder_processed!$A$2:$Q$23,17,0)</f>
        <v>3</v>
      </c>
      <c r="C29">
        <f>VLOOKUP(A29,google_trends_pivot!$A$3:$C$26,3,0)</f>
        <v>3</v>
      </c>
      <c r="D29">
        <f>VLOOKUP(A29,GoogleScholar!$A$2:$M$23,13,0)</f>
        <v>4</v>
      </c>
      <c r="E29">
        <f>(B29+C29)/2+D29</f>
        <v>7</v>
      </c>
      <c r="H29" t="s">
        <v>22</v>
      </c>
      <c r="I29">
        <f>VLOOKUP(H29,KWFinder_processed!$A$2:$Q$23,17,0)</f>
        <v>3</v>
      </c>
      <c r="J29">
        <f>VLOOKUP(H29,google_trends_pivot!$A$3:$C$26,3,0)</f>
        <v>3</v>
      </c>
      <c r="K29">
        <f>VLOOKUP(H29,GoogleScholar!$A$2:$M$23,13,0)</f>
        <v>4</v>
      </c>
      <c r="L29">
        <f>I29+J29+K29</f>
        <v>10</v>
      </c>
    </row>
    <row r="30" spans="1:12" x14ac:dyDescent="0.3">
      <c r="A30" s="41" t="s">
        <v>55</v>
      </c>
      <c r="B30" t="e">
        <f>VLOOKUP(A30,KWFinder_processed!$A$2:$Q$23,17,0)</f>
        <v>#N/A</v>
      </c>
      <c r="C30" t="e">
        <f>VLOOKUP(A30,google_trends_pivot!$A$3:$C$26,3,0)</f>
        <v>#N/A</v>
      </c>
      <c r="D30" t="e">
        <f>VLOOKUP(A30,GoogleScholar!$A$2:$M$23,13,0)</f>
        <v>#N/A</v>
      </c>
      <c r="E30" t="e">
        <f>(B30+C30)/2+D30</f>
        <v>#N/A</v>
      </c>
      <c r="H30" s="33" t="s">
        <v>55</v>
      </c>
      <c r="I30" t="e">
        <f>VLOOKUP(H30,KWFinder_processed!$A$2:$Q$23,17,0)</f>
        <v>#N/A</v>
      </c>
      <c r="J30" t="e">
        <f>VLOOKUP(H30,google_trends_pivot!$A$3:$C$26,3,0)</f>
        <v>#N/A</v>
      </c>
      <c r="K30" t="e">
        <f>VLOOKUP(H30,GoogleScholar!$A$2:$M$23,13,0)</f>
        <v>#N/A</v>
      </c>
      <c r="L30" t="e">
        <f>I30+J30+K30</f>
        <v>#N/A</v>
      </c>
    </row>
    <row r="31" spans="1:12" x14ac:dyDescent="0.3">
      <c r="A31" s="40" t="s">
        <v>17</v>
      </c>
      <c r="B31">
        <f>VLOOKUP(A31,KWFinder_processed!$A$2:$Q$23,17,0)</f>
        <v>5</v>
      </c>
      <c r="C31">
        <f>VLOOKUP(A31,google_trends_pivot!$A$3:$C$26,3,0)</f>
        <v>7</v>
      </c>
      <c r="D31">
        <f>VLOOKUP(A31,GoogleScholar!$A$2:$M$23,13,0)</f>
        <v>2</v>
      </c>
      <c r="E31">
        <f>(B31+C31)/2+D31</f>
        <v>8</v>
      </c>
      <c r="H31" t="s">
        <v>17</v>
      </c>
      <c r="I31">
        <f>VLOOKUP(H31,KWFinder_processed!$A$2:$Q$23,17,0)</f>
        <v>5</v>
      </c>
      <c r="J31">
        <f>VLOOKUP(H31,google_trends_pivot!$A$3:$C$26,3,0)</f>
        <v>7</v>
      </c>
      <c r="K31">
        <f>VLOOKUP(H31,GoogleScholar!$A$2:$M$23,13,0)</f>
        <v>2</v>
      </c>
      <c r="L31">
        <f>I31+J31+K31</f>
        <v>14</v>
      </c>
    </row>
    <row r="32" spans="1:12" x14ac:dyDescent="0.3">
      <c r="A32" s="40" t="s">
        <v>18</v>
      </c>
      <c r="B32">
        <f>VLOOKUP(A32,KWFinder_processed!$A$2:$Q$23,17,0)</f>
        <v>6</v>
      </c>
      <c r="C32">
        <f>VLOOKUP(A32,google_trends_pivot!$A$3:$C$26,3,0)</f>
        <v>6</v>
      </c>
      <c r="D32">
        <f>VLOOKUP(A32,GoogleScholar!$A$2:$M$23,13,0)</f>
        <v>5</v>
      </c>
      <c r="E32">
        <f>(B32+C32)/2+D32</f>
        <v>11</v>
      </c>
      <c r="H32" t="s">
        <v>18</v>
      </c>
      <c r="I32">
        <f>VLOOKUP(H32,KWFinder_processed!$A$2:$Q$23,17,0)</f>
        <v>6</v>
      </c>
      <c r="J32">
        <f>VLOOKUP(H32,google_trends_pivot!$A$3:$C$26,3,0)</f>
        <v>6</v>
      </c>
      <c r="K32">
        <f>VLOOKUP(H32,GoogleScholar!$A$2:$M$23,13,0)</f>
        <v>5</v>
      </c>
      <c r="L32">
        <f>I32+J32+K32</f>
        <v>17</v>
      </c>
    </row>
    <row r="33" spans="1:12" x14ac:dyDescent="0.3">
      <c r="A33" t="s">
        <v>47</v>
      </c>
      <c r="B33" t="e">
        <f>VLOOKUP(A33,KWFinder_processed!$A$2:$Q$23,17,0)</f>
        <v>#N/A</v>
      </c>
      <c r="C33" t="e">
        <f>VLOOKUP(A33,google_trends_pivot!$A$3:$C$26,3,0)</f>
        <v>#N/A</v>
      </c>
      <c r="D33" t="e">
        <f>VLOOKUP(A33,GoogleScholar!$A$2:$M$23,13,0)</f>
        <v>#N/A</v>
      </c>
      <c r="E33" t="e">
        <f>(B33+C33)/2+D33</f>
        <v>#N/A</v>
      </c>
      <c r="H33" t="s">
        <v>46</v>
      </c>
      <c r="I33">
        <f>VLOOKUP(H33,KWFinder_processed!$A$2:$Q$23,17,0)</f>
        <v>2</v>
      </c>
      <c r="J33">
        <f>VLOOKUP(H33,google_trends_pivot!$A$3:$C$26,3,0)</f>
        <v>2</v>
      </c>
      <c r="K33">
        <f>VLOOKUP(H33,GoogleScholar!$A$2:$M$23,13,0)</f>
        <v>14</v>
      </c>
      <c r="L33">
        <f>I33+J33+K33</f>
        <v>18</v>
      </c>
    </row>
    <row r="34" spans="1:12" x14ac:dyDescent="0.3">
      <c r="A34" t="s">
        <v>46</v>
      </c>
      <c r="B34">
        <f>VLOOKUP(A34,KWFinder_processed!$A$2:$Q$23,17,0)</f>
        <v>2</v>
      </c>
      <c r="C34">
        <f>VLOOKUP(A34,google_trends_pivot!$A$3:$C$26,3,0)</f>
        <v>2</v>
      </c>
      <c r="D34">
        <f>VLOOKUP(A34,GoogleScholar!$A$2:$M$23,13,0)</f>
        <v>14</v>
      </c>
      <c r="E34">
        <f>(B34+C34)/2+D34</f>
        <v>16</v>
      </c>
      <c r="H34" t="s">
        <v>47</v>
      </c>
      <c r="I34" t="e">
        <f>VLOOKUP(H34,KWFinder_processed!$A$2:$Q$23,17,0)</f>
        <v>#N/A</v>
      </c>
      <c r="J34" t="e">
        <f>VLOOKUP(H34,google_trends_pivot!$A$3:$C$26,3,0)</f>
        <v>#N/A</v>
      </c>
      <c r="K34" t="e">
        <f>VLOOKUP(H34,GoogleScholar!$A$2:$M$23,13,0)</f>
        <v>#N/A</v>
      </c>
      <c r="L34" t="e">
        <f>I34+J34+K34</f>
        <v>#N/A</v>
      </c>
    </row>
    <row r="35" spans="1:12" x14ac:dyDescent="0.3">
      <c r="A35" t="s">
        <v>19</v>
      </c>
      <c r="B35">
        <f>VLOOKUP(A35,KWFinder_processed!$A$2:$Q$23,17,0)</f>
        <v>7</v>
      </c>
      <c r="C35">
        <f>VLOOKUP(A35,google_trends_pivot!$A$3:$C$26,3,0)</f>
        <v>8</v>
      </c>
      <c r="D35">
        <f>VLOOKUP(A35,GoogleScholar!$A$2:$M$23,13,0)</f>
        <v>6</v>
      </c>
      <c r="E35">
        <f>(B35+C35)/2+D35</f>
        <v>13.5</v>
      </c>
      <c r="H35" t="s">
        <v>19</v>
      </c>
      <c r="I35">
        <f>VLOOKUP(H35,KWFinder_processed!$A$2:$Q$23,17,0)</f>
        <v>7</v>
      </c>
      <c r="J35">
        <f>VLOOKUP(H35,google_trends_pivot!$A$3:$C$26,3,0)</f>
        <v>8</v>
      </c>
      <c r="K35">
        <f>VLOOKUP(H35,GoogleScholar!$A$2:$M$23,13,0)</f>
        <v>6</v>
      </c>
      <c r="L35">
        <f>I35+J35+K35</f>
        <v>21</v>
      </c>
    </row>
    <row r="36" spans="1:12" x14ac:dyDescent="0.3">
      <c r="A36" t="s">
        <v>54</v>
      </c>
      <c r="B36" t="e">
        <f>VLOOKUP(A36,KWFinder_processed!$A$2:$Q$23,17,0)</f>
        <v>#N/A</v>
      </c>
      <c r="C36" t="e">
        <f>VLOOKUP(A36,google_trends_pivot!$A$3:$C$26,3,0)</f>
        <v>#N/A</v>
      </c>
      <c r="D36" t="e">
        <f>VLOOKUP(A36,GoogleScholar!$A$2:$M$23,13,0)</f>
        <v>#N/A</v>
      </c>
      <c r="E36" t="e">
        <f>(B36+C36)/2+D36</f>
        <v>#N/A</v>
      </c>
      <c r="H36" t="s">
        <v>54</v>
      </c>
      <c r="I36" t="e">
        <f>VLOOKUP(H36,KWFinder_processed!$A$2:$Q$23,17,0)</f>
        <v>#N/A</v>
      </c>
      <c r="J36" t="e">
        <f>VLOOKUP(H36,google_trends_pivot!$A$3:$C$26,3,0)</f>
        <v>#N/A</v>
      </c>
      <c r="K36" t="e">
        <f>VLOOKUP(H36,GoogleScholar!$A$2:$M$23,13,0)</f>
        <v>#N/A</v>
      </c>
      <c r="L36" t="e">
        <f>I36+J36+K36</f>
        <v>#N/A</v>
      </c>
    </row>
    <row r="37" spans="1:12" x14ac:dyDescent="0.3">
      <c r="A37" t="s">
        <v>107</v>
      </c>
      <c r="B37">
        <f>VLOOKUP(A37,KWFinder_processed!$A$2:$Q$23,17,0)</f>
        <v>8</v>
      </c>
      <c r="C37">
        <f>VLOOKUP(A37,google_trends_pivot!$A$3:$C$26,3,0)</f>
        <v>4</v>
      </c>
      <c r="D37">
        <f>VLOOKUP(A37,GoogleScholar!$A$2:$M$23,13,0)</f>
        <v>11</v>
      </c>
      <c r="E37">
        <f>(B37+C37)/2+D37</f>
        <v>17</v>
      </c>
      <c r="H37" t="s">
        <v>107</v>
      </c>
      <c r="I37">
        <f>VLOOKUP(H37,KWFinder_processed!$A$2:$Q$23,17,0)</f>
        <v>8</v>
      </c>
      <c r="J37">
        <f>VLOOKUP(H37,google_trends_pivot!$A$3:$C$26,3,0)</f>
        <v>4</v>
      </c>
      <c r="K37">
        <f>VLOOKUP(H37,GoogleScholar!$A$2:$M$23,13,0)</f>
        <v>11</v>
      </c>
      <c r="L37">
        <f>I37+J37+K37</f>
        <v>23</v>
      </c>
    </row>
    <row r="38" spans="1:12" x14ac:dyDescent="0.3">
      <c r="A38" t="s">
        <v>57</v>
      </c>
      <c r="B38">
        <f>VLOOKUP(A38,KWFinder_processed!$A$2:$Q$23,17,0)</f>
        <v>4</v>
      </c>
      <c r="C38">
        <f>VLOOKUP(A38,google_trends_pivot!$A$3:$C$26,3,0)</f>
        <v>5</v>
      </c>
      <c r="D38">
        <f>VLOOKUP(A38,GoogleScholar!$A$2:$M$23,13,0)</f>
        <v>15</v>
      </c>
      <c r="E38">
        <f>(B38+C38)/2+D38</f>
        <v>19.5</v>
      </c>
      <c r="H38" t="s">
        <v>57</v>
      </c>
      <c r="I38">
        <f>VLOOKUP(H38,KWFinder_processed!$A$2:$Q$23,17,0)</f>
        <v>4</v>
      </c>
      <c r="J38">
        <f>VLOOKUP(H38,google_trends_pivot!$A$3:$C$26,3,0)</f>
        <v>5</v>
      </c>
      <c r="K38">
        <f>VLOOKUP(H38,GoogleScholar!$A$2:$M$23,13,0)</f>
        <v>15</v>
      </c>
      <c r="L38">
        <f>I38+J38+K38</f>
        <v>24</v>
      </c>
    </row>
    <row r="39" spans="1:12" x14ac:dyDescent="0.3">
      <c r="A39" t="s">
        <v>48</v>
      </c>
      <c r="B39">
        <f>VLOOKUP(A39,KWFinder_processed!$A$2:$Q$23,17,0)</f>
        <v>14</v>
      </c>
      <c r="C39">
        <f>VLOOKUP(A39,google_trends_pivot!$A$3:$C$26,3,0)</f>
        <v>14</v>
      </c>
      <c r="D39">
        <f>VLOOKUP(A39,GoogleScholar!$A$2:$M$23,13,0)</f>
        <v>8</v>
      </c>
      <c r="E39">
        <f>(B39+C39)/2+D39</f>
        <v>22</v>
      </c>
      <c r="H39" t="s">
        <v>48</v>
      </c>
      <c r="I39">
        <f>VLOOKUP(H39,KWFinder_processed!$A$2:$Q$23,17,0)</f>
        <v>14</v>
      </c>
      <c r="J39">
        <f>VLOOKUP(H39,google_trends_pivot!$A$3:$C$26,3,0)</f>
        <v>14</v>
      </c>
      <c r="K39">
        <f>VLOOKUP(H39,GoogleScholar!$A$2:$M$23,13,0)</f>
        <v>8</v>
      </c>
      <c r="L39">
        <f>I39+J39+K39</f>
        <v>36</v>
      </c>
    </row>
    <row r="40" spans="1:12" x14ac:dyDescent="0.3">
      <c r="A40" t="s">
        <v>60</v>
      </c>
      <c r="B40">
        <f>VLOOKUP(A40,KWFinder_processed!$A$2:$Q$23,17,0)</f>
        <v>11</v>
      </c>
      <c r="C40">
        <f>VLOOKUP(A40,google_trends_pivot!$A$3:$C$26,3,0)</f>
        <v>12</v>
      </c>
      <c r="D40">
        <f>VLOOKUP(A40,GoogleScholar!$A$2:$M$23,13,0)</f>
        <v>12</v>
      </c>
      <c r="E40">
        <f>(B40+C40)/2+D40</f>
        <v>23.5</v>
      </c>
      <c r="H40" t="s">
        <v>60</v>
      </c>
      <c r="I40">
        <f>VLOOKUP(H40,KWFinder_processed!$A$2:$Q$23,17,0)</f>
        <v>11</v>
      </c>
      <c r="J40">
        <f>VLOOKUP(H40,google_trends_pivot!$A$3:$C$26,3,0)</f>
        <v>12</v>
      </c>
      <c r="K40">
        <f>VLOOKUP(H40,GoogleScholar!$A$2:$M$23,13,0)</f>
        <v>12</v>
      </c>
      <c r="L40">
        <f>I40+J40+K40</f>
        <v>35</v>
      </c>
    </row>
    <row r="41" spans="1:12" x14ac:dyDescent="0.3">
      <c r="A41" t="s">
        <v>56</v>
      </c>
      <c r="B41">
        <f>VLOOKUP(A41,KWFinder_processed!$A$2:$Q$23,17,0)</f>
        <v>13</v>
      </c>
      <c r="C41">
        <f>VLOOKUP(A41,google_trends_pivot!$A$3:$C$26,3,0)</f>
        <v>10</v>
      </c>
      <c r="D41">
        <f>VLOOKUP(A41,GoogleScholar!$A$2:$M$23,13,0)</f>
        <v>12</v>
      </c>
      <c r="E41">
        <f>(B41+C41)/2+D41</f>
        <v>23.5</v>
      </c>
      <c r="H41" t="s">
        <v>56</v>
      </c>
      <c r="I41">
        <f>VLOOKUP(H41,KWFinder_processed!$A$2:$Q$23,17,0)</f>
        <v>13</v>
      </c>
      <c r="J41">
        <f>VLOOKUP(H41,google_trends_pivot!$A$3:$C$26,3,0)</f>
        <v>10</v>
      </c>
      <c r="K41">
        <f>VLOOKUP(H41,GoogleScholar!$A$2:$M$23,13,0)</f>
        <v>12</v>
      </c>
      <c r="L41">
        <f>I41+J41+K41</f>
        <v>35</v>
      </c>
    </row>
    <row r="42" spans="1:12" x14ac:dyDescent="0.3">
      <c r="A42" t="s">
        <v>49</v>
      </c>
      <c r="B42">
        <f>VLOOKUP(A42,KWFinder_processed!$A$2:$Q$23,17,0)</f>
        <v>17</v>
      </c>
      <c r="C42">
        <f>VLOOKUP(A42,google_trends_pivot!$A$3:$C$26,3,0)</f>
        <v>17</v>
      </c>
      <c r="D42">
        <f>VLOOKUP(A42,GoogleScholar!$A$2:$M$23,13,0)</f>
        <v>7</v>
      </c>
      <c r="E42">
        <f>(B42+C42)/2+D42</f>
        <v>24</v>
      </c>
      <c r="H42" t="s">
        <v>84</v>
      </c>
      <c r="I42">
        <f>VLOOKUP(H42,KWFinder_processed!$A$2:$Q$23,17,0)</f>
        <v>9</v>
      </c>
      <c r="J42">
        <f>VLOOKUP(H42,google_trends_pivot!$A$3:$C$26,3,0)</f>
        <v>9</v>
      </c>
      <c r="K42">
        <f>VLOOKUP(H42,GoogleScholar!$A$2:$M$23,13,0)</f>
        <v>18</v>
      </c>
      <c r="L42">
        <f>I42+J42+K42</f>
        <v>36</v>
      </c>
    </row>
    <row r="43" spans="1:12" x14ac:dyDescent="0.3">
      <c r="A43" t="s">
        <v>53</v>
      </c>
      <c r="B43">
        <f>VLOOKUP(A43,KWFinder_processed!$A$2:$Q$23,17,0)</f>
        <v>18</v>
      </c>
      <c r="C43">
        <f>VLOOKUP(A43,google_trends_pivot!$A$3:$C$26,3,0)</f>
        <v>17</v>
      </c>
      <c r="D43">
        <f>VLOOKUP(A43,GoogleScholar!$A$2:$M$23,13,0)</f>
        <v>10</v>
      </c>
      <c r="E43">
        <f>(B43+C43)/2+D43</f>
        <v>27.5</v>
      </c>
      <c r="H43" t="s">
        <v>63</v>
      </c>
      <c r="I43">
        <f>VLOOKUP(H43,KWFinder_processed!$A$2:$Q$23,17,0)</f>
        <v>12</v>
      </c>
      <c r="J43">
        <f>VLOOKUP(H43,google_trends_pivot!$A$3:$C$26,3,0)</f>
        <v>11</v>
      </c>
      <c r="K43">
        <f>VLOOKUP(H43,GoogleScholar!$A$2:$M$23,13,0)</f>
        <v>17</v>
      </c>
      <c r="L43">
        <f>I43+J43+K43</f>
        <v>40</v>
      </c>
    </row>
    <row r="44" spans="1:12" x14ac:dyDescent="0.3">
      <c r="A44" t="s">
        <v>84</v>
      </c>
      <c r="B44">
        <f>VLOOKUP(A44,KWFinder_processed!$A$2:$Q$23,17,0)</f>
        <v>9</v>
      </c>
      <c r="C44">
        <f>VLOOKUP(A44,google_trends_pivot!$A$3:$C$26,3,0)</f>
        <v>9</v>
      </c>
      <c r="D44">
        <f>VLOOKUP(A44,GoogleScholar!$A$2:$M$23,13,0)</f>
        <v>18</v>
      </c>
      <c r="E44">
        <f>(B44+C44)/2+D44</f>
        <v>27</v>
      </c>
      <c r="H44" t="s">
        <v>49</v>
      </c>
      <c r="I44">
        <f>VLOOKUP(H44,KWFinder_processed!$A$2:$Q$23,17,0)</f>
        <v>17</v>
      </c>
      <c r="J44">
        <f>VLOOKUP(H44,google_trends_pivot!$A$3:$C$26,3,0)</f>
        <v>17</v>
      </c>
      <c r="K44">
        <f>VLOOKUP(H44,GoogleScholar!$A$2:$M$23,13,0)</f>
        <v>7</v>
      </c>
      <c r="L44">
        <f>I44+J44+K44</f>
        <v>41</v>
      </c>
    </row>
    <row r="45" spans="1:12" x14ac:dyDescent="0.3">
      <c r="A45" t="s">
        <v>63</v>
      </c>
      <c r="B45">
        <f>VLOOKUP(A45,KWFinder_processed!$A$2:$Q$23,17,0)</f>
        <v>12</v>
      </c>
      <c r="C45">
        <f>VLOOKUP(A45,google_trends_pivot!$A$3:$C$26,3,0)</f>
        <v>11</v>
      </c>
      <c r="D45">
        <f>VLOOKUP(A45,GoogleScholar!$A$2:$M$23,13,0)</f>
        <v>17</v>
      </c>
      <c r="E45">
        <f>(B45+C45)/2+D45</f>
        <v>28.5</v>
      </c>
      <c r="H45" t="s">
        <v>53</v>
      </c>
      <c r="I45">
        <f>VLOOKUP(H45,KWFinder_processed!$A$2:$Q$23,17,0)</f>
        <v>18</v>
      </c>
      <c r="J45">
        <f>VLOOKUP(H45,google_trends_pivot!$A$3:$C$26,3,0)</f>
        <v>17</v>
      </c>
      <c r="K45">
        <f>VLOOKUP(H45,GoogleScholar!$A$2:$M$23,13,0)</f>
        <v>10</v>
      </c>
      <c r="L45">
        <f>I45+J45+K45</f>
        <v>45</v>
      </c>
    </row>
    <row r="46" spans="1:12" x14ac:dyDescent="0.3">
      <c r="A46" t="s">
        <v>51</v>
      </c>
      <c r="B46">
        <f>VLOOKUP(A46,KWFinder_processed!$A$2:$Q$23,17,0)</f>
        <v>16</v>
      </c>
      <c r="C46">
        <f>VLOOKUP(A46,google_trends_pivot!$A$3:$C$26,3,0)</f>
        <v>15</v>
      </c>
      <c r="D46">
        <f>VLOOKUP(A46,GoogleScholar!$A$2:$M$23,13,0)</f>
        <v>15</v>
      </c>
      <c r="E46">
        <f>(B46+C46)/2+D46</f>
        <v>30.5</v>
      </c>
      <c r="H46" t="s">
        <v>51</v>
      </c>
      <c r="I46">
        <f>VLOOKUP(H46,KWFinder_processed!$A$2:$Q$23,17,0)</f>
        <v>16</v>
      </c>
      <c r="J46">
        <f>VLOOKUP(H46,google_trends_pivot!$A$3:$C$26,3,0)</f>
        <v>15</v>
      </c>
      <c r="K46">
        <f>VLOOKUP(H46,GoogleScholar!$A$2:$M$23,13,0)</f>
        <v>15</v>
      </c>
      <c r="L46">
        <f>I46+J46+K46</f>
        <v>46</v>
      </c>
    </row>
    <row r="47" spans="1:12" x14ac:dyDescent="0.3">
      <c r="A47" t="s">
        <v>50</v>
      </c>
      <c r="B47">
        <f>VLOOKUP(A47,KWFinder_processed!$A$2:$Q$23,17,0)</f>
        <v>19</v>
      </c>
      <c r="C47">
        <f>VLOOKUP(A47,google_trends_pivot!$A$3:$C$26,3,0)</f>
        <v>17</v>
      </c>
      <c r="D47">
        <f>VLOOKUP(A47,GoogleScholar!$A$2:$M$23,13,0)</f>
        <v>19</v>
      </c>
      <c r="E47">
        <f>(B47+C47)/2+D47</f>
        <v>37</v>
      </c>
      <c r="H47" t="s">
        <v>50</v>
      </c>
      <c r="I47">
        <f>VLOOKUP(H47,KWFinder_processed!$A$2:$Q$23,17,0)</f>
        <v>19</v>
      </c>
      <c r="J47">
        <f>VLOOKUP(H47,google_trends_pivot!$A$3:$C$26,3,0)</f>
        <v>17</v>
      </c>
      <c r="K47">
        <f>VLOOKUP(H47,GoogleScholar!$A$2:$M$23,13,0)</f>
        <v>19</v>
      </c>
      <c r="L47">
        <f>I47+J47+K47</f>
        <v>55</v>
      </c>
    </row>
    <row r="48" spans="1:12" x14ac:dyDescent="0.3">
      <c r="A48" t="s">
        <v>61</v>
      </c>
      <c r="B48">
        <f>VLOOKUP(A48,KWFinder_processed!$A$2:$Q$23,17,0)</f>
        <v>19</v>
      </c>
      <c r="C48">
        <f>VLOOKUP(A48,google_trends_pivot!$A$3:$C$26,3,0)</f>
        <v>17</v>
      </c>
      <c r="D48">
        <f>VLOOKUP(A48,GoogleScholar!$A$2:$M$23,13,0)</f>
        <v>21</v>
      </c>
      <c r="E48">
        <f>(B48+C48)/2+D48</f>
        <v>39</v>
      </c>
      <c r="H48" t="s">
        <v>61</v>
      </c>
      <c r="I48">
        <f>VLOOKUP(H48,KWFinder_processed!$A$2:$Q$23,17,0)</f>
        <v>19</v>
      </c>
      <c r="J48">
        <f>VLOOKUP(H48,google_trends_pivot!$A$3:$C$26,3,0)</f>
        <v>17</v>
      </c>
      <c r="K48">
        <f>VLOOKUP(H48,GoogleScholar!$A$2:$M$23,13,0)</f>
        <v>21</v>
      </c>
      <c r="L48">
        <f>I48+J48+K48</f>
        <v>57</v>
      </c>
    </row>
    <row r="49" spans="1:12" x14ac:dyDescent="0.3">
      <c r="A49" t="s">
        <v>62</v>
      </c>
      <c r="B49">
        <f>VLOOKUP(A49,KWFinder_processed!$A$2:$Q$23,17,0)</f>
        <v>19</v>
      </c>
      <c r="C49">
        <f>VLOOKUP(A49,google_trends_pivot!$A$3:$C$26,3,0)</f>
        <v>17</v>
      </c>
      <c r="D49">
        <f>VLOOKUP(A49,GoogleScholar!$A$2:$M$23,13,0)</f>
        <v>19</v>
      </c>
      <c r="E49">
        <f>(B49+C49)/2+D49</f>
        <v>37</v>
      </c>
      <c r="H49" t="s">
        <v>62</v>
      </c>
      <c r="I49">
        <f>VLOOKUP(H49,KWFinder_processed!$A$2:$Q$23,17,0)</f>
        <v>19</v>
      </c>
      <c r="J49">
        <f>VLOOKUP(H49,google_trends_pivot!$A$3:$C$26,3,0)</f>
        <v>17</v>
      </c>
      <c r="K49">
        <f>VLOOKUP(H49,GoogleScholar!$A$2:$M$23,13,0)</f>
        <v>19</v>
      </c>
      <c r="L49">
        <f>I49+J49+K49</f>
        <v>55</v>
      </c>
    </row>
  </sheetData>
  <autoFilter ref="A1:E1">
    <sortState ref="A2:E22">
      <sortCondition ref="E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M2" sqref="M2:M22"/>
    </sheetView>
  </sheetViews>
  <sheetFormatPr baseColWidth="10" defaultRowHeight="14.4" x14ac:dyDescent="0.3"/>
  <cols>
    <col min="1" max="1" width="34" bestFit="1" customWidth="1"/>
    <col min="2" max="2" width="16.77734375" customWidth="1"/>
    <col min="3" max="3" width="16.5546875" customWidth="1"/>
    <col min="4" max="4" width="20.6640625" customWidth="1"/>
    <col min="5" max="5" width="17.77734375" customWidth="1"/>
    <col min="6" max="6" width="14.5546875" customWidth="1"/>
    <col min="7" max="7" width="12.88671875" customWidth="1"/>
    <col min="8" max="8" width="22.77734375" customWidth="1"/>
    <col min="9" max="9" width="26.5546875" customWidth="1"/>
    <col min="10" max="10" width="15.21875" customWidth="1"/>
    <col min="11" max="11" width="13.77734375" customWidth="1"/>
  </cols>
  <sheetData>
    <row r="1" spans="1:13" ht="15" thickBot="1" x14ac:dyDescent="0.35">
      <c r="A1" s="32" t="s">
        <v>85</v>
      </c>
      <c r="B1" s="32" t="s">
        <v>80</v>
      </c>
      <c r="C1" s="32" t="s">
        <v>81</v>
      </c>
      <c r="D1" s="32" t="s">
        <v>83</v>
      </c>
      <c r="E1" s="32" t="s">
        <v>86</v>
      </c>
      <c r="F1" s="32" t="s">
        <v>82</v>
      </c>
      <c r="G1" s="32" t="s">
        <v>87</v>
      </c>
      <c r="H1" s="34" t="s">
        <v>91</v>
      </c>
      <c r="I1" s="34" t="s">
        <v>133</v>
      </c>
      <c r="J1" s="32" t="s">
        <v>113</v>
      </c>
      <c r="K1" s="32" t="s">
        <v>88</v>
      </c>
      <c r="L1" s="34" t="s">
        <v>90</v>
      </c>
    </row>
    <row r="2" spans="1:13" ht="15" thickTop="1" x14ac:dyDescent="0.3">
      <c r="A2" s="38" t="s">
        <v>135</v>
      </c>
      <c r="B2" s="38">
        <v>17200</v>
      </c>
      <c r="C2" s="38">
        <v>6020</v>
      </c>
      <c r="D2" s="38">
        <v>16700</v>
      </c>
      <c r="E2" s="38">
        <v>1</v>
      </c>
      <c r="F2" s="38">
        <v>5940</v>
      </c>
      <c r="G2" s="38">
        <v>1</v>
      </c>
      <c r="H2" s="38" t="s">
        <v>137</v>
      </c>
      <c r="I2" s="38">
        <v>201</v>
      </c>
      <c r="J2" s="38">
        <v>1</v>
      </c>
      <c r="K2" s="18">
        <f>SUM(E2,G2,J2)</f>
        <v>3</v>
      </c>
      <c r="L2" s="33"/>
      <c r="M2">
        <v>1</v>
      </c>
    </row>
    <row r="3" spans="1:13" x14ac:dyDescent="0.3">
      <c r="A3" t="s">
        <v>126</v>
      </c>
      <c r="B3">
        <v>188000</v>
      </c>
      <c r="C3">
        <v>15400</v>
      </c>
      <c r="D3">
        <v>1220</v>
      </c>
      <c r="E3" s="8">
        <v>4</v>
      </c>
      <c r="F3">
        <v>621</v>
      </c>
      <c r="G3" s="8">
        <v>2</v>
      </c>
      <c r="H3" s="14" t="s">
        <v>98</v>
      </c>
      <c r="I3" s="14">
        <v>62</v>
      </c>
      <c r="J3" s="8">
        <v>2</v>
      </c>
      <c r="K3" s="18">
        <f>SUM(E3,G3,J3)</f>
        <v>8</v>
      </c>
      <c r="M3">
        <v>2</v>
      </c>
    </row>
    <row r="4" spans="1:13" s="37" customFormat="1" x14ac:dyDescent="0.3">
      <c r="A4" s="37" t="s">
        <v>40</v>
      </c>
      <c r="B4" s="37">
        <v>2280</v>
      </c>
      <c r="C4" s="37">
        <v>642</v>
      </c>
      <c r="D4" s="37">
        <v>1610</v>
      </c>
      <c r="E4" s="48">
        <v>3</v>
      </c>
      <c r="F4" s="37">
        <v>583</v>
      </c>
      <c r="G4" s="48">
        <v>3</v>
      </c>
      <c r="H4" s="49" t="s">
        <v>134</v>
      </c>
      <c r="I4" s="50">
        <v>44</v>
      </c>
      <c r="J4" s="48">
        <v>3</v>
      </c>
      <c r="K4" s="51">
        <f>SUM(E4,G4,J4)</f>
        <v>9</v>
      </c>
      <c r="M4" s="37">
        <v>3</v>
      </c>
    </row>
    <row r="5" spans="1:13" s="37" customFormat="1" x14ac:dyDescent="0.3">
      <c r="A5" s="37" t="s">
        <v>151</v>
      </c>
      <c r="B5" s="37">
        <v>3140</v>
      </c>
      <c r="C5" s="37">
        <v>378</v>
      </c>
      <c r="D5" s="37">
        <v>3140</v>
      </c>
      <c r="E5" s="37">
        <v>2</v>
      </c>
      <c r="F5" s="37">
        <v>378</v>
      </c>
      <c r="G5" s="48">
        <v>5</v>
      </c>
      <c r="H5" s="50" t="s">
        <v>100</v>
      </c>
      <c r="I5" s="50">
        <v>29</v>
      </c>
      <c r="J5" s="48">
        <v>5</v>
      </c>
      <c r="K5" s="51">
        <f>SUM(E5,G5,J5)</f>
        <v>12</v>
      </c>
      <c r="M5" s="37">
        <v>4</v>
      </c>
    </row>
    <row r="6" spans="1:13" s="52" customFormat="1" x14ac:dyDescent="0.3">
      <c r="A6" s="37" t="s">
        <v>127</v>
      </c>
      <c r="B6" s="37">
        <v>15200</v>
      </c>
      <c r="C6" s="37">
        <v>5460</v>
      </c>
      <c r="D6" s="37">
        <v>1090</v>
      </c>
      <c r="E6" s="48">
        <v>5</v>
      </c>
      <c r="F6" s="37">
        <v>547</v>
      </c>
      <c r="G6" s="48">
        <v>4</v>
      </c>
      <c r="H6" s="50" t="s">
        <v>99</v>
      </c>
      <c r="I6" s="50">
        <v>34</v>
      </c>
      <c r="J6" s="48">
        <v>4</v>
      </c>
      <c r="K6" s="51">
        <f>SUM(E6,G6,J6)</f>
        <v>13</v>
      </c>
      <c r="L6" s="37"/>
      <c r="M6" s="37">
        <v>5</v>
      </c>
    </row>
    <row r="7" spans="1:13" s="38" customFormat="1" x14ac:dyDescent="0.3">
      <c r="A7" t="s">
        <v>125</v>
      </c>
      <c r="B7">
        <v>4380000</v>
      </c>
      <c r="C7">
        <v>150000</v>
      </c>
      <c r="D7">
        <v>199</v>
      </c>
      <c r="E7" s="8">
        <v>6</v>
      </c>
      <c r="F7">
        <v>117</v>
      </c>
      <c r="G7" s="8">
        <v>6</v>
      </c>
      <c r="H7" s="14" t="s">
        <v>101</v>
      </c>
      <c r="I7" s="14">
        <v>12</v>
      </c>
      <c r="J7" s="8">
        <v>6</v>
      </c>
      <c r="K7" s="18">
        <f>SUM(E7,G7,J7)</f>
        <v>18</v>
      </c>
      <c r="L7"/>
      <c r="M7" s="38">
        <v>6</v>
      </c>
    </row>
    <row r="8" spans="1:13" x14ac:dyDescent="0.3">
      <c r="A8" t="s">
        <v>155</v>
      </c>
      <c r="B8">
        <v>176000</v>
      </c>
      <c r="C8">
        <v>16900</v>
      </c>
      <c r="D8">
        <v>185</v>
      </c>
      <c r="E8" s="8">
        <v>7</v>
      </c>
      <c r="F8">
        <v>92</v>
      </c>
      <c r="G8" s="8">
        <v>7</v>
      </c>
      <c r="H8" s="14" t="s">
        <v>106</v>
      </c>
      <c r="I8" s="14">
        <v>0</v>
      </c>
      <c r="J8" s="8">
        <v>10</v>
      </c>
      <c r="K8" s="18">
        <f>SUM(E8,G8,J8)</f>
        <v>24</v>
      </c>
      <c r="M8" s="38">
        <v>7</v>
      </c>
    </row>
    <row r="9" spans="1:13" x14ac:dyDescent="0.3">
      <c r="A9" s="38" t="s">
        <v>149</v>
      </c>
      <c r="B9" s="38">
        <v>4240000</v>
      </c>
      <c r="C9" s="38">
        <v>39200</v>
      </c>
      <c r="D9" s="38">
        <v>116</v>
      </c>
      <c r="E9" s="18">
        <v>10</v>
      </c>
      <c r="F9" s="38">
        <v>70</v>
      </c>
      <c r="G9" s="18">
        <v>8</v>
      </c>
      <c r="H9" s="38" t="s">
        <v>136</v>
      </c>
      <c r="I9" s="38">
        <v>2</v>
      </c>
      <c r="J9" s="18">
        <v>8</v>
      </c>
      <c r="K9" s="18">
        <f>SUM(E9,G9,J9)</f>
        <v>26</v>
      </c>
      <c r="L9" s="38"/>
      <c r="M9">
        <v>8</v>
      </c>
    </row>
    <row r="10" spans="1:13" x14ac:dyDescent="0.3">
      <c r="A10" t="s">
        <v>153</v>
      </c>
      <c r="B10">
        <v>4060000</v>
      </c>
      <c r="C10">
        <v>58200</v>
      </c>
      <c r="D10">
        <v>128</v>
      </c>
      <c r="E10" s="8">
        <v>9</v>
      </c>
      <c r="F10">
        <v>52</v>
      </c>
      <c r="G10" s="8">
        <v>9</v>
      </c>
      <c r="H10" s="14" t="s">
        <v>93</v>
      </c>
      <c r="I10" s="14">
        <v>2</v>
      </c>
      <c r="J10" s="8">
        <v>8</v>
      </c>
      <c r="K10" s="18">
        <f>SUM(E10,G10,J10)</f>
        <v>26</v>
      </c>
      <c r="M10">
        <v>8</v>
      </c>
    </row>
    <row r="11" spans="1:13" x14ac:dyDescent="0.3">
      <c r="A11" t="s">
        <v>123</v>
      </c>
      <c r="B11">
        <v>47400</v>
      </c>
      <c r="C11">
        <v>15600</v>
      </c>
      <c r="D11">
        <v>58</v>
      </c>
      <c r="E11" s="8">
        <v>12</v>
      </c>
      <c r="F11">
        <v>21</v>
      </c>
      <c r="G11" s="8">
        <v>10</v>
      </c>
      <c r="H11" s="14" t="s">
        <v>103</v>
      </c>
      <c r="I11" s="14">
        <v>0</v>
      </c>
      <c r="J11" s="8">
        <v>10</v>
      </c>
      <c r="K11" s="18">
        <f>SUM(E11,G11,J11)</f>
        <v>32</v>
      </c>
      <c r="M11">
        <v>10</v>
      </c>
    </row>
    <row r="12" spans="1:13" x14ac:dyDescent="0.3">
      <c r="A12" t="s">
        <v>59</v>
      </c>
      <c r="B12">
        <v>4600000</v>
      </c>
      <c r="C12">
        <v>168000</v>
      </c>
      <c r="D12">
        <v>71</v>
      </c>
      <c r="E12" s="8">
        <v>11</v>
      </c>
      <c r="F12">
        <v>7</v>
      </c>
      <c r="G12" s="8">
        <v>15</v>
      </c>
      <c r="H12" s="14" t="s">
        <v>94</v>
      </c>
      <c r="I12" s="14">
        <v>0</v>
      </c>
      <c r="J12" s="8">
        <v>10</v>
      </c>
      <c r="K12" s="18">
        <f>SUM(E12,G12,J12)</f>
        <v>36</v>
      </c>
      <c r="M12">
        <v>11</v>
      </c>
    </row>
    <row r="13" spans="1:13" x14ac:dyDescent="0.3">
      <c r="A13" t="s">
        <v>60</v>
      </c>
      <c r="B13">
        <v>3620</v>
      </c>
      <c r="C13">
        <v>2120</v>
      </c>
      <c r="D13">
        <v>32</v>
      </c>
      <c r="E13" s="8">
        <v>16</v>
      </c>
      <c r="F13">
        <v>19</v>
      </c>
      <c r="G13" s="8">
        <v>11</v>
      </c>
      <c r="H13" s="14" t="s">
        <v>106</v>
      </c>
      <c r="I13" s="14">
        <v>0</v>
      </c>
      <c r="J13" s="8">
        <v>10</v>
      </c>
      <c r="K13" s="18">
        <f>SUM(E13,G13,J13)</f>
        <v>37</v>
      </c>
      <c r="M13">
        <v>12</v>
      </c>
    </row>
    <row r="14" spans="1:13" x14ac:dyDescent="0.3">
      <c r="A14" t="s">
        <v>124</v>
      </c>
      <c r="B14">
        <v>3130000</v>
      </c>
      <c r="C14">
        <v>71200</v>
      </c>
      <c r="D14">
        <v>33</v>
      </c>
      <c r="E14" s="8">
        <v>15</v>
      </c>
      <c r="F14">
        <v>12</v>
      </c>
      <c r="G14" s="8">
        <v>12</v>
      </c>
      <c r="H14" s="14" t="s">
        <v>104</v>
      </c>
      <c r="I14" s="14">
        <v>0</v>
      </c>
      <c r="J14" s="8">
        <v>10</v>
      </c>
      <c r="K14" s="18">
        <f>SUM(E14,G14,J14)</f>
        <v>37</v>
      </c>
      <c r="M14">
        <v>12</v>
      </c>
    </row>
    <row r="15" spans="1:13" x14ac:dyDescent="0.3">
      <c r="A15" t="s">
        <v>150</v>
      </c>
      <c r="B15">
        <v>928000</v>
      </c>
      <c r="C15">
        <v>17500</v>
      </c>
      <c r="D15">
        <v>40</v>
      </c>
      <c r="E15" s="8">
        <v>13</v>
      </c>
      <c r="F15">
        <v>6</v>
      </c>
      <c r="G15" s="8">
        <v>16</v>
      </c>
      <c r="H15" s="14" t="s">
        <v>95</v>
      </c>
      <c r="I15" s="14">
        <v>0</v>
      </c>
      <c r="J15" s="8">
        <v>10</v>
      </c>
      <c r="K15" s="18">
        <f>SUM(E15,G15,J15)</f>
        <v>39</v>
      </c>
      <c r="M15">
        <v>14</v>
      </c>
    </row>
    <row r="16" spans="1:13" x14ac:dyDescent="0.3">
      <c r="A16" t="s">
        <v>154</v>
      </c>
      <c r="B16">
        <v>783000</v>
      </c>
      <c r="C16">
        <v>21600</v>
      </c>
      <c r="D16">
        <v>15</v>
      </c>
      <c r="E16" s="8">
        <v>17</v>
      </c>
      <c r="F16">
        <v>9</v>
      </c>
      <c r="G16" s="8">
        <v>13</v>
      </c>
      <c r="H16" s="14" t="s">
        <v>106</v>
      </c>
      <c r="I16" s="14">
        <v>0</v>
      </c>
      <c r="J16" s="8">
        <v>10</v>
      </c>
      <c r="K16" s="18">
        <f>SUM(E16,G16,J16)</f>
        <v>40</v>
      </c>
      <c r="M16">
        <v>15</v>
      </c>
    </row>
    <row r="17" spans="1:13" ht="16.2" customHeight="1" x14ac:dyDescent="0.3">
      <c r="A17" t="s">
        <v>152</v>
      </c>
      <c r="B17">
        <v>5500</v>
      </c>
      <c r="C17">
        <v>477</v>
      </c>
      <c r="D17">
        <v>35</v>
      </c>
      <c r="E17" s="8">
        <v>14</v>
      </c>
      <c r="F17">
        <v>6</v>
      </c>
      <c r="G17" s="8">
        <v>16</v>
      </c>
      <c r="H17" s="35" t="s">
        <v>96</v>
      </c>
      <c r="I17" s="14">
        <v>0</v>
      </c>
      <c r="J17" s="8">
        <v>10</v>
      </c>
      <c r="K17" s="18">
        <f>SUM(E17,G17,J17)</f>
        <v>40</v>
      </c>
      <c r="M17">
        <v>15</v>
      </c>
    </row>
    <row r="18" spans="1:13" ht="18.600000000000001" customHeight="1" x14ac:dyDescent="0.3">
      <c r="A18" t="s">
        <v>63</v>
      </c>
      <c r="B18">
        <v>1530</v>
      </c>
      <c r="C18">
        <v>430</v>
      </c>
      <c r="D18">
        <v>12</v>
      </c>
      <c r="E18" s="8">
        <v>18</v>
      </c>
      <c r="F18">
        <v>9</v>
      </c>
      <c r="G18" s="8">
        <v>13</v>
      </c>
      <c r="H18" s="14" t="s">
        <v>106</v>
      </c>
      <c r="I18" s="14">
        <v>0</v>
      </c>
      <c r="J18" s="8">
        <v>10</v>
      </c>
      <c r="K18" s="18">
        <f>SUM(E18,G18,J18)</f>
        <v>41</v>
      </c>
      <c r="M18">
        <v>17</v>
      </c>
    </row>
    <row r="19" spans="1:13" x14ac:dyDescent="0.3">
      <c r="A19" t="s">
        <v>84</v>
      </c>
      <c r="B19">
        <v>13800</v>
      </c>
      <c r="C19">
        <v>2480</v>
      </c>
      <c r="D19">
        <v>2</v>
      </c>
      <c r="E19" s="8">
        <v>19</v>
      </c>
      <c r="F19">
        <v>1</v>
      </c>
      <c r="G19" s="8">
        <v>18</v>
      </c>
      <c r="H19" s="14" t="s">
        <v>106</v>
      </c>
      <c r="I19" s="14">
        <v>0</v>
      </c>
      <c r="J19" s="8">
        <v>10</v>
      </c>
      <c r="K19" s="18">
        <f>SUM(E19,G19,J19)</f>
        <v>47</v>
      </c>
      <c r="M19">
        <v>18</v>
      </c>
    </row>
    <row r="20" spans="1:13" x14ac:dyDescent="0.3">
      <c r="A20" t="s">
        <v>62</v>
      </c>
      <c r="B20">
        <v>66</v>
      </c>
      <c r="C20">
        <v>10</v>
      </c>
      <c r="D20">
        <v>1</v>
      </c>
      <c r="E20" s="8">
        <v>20</v>
      </c>
      <c r="F20">
        <v>1</v>
      </c>
      <c r="G20" s="8">
        <v>18</v>
      </c>
      <c r="H20" s="14" t="s">
        <v>106</v>
      </c>
      <c r="I20" s="14">
        <v>0</v>
      </c>
      <c r="J20" s="8">
        <v>10</v>
      </c>
      <c r="K20" s="18">
        <f>SUM(E20,G20,J20)</f>
        <v>48</v>
      </c>
      <c r="M20">
        <v>19</v>
      </c>
    </row>
    <row r="21" spans="1:13" ht="15" customHeight="1" x14ac:dyDescent="0.3">
      <c r="A21" t="s">
        <v>156</v>
      </c>
      <c r="B21">
        <v>1500</v>
      </c>
      <c r="C21">
        <v>768</v>
      </c>
      <c r="D21">
        <v>0</v>
      </c>
      <c r="E21" s="8">
        <v>21</v>
      </c>
      <c r="F21">
        <v>0</v>
      </c>
      <c r="G21" s="8">
        <v>20</v>
      </c>
      <c r="H21" s="14" t="s">
        <v>105</v>
      </c>
      <c r="I21" s="14">
        <v>7</v>
      </c>
      <c r="J21" s="8">
        <v>7</v>
      </c>
      <c r="K21" s="18">
        <f>SUM(E21,G21,J21)</f>
        <v>48</v>
      </c>
      <c r="M21">
        <v>19</v>
      </c>
    </row>
    <row r="22" spans="1:13" x14ac:dyDescent="0.3">
      <c r="A22" t="s">
        <v>61</v>
      </c>
      <c r="B22">
        <v>37</v>
      </c>
      <c r="C22">
        <v>7</v>
      </c>
      <c r="D22">
        <v>0</v>
      </c>
      <c r="E22" s="8">
        <v>21</v>
      </c>
      <c r="F22">
        <v>0</v>
      </c>
      <c r="G22" s="8">
        <v>20</v>
      </c>
      <c r="H22" s="14" t="s">
        <v>97</v>
      </c>
      <c r="I22" s="14">
        <v>0</v>
      </c>
      <c r="J22" s="8">
        <v>10</v>
      </c>
      <c r="K22" s="18">
        <f>SUM(E22,G22,J22)</f>
        <v>51</v>
      </c>
      <c r="M22">
        <v>21</v>
      </c>
    </row>
    <row r="23" spans="1:13" s="33" customFormat="1" x14ac:dyDescent="0.3">
      <c r="L23"/>
      <c r="M23"/>
    </row>
    <row r="25" spans="1:13" x14ac:dyDescent="0.3">
      <c r="K25" s="23" t="s">
        <v>114</v>
      </c>
    </row>
    <row r="28" spans="1:13" x14ac:dyDescent="0.3">
      <c r="A28" s="33" t="s">
        <v>55</v>
      </c>
      <c r="B28" s="33">
        <v>15800</v>
      </c>
      <c r="C28" s="33">
        <v>442</v>
      </c>
      <c r="D28" s="33">
        <v>15800</v>
      </c>
      <c r="E28" s="16">
        <v>1</v>
      </c>
      <c r="F28" s="33">
        <v>442</v>
      </c>
      <c r="G28" s="16">
        <v>4</v>
      </c>
      <c r="H28" t="s">
        <v>92</v>
      </c>
      <c r="I28">
        <v>2</v>
      </c>
      <c r="J28" s="8">
        <v>7</v>
      </c>
      <c r="K28" s="18">
        <f>SUM(E28,G28,J28)</f>
        <v>12</v>
      </c>
      <c r="L28" t="s">
        <v>89</v>
      </c>
    </row>
    <row r="29" spans="1:13" x14ac:dyDescent="0.3">
      <c r="A29" t="s">
        <v>54</v>
      </c>
      <c r="B29">
        <v>3580000</v>
      </c>
      <c r="C29">
        <v>20600</v>
      </c>
      <c r="D29">
        <v>142</v>
      </c>
      <c r="E29" s="8">
        <v>8</v>
      </c>
      <c r="F29">
        <v>58</v>
      </c>
      <c r="G29" s="8">
        <v>9</v>
      </c>
      <c r="H29" s="14" t="s">
        <v>102</v>
      </c>
      <c r="I29" s="14">
        <v>1</v>
      </c>
      <c r="J29" s="8">
        <v>10</v>
      </c>
      <c r="K29" s="18">
        <f>SUM(E29,G29,J29)</f>
        <v>27</v>
      </c>
    </row>
  </sheetData>
  <autoFilter ref="A1:L1">
    <sortState ref="A2:L22">
      <sortCondition ref="K1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A14" sqref="A14:XFD14"/>
    </sheetView>
  </sheetViews>
  <sheetFormatPr baseColWidth="10" defaultRowHeight="14.4" x14ac:dyDescent="0.3"/>
  <cols>
    <col min="1" max="1" width="35.5546875" bestFit="1" customWidth="1"/>
    <col min="2" max="2" width="8.33203125" customWidth="1"/>
    <col min="3" max="3" width="8.33203125" style="24" customWidth="1"/>
    <col min="4" max="11" width="8.33203125" customWidth="1"/>
    <col min="12" max="12" width="16.44140625" customWidth="1"/>
    <col min="13" max="13" width="17.109375" customWidth="1"/>
    <col min="14" max="14" width="6.5546875" customWidth="1"/>
    <col min="15" max="15" width="14.6640625" customWidth="1"/>
    <col min="16" max="16" width="12" customWidth="1"/>
    <col min="17" max="18" width="20.44140625" customWidth="1"/>
    <col min="19" max="19" width="20.44140625" bestFit="1" customWidth="1"/>
    <col min="20" max="20" width="20.44140625" customWidth="1"/>
    <col min="21" max="34" width="20.44140625" bestFit="1" customWidth="1"/>
    <col min="35" max="35" width="29.44140625" bestFit="1" customWidth="1"/>
  </cols>
  <sheetData>
    <row r="1" spans="1:18" ht="108.6" customHeight="1" x14ac:dyDescent="0.3">
      <c r="A1" s="27" t="s">
        <v>0</v>
      </c>
      <c r="B1" s="27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52</v>
      </c>
    </row>
    <row r="2" spans="1:18" x14ac:dyDescent="0.3">
      <c r="A2" t="s">
        <v>17</v>
      </c>
      <c r="B2">
        <v>1300</v>
      </c>
      <c r="C2" s="42">
        <v>43438</v>
      </c>
      <c r="D2">
        <v>3</v>
      </c>
      <c r="F2">
        <v>1300</v>
      </c>
      <c r="G2">
        <v>1600</v>
      </c>
      <c r="H2">
        <v>1600</v>
      </c>
      <c r="I2">
        <v>1300</v>
      </c>
      <c r="J2">
        <v>1300</v>
      </c>
      <c r="K2">
        <v>1300</v>
      </c>
      <c r="L2">
        <v>1600</v>
      </c>
      <c r="M2">
        <v>1300</v>
      </c>
      <c r="N2">
        <v>1300</v>
      </c>
      <c r="O2">
        <v>1300</v>
      </c>
      <c r="P2">
        <v>1000</v>
      </c>
      <c r="Q2">
        <v>1000</v>
      </c>
      <c r="R2" t="s">
        <v>64</v>
      </c>
    </row>
    <row r="3" spans="1:18" x14ac:dyDescent="0.3">
      <c r="A3" t="s">
        <v>18</v>
      </c>
      <c r="B3">
        <v>1000</v>
      </c>
      <c r="C3" s="42">
        <v>21429</v>
      </c>
      <c r="D3">
        <v>34</v>
      </c>
      <c r="E3">
        <v>38</v>
      </c>
      <c r="F3">
        <v>1000</v>
      </c>
      <c r="G3">
        <v>1000</v>
      </c>
      <c r="H3">
        <v>1231</v>
      </c>
      <c r="I3">
        <v>769</v>
      </c>
      <c r="J3">
        <v>1000</v>
      </c>
      <c r="K3">
        <v>769</v>
      </c>
      <c r="L3">
        <v>1000</v>
      </c>
      <c r="M3">
        <v>1000</v>
      </c>
      <c r="N3">
        <v>1000</v>
      </c>
      <c r="O3">
        <v>1000</v>
      </c>
      <c r="P3">
        <v>769</v>
      </c>
      <c r="Q3">
        <v>769</v>
      </c>
      <c r="R3" t="s">
        <v>64</v>
      </c>
    </row>
    <row r="4" spans="1:18" x14ac:dyDescent="0.3">
      <c r="A4" t="s">
        <v>19</v>
      </c>
      <c r="B4">
        <v>720</v>
      </c>
      <c r="C4" s="42">
        <v>43317</v>
      </c>
      <c r="D4">
        <v>9</v>
      </c>
      <c r="E4">
        <v>33</v>
      </c>
      <c r="F4">
        <v>720</v>
      </c>
      <c r="G4">
        <v>720</v>
      </c>
      <c r="H4">
        <v>590</v>
      </c>
      <c r="I4">
        <v>480</v>
      </c>
      <c r="J4">
        <v>720</v>
      </c>
      <c r="K4">
        <v>720</v>
      </c>
      <c r="L4">
        <v>1000</v>
      </c>
      <c r="M4">
        <v>880</v>
      </c>
      <c r="N4">
        <v>590</v>
      </c>
      <c r="O4">
        <v>590</v>
      </c>
      <c r="P4">
        <v>480</v>
      </c>
      <c r="Q4">
        <v>480</v>
      </c>
      <c r="R4" t="s">
        <v>64</v>
      </c>
    </row>
    <row r="5" spans="1:18" x14ac:dyDescent="0.3">
      <c r="A5" t="s">
        <v>20</v>
      </c>
      <c r="B5">
        <v>6600</v>
      </c>
      <c r="C5" s="42" t="s">
        <v>21</v>
      </c>
      <c r="D5">
        <v>1</v>
      </c>
      <c r="E5">
        <v>43</v>
      </c>
      <c r="F5">
        <v>6600</v>
      </c>
      <c r="G5">
        <v>6600</v>
      </c>
      <c r="H5">
        <v>8100</v>
      </c>
      <c r="I5">
        <v>5400</v>
      </c>
      <c r="J5">
        <v>6600</v>
      </c>
      <c r="K5">
        <v>6600</v>
      </c>
      <c r="L5">
        <v>6600</v>
      </c>
      <c r="M5">
        <v>8100</v>
      </c>
      <c r="N5">
        <v>8100</v>
      </c>
      <c r="O5">
        <v>6600</v>
      </c>
      <c r="P5">
        <v>8100</v>
      </c>
      <c r="Q5">
        <v>6600</v>
      </c>
      <c r="R5" t="s">
        <v>64</v>
      </c>
    </row>
    <row r="6" spans="1:18" x14ac:dyDescent="0.3">
      <c r="A6" t="s">
        <v>22</v>
      </c>
      <c r="B6">
        <v>4400</v>
      </c>
      <c r="C6" s="42" t="s">
        <v>23</v>
      </c>
      <c r="D6">
        <v>10</v>
      </c>
      <c r="E6">
        <v>46</v>
      </c>
      <c r="F6">
        <v>2900</v>
      </c>
      <c r="G6">
        <v>3600</v>
      </c>
      <c r="H6">
        <v>3600</v>
      </c>
      <c r="I6">
        <v>3600</v>
      </c>
      <c r="J6">
        <v>4400</v>
      </c>
      <c r="K6">
        <v>3600</v>
      </c>
      <c r="L6">
        <v>4400</v>
      </c>
      <c r="M6">
        <v>4400</v>
      </c>
      <c r="N6">
        <v>4400</v>
      </c>
      <c r="O6">
        <v>4400</v>
      </c>
      <c r="P6">
        <v>4400</v>
      </c>
      <c r="Q6">
        <v>3600</v>
      </c>
      <c r="R6" t="s">
        <v>64</v>
      </c>
    </row>
    <row r="7" spans="1:18" x14ac:dyDescent="0.3">
      <c r="A7" t="s">
        <v>46</v>
      </c>
      <c r="B7">
        <v>3600</v>
      </c>
      <c r="C7" s="42">
        <v>44256</v>
      </c>
      <c r="D7">
        <v>0</v>
      </c>
      <c r="E7">
        <v>23</v>
      </c>
      <c r="F7" s="23" t="s">
        <v>64</v>
      </c>
      <c r="G7">
        <v>0</v>
      </c>
      <c r="H7">
        <v>0</v>
      </c>
      <c r="I7">
        <v>0</v>
      </c>
      <c r="J7">
        <v>0</v>
      </c>
      <c r="K7">
        <v>22200</v>
      </c>
      <c r="L7">
        <v>6600</v>
      </c>
      <c r="M7">
        <v>3600</v>
      </c>
      <c r="N7">
        <v>4400</v>
      </c>
      <c r="O7">
        <v>2900</v>
      </c>
      <c r="P7">
        <v>2900</v>
      </c>
      <c r="Q7">
        <v>2900</v>
      </c>
      <c r="R7">
        <v>0</v>
      </c>
    </row>
    <row r="8" spans="1:18" x14ac:dyDescent="0.3">
      <c r="A8" t="s">
        <v>119</v>
      </c>
      <c r="B8">
        <v>90</v>
      </c>
      <c r="C8" s="42"/>
      <c r="D8">
        <v>1</v>
      </c>
      <c r="E8">
        <v>20</v>
      </c>
      <c r="G8" s="24">
        <v>110</v>
      </c>
      <c r="H8" s="24">
        <v>110</v>
      </c>
      <c r="I8" s="24">
        <v>90</v>
      </c>
      <c r="J8" s="24">
        <v>90</v>
      </c>
      <c r="K8" s="24">
        <v>110</v>
      </c>
      <c r="L8" s="24">
        <v>110</v>
      </c>
      <c r="M8" s="24">
        <v>110</v>
      </c>
      <c r="N8" s="24">
        <v>110</v>
      </c>
      <c r="O8" s="24">
        <v>70</v>
      </c>
      <c r="P8" s="24">
        <v>110</v>
      </c>
      <c r="Q8" s="24">
        <v>70</v>
      </c>
      <c r="R8">
        <v>0</v>
      </c>
    </row>
    <row r="9" spans="1:18" x14ac:dyDescent="0.3">
      <c r="A9" t="s">
        <v>48</v>
      </c>
      <c r="B9">
        <v>140</v>
      </c>
      <c r="C9" s="42"/>
      <c r="D9">
        <v>10</v>
      </c>
      <c r="E9">
        <v>22</v>
      </c>
      <c r="F9" t="s">
        <v>64</v>
      </c>
      <c r="G9">
        <v>140</v>
      </c>
      <c r="H9">
        <v>210</v>
      </c>
      <c r="I9">
        <v>110</v>
      </c>
      <c r="J9">
        <v>170</v>
      </c>
      <c r="K9">
        <v>140</v>
      </c>
      <c r="L9">
        <v>140</v>
      </c>
      <c r="M9">
        <v>170</v>
      </c>
      <c r="N9">
        <v>140</v>
      </c>
      <c r="O9">
        <v>110</v>
      </c>
      <c r="P9">
        <v>90</v>
      </c>
      <c r="Q9">
        <v>110</v>
      </c>
      <c r="R9">
        <v>0</v>
      </c>
    </row>
    <row r="10" spans="1:18" x14ac:dyDescent="0.3">
      <c r="A10" t="s">
        <v>49</v>
      </c>
      <c r="B10">
        <v>40</v>
      </c>
      <c r="C10" s="42"/>
      <c r="D10">
        <v>7</v>
      </c>
      <c r="E10">
        <v>16</v>
      </c>
      <c r="F10" t="s">
        <v>64</v>
      </c>
      <c r="G10">
        <v>50</v>
      </c>
      <c r="H10">
        <v>50</v>
      </c>
      <c r="I10">
        <v>50</v>
      </c>
      <c r="J10">
        <v>50</v>
      </c>
      <c r="K10">
        <v>30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30</v>
      </c>
      <c r="R10">
        <v>0</v>
      </c>
    </row>
    <row r="11" spans="1:18" x14ac:dyDescent="0.3">
      <c r="A11" t="s">
        <v>50</v>
      </c>
      <c r="B11" t="s">
        <v>64</v>
      </c>
      <c r="C11" s="42" t="s">
        <v>64</v>
      </c>
      <c r="D11" s="24" t="s">
        <v>64</v>
      </c>
      <c r="E11">
        <v>31</v>
      </c>
      <c r="F11" t="s">
        <v>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51</v>
      </c>
      <c r="B12">
        <v>70</v>
      </c>
      <c r="C12" s="42" t="s">
        <v>64</v>
      </c>
      <c r="D12">
        <v>2</v>
      </c>
      <c r="F12" t="s">
        <v>64</v>
      </c>
      <c r="G12">
        <v>70</v>
      </c>
      <c r="H12">
        <v>70</v>
      </c>
      <c r="I12">
        <v>40</v>
      </c>
      <c r="J12">
        <v>50</v>
      </c>
      <c r="K12">
        <v>70</v>
      </c>
      <c r="L12">
        <v>70</v>
      </c>
      <c r="M12">
        <v>50</v>
      </c>
      <c r="N12">
        <v>50</v>
      </c>
      <c r="O12">
        <v>70</v>
      </c>
      <c r="P12">
        <v>50</v>
      </c>
      <c r="Q12">
        <v>50</v>
      </c>
      <c r="R12">
        <v>0</v>
      </c>
    </row>
    <row r="13" spans="1:18" x14ac:dyDescent="0.3">
      <c r="A13" t="s">
        <v>53</v>
      </c>
      <c r="B13">
        <v>30</v>
      </c>
      <c r="C13" s="42" t="s">
        <v>64</v>
      </c>
      <c r="D13">
        <v>5</v>
      </c>
      <c r="E13">
        <v>35</v>
      </c>
      <c r="F13" t="s">
        <v>64</v>
      </c>
      <c r="G13">
        <v>30</v>
      </c>
      <c r="H13">
        <v>30</v>
      </c>
      <c r="I13">
        <v>20</v>
      </c>
      <c r="J13">
        <v>40</v>
      </c>
      <c r="K13">
        <v>40</v>
      </c>
      <c r="L13">
        <v>30</v>
      </c>
      <c r="M13">
        <v>20</v>
      </c>
      <c r="N13">
        <v>30</v>
      </c>
      <c r="O13">
        <v>20</v>
      </c>
      <c r="P13">
        <v>40</v>
      </c>
      <c r="Q13">
        <v>20</v>
      </c>
      <c r="R13">
        <v>0</v>
      </c>
    </row>
    <row r="14" spans="1:18" x14ac:dyDescent="0.3">
      <c r="A14" t="s">
        <v>56</v>
      </c>
      <c r="B14">
        <v>210</v>
      </c>
      <c r="C14" s="42" t="s">
        <v>64</v>
      </c>
      <c r="D14">
        <v>0</v>
      </c>
      <c r="E14">
        <v>28</v>
      </c>
      <c r="F14" t="s">
        <v>64</v>
      </c>
      <c r="G14">
        <v>210</v>
      </c>
      <c r="H14">
        <v>210</v>
      </c>
      <c r="I14">
        <v>170</v>
      </c>
      <c r="J14">
        <v>210</v>
      </c>
      <c r="K14">
        <v>170</v>
      </c>
      <c r="L14">
        <v>260</v>
      </c>
      <c r="M14">
        <v>140</v>
      </c>
      <c r="N14">
        <v>210</v>
      </c>
      <c r="O14">
        <v>210</v>
      </c>
      <c r="P14">
        <v>140</v>
      </c>
      <c r="Q14">
        <v>170</v>
      </c>
      <c r="R14">
        <v>0</v>
      </c>
    </row>
    <row r="15" spans="1:18" x14ac:dyDescent="0.3">
      <c r="A15" t="s">
        <v>57</v>
      </c>
      <c r="B15">
        <v>1600</v>
      </c>
      <c r="C15" s="42" t="s">
        <v>58</v>
      </c>
      <c r="D15">
        <v>3</v>
      </c>
      <c r="E15">
        <v>19</v>
      </c>
      <c r="F15" t="s">
        <v>64</v>
      </c>
      <c r="G15">
        <v>0</v>
      </c>
      <c r="H15">
        <v>3600</v>
      </c>
      <c r="I15">
        <v>1900</v>
      </c>
      <c r="J15">
        <v>1300</v>
      </c>
      <c r="K15">
        <v>1300</v>
      </c>
      <c r="L15">
        <v>1600</v>
      </c>
      <c r="M15">
        <v>1900</v>
      </c>
      <c r="N15">
        <v>2900</v>
      </c>
      <c r="O15">
        <v>2400</v>
      </c>
      <c r="P15">
        <v>2400</v>
      </c>
      <c r="Q15">
        <v>1600</v>
      </c>
      <c r="R15">
        <v>0</v>
      </c>
    </row>
    <row r="16" spans="1:18" x14ac:dyDescent="0.3">
      <c r="A16" t="s">
        <v>107</v>
      </c>
      <c r="B16">
        <v>590</v>
      </c>
      <c r="C16" s="42">
        <v>21217</v>
      </c>
      <c r="D16">
        <v>1</v>
      </c>
      <c r="E16">
        <v>50</v>
      </c>
      <c r="F16" t="s">
        <v>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5400</v>
      </c>
      <c r="Q16">
        <v>1600</v>
      </c>
      <c r="R16">
        <v>0</v>
      </c>
    </row>
    <row r="17" spans="1:20" x14ac:dyDescent="0.3">
      <c r="A17" t="s">
        <v>108</v>
      </c>
      <c r="B17">
        <v>210</v>
      </c>
      <c r="C17" s="42">
        <v>43165</v>
      </c>
      <c r="D17">
        <v>21</v>
      </c>
      <c r="E17">
        <v>27</v>
      </c>
      <c r="F17" t="s">
        <v>64</v>
      </c>
      <c r="G17">
        <v>170</v>
      </c>
      <c r="H17">
        <v>170</v>
      </c>
      <c r="I17">
        <v>260</v>
      </c>
      <c r="J17">
        <v>170</v>
      </c>
      <c r="K17">
        <v>170</v>
      </c>
      <c r="L17">
        <v>210</v>
      </c>
      <c r="M17">
        <v>210</v>
      </c>
      <c r="N17">
        <v>320</v>
      </c>
      <c r="O17">
        <v>260</v>
      </c>
      <c r="P17">
        <v>210</v>
      </c>
      <c r="Q17">
        <v>210</v>
      </c>
      <c r="R17">
        <v>0</v>
      </c>
    </row>
    <row r="18" spans="1:20" x14ac:dyDescent="0.3">
      <c r="A18" t="s">
        <v>109</v>
      </c>
      <c r="C18" s="42"/>
      <c r="F18" t="s">
        <v>64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20" x14ac:dyDescent="0.3">
      <c r="A19" t="s">
        <v>110</v>
      </c>
      <c r="C19" s="42"/>
      <c r="E19">
        <v>12</v>
      </c>
      <c r="F19" t="s">
        <v>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20" x14ac:dyDescent="0.3">
      <c r="A20" t="s">
        <v>111</v>
      </c>
      <c r="B20">
        <v>210</v>
      </c>
      <c r="C20" s="42">
        <v>43124</v>
      </c>
      <c r="D20">
        <v>9</v>
      </c>
      <c r="F20" t="s">
        <v>64</v>
      </c>
      <c r="G20">
        <v>210</v>
      </c>
      <c r="H20">
        <v>210</v>
      </c>
      <c r="I20">
        <v>170</v>
      </c>
      <c r="J20">
        <v>210</v>
      </c>
      <c r="K20">
        <v>210</v>
      </c>
      <c r="L20">
        <v>210</v>
      </c>
      <c r="M20">
        <v>210</v>
      </c>
      <c r="N20">
        <v>210</v>
      </c>
      <c r="O20">
        <v>210</v>
      </c>
      <c r="P20">
        <v>210</v>
      </c>
      <c r="Q20">
        <v>170</v>
      </c>
      <c r="R20">
        <v>0</v>
      </c>
    </row>
    <row r="21" spans="1:20" x14ac:dyDescent="0.3">
      <c r="A21" t="s">
        <v>112</v>
      </c>
      <c r="B21">
        <v>590</v>
      </c>
      <c r="C21" s="42">
        <v>27820</v>
      </c>
      <c r="D21">
        <v>16</v>
      </c>
      <c r="E21">
        <v>43</v>
      </c>
      <c r="F21" t="s">
        <v>64</v>
      </c>
      <c r="G21">
        <v>590</v>
      </c>
      <c r="H21">
        <v>720</v>
      </c>
      <c r="I21">
        <v>480</v>
      </c>
      <c r="J21">
        <v>590</v>
      </c>
      <c r="K21">
        <v>590</v>
      </c>
      <c r="L21">
        <v>720</v>
      </c>
      <c r="M21">
        <v>720</v>
      </c>
      <c r="N21">
        <v>590</v>
      </c>
      <c r="O21">
        <v>590</v>
      </c>
      <c r="P21">
        <v>0</v>
      </c>
      <c r="Q21">
        <v>0</v>
      </c>
      <c r="R21">
        <v>0</v>
      </c>
    </row>
    <row r="22" spans="1:20" x14ac:dyDescent="0.3">
      <c r="A22" s="3" t="s">
        <v>138</v>
      </c>
      <c r="B22">
        <v>390</v>
      </c>
      <c r="C22" t="s">
        <v>139</v>
      </c>
      <c r="D22">
        <v>12</v>
      </c>
      <c r="E22">
        <v>45</v>
      </c>
      <c r="F22" t="s">
        <v>64</v>
      </c>
      <c r="G22">
        <v>390</v>
      </c>
      <c r="H22">
        <v>390</v>
      </c>
      <c r="I22">
        <v>590</v>
      </c>
      <c r="J22">
        <v>390</v>
      </c>
      <c r="K22">
        <v>390</v>
      </c>
      <c r="L22">
        <v>390</v>
      </c>
      <c r="M22">
        <v>320</v>
      </c>
      <c r="N22">
        <v>320</v>
      </c>
      <c r="O22">
        <v>260</v>
      </c>
      <c r="P22">
        <v>260</v>
      </c>
      <c r="Q22">
        <v>260</v>
      </c>
      <c r="R22">
        <v>0</v>
      </c>
    </row>
    <row r="27" spans="1:20" x14ac:dyDescent="0.3">
      <c r="T27" s="1"/>
    </row>
    <row r="29" spans="1:20" x14ac:dyDescent="0.3">
      <c r="T29" s="1"/>
    </row>
    <row r="30" spans="1:20" x14ac:dyDescent="0.3">
      <c r="L30" s="3"/>
      <c r="N30" s="2"/>
    </row>
    <row r="31" spans="1:20" x14ac:dyDescent="0.3">
      <c r="L31" s="3"/>
    </row>
    <row r="32" spans="1:20" x14ac:dyDescent="0.3">
      <c r="L32" s="3"/>
      <c r="T32" s="2"/>
    </row>
    <row r="33" spans="12:20" x14ac:dyDescent="0.3">
      <c r="L33" s="3"/>
      <c r="T33" s="2"/>
    </row>
    <row r="34" spans="12:20" x14ac:dyDescent="0.3">
      <c r="L34" s="3"/>
    </row>
    <row r="35" spans="12:20" x14ac:dyDescent="0.3">
      <c r="L35" s="3"/>
    </row>
    <row r="36" spans="12:20" x14ac:dyDescent="0.3">
      <c r="L36" s="3"/>
    </row>
    <row r="37" spans="12:20" x14ac:dyDescent="0.3">
      <c r="L37" s="3"/>
    </row>
    <row r="38" spans="12:20" x14ac:dyDescent="0.3">
      <c r="L38" s="3"/>
    </row>
    <row r="39" spans="12:20" x14ac:dyDescent="0.3">
      <c r="L39" s="3"/>
    </row>
    <row r="40" spans="12:20" x14ac:dyDescent="0.3">
      <c r="L40" s="3"/>
    </row>
    <row r="41" spans="12:20" x14ac:dyDescent="0.3">
      <c r="L41" s="3"/>
    </row>
    <row r="42" spans="12:20" x14ac:dyDescent="0.3">
      <c r="L42" s="3"/>
      <c r="T42" s="2"/>
    </row>
    <row r="43" spans="12:20" x14ac:dyDescent="0.3">
      <c r="L43" s="3"/>
    </row>
    <row r="44" spans="12:20" x14ac:dyDescent="0.3">
      <c r="L44" s="3"/>
    </row>
    <row r="45" spans="12:20" x14ac:dyDescent="0.3">
      <c r="L45" s="3"/>
    </row>
    <row r="46" spans="12:20" x14ac:dyDescent="0.3">
      <c r="L46" s="3"/>
    </row>
    <row r="47" spans="12:20" x14ac:dyDescent="0.3">
      <c r="L47" s="3"/>
    </row>
    <row r="48" spans="12:20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4" workbookViewId="0">
      <selection activeCell="Q23" sqref="Q23"/>
    </sheetView>
  </sheetViews>
  <sheetFormatPr baseColWidth="10" defaultRowHeight="14.4" x14ac:dyDescent="0.3"/>
  <cols>
    <col min="1" max="1" width="34" customWidth="1"/>
    <col min="2" max="2" width="4" customWidth="1"/>
    <col min="3" max="3" width="7" customWidth="1"/>
    <col min="4" max="4" width="4" customWidth="1"/>
    <col min="5" max="5" width="8.5546875" bestFit="1" customWidth="1"/>
    <col min="6" max="16" width="6" customWidth="1"/>
    <col min="17" max="17" width="8.77734375" customWidth="1"/>
    <col min="18" max="19" width="20.44140625" customWidth="1"/>
    <col min="20" max="20" width="5" customWidth="1"/>
    <col min="21" max="21" width="3" customWidth="1"/>
    <col min="22" max="22" width="5.88671875" customWidth="1"/>
    <col min="23" max="23" width="30.5546875" bestFit="1" customWidth="1"/>
    <col min="24" max="24" width="22.44140625" bestFit="1" customWidth="1"/>
    <col min="25" max="25" width="33.5546875" bestFit="1" customWidth="1"/>
  </cols>
  <sheetData>
    <row r="1" spans="1:19" s="27" customFormat="1" ht="129" customHeight="1" x14ac:dyDescent="0.3">
      <c r="A1" s="29" t="s">
        <v>44</v>
      </c>
      <c r="B1" s="27" t="s">
        <v>65</v>
      </c>
      <c r="C1" s="27" t="s">
        <v>74</v>
      </c>
      <c r="D1" s="27" t="s">
        <v>75</v>
      </c>
      <c r="E1" s="30" t="s">
        <v>79</v>
      </c>
      <c r="F1" s="27" t="s">
        <v>66</v>
      </c>
      <c r="G1" s="27" t="s">
        <v>67</v>
      </c>
      <c r="H1" s="27" t="s">
        <v>68</v>
      </c>
      <c r="I1" s="27" t="s">
        <v>69</v>
      </c>
      <c r="J1" s="27" t="s">
        <v>70</v>
      </c>
      <c r="K1" s="27" t="s">
        <v>71</v>
      </c>
      <c r="L1" s="27" t="s">
        <v>72</v>
      </c>
      <c r="M1" s="27" t="s">
        <v>73</v>
      </c>
      <c r="N1" s="27" t="s">
        <v>76</v>
      </c>
      <c r="O1" s="27" t="s">
        <v>77</v>
      </c>
      <c r="P1" s="27" t="s">
        <v>78</v>
      </c>
      <c r="Q1"/>
      <c r="R1"/>
      <c r="S1"/>
    </row>
    <row r="2" spans="1:19" x14ac:dyDescent="0.3">
      <c r="A2" s="45" t="s">
        <v>20</v>
      </c>
      <c r="B2" s="47">
        <v>43</v>
      </c>
      <c r="C2" s="47">
        <v>0</v>
      </c>
      <c r="D2" s="47">
        <v>1</v>
      </c>
      <c r="E2" s="46">
        <v>7036.363636363636</v>
      </c>
      <c r="F2" s="47">
        <v>6600</v>
      </c>
      <c r="G2" s="24">
        <v>8100</v>
      </c>
      <c r="H2" s="24">
        <v>5400</v>
      </c>
      <c r="I2" s="24">
        <v>6600</v>
      </c>
      <c r="J2" s="24">
        <v>6600</v>
      </c>
      <c r="K2" s="24">
        <v>6600</v>
      </c>
      <c r="L2" s="24">
        <v>8100</v>
      </c>
      <c r="M2" s="24">
        <v>8100</v>
      </c>
      <c r="N2" s="24">
        <v>6600</v>
      </c>
      <c r="O2" s="24">
        <v>8100</v>
      </c>
      <c r="P2" s="24">
        <v>6600</v>
      </c>
      <c r="Q2" s="24">
        <v>1</v>
      </c>
    </row>
    <row r="3" spans="1:19" x14ac:dyDescent="0.3">
      <c r="A3" s="45" t="s">
        <v>46</v>
      </c>
      <c r="B3" s="47">
        <v>23</v>
      </c>
      <c r="C3" s="47">
        <v>44256</v>
      </c>
      <c r="D3" s="47">
        <v>0</v>
      </c>
      <c r="E3" s="46">
        <v>4136.363636363636</v>
      </c>
      <c r="F3" s="47">
        <v>0</v>
      </c>
      <c r="G3" s="24">
        <v>0</v>
      </c>
      <c r="H3" s="24">
        <v>0</v>
      </c>
      <c r="I3" s="24">
        <v>0</v>
      </c>
      <c r="J3" s="24">
        <v>22200</v>
      </c>
      <c r="K3" s="24">
        <v>6600</v>
      </c>
      <c r="L3" s="24">
        <v>3600</v>
      </c>
      <c r="M3" s="24">
        <v>4400</v>
      </c>
      <c r="N3" s="24">
        <v>2900</v>
      </c>
      <c r="O3" s="24">
        <v>2900</v>
      </c>
      <c r="P3" s="24">
        <v>2900</v>
      </c>
      <c r="Q3" s="24">
        <v>2</v>
      </c>
    </row>
    <row r="4" spans="1:19" x14ac:dyDescent="0.3">
      <c r="A4" s="45" t="s">
        <v>22</v>
      </c>
      <c r="B4" s="47">
        <v>46</v>
      </c>
      <c r="C4" s="47">
        <v>0</v>
      </c>
      <c r="D4" s="47">
        <v>10</v>
      </c>
      <c r="E4" s="46">
        <v>4036.3636363636365</v>
      </c>
      <c r="F4" s="47">
        <v>3600</v>
      </c>
      <c r="G4" s="24">
        <v>3600</v>
      </c>
      <c r="H4" s="24">
        <v>3600</v>
      </c>
      <c r="I4" s="24">
        <v>4400</v>
      </c>
      <c r="J4" s="24">
        <v>3600</v>
      </c>
      <c r="K4" s="24">
        <v>4400</v>
      </c>
      <c r="L4" s="24">
        <v>4400</v>
      </c>
      <c r="M4" s="24">
        <v>4400</v>
      </c>
      <c r="N4" s="24">
        <v>4400</v>
      </c>
      <c r="O4" s="24">
        <v>4400</v>
      </c>
      <c r="P4" s="24">
        <v>3600</v>
      </c>
      <c r="Q4" s="24">
        <v>3</v>
      </c>
    </row>
    <row r="5" spans="1:19" x14ac:dyDescent="0.3">
      <c r="A5" s="45" t="s">
        <v>57</v>
      </c>
      <c r="B5" s="47">
        <v>19</v>
      </c>
      <c r="C5" s="47">
        <v>0</v>
      </c>
      <c r="D5" s="47">
        <v>3</v>
      </c>
      <c r="E5" s="46">
        <v>1900</v>
      </c>
      <c r="F5" s="47">
        <v>0</v>
      </c>
      <c r="G5" s="24">
        <v>3600</v>
      </c>
      <c r="H5" s="24">
        <v>1900</v>
      </c>
      <c r="I5" s="24">
        <v>1300</v>
      </c>
      <c r="J5" s="24">
        <v>1300</v>
      </c>
      <c r="K5" s="24">
        <v>1600</v>
      </c>
      <c r="L5" s="24">
        <v>1900</v>
      </c>
      <c r="M5" s="24">
        <v>2900</v>
      </c>
      <c r="N5" s="24">
        <v>2400</v>
      </c>
      <c r="O5" s="24">
        <v>2400</v>
      </c>
      <c r="P5" s="24">
        <v>1600</v>
      </c>
      <c r="Q5" s="24">
        <v>4</v>
      </c>
    </row>
    <row r="6" spans="1:19" x14ac:dyDescent="0.3">
      <c r="A6" s="45" t="s">
        <v>17</v>
      </c>
      <c r="B6" s="47"/>
      <c r="C6" s="47">
        <v>43438</v>
      </c>
      <c r="D6" s="47">
        <v>3</v>
      </c>
      <c r="E6" s="46">
        <v>1327.2727272727273</v>
      </c>
      <c r="F6" s="47">
        <v>1600</v>
      </c>
      <c r="G6" s="24">
        <v>1600</v>
      </c>
      <c r="H6" s="24">
        <v>1300</v>
      </c>
      <c r="I6" s="24">
        <v>1300</v>
      </c>
      <c r="J6" s="24">
        <v>1300</v>
      </c>
      <c r="K6" s="24">
        <v>1600</v>
      </c>
      <c r="L6" s="24">
        <v>1300</v>
      </c>
      <c r="M6" s="24">
        <v>1300</v>
      </c>
      <c r="N6" s="24">
        <v>1300</v>
      </c>
      <c r="O6" s="24">
        <v>1000</v>
      </c>
      <c r="P6" s="24">
        <v>1000</v>
      </c>
      <c r="Q6" s="24">
        <v>5</v>
      </c>
    </row>
    <row r="7" spans="1:19" x14ac:dyDescent="0.3">
      <c r="A7" s="45" t="s">
        <v>18</v>
      </c>
      <c r="B7" s="47">
        <v>38</v>
      </c>
      <c r="C7" s="47">
        <v>21429</v>
      </c>
      <c r="D7" s="47">
        <v>34</v>
      </c>
      <c r="E7" s="46">
        <v>937</v>
      </c>
      <c r="F7" s="47">
        <v>1000</v>
      </c>
      <c r="G7" s="24">
        <v>1231</v>
      </c>
      <c r="H7" s="24">
        <v>769</v>
      </c>
      <c r="I7" s="24">
        <v>1000</v>
      </c>
      <c r="J7" s="24">
        <v>769</v>
      </c>
      <c r="K7" s="24">
        <v>1000</v>
      </c>
      <c r="L7" s="24">
        <v>1000</v>
      </c>
      <c r="M7" s="24">
        <v>1000</v>
      </c>
      <c r="N7" s="24">
        <v>1000</v>
      </c>
      <c r="O7" s="24">
        <v>769</v>
      </c>
      <c r="P7" s="24">
        <v>769</v>
      </c>
      <c r="Q7" s="24">
        <v>6</v>
      </c>
    </row>
    <row r="8" spans="1:19" x14ac:dyDescent="0.3">
      <c r="A8" s="45" t="s">
        <v>19</v>
      </c>
      <c r="B8" s="47">
        <v>33</v>
      </c>
      <c r="C8" s="47">
        <v>43317</v>
      </c>
      <c r="D8" s="47">
        <v>9</v>
      </c>
      <c r="E8" s="46">
        <v>659.09090909090912</v>
      </c>
      <c r="F8" s="47">
        <v>720</v>
      </c>
      <c r="G8" s="24">
        <v>590</v>
      </c>
      <c r="H8" s="24">
        <v>480</v>
      </c>
      <c r="I8" s="24">
        <v>720</v>
      </c>
      <c r="J8" s="24">
        <v>720</v>
      </c>
      <c r="K8" s="24">
        <v>1000</v>
      </c>
      <c r="L8" s="24">
        <v>880</v>
      </c>
      <c r="M8" s="24">
        <v>590</v>
      </c>
      <c r="N8" s="24">
        <v>590</v>
      </c>
      <c r="O8" s="24">
        <v>480</v>
      </c>
      <c r="P8" s="24">
        <v>480</v>
      </c>
      <c r="Q8" s="24">
        <v>7</v>
      </c>
    </row>
    <row r="9" spans="1:19" x14ac:dyDescent="0.3">
      <c r="A9" s="45" t="s">
        <v>107</v>
      </c>
      <c r="B9" s="47">
        <v>50</v>
      </c>
      <c r="C9" s="47">
        <v>21217</v>
      </c>
      <c r="D9" s="47">
        <v>1</v>
      </c>
      <c r="E9" s="46">
        <v>636.36363636363637</v>
      </c>
      <c r="F9" s="47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5400</v>
      </c>
      <c r="P9" s="24">
        <v>1600</v>
      </c>
      <c r="Q9" s="24">
        <v>8</v>
      </c>
    </row>
    <row r="10" spans="1:19" x14ac:dyDescent="0.3">
      <c r="A10" s="45" t="s">
        <v>112</v>
      </c>
      <c r="B10" s="47">
        <v>43</v>
      </c>
      <c r="C10" s="47">
        <v>27820</v>
      </c>
      <c r="D10" s="47">
        <v>16</v>
      </c>
      <c r="E10" s="46">
        <v>508.18181818181819</v>
      </c>
      <c r="F10" s="47">
        <v>590</v>
      </c>
      <c r="G10" s="24">
        <v>720</v>
      </c>
      <c r="H10" s="24">
        <v>480</v>
      </c>
      <c r="I10" s="24">
        <v>590</v>
      </c>
      <c r="J10" s="24">
        <v>590</v>
      </c>
      <c r="K10" s="24">
        <v>720</v>
      </c>
      <c r="L10" s="24">
        <v>720</v>
      </c>
      <c r="M10" s="24">
        <v>590</v>
      </c>
      <c r="N10" s="24">
        <v>590</v>
      </c>
      <c r="O10" s="24">
        <v>0</v>
      </c>
      <c r="P10" s="24">
        <v>0</v>
      </c>
      <c r="Q10" s="24">
        <v>9</v>
      </c>
    </row>
    <row r="11" spans="1:19" x14ac:dyDescent="0.3">
      <c r="A11" s="45" t="s">
        <v>138</v>
      </c>
      <c r="B11" s="47">
        <v>45</v>
      </c>
      <c r="C11" s="47">
        <v>0</v>
      </c>
      <c r="D11" s="47">
        <v>12</v>
      </c>
      <c r="E11" s="46">
        <v>360</v>
      </c>
      <c r="F11" s="47">
        <v>390</v>
      </c>
      <c r="G11" s="24">
        <v>390</v>
      </c>
      <c r="H11" s="24">
        <v>590</v>
      </c>
      <c r="I11" s="24">
        <v>390</v>
      </c>
      <c r="J11" s="24">
        <v>390</v>
      </c>
      <c r="K11" s="24">
        <v>390</v>
      </c>
      <c r="L11" s="24">
        <v>320</v>
      </c>
      <c r="M11" s="24">
        <v>320</v>
      </c>
      <c r="N11" s="24">
        <v>260</v>
      </c>
      <c r="O11" s="24">
        <v>260</v>
      </c>
      <c r="P11" s="24">
        <v>260</v>
      </c>
      <c r="Q11" s="24">
        <v>10</v>
      </c>
    </row>
    <row r="12" spans="1:19" x14ac:dyDescent="0.3">
      <c r="A12" s="45" t="s">
        <v>108</v>
      </c>
      <c r="B12" s="47">
        <v>27</v>
      </c>
      <c r="C12" s="47">
        <v>43165</v>
      </c>
      <c r="D12" s="47">
        <v>21</v>
      </c>
      <c r="E12" s="46">
        <v>214.54545454545453</v>
      </c>
      <c r="F12" s="47">
        <v>170</v>
      </c>
      <c r="G12" s="24">
        <v>170</v>
      </c>
      <c r="H12" s="24">
        <v>260</v>
      </c>
      <c r="I12" s="24">
        <v>170</v>
      </c>
      <c r="J12" s="24">
        <v>170</v>
      </c>
      <c r="K12" s="24">
        <v>210</v>
      </c>
      <c r="L12" s="24">
        <v>210</v>
      </c>
      <c r="M12" s="24">
        <v>320</v>
      </c>
      <c r="N12" s="24">
        <v>260</v>
      </c>
      <c r="O12" s="24">
        <v>210</v>
      </c>
      <c r="P12" s="24">
        <v>210</v>
      </c>
      <c r="Q12" s="24">
        <v>11</v>
      </c>
    </row>
    <row r="13" spans="1:19" x14ac:dyDescent="0.3">
      <c r="A13" s="45" t="s">
        <v>111</v>
      </c>
      <c r="B13" s="47"/>
      <c r="C13" s="47">
        <v>43124</v>
      </c>
      <c r="D13" s="47">
        <v>9</v>
      </c>
      <c r="E13" s="46">
        <v>202.72727272727272</v>
      </c>
      <c r="F13" s="47">
        <v>210</v>
      </c>
      <c r="G13" s="24">
        <v>210</v>
      </c>
      <c r="H13" s="24">
        <v>170</v>
      </c>
      <c r="I13" s="24">
        <v>210</v>
      </c>
      <c r="J13" s="24">
        <v>210</v>
      </c>
      <c r="K13" s="24">
        <v>210</v>
      </c>
      <c r="L13" s="24">
        <v>210</v>
      </c>
      <c r="M13" s="24">
        <v>210</v>
      </c>
      <c r="N13" s="24">
        <v>210</v>
      </c>
      <c r="O13" s="24">
        <v>210</v>
      </c>
      <c r="P13" s="24">
        <v>170</v>
      </c>
      <c r="Q13" s="24">
        <v>12</v>
      </c>
    </row>
    <row r="14" spans="1:19" x14ac:dyDescent="0.3">
      <c r="A14" s="45" t="s">
        <v>56</v>
      </c>
      <c r="B14" s="47">
        <v>28</v>
      </c>
      <c r="C14" s="47">
        <v>0</v>
      </c>
      <c r="D14" s="47">
        <v>0</v>
      </c>
      <c r="E14" s="46">
        <v>190.90909090909091</v>
      </c>
      <c r="F14" s="47">
        <v>210</v>
      </c>
      <c r="G14" s="24">
        <v>210</v>
      </c>
      <c r="H14" s="24">
        <v>170</v>
      </c>
      <c r="I14" s="24">
        <v>210</v>
      </c>
      <c r="J14" s="24">
        <v>170</v>
      </c>
      <c r="K14" s="24">
        <v>260</v>
      </c>
      <c r="L14" s="24">
        <v>140</v>
      </c>
      <c r="M14" s="24">
        <v>210</v>
      </c>
      <c r="N14" s="24">
        <v>210</v>
      </c>
      <c r="O14" s="24">
        <v>140</v>
      </c>
      <c r="P14" s="24">
        <v>170</v>
      </c>
      <c r="Q14" s="24">
        <v>13</v>
      </c>
    </row>
    <row r="15" spans="1:19" x14ac:dyDescent="0.3">
      <c r="A15" s="45" t="s">
        <v>48</v>
      </c>
      <c r="B15" s="47">
        <v>22</v>
      </c>
      <c r="C15" s="47"/>
      <c r="D15" s="47">
        <v>10</v>
      </c>
      <c r="E15" s="46">
        <v>139.09090909090909</v>
      </c>
      <c r="F15" s="47">
        <v>140</v>
      </c>
      <c r="G15" s="24">
        <v>210</v>
      </c>
      <c r="H15" s="24">
        <v>110</v>
      </c>
      <c r="I15" s="24">
        <v>170</v>
      </c>
      <c r="J15" s="24">
        <v>140</v>
      </c>
      <c r="K15" s="24">
        <v>140</v>
      </c>
      <c r="L15" s="24">
        <v>170</v>
      </c>
      <c r="M15" s="24">
        <v>140</v>
      </c>
      <c r="N15" s="24">
        <v>110</v>
      </c>
      <c r="O15" s="24">
        <v>90</v>
      </c>
      <c r="P15" s="24">
        <v>110</v>
      </c>
      <c r="Q15" s="24">
        <v>14</v>
      </c>
    </row>
    <row r="16" spans="1:19" x14ac:dyDescent="0.3">
      <c r="A16" s="45" t="s">
        <v>119</v>
      </c>
      <c r="B16" s="47">
        <v>20</v>
      </c>
      <c r="C16" s="47"/>
      <c r="D16" s="47">
        <v>1</v>
      </c>
      <c r="E16" s="46">
        <v>99.090909090909093</v>
      </c>
      <c r="F16" s="47">
        <v>110</v>
      </c>
      <c r="G16" s="24">
        <v>110</v>
      </c>
      <c r="H16" s="24">
        <v>90</v>
      </c>
      <c r="I16" s="24">
        <v>90</v>
      </c>
      <c r="J16" s="24">
        <v>110</v>
      </c>
      <c r="K16" s="24">
        <v>110</v>
      </c>
      <c r="L16" s="24">
        <v>110</v>
      </c>
      <c r="M16" s="24">
        <v>110</v>
      </c>
      <c r="N16" s="24">
        <v>70</v>
      </c>
      <c r="O16" s="24">
        <v>110</v>
      </c>
      <c r="P16" s="24">
        <v>70</v>
      </c>
      <c r="Q16" s="24">
        <v>15</v>
      </c>
    </row>
    <row r="17" spans="1:17" x14ac:dyDescent="0.3">
      <c r="A17" s="45" t="s">
        <v>51</v>
      </c>
      <c r="B17" s="47"/>
      <c r="C17" s="47">
        <v>0</v>
      </c>
      <c r="D17" s="47">
        <v>2</v>
      </c>
      <c r="E17" s="46">
        <v>58.18181818181818</v>
      </c>
      <c r="F17" s="47">
        <v>70</v>
      </c>
      <c r="G17" s="24">
        <v>70</v>
      </c>
      <c r="H17" s="24">
        <v>40</v>
      </c>
      <c r="I17" s="24">
        <v>50</v>
      </c>
      <c r="J17" s="24">
        <v>70</v>
      </c>
      <c r="K17" s="24">
        <v>70</v>
      </c>
      <c r="L17" s="24">
        <v>50</v>
      </c>
      <c r="M17" s="24">
        <v>50</v>
      </c>
      <c r="N17" s="24">
        <v>70</v>
      </c>
      <c r="O17" s="24">
        <v>50</v>
      </c>
      <c r="P17" s="24">
        <v>50</v>
      </c>
      <c r="Q17" s="24">
        <v>16</v>
      </c>
    </row>
    <row r="18" spans="1:17" x14ac:dyDescent="0.3">
      <c r="A18" s="26" t="s">
        <v>49</v>
      </c>
      <c r="B18" s="24">
        <v>16</v>
      </c>
      <c r="C18" s="24"/>
      <c r="D18" s="24">
        <v>7</v>
      </c>
      <c r="E18" s="31">
        <v>41.81818181818182</v>
      </c>
      <c r="F18" s="24">
        <v>50</v>
      </c>
      <c r="G18" s="24">
        <v>50</v>
      </c>
      <c r="H18" s="24">
        <v>50</v>
      </c>
      <c r="I18" s="24">
        <v>50</v>
      </c>
      <c r="J18" s="24">
        <v>30</v>
      </c>
      <c r="K18" s="24">
        <v>40</v>
      </c>
      <c r="L18" s="24">
        <v>40</v>
      </c>
      <c r="M18" s="24">
        <v>40</v>
      </c>
      <c r="N18" s="24">
        <v>40</v>
      </c>
      <c r="O18" s="24">
        <v>40</v>
      </c>
      <c r="P18" s="24">
        <v>30</v>
      </c>
      <c r="Q18" s="24">
        <v>17</v>
      </c>
    </row>
    <row r="19" spans="1:17" x14ac:dyDescent="0.3">
      <c r="A19" s="26" t="s">
        <v>53</v>
      </c>
      <c r="B19" s="24">
        <v>35</v>
      </c>
      <c r="C19" s="24">
        <v>0</v>
      </c>
      <c r="D19" s="24">
        <v>5</v>
      </c>
      <c r="E19" s="31">
        <v>29.09090909090909</v>
      </c>
      <c r="F19" s="24">
        <v>30</v>
      </c>
      <c r="G19" s="24">
        <v>30</v>
      </c>
      <c r="H19" s="24">
        <v>20</v>
      </c>
      <c r="I19" s="24">
        <v>40</v>
      </c>
      <c r="J19" s="24">
        <v>40</v>
      </c>
      <c r="K19" s="24">
        <v>30</v>
      </c>
      <c r="L19" s="24">
        <v>20</v>
      </c>
      <c r="M19" s="24">
        <v>30</v>
      </c>
      <c r="N19" s="24">
        <v>20</v>
      </c>
      <c r="O19" s="24">
        <v>40</v>
      </c>
      <c r="P19" s="24">
        <v>20</v>
      </c>
      <c r="Q19" s="24">
        <v>18</v>
      </c>
    </row>
    <row r="20" spans="1:17" x14ac:dyDescent="0.3">
      <c r="A20" s="26" t="s">
        <v>50</v>
      </c>
      <c r="B20" s="24">
        <v>31</v>
      </c>
      <c r="C20" s="24">
        <v>0</v>
      </c>
      <c r="D20" s="24">
        <v>0</v>
      </c>
      <c r="E20" s="31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19</v>
      </c>
    </row>
    <row r="21" spans="1:17" x14ac:dyDescent="0.3">
      <c r="A21" s="26" t="s">
        <v>110</v>
      </c>
      <c r="B21" s="24">
        <v>12</v>
      </c>
      <c r="C21" s="24"/>
      <c r="D21" s="24"/>
      <c r="E21" s="31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19</v>
      </c>
    </row>
    <row r="22" spans="1:17" x14ac:dyDescent="0.3">
      <c r="A22" s="26" t="s">
        <v>109</v>
      </c>
      <c r="B22" s="24"/>
      <c r="C22" s="24"/>
      <c r="D22" s="24"/>
      <c r="E22" s="31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19</v>
      </c>
    </row>
    <row r="23" spans="1:17" x14ac:dyDescent="0.3">
      <c r="A23" s="26" t="s">
        <v>45</v>
      </c>
      <c r="B23" s="24">
        <v>531</v>
      </c>
      <c r="C23" s="24">
        <v>287766</v>
      </c>
      <c r="D23" s="24">
        <v>144</v>
      </c>
      <c r="E23" s="31">
        <v>22512.454545454544</v>
      </c>
      <c r="F23" s="24">
        <v>15490</v>
      </c>
      <c r="G23" s="24">
        <v>20891</v>
      </c>
      <c r="H23" s="24">
        <v>15429</v>
      </c>
      <c r="I23" s="24">
        <v>17290</v>
      </c>
      <c r="J23" s="24">
        <v>38409</v>
      </c>
      <c r="K23" s="24">
        <v>24980</v>
      </c>
      <c r="L23" s="24">
        <v>23170</v>
      </c>
      <c r="M23" s="24">
        <v>24710</v>
      </c>
      <c r="N23" s="24">
        <v>21030</v>
      </c>
      <c r="O23" s="24">
        <v>26599</v>
      </c>
      <c r="P23" s="24">
        <v>19639</v>
      </c>
      <c r="Q23" s="24"/>
    </row>
    <row r="24" spans="1:17" x14ac:dyDescent="0.3">
      <c r="Q24" s="2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topLeftCell="V1" zoomScale="70" zoomScaleNormal="70" workbookViewId="0">
      <selection activeCell="N7" sqref="N7"/>
    </sheetView>
  </sheetViews>
  <sheetFormatPr baseColWidth="10" defaultRowHeight="14.4" x14ac:dyDescent="0.3"/>
  <cols>
    <col min="1" max="1" width="23.77734375" customWidth="1"/>
    <col min="2" max="2" width="18.77734375" style="8" customWidth="1"/>
    <col min="3" max="5" width="18.77734375" customWidth="1"/>
    <col min="6" max="6" width="22" style="10" customWidth="1"/>
    <col min="7" max="7" width="24.21875" style="8" customWidth="1"/>
    <col min="8" max="8" width="16.6640625" customWidth="1"/>
    <col min="9" max="9" width="20.44140625" customWidth="1"/>
    <col min="10" max="10" width="19.109375" customWidth="1"/>
    <col min="11" max="11" width="23.77734375" style="10" customWidth="1"/>
    <col min="12" max="12" width="17.21875" style="18" customWidth="1"/>
    <col min="13" max="13" width="24.5546875" style="19" customWidth="1"/>
    <col min="14" max="14" width="17.21875" style="8" customWidth="1"/>
    <col min="15" max="15" width="34.6640625" customWidth="1"/>
    <col min="16" max="16" width="47.5546875" customWidth="1"/>
    <col min="17" max="17" width="28.6640625" style="10" customWidth="1"/>
    <col min="18" max="18" width="24.21875" style="8" customWidth="1"/>
    <col min="19" max="19" width="16.6640625" customWidth="1"/>
    <col min="20" max="20" width="43.44140625" customWidth="1"/>
    <col min="21" max="21" width="25.21875" customWidth="1"/>
    <col min="22" max="22" width="15.6640625" style="10" customWidth="1"/>
    <col min="23" max="23" width="26.6640625" style="8" customWidth="1"/>
    <col min="24" max="24" width="23.77734375" customWidth="1"/>
    <col min="25" max="25" width="16.6640625" customWidth="1"/>
    <col min="26" max="26" width="20" customWidth="1"/>
    <col min="27" max="27" width="30.109375" style="10" customWidth="1"/>
    <col min="28" max="28" width="41.33203125" style="8" customWidth="1"/>
    <col min="29" max="29" width="40" customWidth="1"/>
    <col min="30" max="30" width="23.77734375" customWidth="1"/>
    <col min="31" max="31" width="16.6640625" style="10" customWidth="1"/>
    <col min="32" max="32" width="19.33203125" customWidth="1"/>
    <col min="33" max="33" width="23.77734375" customWidth="1"/>
    <col min="34" max="34" width="16.6640625" customWidth="1"/>
    <col min="35" max="35" width="17.109375" bestFit="1" customWidth="1"/>
    <col min="36" max="36" width="16.109375" bestFit="1" customWidth="1"/>
    <col min="37" max="37" width="21.21875" bestFit="1" customWidth="1"/>
  </cols>
  <sheetData>
    <row r="1" spans="1:33" x14ac:dyDescent="0.3">
      <c r="A1" t="s">
        <v>24</v>
      </c>
      <c r="G1" s="12"/>
      <c r="H1" s="5"/>
      <c r="I1" s="5"/>
      <c r="J1" s="5"/>
      <c r="K1" s="13"/>
    </row>
    <row r="3" spans="1:33" s="4" customFormat="1" ht="57.6" x14ac:dyDescent="0.3">
      <c r="A3" s="6" t="s">
        <v>25</v>
      </c>
      <c r="B3" s="9" t="s">
        <v>141</v>
      </c>
      <c r="C3" s="4" t="s">
        <v>26</v>
      </c>
      <c r="D3" s="4" t="s">
        <v>27</v>
      </c>
      <c r="E3" s="4" t="s">
        <v>28</v>
      </c>
      <c r="F3" s="11" t="s">
        <v>29</v>
      </c>
      <c r="G3" s="9" t="s">
        <v>141</v>
      </c>
      <c r="H3" s="4" t="s">
        <v>142</v>
      </c>
      <c r="I3" s="4" t="s">
        <v>146</v>
      </c>
      <c r="J3" s="4" t="s">
        <v>28</v>
      </c>
      <c r="K3" s="11" t="s">
        <v>143</v>
      </c>
      <c r="L3" s="20" t="s">
        <v>141</v>
      </c>
      <c r="M3" s="21" t="s">
        <v>144</v>
      </c>
      <c r="N3" s="9" t="s">
        <v>141</v>
      </c>
      <c r="O3" s="4" t="s">
        <v>145</v>
      </c>
      <c r="P3" s="4" t="s">
        <v>146</v>
      </c>
      <c r="Q3" s="11" t="s">
        <v>147</v>
      </c>
      <c r="R3" s="9" t="s">
        <v>141</v>
      </c>
      <c r="S3" s="4" t="s">
        <v>30</v>
      </c>
      <c r="T3" s="4" t="s">
        <v>31</v>
      </c>
      <c r="U3" s="4" t="s">
        <v>32</v>
      </c>
      <c r="V3" s="11" t="s">
        <v>33</v>
      </c>
      <c r="W3" s="9" t="s">
        <v>141</v>
      </c>
      <c r="X3" s="4" t="s">
        <v>148</v>
      </c>
      <c r="Y3" s="4" t="s">
        <v>34</v>
      </c>
      <c r="Z3" s="4" t="s">
        <v>35</v>
      </c>
      <c r="AA3" s="11" t="s">
        <v>36</v>
      </c>
      <c r="AB3" s="9" t="s">
        <v>141</v>
      </c>
      <c r="AC3" s="4" t="s">
        <v>37</v>
      </c>
      <c r="AD3" s="4" t="s">
        <v>38</v>
      </c>
      <c r="AE3" s="11" t="s">
        <v>117</v>
      </c>
      <c r="AF3" t="s">
        <v>141</v>
      </c>
      <c r="AG3" t="s">
        <v>140</v>
      </c>
    </row>
    <row r="4" spans="1:33" x14ac:dyDescent="0.3">
      <c r="A4" s="3">
        <v>43016</v>
      </c>
      <c r="B4" s="8">
        <v>59</v>
      </c>
      <c r="C4">
        <v>5</v>
      </c>
      <c r="D4">
        <v>13</v>
      </c>
      <c r="E4">
        <v>13</v>
      </c>
      <c r="F4" s="10">
        <v>0</v>
      </c>
      <c r="G4" s="8">
        <v>59</v>
      </c>
      <c r="H4">
        <v>25</v>
      </c>
      <c r="I4">
        <v>0</v>
      </c>
      <c r="J4">
        <v>13</v>
      </c>
      <c r="K4" s="10">
        <v>0</v>
      </c>
      <c r="L4" s="18">
        <v>15</v>
      </c>
      <c r="M4" s="22">
        <v>1</v>
      </c>
      <c r="N4" s="8">
        <v>59</v>
      </c>
      <c r="O4">
        <v>5</v>
      </c>
      <c r="P4">
        <v>0</v>
      </c>
      <c r="Q4" s="10">
        <v>0</v>
      </c>
      <c r="R4" s="8">
        <v>59</v>
      </c>
      <c r="S4">
        <v>0</v>
      </c>
      <c r="T4">
        <v>20</v>
      </c>
      <c r="U4">
        <v>28</v>
      </c>
      <c r="V4" s="10">
        <v>10</v>
      </c>
      <c r="W4" s="8">
        <v>59</v>
      </c>
      <c r="X4">
        <v>0</v>
      </c>
      <c r="Y4">
        <v>15</v>
      </c>
      <c r="Z4">
        <v>5</v>
      </c>
      <c r="AA4" s="10">
        <v>0</v>
      </c>
      <c r="AB4" s="8">
        <v>59</v>
      </c>
      <c r="AC4">
        <v>0</v>
      </c>
      <c r="AD4">
        <v>5</v>
      </c>
      <c r="AE4" s="43">
        <v>0</v>
      </c>
      <c r="AF4">
        <v>49</v>
      </c>
      <c r="AG4">
        <v>5</v>
      </c>
    </row>
    <row r="5" spans="1:33" x14ac:dyDescent="0.3">
      <c r="A5" s="3">
        <v>43023</v>
      </c>
      <c r="B5" s="8">
        <v>100</v>
      </c>
      <c r="C5">
        <v>8</v>
      </c>
      <c r="D5">
        <v>13</v>
      </c>
      <c r="E5">
        <v>5</v>
      </c>
      <c r="F5" s="10">
        <v>0</v>
      </c>
      <c r="G5" s="8">
        <v>100</v>
      </c>
      <c r="H5">
        <v>20</v>
      </c>
      <c r="I5">
        <v>0</v>
      </c>
      <c r="J5">
        <v>5</v>
      </c>
      <c r="K5" s="10">
        <v>5</v>
      </c>
      <c r="L5" s="18">
        <v>25</v>
      </c>
      <c r="M5" s="22">
        <v>3</v>
      </c>
      <c r="N5" s="8">
        <v>100</v>
      </c>
      <c r="O5">
        <v>0</v>
      </c>
      <c r="P5">
        <v>0</v>
      </c>
      <c r="Q5" s="10">
        <v>0</v>
      </c>
      <c r="R5" s="8">
        <v>100</v>
      </c>
      <c r="S5">
        <v>0</v>
      </c>
      <c r="T5">
        <v>20</v>
      </c>
      <c r="U5">
        <v>36</v>
      </c>
      <c r="V5" s="10">
        <v>8</v>
      </c>
      <c r="W5" s="8">
        <v>100</v>
      </c>
      <c r="X5">
        <v>0</v>
      </c>
      <c r="Y5">
        <v>13</v>
      </c>
      <c r="Z5">
        <v>5</v>
      </c>
      <c r="AA5" s="10">
        <v>0</v>
      </c>
      <c r="AB5" s="8">
        <v>100</v>
      </c>
      <c r="AC5">
        <v>0</v>
      </c>
      <c r="AD5">
        <v>10</v>
      </c>
      <c r="AE5" s="43">
        <v>0</v>
      </c>
      <c r="AF5">
        <v>75</v>
      </c>
      <c r="AG5">
        <v>0</v>
      </c>
    </row>
    <row r="6" spans="1:33" x14ac:dyDescent="0.3">
      <c r="A6" s="3">
        <v>43030</v>
      </c>
      <c r="B6" s="8">
        <v>63</v>
      </c>
      <c r="C6">
        <v>15</v>
      </c>
      <c r="D6">
        <v>8</v>
      </c>
      <c r="E6">
        <v>10</v>
      </c>
      <c r="F6" s="10">
        <v>0</v>
      </c>
      <c r="G6" s="8">
        <v>63</v>
      </c>
      <c r="H6">
        <v>25</v>
      </c>
      <c r="I6">
        <v>0</v>
      </c>
      <c r="J6">
        <v>10</v>
      </c>
      <c r="K6" s="10">
        <v>0</v>
      </c>
      <c r="L6" s="18">
        <v>16</v>
      </c>
      <c r="M6" s="22">
        <v>4</v>
      </c>
      <c r="N6" s="8">
        <v>63</v>
      </c>
      <c r="O6">
        <v>5</v>
      </c>
      <c r="P6">
        <v>0</v>
      </c>
      <c r="Q6" s="10">
        <v>0</v>
      </c>
      <c r="R6" s="8">
        <v>63</v>
      </c>
      <c r="S6">
        <v>0</v>
      </c>
      <c r="T6">
        <v>15</v>
      </c>
      <c r="U6">
        <v>40</v>
      </c>
      <c r="V6" s="10">
        <v>13</v>
      </c>
      <c r="W6" s="8">
        <v>63</v>
      </c>
      <c r="X6">
        <v>0</v>
      </c>
      <c r="Y6">
        <v>13</v>
      </c>
      <c r="Z6">
        <v>0</v>
      </c>
      <c r="AA6" s="10">
        <v>0</v>
      </c>
      <c r="AB6" s="8">
        <v>63</v>
      </c>
      <c r="AC6">
        <v>0</v>
      </c>
      <c r="AD6">
        <v>5</v>
      </c>
      <c r="AE6" s="43">
        <v>5</v>
      </c>
      <c r="AF6">
        <v>53</v>
      </c>
      <c r="AG6">
        <v>9</v>
      </c>
    </row>
    <row r="7" spans="1:33" x14ac:dyDescent="0.3">
      <c r="A7" s="3">
        <v>43037</v>
      </c>
      <c r="B7" s="8">
        <v>56</v>
      </c>
      <c r="C7">
        <v>10</v>
      </c>
      <c r="D7">
        <v>8</v>
      </c>
      <c r="E7">
        <v>5</v>
      </c>
      <c r="F7" s="10">
        <v>0</v>
      </c>
      <c r="G7" s="8">
        <v>56</v>
      </c>
      <c r="H7">
        <v>30</v>
      </c>
      <c r="I7">
        <v>0</v>
      </c>
      <c r="J7">
        <v>5</v>
      </c>
      <c r="K7" s="10">
        <v>0</v>
      </c>
      <c r="L7" s="18">
        <v>14</v>
      </c>
      <c r="M7" s="22">
        <v>4</v>
      </c>
      <c r="N7" s="8">
        <v>56</v>
      </c>
      <c r="O7">
        <v>0</v>
      </c>
      <c r="P7">
        <v>0</v>
      </c>
      <c r="Q7" s="10">
        <v>0</v>
      </c>
      <c r="R7" s="8">
        <v>56</v>
      </c>
      <c r="S7">
        <v>0</v>
      </c>
      <c r="T7">
        <v>15</v>
      </c>
      <c r="U7">
        <v>40</v>
      </c>
      <c r="V7" s="10">
        <v>10</v>
      </c>
      <c r="W7" s="8">
        <v>56</v>
      </c>
      <c r="X7">
        <v>5</v>
      </c>
      <c r="Y7">
        <v>10</v>
      </c>
      <c r="Z7">
        <v>0</v>
      </c>
      <c r="AA7" s="10">
        <v>0</v>
      </c>
      <c r="AB7" s="8">
        <v>56</v>
      </c>
      <c r="AC7">
        <v>0</v>
      </c>
      <c r="AD7">
        <v>0</v>
      </c>
      <c r="AE7" s="43">
        <v>5</v>
      </c>
      <c r="AF7">
        <v>49</v>
      </c>
      <c r="AG7">
        <v>0</v>
      </c>
    </row>
    <row r="8" spans="1:33" x14ac:dyDescent="0.3">
      <c r="A8" s="3">
        <v>43044</v>
      </c>
      <c r="B8" s="8">
        <v>65</v>
      </c>
      <c r="C8">
        <v>15</v>
      </c>
      <c r="D8">
        <v>10</v>
      </c>
      <c r="E8">
        <v>7</v>
      </c>
      <c r="F8" s="10">
        <v>0</v>
      </c>
      <c r="G8" s="8">
        <v>65</v>
      </c>
      <c r="H8">
        <v>30</v>
      </c>
      <c r="I8">
        <v>0</v>
      </c>
      <c r="J8">
        <v>7</v>
      </c>
      <c r="K8" s="10">
        <v>0</v>
      </c>
      <c r="L8" s="18">
        <v>16</v>
      </c>
      <c r="M8" s="22">
        <v>4</v>
      </c>
      <c r="N8" s="8">
        <v>65</v>
      </c>
      <c r="O8">
        <v>5</v>
      </c>
      <c r="P8">
        <v>0</v>
      </c>
      <c r="Q8" s="10">
        <v>5</v>
      </c>
      <c r="R8" s="8">
        <v>65</v>
      </c>
      <c r="S8">
        <v>0</v>
      </c>
      <c r="T8">
        <v>17</v>
      </c>
      <c r="U8">
        <v>40</v>
      </c>
      <c r="V8" s="10">
        <v>5</v>
      </c>
      <c r="W8" s="8">
        <v>65</v>
      </c>
      <c r="X8">
        <v>50</v>
      </c>
      <c r="Y8">
        <v>15</v>
      </c>
      <c r="Z8">
        <v>0</v>
      </c>
      <c r="AA8" s="10">
        <v>0</v>
      </c>
      <c r="AB8" s="8">
        <v>65</v>
      </c>
      <c r="AC8">
        <v>0</v>
      </c>
      <c r="AD8">
        <v>5</v>
      </c>
      <c r="AE8" s="43">
        <v>5</v>
      </c>
      <c r="AF8">
        <v>71</v>
      </c>
      <c r="AG8">
        <v>0</v>
      </c>
    </row>
    <row r="9" spans="1:33" x14ac:dyDescent="0.3">
      <c r="A9" s="3">
        <v>43051</v>
      </c>
      <c r="B9" s="8">
        <v>81</v>
      </c>
      <c r="C9">
        <v>5</v>
      </c>
      <c r="D9">
        <v>20</v>
      </c>
      <c r="E9">
        <v>15</v>
      </c>
      <c r="F9" s="10">
        <v>0</v>
      </c>
      <c r="G9" s="8">
        <v>81</v>
      </c>
      <c r="H9">
        <v>22</v>
      </c>
      <c r="I9">
        <v>0</v>
      </c>
      <c r="J9">
        <v>15</v>
      </c>
      <c r="K9" s="10">
        <v>0</v>
      </c>
      <c r="L9" s="18">
        <v>20</v>
      </c>
      <c r="M9" s="22">
        <v>3</v>
      </c>
      <c r="N9" s="8">
        <v>81</v>
      </c>
      <c r="O9">
        <v>0</v>
      </c>
      <c r="P9">
        <v>0</v>
      </c>
      <c r="Q9" s="10">
        <v>5</v>
      </c>
      <c r="R9" s="8">
        <v>81</v>
      </c>
      <c r="S9">
        <v>0</v>
      </c>
      <c r="T9">
        <v>12</v>
      </c>
      <c r="U9">
        <v>37</v>
      </c>
      <c r="V9" s="10">
        <v>0</v>
      </c>
      <c r="W9" s="8">
        <v>81</v>
      </c>
      <c r="X9">
        <v>17</v>
      </c>
      <c r="Y9">
        <v>20</v>
      </c>
      <c r="Z9">
        <v>5</v>
      </c>
      <c r="AA9" s="10">
        <v>0</v>
      </c>
      <c r="AB9" s="8">
        <v>81</v>
      </c>
      <c r="AC9">
        <v>0</v>
      </c>
      <c r="AD9">
        <v>10</v>
      </c>
      <c r="AE9" s="43">
        <v>5</v>
      </c>
      <c r="AF9">
        <v>73</v>
      </c>
      <c r="AG9">
        <v>0</v>
      </c>
    </row>
    <row r="10" spans="1:33" x14ac:dyDescent="0.3">
      <c r="A10" s="3">
        <v>43058</v>
      </c>
      <c r="B10" s="8">
        <v>72</v>
      </c>
      <c r="C10">
        <v>7</v>
      </c>
      <c r="D10">
        <v>17</v>
      </c>
      <c r="E10">
        <v>15</v>
      </c>
      <c r="F10" s="10">
        <v>0</v>
      </c>
      <c r="G10" s="8">
        <v>72</v>
      </c>
      <c r="H10">
        <v>10</v>
      </c>
      <c r="I10">
        <v>0</v>
      </c>
      <c r="J10">
        <v>15</v>
      </c>
      <c r="K10" s="10">
        <v>0</v>
      </c>
      <c r="L10" s="18">
        <v>18</v>
      </c>
      <c r="M10" s="22">
        <v>5</v>
      </c>
      <c r="N10" s="8">
        <v>72</v>
      </c>
      <c r="O10">
        <v>0</v>
      </c>
      <c r="P10">
        <v>0</v>
      </c>
      <c r="Q10" s="10">
        <v>0</v>
      </c>
      <c r="R10" s="8">
        <v>72</v>
      </c>
      <c r="S10">
        <v>0</v>
      </c>
      <c r="T10">
        <v>17</v>
      </c>
      <c r="U10">
        <v>25</v>
      </c>
      <c r="V10" s="10">
        <v>5</v>
      </c>
      <c r="W10" s="8">
        <v>72</v>
      </c>
      <c r="X10">
        <v>7</v>
      </c>
      <c r="Y10">
        <v>5</v>
      </c>
      <c r="Z10">
        <v>5</v>
      </c>
      <c r="AA10" s="10">
        <v>0</v>
      </c>
      <c r="AB10" s="8">
        <v>72</v>
      </c>
      <c r="AC10">
        <v>0</v>
      </c>
      <c r="AD10">
        <v>5</v>
      </c>
      <c r="AE10" s="43">
        <v>0</v>
      </c>
      <c r="AF10">
        <v>70</v>
      </c>
      <c r="AG10">
        <v>0</v>
      </c>
    </row>
    <row r="11" spans="1:33" x14ac:dyDescent="0.3">
      <c r="A11" s="3">
        <v>43065</v>
      </c>
      <c r="B11" s="8">
        <v>93</v>
      </c>
      <c r="C11">
        <v>0</v>
      </c>
      <c r="D11">
        <v>7</v>
      </c>
      <c r="E11">
        <v>5</v>
      </c>
      <c r="F11" s="10">
        <v>0</v>
      </c>
      <c r="G11" s="8">
        <v>93</v>
      </c>
      <c r="H11">
        <v>27</v>
      </c>
      <c r="I11">
        <v>0</v>
      </c>
      <c r="J11">
        <v>5</v>
      </c>
      <c r="K11" s="10">
        <v>0</v>
      </c>
      <c r="L11" s="18">
        <v>23</v>
      </c>
      <c r="M11" s="22">
        <v>4</v>
      </c>
      <c r="N11" s="8">
        <v>93</v>
      </c>
      <c r="O11">
        <v>0</v>
      </c>
      <c r="P11">
        <v>0</v>
      </c>
      <c r="Q11" s="10">
        <v>0</v>
      </c>
      <c r="R11" s="8">
        <v>93</v>
      </c>
      <c r="S11">
        <v>0</v>
      </c>
      <c r="T11">
        <v>15</v>
      </c>
      <c r="U11">
        <v>34</v>
      </c>
      <c r="V11" s="10">
        <v>10</v>
      </c>
      <c r="W11" s="8">
        <v>93</v>
      </c>
      <c r="X11">
        <v>10</v>
      </c>
      <c r="Y11">
        <v>10</v>
      </c>
      <c r="Z11">
        <v>0</v>
      </c>
      <c r="AA11" s="10">
        <v>0</v>
      </c>
      <c r="AB11" s="8">
        <v>93</v>
      </c>
      <c r="AC11">
        <v>0</v>
      </c>
      <c r="AD11">
        <v>5</v>
      </c>
      <c r="AE11" s="43">
        <v>0</v>
      </c>
      <c r="AF11">
        <v>100</v>
      </c>
      <c r="AG11">
        <v>0</v>
      </c>
    </row>
    <row r="12" spans="1:33" x14ac:dyDescent="0.3">
      <c r="A12" s="3">
        <v>43072</v>
      </c>
      <c r="B12" s="8">
        <v>80</v>
      </c>
      <c r="C12">
        <v>10</v>
      </c>
      <c r="D12">
        <v>5</v>
      </c>
      <c r="E12">
        <v>0</v>
      </c>
      <c r="F12" s="10">
        <v>0</v>
      </c>
      <c r="G12" s="8">
        <v>80</v>
      </c>
      <c r="H12">
        <v>20</v>
      </c>
      <c r="I12">
        <v>0</v>
      </c>
      <c r="J12">
        <v>0</v>
      </c>
      <c r="K12" s="10">
        <v>0</v>
      </c>
      <c r="L12" s="18">
        <v>20</v>
      </c>
      <c r="M12" s="22">
        <v>2</v>
      </c>
      <c r="N12" s="8">
        <v>80</v>
      </c>
      <c r="O12">
        <v>0</v>
      </c>
      <c r="P12">
        <v>0</v>
      </c>
      <c r="Q12" s="10">
        <v>5</v>
      </c>
      <c r="R12" s="8">
        <v>80</v>
      </c>
      <c r="S12">
        <v>0</v>
      </c>
      <c r="T12">
        <v>12</v>
      </c>
      <c r="U12">
        <v>20</v>
      </c>
      <c r="V12" s="10">
        <v>0</v>
      </c>
      <c r="W12" s="8">
        <v>80</v>
      </c>
      <c r="X12">
        <v>15</v>
      </c>
      <c r="Y12">
        <v>7</v>
      </c>
      <c r="Z12">
        <v>5</v>
      </c>
      <c r="AA12" s="10">
        <v>0</v>
      </c>
      <c r="AB12" s="8">
        <v>80</v>
      </c>
      <c r="AC12">
        <v>0</v>
      </c>
      <c r="AD12">
        <v>5</v>
      </c>
      <c r="AE12" s="43">
        <v>5</v>
      </c>
      <c r="AF12">
        <v>67</v>
      </c>
      <c r="AG12">
        <v>5</v>
      </c>
    </row>
    <row r="13" spans="1:33" x14ac:dyDescent="0.3">
      <c r="A13" s="3">
        <v>43079</v>
      </c>
      <c r="B13" s="8">
        <v>69</v>
      </c>
      <c r="C13">
        <v>20</v>
      </c>
      <c r="D13">
        <v>15</v>
      </c>
      <c r="E13">
        <v>5</v>
      </c>
      <c r="F13" s="10">
        <v>0</v>
      </c>
      <c r="G13" s="8">
        <v>69</v>
      </c>
      <c r="H13">
        <v>22</v>
      </c>
      <c r="I13">
        <v>0</v>
      </c>
      <c r="J13">
        <v>5</v>
      </c>
      <c r="K13" s="10">
        <v>10</v>
      </c>
      <c r="L13" s="18">
        <v>17</v>
      </c>
      <c r="M13" s="22">
        <v>4</v>
      </c>
      <c r="N13" s="8">
        <v>69</v>
      </c>
      <c r="O13">
        <v>0</v>
      </c>
      <c r="P13">
        <v>0</v>
      </c>
      <c r="Q13" s="10">
        <v>0</v>
      </c>
      <c r="R13" s="8">
        <v>69</v>
      </c>
      <c r="S13">
        <v>0</v>
      </c>
      <c r="T13">
        <v>15</v>
      </c>
      <c r="U13">
        <v>25</v>
      </c>
      <c r="V13" s="10">
        <v>0</v>
      </c>
      <c r="W13" s="8">
        <v>69</v>
      </c>
      <c r="X13">
        <v>15</v>
      </c>
      <c r="Y13">
        <v>15</v>
      </c>
      <c r="Z13">
        <v>5</v>
      </c>
      <c r="AA13" s="10">
        <v>0</v>
      </c>
      <c r="AB13" s="8">
        <v>69</v>
      </c>
      <c r="AC13">
        <v>0</v>
      </c>
      <c r="AD13">
        <v>0</v>
      </c>
      <c r="AE13" s="43">
        <v>15</v>
      </c>
      <c r="AF13">
        <v>80</v>
      </c>
      <c r="AG13">
        <v>5</v>
      </c>
    </row>
    <row r="14" spans="1:33" x14ac:dyDescent="0.3">
      <c r="A14" s="3">
        <v>43086</v>
      </c>
      <c r="B14" s="8">
        <v>60</v>
      </c>
      <c r="C14">
        <v>8</v>
      </c>
      <c r="D14">
        <v>5</v>
      </c>
      <c r="E14">
        <v>10</v>
      </c>
      <c r="F14" s="10">
        <v>0</v>
      </c>
      <c r="G14" s="8">
        <v>60</v>
      </c>
      <c r="H14">
        <v>21</v>
      </c>
      <c r="I14">
        <v>0</v>
      </c>
      <c r="J14">
        <v>10</v>
      </c>
      <c r="K14" s="10">
        <v>0</v>
      </c>
      <c r="L14" s="18">
        <v>15</v>
      </c>
      <c r="M14" s="22">
        <v>4</v>
      </c>
      <c r="N14" s="8">
        <v>60</v>
      </c>
      <c r="O14">
        <v>0</v>
      </c>
      <c r="P14">
        <v>0</v>
      </c>
      <c r="Q14" s="10">
        <v>0</v>
      </c>
      <c r="R14" s="8">
        <v>60</v>
      </c>
      <c r="S14">
        <v>0</v>
      </c>
      <c r="T14">
        <v>13</v>
      </c>
      <c r="U14">
        <v>44</v>
      </c>
      <c r="V14" s="10">
        <v>0</v>
      </c>
      <c r="W14" s="8">
        <v>60</v>
      </c>
      <c r="X14">
        <v>18</v>
      </c>
      <c r="Y14">
        <v>10</v>
      </c>
      <c r="Z14">
        <v>0</v>
      </c>
      <c r="AA14" s="10">
        <v>0</v>
      </c>
      <c r="AB14" s="8">
        <v>60</v>
      </c>
      <c r="AC14">
        <v>0</v>
      </c>
      <c r="AD14">
        <v>0</v>
      </c>
      <c r="AE14" s="43">
        <v>5</v>
      </c>
      <c r="AF14">
        <v>57</v>
      </c>
      <c r="AG14">
        <v>5</v>
      </c>
    </row>
    <row r="15" spans="1:33" x14ac:dyDescent="0.3">
      <c r="A15" s="3">
        <v>43093</v>
      </c>
      <c r="B15" s="8">
        <v>47</v>
      </c>
      <c r="C15">
        <v>11</v>
      </c>
      <c r="D15">
        <v>6</v>
      </c>
      <c r="E15">
        <v>11</v>
      </c>
      <c r="F15" s="10">
        <v>0</v>
      </c>
      <c r="G15" s="8">
        <v>47</v>
      </c>
      <c r="H15">
        <v>30</v>
      </c>
      <c r="I15">
        <v>0</v>
      </c>
      <c r="J15">
        <v>11</v>
      </c>
      <c r="K15" s="10">
        <v>0</v>
      </c>
      <c r="L15" s="18">
        <v>12</v>
      </c>
      <c r="M15" s="22">
        <v>5</v>
      </c>
      <c r="N15" s="8">
        <v>47</v>
      </c>
      <c r="O15">
        <v>0</v>
      </c>
      <c r="P15">
        <v>0</v>
      </c>
      <c r="Q15" s="10">
        <v>0</v>
      </c>
      <c r="R15" s="8">
        <v>47</v>
      </c>
      <c r="S15">
        <v>0</v>
      </c>
      <c r="T15">
        <v>6</v>
      </c>
      <c r="U15">
        <v>14</v>
      </c>
      <c r="V15" s="10">
        <v>0</v>
      </c>
      <c r="W15" s="8">
        <v>47</v>
      </c>
      <c r="X15">
        <v>6</v>
      </c>
      <c r="Y15">
        <v>8</v>
      </c>
      <c r="Z15">
        <v>0</v>
      </c>
      <c r="AA15" s="10">
        <v>0</v>
      </c>
      <c r="AB15" s="8">
        <v>47</v>
      </c>
      <c r="AC15">
        <v>0</v>
      </c>
      <c r="AD15">
        <v>5</v>
      </c>
      <c r="AE15" s="43">
        <v>0</v>
      </c>
      <c r="AF15">
        <v>43</v>
      </c>
      <c r="AG15">
        <v>0</v>
      </c>
    </row>
    <row r="16" spans="1:33" x14ac:dyDescent="0.3">
      <c r="A16" s="3">
        <v>43100</v>
      </c>
      <c r="B16" s="8">
        <v>44</v>
      </c>
      <c r="C16">
        <v>5</v>
      </c>
      <c r="D16">
        <v>10</v>
      </c>
      <c r="E16">
        <v>10</v>
      </c>
      <c r="F16" s="10">
        <v>0</v>
      </c>
      <c r="G16" s="8">
        <v>44</v>
      </c>
      <c r="H16">
        <v>34</v>
      </c>
      <c r="I16">
        <v>0</v>
      </c>
      <c r="J16">
        <v>10</v>
      </c>
      <c r="K16" s="10">
        <v>5</v>
      </c>
      <c r="L16" s="18">
        <v>11</v>
      </c>
      <c r="M16" s="22">
        <v>4</v>
      </c>
      <c r="N16" s="8">
        <v>44</v>
      </c>
      <c r="O16">
        <v>5</v>
      </c>
      <c r="P16">
        <v>0</v>
      </c>
      <c r="Q16" s="10">
        <v>0</v>
      </c>
      <c r="R16" s="8">
        <v>44</v>
      </c>
      <c r="S16">
        <v>0</v>
      </c>
      <c r="T16">
        <v>26</v>
      </c>
      <c r="U16">
        <v>28</v>
      </c>
      <c r="V16" s="10">
        <v>0</v>
      </c>
      <c r="W16" s="8">
        <v>44</v>
      </c>
      <c r="X16">
        <v>5</v>
      </c>
      <c r="Y16">
        <v>10</v>
      </c>
      <c r="Z16">
        <v>5</v>
      </c>
      <c r="AA16" s="10">
        <v>0</v>
      </c>
      <c r="AB16" s="8">
        <v>44</v>
      </c>
      <c r="AC16">
        <v>0</v>
      </c>
      <c r="AD16">
        <v>5</v>
      </c>
      <c r="AE16" s="43">
        <v>10</v>
      </c>
      <c r="AF16">
        <v>26</v>
      </c>
      <c r="AG16">
        <v>5</v>
      </c>
    </row>
    <row r="17" spans="1:33" x14ac:dyDescent="0.3">
      <c r="A17" s="3">
        <v>43107</v>
      </c>
      <c r="B17" s="8">
        <v>61</v>
      </c>
      <c r="C17">
        <v>7</v>
      </c>
      <c r="D17">
        <v>20</v>
      </c>
      <c r="E17">
        <v>10</v>
      </c>
      <c r="F17" s="10">
        <v>0</v>
      </c>
      <c r="G17" s="8">
        <v>61</v>
      </c>
      <c r="H17">
        <v>29</v>
      </c>
      <c r="I17">
        <v>0</v>
      </c>
      <c r="J17">
        <v>10</v>
      </c>
      <c r="K17" s="10">
        <v>0</v>
      </c>
      <c r="L17" s="18">
        <v>15</v>
      </c>
      <c r="M17" s="22">
        <v>10</v>
      </c>
      <c r="N17" s="8">
        <v>61</v>
      </c>
      <c r="O17">
        <v>0</v>
      </c>
      <c r="P17">
        <v>0</v>
      </c>
      <c r="Q17" s="10">
        <v>0</v>
      </c>
      <c r="R17" s="8">
        <v>61</v>
      </c>
      <c r="S17">
        <v>0</v>
      </c>
      <c r="T17">
        <v>17</v>
      </c>
      <c r="U17">
        <v>19</v>
      </c>
      <c r="V17" s="10">
        <v>0</v>
      </c>
      <c r="W17" s="8">
        <v>61</v>
      </c>
      <c r="X17">
        <v>7</v>
      </c>
      <c r="Y17">
        <v>7</v>
      </c>
      <c r="Z17">
        <v>0</v>
      </c>
      <c r="AA17" s="10">
        <v>0</v>
      </c>
      <c r="AB17" s="8">
        <v>61</v>
      </c>
      <c r="AC17">
        <v>0</v>
      </c>
      <c r="AD17">
        <v>5</v>
      </c>
      <c r="AE17" s="43">
        <v>5</v>
      </c>
      <c r="AF17">
        <v>73</v>
      </c>
      <c r="AG17">
        <v>4</v>
      </c>
    </row>
    <row r="18" spans="1:33" x14ac:dyDescent="0.3">
      <c r="A18" s="3">
        <v>43114</v>
      </c>
      <c r="B18" s="8">
        <v>60</v>
      </c>
      <c r="C18">
        <v>7</v>
      </c>
      <c r="D18">
        <v>7</v>
      </c>
      <c r="E18">
        <v>14</v>
      </c>
      <c r="F18" s="10">
        <v>0</v>
      </c>
      <c r="G18" s="8">
        <v>60</v>
      </c>
      <c r="H18">
        <v>31</v>
      </c>
      <c r="I18">
        <v>0</v>
      </c>
      <c r="J18">
        <v>14</v>
      </c>
      <c r="K18" s="10">
        <v>5</v>
      </c>
      <c r="L18" s="18">
        <v>15</v>
      </c>
      <c r="M18" s="22">
        <v>10</v>
      </c>
      <c r="N18" s="8">
        <v>60</v>
      </c>
      <c r="O18">
        <v>0</v>
      </c>
      <c r="P18">
        <v>0</v>
      </c>
      <c r="Q18" s="10">
        <v>5</v>
      </c>
      <c r="R18" s="8">
        <v>60</v>
      </c>
      <c r="S18">
        <v>0</v>
      </c>
      <c r="T18">
        <v>34</v>
      </c>
      <c r="U18">
        <v>22</v>
      </c>
      <c r="V18" s="10">
        <v>10</v>
      </c>
      <c r="W18" s="8">
        <v>60</v>
      </c>
      <c r="X18">
        <v>19</v>
      </c>
      <c r="Y18">
        <v>10</v>
      </c>
      <c r="Z18">
        <v>0</v>
      </c>
      <c r="AA18" s="10">
        <v>0</v>
      </c>
      <c r="AB18" s="8">
        <v>60</v>
      </c>
      <c r="AC18">
        <v>0</v>
      </c>
      <c r="AD18">
        <v>0</v>
      </c>
      <c r="AE18" s="43">
        <v>5</v>
      </c>
      <c r="AF18">
        <v>46</v>
      </c>
      <c r="AG18">
        <v>0</v>
      </c>
    </row>
    <row r="19" spans="1:33" x14ac:dyDescent="0.3">
      <c r="A19" s="3">
        <v>43121</v>
      </c>
      <c r="B19" s="8">
        <v>77</v>
      </c>
      <c r="C19">
        <v>12</v>
      </c>
      <c r="D19">
        <v>5</v>
      </c>
      <c r="E19">
        <v>7</v>
      </c>
      <c r="F19" s="10">
        <v>0</v>
      </c>
      <c r="G19" s="8">
        <v>77</v>
      </c>
      <c r="H19">
        <v>33</v>
      </c>
      <c r="I19">
        <v>0</v>
      </c>
      <c r="J19">
        <v>7</v>
      </c>
      <c r="K19" s="10">
        <v>0</v>
      </c>
      <c r="L19" s="18">
        <v>19</v>
      </c>
      <c r="M19" s="22">
        <v>13</v>
      </c>
      <c r="N19" s="8">
        <v>77</v>
      </c>
      <c r="O19">
        <v>0</v>
      </c>
      <c r="P19">
        <v>0</v>
      </c>
      <c r="Q19" s="10">
        <v>0</v>
      </c>
      <c r="R19" s="8">
        <v>77</v>
      </c>
      <c r="S19">
        <v>0</v>
      </c>
      <c r="T19">
        <v>10</v>
      </c>
      <c r="U19">
        <v>33</v>
      </c>
      <c r="V19" s="10">
        <v>5</v>
      </c>
      <c r="W19" s="8">
        <v>77</v>
      </c>
      <c r="X19">
        <v>7</v>
      </c>
      <c r="Y19">
        <v>10</v>
      </c>
      <c r="Z19">
        <v>7</v>
      </c>
      <c r="AA19" s="10">
        <v>0</v>
      </c>
      <c r="AB19" s="8">
        <v>77</v>
      </c>
      <c r="AC19">
        <v>0</v>
      </c>
      <c r="AD19">
        <v>0</v>
      </c>
      <c r="AE19" s="43">
        <v>10</v>
      </c>
      <c r="AF19">
        <v>55</v>
      </c>
      <c r="AG19">
        <v>0</v>
      </c>
    </row>
    <row r="20" spans="1:33" x14ac:dyDescent="0.3">
      <c r="A20" s="3">
        <v>43128</v>
      </c>
      <c r="B20" s="8">
        <v>79</v>
      </c>
      <c r="C20">
        <v>17</v>
      </c>
      <c r="D20">
        <v>10</v>
      </c>
      <c r="E20">
        <v>17</v>
      </c>
      <c r="F20" s="10">
        <v>0</v>
      </c>
      <c r="G20" s="8">
        <v>79</v>
      </c>
      <c r="H20">
        <v>38</v>
      </c>
      <c r="I20">
        <v>0</v>
      </c>
      <c r="J20">
        <v>17</v>
      </c>
      <c r="K20" s="10">
        <v>0</v>
      </c>
      <c r="L20" s="18">
        <v>20</v>
      </c>
      <c r="M20" s="22">
        <v>30</v>
      </c>
      <c r="N20" s="8">
        <v>79</v>
      </c>
      <c r="O20">
        <v>5</v>
      </c>
      <c r="P20">
        <v>0</v>
      </c>
      <c r="Q20" s="10">
        <v>0</v>
      </c>
      <c r="R20" s="8">
        <v>79</v>
      </c>
      <c r="S20">
        <v>0</v>
      </c>
      <c r="T20">
        <v>19</v>
      </c>
      <c r="U20">
        <v>29</v>
      </c>
      <c r="V20" s="10">
        <v>5</v>
      </c>
      <c r="W20" s="8">
        <v>79</v>
      </c>
      <c r="X20">
        <v>15</v>
      </c>
      <c r="Y20">
        <v>14</v>
      </c>
      <c r="Z20">
        <v>5</v>
      </c>
      <c r="AA20" s="10">
        <v>0</v>
      </c>
      <c r="AB20" s="8">
        <v>79</v>
      </c>
      <c r="AC20">
        <v>0</v>
      </c>
      <c r="AD20">
        <v>5</v>
      </c>
      <c r="AE20" s="43">
        <v>5</v>
      </c>
      <c r="AF20">
        <v>73</v>
      </c>
      <c r="AG20">
        <v>4</v>
      </c>
    </row>
    <row r="21" spans="1:33" x14ac:dyDescent="0.3">
      <c r="A21" s="3">
        <v>43135</v>
      </c>
      <c r="B21" s="8">
        <v>58</v>
      </c>
      <c r="C21">
        <v>5</v>
      </c>
      <c r="D21">
        <v>5</v>
      </c>
      <c r="E21">
        <v>10</v>
      </c>
      <c r="F21" s="10">
        <v>0</v>
      </c>
      <c r="G21" s="8">
        <v>58</v>
      </c>
      <c r="H21">
        <v>26</v>
      </c>
      <c r="I21">
        <v>0</v>
      </c>
      <c r="J21">
        <v>10</v>
      </c>
      <c r="K21" s="10">
        <v>0</v>
      </c>
      <c r="L21" s="18">
        <v>14</v>
      </c>
      <c r="M21" s="22">
        <v>22</v>
      </c>
      <c r="N21" s="8">
        <v>58</v>
      </c>
      <c r="O21">
        <v>5</v>
      </c>
      <c r="P21">
        <v>0</v>
      </c>
      <c r="Q21" s="10">
        <v>0</v>
      </c>
      <c r="R21" s="8">
        <v>58</v>
      </c>
      <c r="S21">
        <v>0</v>
      </c>
      <c r="T21">
        <v>24</v>
      </c>
      <c r="U21">
        <v>29</v>
      </c>
      <c r="V21" s="10">
        <v>7</v>
      </c>
      <c r="W21" s="8">
        <v>58</v>
      </c>
      <c r="X21">
        <v>7</v>
      </c>
      <c r="Y21">
        <v>5</v>
      </c>
      <c r="Z21">
        <v>0</v>
      </c>
      <c r="AA21" s="10">
        <v>0</v>
      </c>
      <c r="AB21" s="8">
        <v>58</v>
      </c>
      <c r="AC21">
        <v>0</v>
      </c>
      <c r="AD21">
        <v>7</v>
      </c>
      <c r="AE21" s="43">
        <v>0</v>
      </c>
      <c r="AF21">
        <v>66</v>
      </c>
      <c r="AG21">
        <v>0</v>
      </c>
    </row>
    <row r="22" spans="1:33" x14ac:dyDescent="0.3">
      <c r="A22" s="3">
        <v>43142</v>
      </c>
      <c r="B22" s="8">
        <v>51</v>
      </c>
      <c r="C22">
        <v>5</v>
      </c>
      <c r="D22">
        <v>7</v>
      </c>
      <c r="E22">
        <v>10</v>
      </c>
      <c r="F22" s="10">
        <v>0</v>
      </c>
      <c r="G22" s="8">
        <v>51</v>
      </c>
      <c r="H22">
        <v>29</v>
      </c>
      <c r="I22">
        <v>0</v>
      </c>
      <c r="J22">
        <v>10</v>
      </c>
      <c r="K22" s="10">
        <v>0</v>
      </c>
      <c r="L22" s="18">
        <v>13</v>
      </c>
      <c r="M22" s="22">
        <v>100</v>
      </c>
      <c r="N22" s="8">
        <v>51</v>
      </c>
      <c r="O22">
        <v>5</v>
      </c>
      <c r="P22">
        <v>0</v>
      </c>
      <c r="Q22" s="10">
        <v>0</v>
      </c>
      <c r="R22" s="8">
        <v>51</v>
      </c>
      <c r="S22">
        <v>0</v>
      </c>
      <c r="T22">
        <v>24</v>
      </c>
      <c r="U22">
        <v>19</v>
      </c>
      <c r="V22" s="10">
        <v>0</v>
      </c>
      <c r="W22" s="8">
        <v>51</v>
      </c>
      <c r="X22">
        <v>5</v>
      </c>
      <c r="Y22">
        <v>10</v>
      </c>
      <c r="Z22">
        <v>5</v>
      </c>
      <c r="AA22" s="10">
        <v>0</v>
      </c>
      <c r="AB22" s="8">
        <v>51</v>
      </c>
      <c r="AC22">
        <v>0</v>
      </c>
      <c r="AD22">
        <v>5</v>
      </c>
      <c r="AE22" s="43">
        <v>20</v>
      </c>
      <c r="AF22">
        <v>42</v>
      </c>
      <c r="AG22">
        <v>9</v>
      </c>
    </row>
    <row r="23" spans="1:33" x14ac:dyDescent="0.3">
      <c r="A23" s="3">
        <v>43149</v>
      </c>
      <c r="B23" s="8">
        <v>60</v>
      </c>
      <c r="C23">
        <v>5</v>
      </c>
      <c r="D23">
        <v>10</v>
      </c>
      <c r="E23">
        <v>9</v>
      </c>
      <c r="F23" s="10">
        <v>0</v>
      </c>
      <c r="G23" s="8">
        <v>60</v>
      </c>
      <c r="H23">
        <v>31</v>
      </c>
      <c r="I23">
        <v>0</v>
      </c>
      <c r="J23">
        <v>9</v>
      </c>
      <c r="K23" s="10">
        <v>0</v>
      </c>
      <c r="L23" s="18">
        <v>15</v>
      </c>
      <c r="M23" s="22">
        <v>17</v>
      </c>
      <c r="N23" s="8">
        <v>60</v>
      </c>
      <c r="O23">
        <v>0</v>
      </c>
      <c r="P23">
        <v>0</v>
      </c>
      <c r="Q23" s="10">
        <v>5</v>
      </c>
      <c r="R23" s="8">
        <v>60</v>
      </c>
      <c r="S23">
        <v>0</v>
      </c>
      <c r="T23">
        <v>19</v>
      </c>
      <c r="U23">
        <v>33</v>
      </c>
      <c r="V23" s="10">
        <v>14</v>
      </c>
      <c r="W23" s="8">
        <v>60</v>
      </c>
      <c r="X23">
        <v>10</v>
      </c>
      <c r="Y23">
        <v>12</v>
      </c>
      <c r="Z23">
        <v>5</v>
      </c>
      <c r="AA23" s="10">
        <v>0</v>
      </c>
      <c r="AB23" s="8">
        <v>60</v>
      </c>
      <c r="AC23">
        <v>0</v>
      </c>
      <c r="AD23">
        <v>0</v>
      </c>
      <c r="AE23" s="43">
        <v>5</v>
      </c>
      <c r="AF23">
        <v>59</v>
      </c>
      <c r="AG23">
        <v>0</v>
      </c>
    </row>
    <row r="24" spans="1:33" x14ac:dyDescent="0.3">
      <c r="A24" s="3">
        <v>43156</v>
      </c>
      <c r="B24" s="8">
        <v>57</v>
      </c>
      <c r="C24">
        <v>14</v>
      </c>
      <c r="D24">
        <v>5</v>
      </c>
      <c r="E24">
        <v>19</v>
      </c>
      <c r="F24" s="10">
        <v>0</v>
      </c>
      <c r="G24" s="8">
        <v>57</v>
      </c>
      <c r="H24">
        <v>45</v>
      </c>
      <c r="I24">
        <v>0</v>
      </c>
      <c r="J24">
        <v>19</v>
      </c>
      <c r="K24" s="10">
        <v>0</v>
      </c>
      <c r="L24" s="18">
        <v>14</v>
      </c>
      <c r="M24" s="22">
        <v>15</v>
      </c>
      <c r="N24" s="8">
        <v>57</v>
      </c>
      <c r="O24">
        <v>7</v>
      </c>
      <c r="P24">
        <v>0</v>
      </c>
      <c r="Q24" s="10">
        <v>0</v>
      </c>
      <c r="R24" s="8">
        <v>57</v>
      </c>
      <c r="S24">
        <v>0</v>
      </c>
      <c r="T24">
        <v>14</v>
      </c>
      <c r="U24">
        <v>26</v>
      </c>
      <c r="V24" s="10">
        <v>10</v>
      </c>
      <c r="W24" s="8">
        <v>57</v>
      </c>
      <c r="X24">
        <v>12</v>
      </c>
      <c r="Y24">
        <v>10</v>
      </c>
      <c r="Z24">
        <v>0</v>
      </c>
      <c r="AA24" s="10">
        <v>0</v>
      </c>
      <c r="AB24" s="8">
        <v>57</v>
      </c>
      <c r="AC24">
        <v>0</v>
      </c>
      <c r="AD24">
        <v>10</v>
      </c>
      <c r="AE24" s="43">
        <v>10</v>
      </c>
      <c r="AF24">
        <v>52</v>
      </c>
      <c r="AG24">
        <v>0</v>
      </c>
    </row>
    <row r="25" spans="1:33" x14ac:dyDescent="0.3">
      <c r="A25" s="3">
        <v>43163</v>
      </c>
      <c r="B25" s="8">
        <v>71</v>
      </c>
      <c r="C25">
        <v>9</v>
      </c>
      <c r="D25">
        <v>5</v>
      </c>
      <c r="E25">
        <v>12</v>
      </c>
      <c r="F25" s="10">
        <v>0</v>
      </c>
      <c r="G25" s="8">
        <v>71</v>
      </c>
      <c r="H25">
        <v>40</v>
      </c>
      <c r="I25">
        <v>0</v>
      </c>
      <c r="J25">
        <v>12</v>
      </c>
      <c r="K25" s="10">
        <v>0</v>
      </c>
      <c r="L25" s="18">
        <v>18</v>
      </c>
      <c r="M25" s="22">
        <v>25</v>
      </c>
      <c r="N25" s="8">
        <v>71</v>
      </c>
      <c r="O25">
        <v>5</v>
      </c>
      <c r="P25">
        <v>0</v>
      </c>
      <c r="Q25" s="10">
        <v>0</v>
      </c>
      <c r="R25" s="8">
        <v>71</v>
      </c>
      <c r="S25">
        <v>0</v>
      </c>
      <c r="T25">
        <v>17</v>
      </c>
      <c r="U25">
        <v>40</v>
      </c>
      <c r="V25" s="10">
        <v>5</v>
      </c>
      <c r="W25" s="8">
        <v>71</v>
      </c>
      <c r="X25">
        <v>12</v>
      </c>
      <c r="Y25">
        <v>12</v>
      </c>
      <c r="Z25">
        <v>0</v>
      </c>
      <c r="AA25" s="10">
        <v>0</v>
      </c>
      <c r="AB25" s="8">
        <v>71</v>
      </c>
      <c r="AC25">
        <v>0</v>
      </c>
      <c r="AD25">
        <v>0</v>
      </c>
      <c r="AE25" s="43">
        <v>5</v>
      </c>
      <c r="AF25">
        <v>57</v>
      </c>
      <c r="AG25">
        <v>0</v>
      </c>
    </row>
    <row r="26" spans="1:33" x14ac:dyDescent="0.3">
      <c r="A26" s="3">
        <v>43170</v>
      </c>
      <c r="B26" s="8">
        <v>54</v>
      </c>
      <c r="C26">
        <v>9</v>
      </c>
      <c r="D26">
        <v>9</v>
      </c>
      <c r="E26">
        <v>5</v>
      </c>
      <c r="F26" s="10">
        <v>0</v>
      </c>
      <c r="G26" s="8">
        <v>54</v>
      </c>
      <c r="H26">
        <v>26</v>
      </c>
      <c r="I26">
        <v>0</v>
      </c>
      <c r="J26">
        <v>5</v>
      </c>
      <c r="K26" s="10">
        <v>0</v>
      </c>
      <c r="L26" s="18">
        <v>13</v>
      </c>
      <c r="M26" s="22">
        <v>8</v>
      </c>
      <c r="N26" s="8">
        <v>54</v>
      </c>
      <c r="O26">
        <v>0</v>
      </c>
      <c r="P26">
        <v>0</v>
      </c>
      <c r="Q26" s="10">
        <v>0</v>
      </c>
      <c r="R26" s="8">
        <v>54</v>
      </c>
      <c r="S26">
        <v>0</v>
      </c>
      <c r="T26">
        <v>24</v>
      </c>
      <c r="U26">
        <v>40</v>
      </c>
      <c r="V26" s="10">
        <v>5</v>
      </c>
      <c r="W26" s="8">
        <v>54</v>
      </c>
      <c r="X26">
        <v>14</v>
      </c>
      <c r="Y26">
        <v>9</v>
      </c>
      <c r="Z26">
        <v>0</v>
      </c>
      <c r="AA26" s="10">
        <v>0</v>
      </c>
      <c r="AB26" s="8">
        <v>54</v>
      </c>
      <c r="AC26">
        <v>0</v>
      </c>
      <c r="AD26">
        <v>0</v>
      </c>
      <c r="AE26" s="43">
        <v>0</v>
      </c>
      <c r="AF26">
        <v>50</v>
      </c>
      <c r="AG26">
        <v>0</v>
      </c>
    </row>
    <row r="27" spans="1:33" x14ac:dyDescent="0.3">
      <c r="A27" s="3">
        <v>43177</v>
      </c>
      <c r="B27" s="8">
        <v>88</v>
      </c>
      <c r="C27">
        <v>14</v>
      </c>
      <c r="D27">
        <v>17</v>
      </c>
      <c r="E27">
        <v>5</v>
      </c>
      <c r="F27" s="10">
        <v>0</v>
      </c>
      <c r="G27" s="8">
        <v>88</v>
      </c>
      <c r="H27">
        <v>31</v>
      </c>
      <c r="I27">
        <v>0</v>
      </c>
      <c r="J27">
        <v>5</v>
      </c>
      <c r="K27" s="10">
        <v>0</v>
      </c>
      <c r="L27" s="18">
        <v>22</v>
      </c>
      <c r="M27" s="22">
        <v>11</v>
      </c>
      <c r="N27" s="8">
        <v>88</v>
      </c>
      <c r="O27">
        <v>0</v>
      </c>
      <c r="P27">
        <v>0</v>
      </c>
      <c r="Q27" s="10">
        <v>0</v>
      </c>
      <c r="R27" s="8">
        <v>88</v>
      </c>
      <c r="S27">
        <v>0</v>
      </c>
      <c r="T27">
        <v>29</v>
      </c>
      <c r="U27">
        <v>26</v>
      </c>
      <c r="V27" s="10">
        <v>5</v>
      </c>
      <c r="W27" s="8">
        <v>88</v>
      </c>
      <c r="X27">
        <v>10</v>
      </c>
      <c r="Y27">
        <v>17</v>
      </c>
      <c r="Z27">
        <v>0</v>
      </c>
      <c r="AA27" s="10">
        <v>0</v>
      </c>
      <c r="AB27" s="8">
        <v>88</v>
      </c>
      <c r="AC27">
        <v>0</v>
      </c>
      <c r="AD27">
        <v>5</v>
      </c>
      <c r="AE27" s="43">
        <v>5</v>
      </c>
      <c r="AF27">
        <v>86</v>
      </c>
      <c r="AG27">
        <v>4</v>
      </c>
    </row>
    <row r="28" spans="1:33" x14ac:dyDescent="0.3">
      <c r="A28" s="3">
        <v>43184</v>
      </c>
      <c r="B28" s="8">
        <v>64</v>
      </c>
      <c r="C28">
        <v>7</v>
      </c>
      <c r="D28">
        <v>5</v>
      </c>
      <c r="E28">
        <v>5</v>
      </c>
      <c r="F28" s="10">
        <v>0</v>
      </c>
      <c r="G28" s="8">
        <v>64</v>
      </c>
      <c r="H28">
        <v>44</v>
      </c>
      <c r="I28">
        <v>0</v>
      </c>
      <c r="J28">
        <v>5</v>
      </c>
      <c r="K28" s="10">
        <v>5</v>
      </c>
      <c r="L28" s="18">
        <v>16</v>
      </c>
      <c r="M28" s="22">
        <v>5</v>
      </c>
      <c r="N28" s="8">
        <v>64</v>
      </c>
      <c r="O28">
        <v>5</v>
      </c>
      <c r="P28">
        <v>0</v>
      </c>
      <c r="Q28" s="10">
        <v>0</v>
      </c>
      <c r="R28" s="8">
        <v>64</v>
      </c>
      <c r="S28">
        <v>0</v>
      </c>
      <c r="T28">
        <v>5</v>
      </c>
      <c r="U28">
        <v>22</v>
      </c>
      <c r="V28" s="10">
        <v>0</v>
      </c>
      <c r="W28" s="8">
        <v>64</v>
      </c>
      <c r="X28">
        <v>5</v>
      </c>
      <c r="Y28">
        <v>15</v>
      </c>
      <c r="Z28">
        <v>5</v>
      </c>
      <c r="AA28" s="10">
        <v>0</v>
      </c>
      <c r="AB28" s="8">
        <v>64</v>
      </c>
      <c r="AC28">
        <v>0</v>
      </c>
      <c r="AD28">
        <v>0</v>
      </c>
      <c r="AE28" s="43">
        <v>7</v>
      </c>
      <c r="AF28">
        <v>47</v>
      </c>
      <c r="AG28">
        <v>0</v>
      </c>
    </row>
    <row r="29" spans="1:33" x14ac:dyDescent="0.3">
      <c r="A29" s="3">
        <v>43191</v>
      </c>
      <c r="B29" s="8">
        <v>78</v>
      </c>
      <c r="C29">
        <v>10</v>
      </c>
      <c r="D29">
        <v>10</v>
      </c>
      <c r="E29">
        <v>7</v>
      </c>
      <c r="F29" s="10">
        <v>0</v>
      </c>
      <c r="G29" s="8">
        <v>78</v>
      </c>
      <c r="H29">
        <v>41</v>
      </c>
      <c r="I29">
        <v>0</v>
      </c>
      <c r="J29">
        <v>7</v>
      </c>
      <c r="K29" s="10">
        <v>0</v>
      </c>
      <c r="L29" s="18">
        <v>19</v>
      </c>
      <c r="M29" s="22">
        <v>7</v>
      </c>
      <c r="N29" s="8">
        <v>78</v>
      </c>
      <c r="O29">
        <v>0</v>
      </c>
      <c r="P29">
        <v>0</v>
      </c>
      <c r="Q29" s="10">
        <v>5</v>
      </c>
      <c r="R29" s="8">
        <v>78</v>
      </c>
      <c r="S29">
        <v>0</v>
      </c>
      <c r="T29">
        <v>12</v>
      </c>
      <c r="U29">
        <v>27</v>
      </c>
      <c r="V29" s="10">
        <v>10</v>
      </c>
      <c r="W29" s="8">
        <v>78</v>
      </c>
      <c r="X29">
        <v>24</v>
      </c>
      <c r="Y29">
        <v>10</v>
      </c>
      <c r="Z29">
        <v>10</v>
      </c>
      <c r="AA29" s="10">
        <v>0</v>
      </c>
      <c r="AB29" s="8">
        <v>78</v>
      </c>
      <c r="AC29">
        <v>0</v>
      </c>
      <c r="AD29">
        <v>5</v>
      </c>
      <c r="AE29" s="43">
        <v>0</v>
      </c>
      <c r="AF29">
        <v>67</v>
      </c>
      <c r="AG29">
        <v>4</v>
      </c>
    </row>
    <row r="30" spans="1:33" x14ac:dyDescent="0.3">
      <c r="A30" s="3">
        <v>43198</v>
      </c>
      <c r="B30" s="8">
        <v>77</v>
      </c>
      <c r="C30">
        <v>10</v>
      </c>
      <c r="D30">
        <v>12</v>
      </c>
      <c r="E30">
        <v>7</v>
      </c>
      <c r="F30" s="10">
        <v>0</v>
      </c>
      <c r="G30" s="8">
        <v>77</v>
      </c>
      <c r="H30">
        <v>43</v>
      </c>
      <c r="I30">
        <v>0</v>
      </c>
      <c r="J30">
        <v>7</v>
      </c>
      <c r="K30" s="10">
        <v>0</v>
      </c>
      <c r="L30" s="18">
        <v>19</v>
      </c>
      <c r="M30" s="22">
        <v>10</v>
      </c>
      <c r="N30" s="8">
        <v>77</v>
      </c>
      <c r="O30">
        <v>0</v>
      </c>
      <c r="P30">
        <v>0</v>
      </c>
      <c r="Q30" s="10">
        <v>0</v>
      </c>
      <c r="R30" s="8">
        <v>77</v>
      </c>
      <c r="S30">
        <v>0</v>
      </c>
      <c r="T30">
        <v>5</v>
      </c>
      <c r="U30">
        <v>36</v>
      </c>
      <c r="V30" s="10">
        <v>7</v>
      </c>
      <c r="W30" s="8">
        <v>77</v>
      </c>
      <c r="X30">
        <v>12</v>
      </c>
      <c r="Y30">
        <v>7</v>
      </c>
      <c r="Z30">
        <v>0</v>
      </c>
      <c r="AA30" s="10">
        <v>0</v>
      </c>
      <c r="AB30" s="8">
        <v>77</v>
      </c>
      <c r="AC30">
        <v>0</v>
      </c>
      <c r="AD30">
        <v>0</v>
      </c>
      <c r="AE30" s="43">
        <v>5</v>
      </c>
      <c r="AF30">
        <v>80</v>
      </c>
      <c r="AG30">
        <v>4</v>
      </c>
    </row>
    <row r="31" spans="1:33" x14ac:dyDescent="0.3">
      <c r="A31" s="3">
        <v>43205</v>
      </c>
      <c r="B31" s="8">
        <v>70</v>
      </c>
      <c r="C31">
        <v>14</v>
      </c>
      <c r="D31">
        <v>10</v>
      </c>
      <c r="E31">
        <v>5</v>
      </c>
      <c r="F31" s="10">
        <v>0</v>
      </c>
      <c r="G31" s="8">
        <v>70</v>
      </c>
      <c r="H31">
        <v>38</v>
      </c>
      <c r="I31">
        <v>0</v>
      </c>
      <c r="J31">
        <v>5</v>
      </c>
      <c r="K31" s="10">
        <v>0</v>
      </c>
      <c r="L31" s="18">
        <v>17</v>
      </c>
      <c r="M31" s="22">
        <v>7</v>
      </c>
      <c r="N31" s="8">
        <v>70</v>
      </c>
      <c r="O31">
        <v>0</v>
      </c>
      <c r="P31">
        <v>0</v>
      </c>
      <c r="Q31" s="10">
        <v>5</v>
      </c>
      <c r="R31" s="8">
        <v>70</v>
      </c>
      <c r="S31">
        <v>0</v>
      </c>
      <c r="T31">
        <v>19</v>
      </c>
      <c r="U31">
        <v>53</v>
      </c>
      <c r="V31" s="10">
        <v>0</v>
      </c>
      <c r="W31" s="8">
        <v>70</v>
      </c>
      <c r="X31">
        <v>14</v>
      </c>
      <c r="Y31">
        <v>12</v>
      </c>
      <c r="Z31">
        <v>5</v>
      </c>
      <c r="AA31" s="10">
        <v>0</v>
      </c>
      <c r="AB31" s="8">
        <v>70</v>
      </c>
      <c r="AC31">
        <v>0</v>
      </c>
      <c r="AD31">
        <v>19</v>
      </c>
      <c r="AE31" s="43">
        <v>7</v>
      </c>
      <c r="AF31">
        <v>68</v>
      </c>
      <c r="AG31">
        <v>7</v>
      </c>
    </row>
    <row r="32" spans="1:33" x14ac:dyDescent="0.3">
      <c r="A32" s="3">
        <v>43212</v>
      </c>
      <c r="B32" s="8">
        <v>65</v>
      </c>
      <c r="C32">
        <v>14</v>
      </c>
      <c r="D32">
        <v>17</v>
      </c>
      <c r="E32">
        <v>19</v>
      </c>
      <c r="F32" s="10">
        <v>0</v>
      </c>
      <c r="G32" s="8">
        <v>65</v>
      </c>
      <c r="H32">
        <v>50</v>
      </c>
      <c r="I32">
        <v>0</v>
      </c>
      <c r="J32">
        <v>19</v>
      </c>
      <c r="K32" s="10">
        <v>5</v>
      </c>
      <c r="L32" s="18">
        <v>16</v>
      </c>
      <c r="M32" s="22">
        <v>7</v>
      </c>
      <c r="N32" s="8">
        <v>65</v>
      </c>
      <c r="O32">
        <v>0</v>
      </c>
      <c r="P32">
        <v>0</v>
      </c>
      <c r="Q32" s="10">
        <v>5</v>
      </c>
      <c r="R32" s="8">
        <v>65</v>
      </c>
      <c r="S32">
        <v>0</v>
      </c>
      <c r="T32">
        <v>22</v>
      </c>
      <c r="U32">
        <v>38</v>
      </c>
      <c r="V32" s="10">
        <v>10</v>
      </c>
      <c r="W32" s="8">
        <v>65</v>
      </c>
      <c r="X32">
        <v>12</v>
      </c>
      <c r="Y32">
        <v>12</v>
      </c>
      <c r="Z32">
        <v>0</v>
      </c>
      <c r="AA32" s="10">
        <v>0</v>
      </c>
      <c r="AB32" s="8">
        <v>65</v>
      </c>
      <c r="AC32">
        <v>0</v>
      </c>
      <c r="AD32">
        <v>0</v>
      </c>
      <c r="AE32" s="43">
        <v>5</v>
      </c>
      <c r="AF32">
        <v>66</v>
      </c>
      <c r="AG32">
        <v>4</v>
      </c>
    </row>
    <row r="33" spans="1:33" x14ac:dyDescent="0.3">
      <c r="A33" s="3">
        <v>43219</v>
      </c>
      <c r="B33" s="8">
        <v>47</v>
      </c>
      <c r="C33">
        <v>5</v>
      </c>
      <c r="D33">
        <v>7</v>
      </c>
      <c r="E33">
        <v>10</v>
      </c>
      <c r="F33" s="10">
        <v>0</v>
      </c>
      <c r="G33" s="8">
        <v>47</v>
      </c>
      <c r="H33">
        <v>46</v>
      </c>
      <c r="I33">
        <v>0</v>
      </c>
      <c r="J33">
        <v>10</v>
      </c>
      <c r="K33" s="10">
        <v>0</v>
      </c>
      <c r="L33" s="18">
        <v>12</v>
      </c>
      <c r="M33" s="22">
        <v>12</v>
      </c>
      <c r="N33" s="8">
        <v>47</v>
      </c>
      <c r="O33">
        <v>0</v>
      </c>
      <c r="P33">
        <v>0</v>
      </c>
      <c r="Q33" s="10">
        <v>0</v>
      </c>
      <c r="R33" s="8">
        <v>47</v>
      </c>
      <c r="S33">
        <v>0</v>
      </c>
      <c r="T33">
        <v>15</v>
      </c>
      <c r="U33">
        <v>24</v>
      </c>
      <c r="V33" s="10">
        <v>0</v>
      </c>
      <c r="W33" s="8">
        <v>47</v>
      </c>
      <c r="X33">
        <v>5</v>
      </c>
      <c r="Y33">
        <v>5</v>
      </c>
      <c r="Z33">
        <v>0</v>
      </c>
      <c r="AA33" s="10">
        <v>0</v>
      </c>
      <c r="AB33" s="8">
        <v>47</v>
      </c>
      <c r="AC33">
        <v>0</v>
      </c>
      <c r="AD33">
        <v>5</v>
      </c>
      <c r="AE33" s="43">
        <v>10</v>
      </c>
      <c r="AF33">
        <v>52</v>
      </c>
      <c r="AG33">
        <v>4</v>
      </c>
    </row>
    <row r="34" spans="1:33" x14ac:dyDescent="0.3">
      <c r="A34" s="3">
        <v>43226</v>
      </c>
      <c r="B34" s="8">
        <v>94</v>
      </c>
      <c r="C34">
        <v>10</v>
      </c>
      <c r="D34">
        <v>5</v>
      </c>
      <c r="E34">
        <v>5</v>
      </c>
      <c r="F34" s="10">
        <v>0</v>
      </c>
      <c r="G34" s="8">
        <v>94</v>
      </c>
      <c r="H34">
        <v>43</v>
      </c>
      <c r="I34">
        <v>0</v>
      </c>
      <c r="J34">
        <v>5</v>
      </c>
      <c r="K34" s="10">
        <v>0</v>
      </c>
      <c r="L34" s="18">
        <v>23</v>
      </c>
      <c r="M34" s="22">
        <v>9</v>
      </c>
      <c r="N34" s="8">
        <v>94</v>
      </c>
      <c r="O34">
        <v>0</v>
      </c>
      <c r="P34">
        <v>0</v>
      </c>
      <c r="Q34" s="10">
        <v>0</v>
      </c>
      <c r="R34" s="8">
        <v>94</v>
      </c>
      <c r="S34">
        <v>0</v>
      </c>
      <c r="T34">
        <v>17</v>
      </c>
      <c r="U34">
        <v>22</v>
      </c>
      <c r="V34" s="10">
        <v>0</v>
      </c>
      <c r="W34" s="8">
        <v>94</v>
      </c>
      <c r="X34">
        <v>17</v>
      </c>
      <c r="Y34">
        <v>24</v>
      </c>
      <c r="Z34">
        <v>0</v>
      </c>
      <c r="AA34" s="10">
        <v>0</v>
      </c>
      <c r="AB34" s="8">
        <v>94</v>
      </c>
      <c r="AC34">
        <v>0</v>
      </c>
      <c r="AD34">
        <v>0</v>
      </c>
      <c r="AE34" s="43">
        <v>0</v>
      </c>
      <c r="AF34">
        <v>85</v>
      </c>
      <c r="AG34">
        <v>0</v>
      </c>
    </row>
    <row r="35" spans="1:33" x14ac:dyDescent="0.3">
      <c r="A35" s="3">
        <v>43233</v>
      </c>
      <c r="B35" s="8">
        <v>68</v>
      </c>
      <c r="C35">
        <v>12</v>
      </c>
      <c r="D35">
        <v>15</v>
      </c>
      <c r="E35">
        <v>5</v>
      </c>
      <c r="F35" s="10">
        <v>0</v>
      </c>
      <c r="G35" s="8">
        <v>68</v>
      </c>
      <c r="H35">
        <v>51</v>
      </c>
      <c r="I35">
        <v>0</v>
      </c>
      <c r="J35">
        <v>5</v>
      </c>
      <c r="K35" s="10">
        <v>0</v>
      </c>
      <c r="L35" s="18">
        <v>17</v>
      </c>
      <c r="M35" s="22">
        <v>7</v>
      </c>
      <c r="N35" s="8">
        <v>68</v>
      </c>
      <c r="O35">
        <v>0</v>
      </c>
      <c r="P35">
        <v>0</v>
      </c>
      <c r="Q35" s="10">
        <v>0</v>
      </c>
      <c r="R35" s="8">
        <v>68</v>
      </c>
      <c r="S35">
        <v>0</v>
      </c>
      <c r="T35">
        <v>15</v>
      </c>
      <c r="U35">
        <v>29</v>
      </c>
      <c r="V35" s="10">
        <v>7</v>
      </c>
      <c r="W35" s="8">
        <v>68</v>
      </c>
      <c r="X35">
        <v>12</v>
      </c>
      <c r="Y35">
        <v>10</v>
      </c>
      <c r="Z35">
        <v>0</v>
      </c>
      <c r="AA35" s="10">
        <v>0</v>
      </c>
      <c r="AB35" s="8">
        <v>68</v>
      </c>
      <c r="AC35">
        <v>0</v>
      </c>
      <c r="AD35">
        <v>0</v>
      </c>
      <c r="AE35" s="43">
        <v>15</v>
      </c>
      <c r="AF35">
        <v>53</v>
      </c>
      <c r="AG35">
        <v>0</v>
      </c>
    </row>
    <row r="36" spans="1:33" x14ac:dyDescent="0.3">
      <c r="A36" s="3">
        <v>43240</v>
      </c>
      <c r="B36" s="8">
        <v>61</v>
      </c>
      <c r="C36">
        <v>10</v>
      </c>
      <c r="D36">
        <v>15</v>
      </c>
      <c r="E36">
        <v>10</v>
      </c>
      <c r="F36" s="10">
        <v>0</v>
      </c>
      <c r="G36" s="8">
        <v>61</v>
      </c>
      <c r="H36">
        <v>27</v>
      </c>
      <c r="I36">
        <v>0</v>
      </c>
      <c r="J36">
        <v>10</v>
      </c>
      <c r="K36" s="10">
        <v>0</v>
      </c>
      <c r="L36" s="18">
        <v>15</v>
      </c>
      <c r="M36" s="22">
        <v>8</v>
      </c>
      <c r="N36" s="8">
        <v>61</v>
      </c>
      <c r="O36">
        <v>0</v>
      </c>
      <c r="P36">
        <v>0</v>
      </c>
      <c r="Q36" s="10">
        <v>5</v>
      </c>
      <c r="R36" s="8">
        <v>61</v>
      </c>
      <c r="S36">
        <v>0</v>
      </c>
      <c r="T36">
        <v>7</v>
      </c>
      <c r="U36">
        <v>34</v>
      </c>
      <c r="V36" s="10">
        <v>5</v>
      </c>
      <c r="W36" s="8">
        <v>61</v>
      </c>
      <c r="X36">
        <v>20</v>
      </c>
      <c r="Y36">
        <v>10</v>
      </c>
      <c r="Z36">
        <v>5</v>
      </c>
      <c r="AA36" s="10">
        <v>0</v>
      </c>
      <c r="AB36" s="8">
        <v>61</v>
      </c>
      <c r="AC36">
        <v>0</v>
      </c>
      <c r="AD36">
        <v>7</v>
      </c>
      <c r="AE36" s="43">
        <v>10</v>
      </c>
      <c r="AF36">
        <v>65</v>
      </c>
      <c r="AG36">
        <v>0</v>
      </c>
    </row>
    <row r="37" spans="1:33" x14ac:dyDescent="0.3">
      <c r="A37" s="3">
        <v>43247</v>
      </c>
      <c r="B37" s="8">
        <v>46</v>
      </c>
      <c r="C37">
        <v>10</v>
      </c>
      <c r="D37">
        <v>15</v>
      </c>
      <c r="E37">
        <v>5</v>
      </c>
      <c r="F37" s="10">
        <v>0</v>
      </c>
      <c r="G37" s="8">
        <v>46</v>
      </c>
      <c r="H37">
        <v>49</v>
      </c>
      <c r="I37">
        <v>0</v>
      </c>
      <c r="J37">
        <v>5</v>
      </c>
      <c r="K37" s="10">
        <v>5</v>
      </c>
      <c r="L37" s="18">
        <v>11</v>
      </c>
      <c r="M37" s="22">
        <v>5</v>
      </c>
      <c r="N37" s="8">
        <v>46</v>
      </c>
      <c r="O37">
        <v>0</v>
      </c>
      <c r="P37">
        <v>0</v>
      </c>
      <c r="Q37" s="10">
        <v>0</v>
      </c>
      <c r="R37" s="8">
        <v>46</v>
      </c>
      <c r="S37">
        <v>0</v>
      </c>
      <c r="T37">
        <v>22</v>
      </c>
      <c r="U37">
        <v>24</v>
      </c>
      <c r="V37" s="10">
        <v>7</v>
      </c>
      <c r="W37" s="8">
        <v>46</v>
      </c>
      <c r="X37">
        <v>12</v>
      </c>
      <c r="Y37">
        <v>7</v>
      </c>
      <c r="Z37">
        <v>0</v>
      </c>
      <c r="AA37" s="10">
        <v>0</v>
      </c>
      <c r="AB37" s="8">
        <v>46</v>
      </c>
      <c r="AC37">
        <v>0</v>
      </c>
      <c r="AD37">
        <v>5</v>
      </c>
      <c r="AE37" s="43">
        <v>7</v>
      </c>
      <c r="AF37">
        <v>45</v>
      </c>
      <c r="AG37">
        <v>0</v>
      </c>
    </row>
    <row r="38" spans="1:33" x14ac:dyDescent="0.3">
      <c r="A38" s="3">
        <v>43254</v>
      </c>
      <c r="B38" s="8">
        <v>44</v>
      </c>
      <c r="C38">
        <v>5</v>
      </c>
      <c r="D38">
        <v>15</v>
      </c>
      <c r="E38">
        <v>7</v>
      </c>
      <c r="F38" s="10">
        <v>0</v>
      </c>
      <c r="G38" s="8">
        <v>44</v>
      </c>
      <c r="H38">
        <v>44</v>
      </c>
      <c r="I38">
        <v>0</v>
      </c>
      <c r="J38">
        <v>7</v>
      </c>
      <c r="K38" s="10">
        <v>0</v>
      </c>
      <c r="L38" s="18">
        <v>11</v>
      </c>
      <c r="M38" s="22">
        <v>6</v>
      </c>
      <c r="N38" s="8">
        <v>44</v>
      </c>
      <c r="O38">
        <v>5</v>
      </c>
      <c r="P38">
        <v>0</v>
      </c>
      <c r="Q38" s="10">
        <v>0</v>
      </c>
      <c r="R38" s="8">
        <v>44</v>
      </c>
      <c r="S38">
        <v>0</v>
      </c>
      <c r="T38">
        <v>7</v>
      </c>
      <c r="U38">
        <v>10</v>
      </c>
      <c r="V38" s="10">
        <v>5</v>
      </c>
      <c r="W38" s="8">
        <v>44</v>
      </c>
      <c r="X38">
        <v>15</v>
      </c>
      <c r="Y38">
        <v>12</v>
      </c>
      <c r="Z38">
        <v>0</v>
      </c>
      <c r="AA38" s="10">
        <v>0</v>
      </c>
      <c r="AB38" s="8">
        <v>44</v>
      </c>
      <c r="AC38">
        <v>0</v>
      </c>
      <c r="AD38">
        <v>0</v>
      </c>
      <c r="AE38" s="43">
        <v>5</v>
      </c>
      <c r="AF38">
        <v>51</v>
      </c>
      <c r="AG38">
        <v>4</v>
      </c>
    </row>
    <row r="39" spans="1:33" x14ac:dyDescent="0.3">
      <c r="A39" s="3">
        <v>43261</v>
      </c>
      <c r="B39" s="8">
        <v>66</v>
      </c>
      <c r="C39">
        <v>9</v>
      </c>
      <c r="D39">
        <v>12</v>
      </c>
      <c r="E39">
        <v>5</v>
      </c>
      <c r="F39" s="10">
        <v>0</v>
      </c>
      <c r="G39" s="8">
        <v>66</v>
      </c>
      <c r="H39">
        <v>38</v>
      </c>
      <c r="I39">
        <v>0</v>
      </c>
      <c r="J39">
        <v>5</v>
      </c>
      <c r="K39" s="10">
        <v>5</v>
      </c>
      <c r="L39" s="18">
        <v>16</v>
      </c>
      <c r="M39" s="22">
        <v>5</v>
      </c>
      <c r="N39" s="8">
        <v>66</v>
      </c>
      <c r="O39">
        <v>5</v>
      </c>
      <c r="P39">
        <v>0</v>
      </c>
      <c r="Q39" s="10">
        <v>5</v>
      </c>
      <c r="R39" s="8">
        <v>66</v>
      </c>
      <c r="S39">
        <v>0</v>
      </c>
      <c r="T39">
        <v>16</v>
      </c>
      <c r="U39">
        <v>28</v>
      </c>
      <c r="V39" s="10">
        <v>5</v>
      </c>
      <c r="W39" s="8">
        <v>66</v>
      </c>
      <c r="X39">
        <v>19</v>
      </c>
      <c r="Y39">
        <v>9</v>
      </c>
      <c r="Z39">
        <v>7</v>
      </c>
      <c r="AA39" s="10">
        <v>0</v>
      </c>
      <c r="AB39" s="8">
        <v>66</v>
      </c>
      <c r="AC39">
        <v>0</v>
      </c>
      <c r="AD39">
        <v>0</v>
      </c>
      <c r="AE39" s="43">
        <v>0</v>
      </c>
      <c r="AF39">
        <v>73</v>
      </c>
      <c r="AG39">
        <v>0</v>
      </c>
    </row>
    <row r="40" spans="1:33" x14ac:dyDescent="0.3">
      <c r="A40" s="3">
        <v>43268</v>
      </c>
      <c r="B40" s="8">
        <v>60</v>
      </c>
      <c r="C40">
        <v>10</v>
      </c>
      <c r="D40">
        <v>5</v>
      </c>
      <c r="E40">
        <v>5</v>
      </c>
      <c r="F40" s="10">
        <v>0</v>
      </c>
      <c r="G40" s="8">
        <v>60</v>
      </c>
      <c r="H40">
        <v>46</v>
      </c>
      <c r="I40">
        <v>0</v>
      </c>
      <c r="J40">
        <v>5</v>
      </c>
      <c r="K40" s="10">
        <v>5</v>
      </c>
      <c r="L40" s="18">
        <v>15</v>
      </c>
      <c r="M40" s="22">
        <v>5</v>
      </c>
      <c r="N40" s="8">
        <v>60</v>
      </c>
      <c r="O40">
        <v>0</v>
      </c>
      <c r="P40">
        <v>0</v>
      </c>
      <c r="Q40" s="10">
        <v>0</v>
      </c>
      <c r="R40" s="8">
        <v>60</v>
      </c>
      <c r="S40">
        <v>0</v>
      </c>
      <c r="T40">
        <v>26</v>
      </c>
      <c r="U40">
        <v>26</v>
      </c>
      <c r="V40" s="10">
        <v>5</v>
      </c>
      <c r="W40" s="8">
        <v>60</v>
      </c>
      <c r="X40">
        <v>17</v>
      </c>
      <c r="Y40">
        <v>5</v>
      </c>
      <c r="Z40">
        <v>5</v>
      </c>
      <c r="AA40" s="10">
        <v>0</v>
      </c>
      <c r="AB40" s="8">
        <v>60</v>
      </c>
      <c r="AC40">
        <v>0</v>
      </c>
      <c r="AD40">
        <v>5</v>
      </c>
      <c r="AE40" s="43">
        <v>0</v>
      </c>
      <c r="AF40">
        <v>53</v>
      </c>
      <c r="AG40">
        <v>0</v>
      </c>
    </row>
    <row r="41" spans="1:33" x14ac:dyDescent="0.3">
      <c r="A41" s="3">
        <v>43275</v>
      </c>
      <c r="B41" s="8">
        <v>53</v>
      </c>
      <c r="C41">
        <v>5</v>
      </c>
      <c r="D41">
        <v>17</v>
      </c>
      <c r="E41">
        <v>5</v>
      </c>
      <c r="F41" s="10">
        <v>0</v>
      </c>
      <c r="G41" s="8">
        <v>53</v>
      </c>
      <c r="H41">
        <v>24</v>
      </c>
      <c r="I41">
        <v>0</v>
      </c>
      <c r="J41">
        <v>5</v>
      </c>
      <c r="K41" s="10">
        <v>0</v>
      </c>
      <c r="L41" s="18">
        <v>13</v>
      </c>
      <c r="M41" s="22">
        <v>5</v>
      </c>
      <c r="N41" s="8">
        <v>53</v>
      </c>
      <c r="O41">
        <v>0</v>
      </c>
      <c r="P41">
        <v>0</v>
      </c>
      <c r="Q41" s="10">
        <v>0</v>
      </c>
      <c r="R41" s="8">
        <v>53</v>
      </c>
      <c r="S41">
        <v>0</v>
      </c>
      <c r="T41">
        <v>19</v>
      </c>
      <c r="U41">
        <v>14</v>
      </c>
      <c r="V41" s="10">
        <v>5</v>
      </c>
      <c r="W41" s="8">
        <v>53</v>
      </c>
      <c r="X41">
        <v>12</v>
      </c>
      <c r="Y41">
        <v>12</v>
      </c>
      <c r="Z41">
        <v>0</v>
      </c>
      <c r="AA41" s="10">
        <v>0</v>
      </c>
      <c r="AB41" s="8">
        <v>53</v>
      </c>
      <c r="AC41">
        <v>0</v>
      </c>
      <c r="AD41">
        <v>5</v>
      </c>
      <c r="AE41" s="43">
        <v>12</v>
      </c>
      <c r="AF41">
        <v>57</v>
      </c>
      <c r="AG41">
        <v>4</v>
      </c>
    </row>
    <row r="42" spans="1:33" x14ac:dyDescent="0.3">
      <c r="A42" s="3">
        <v>43282</v>
      </c>
      <c r="B42" s="8">
        <v>96</v>
      </c>
      <c r="C42">
        <v>7</v>
      </c>
      <c r="D42">
        <v>12</v>
      </c>
      <c r="E42">
        <v>5</v>
      </c>
      <c r="F42" s="10">
        <v>0</v>
      </c>
      <c r="G42" s="8">
        <v>96</v>
      </c>
      <c r="H42">
        <v>34</v>
      </c>
      <c r="I42">
        <v>0</v>
      </c>
      <c r="J42">
        <v>5</v>
      </c>
      <c r="K42" s="10">
        <v>0</v>
      </c>
      <c r="L42" s="18">
        <v>24</v>
      </c>
      <c r="M42" s="22">
        <v>6</v>
      </c>
      <c r="N42" s="8">
        <v>96</v>
      </c>
      <c r="O42">
        <v>0</v>
      </c>
      <c r="P42">
        <v>0</v>
      </c>
      <c r="Q42" s="10">
        <v>0</v>
      </c>
      <c r="R42" s="8">
        <v>96</v>
      </c>
      <c r="S42">
        <v>0</v>
      </c>
      <c r="T42">
        <v>24</v>
      </c>
      <c r="U42">
        <v>31</v>
      </c>
      <c r="V42" s="10">
        <v>5</v>
      </c>
      <c r="W42" s="8">
        <v>96</v>
      </c>
      <c r="X42">
        <v>17</v>
      </c>
      <c r="Y42">
        <v>5</v>
      </c>
      <c r="Z42">
        <v>0</v>
      </c>
      <c r="AA42" s="10">
        <v>0</v>
      </c>
      <c r="AB42" s="8">
        <v>96</v>
      </c>
      <c r="AC42">
        <v>0</v>
      </c>
      <c r="AD42">
        <v>0</v>
      </c>
      <c r="AE42" s="43">
        <v>0</v>
      </c>
      <c r="AF42">
        <v>86</v>
      </c>
      <c r="AG42">
        <v>0</v>
      </c>
    </row>
    <row r="43" spans="1:33" x14ac:dyDescent="0.3">
      <c r="A43" s="3">
        <v>43289</v>
      </c>
      <c r="B43" s="8">
        <v>84</v>
      </c>
      <c r="C43">
        <v>14</v>
      </c>
      <c r="D43">
        <v>7</v>
      </c>
      <c r="E43">
        <v>5</v>
      </c>
      <c r="F43" s="10">
        <v>0</v>
      </c>
      <c r="G43" s="8">
        <v>84</v>
      </c>
      <c r="H43">
        <v>41</v>
      </c>
      <c r="I43">
        <v>0</v>
      </c>
      <c r="J43">
        <v>5</v>
      </c>
      <c r="K43" s="10">
        <v>0</v>
      </c>
      <c r="L43" s="18">
        <v>21</v>
      </c>
      <c r="M43" s="22">
        <v>5</v>
      </c>
      <c r="N43" s="8">
        <v>84</v>
      </c>
      <c r="O43">
        <v>5</v>
      </c>
      <c r="P43">
        <v>0</v>
      </c>
      <c r="Q43" s="10">
        <v>0</v>
      </c>
      <c r="R43" s="8">
        <v>84</v>
      </c>
      <c r="S43">
        <v>0</v>
      </c>
      <c r="T43">
        <v>22</v>
      </c>
      <c r="U43">
        <v>22</v>
      </c>
      <c r="V43" s="10">
        <v>7</v>
      </c>
      <c r="W43" s="8">
        <v>84</v>
      </c>
      <c r="X43">
        <v>12</v>
      </c>
      <c r="Y43">
        <v>5</v>
      </c>
      <c r="Z43">
        <v>0</v>
      </c>
      <c r="AA43" s="10">
        <v>0</v>
      </c>
      <c r="AB43" s="8">
        <v>84</v>
      </c>
      <c r="AC43">
        <v>0</v>
      </c>
      <c r="AD43">
        <v>5</v>
      </c>
      <c r="AE43" s="43">
        <v>5</v>
      </c>
      <c r="AF43">
        <v>70</v>
      </c>
      <c r="AG43">
        <v>0</v>
      </c>
    </row>
    <row r="44" spans="1:33" x14ac:dyDescent="0.3">
      <c r="A44" s="3">
        <v>43296</v>
      </c>
      <c r="B44" s="8">
        <v>52</v>
      </c>
      <c r="C44">
        <v>5</v>
      </c>
      <c r="D44">
        <v>12</v>
      </c>
      <c r="E44">
        <v>15</v>
      </c>
      <c r="F44" s="10">
        <v>0</v>
      </c>
      <c r="G44" s="8">
        <v>52</v>
      </c>
      <c r="H44">
        <v>42</v>
      </c>
      <c r="I44">
        <v>0</v>
      </c>
      <c r="J44">
        <v>15</v>
      </c>
      <c r="K44" s="10">
        <v>0</v>
      </c>
      <c r="L44" s="18">
        <v>13</v>
      </c>
      <c r="M44" s="22">
        <v>9</v>
      </c>
      <c r="N44" s="8">
        <v>52</v>
      </c>
      <c r="O44">
        <v>0</v>
      </c>
      <c r="P44">
        <v>0</v>
      </c>
      <c r="Q44" s="10">
        <v>0</v>
      </c>
      <c r="R44" s="8">
        <v>52</v>
      </c>
      <c r="S44">
        <v>0</v>
      </c>
      <c r="T44">
        <v>12</v>
      </c>
      <c r="U44">
        <v>35</v>
      </c>
      <c r="V44" s="10">
        <v>5</v>
      </c>
      <c r="W44" s="8">
        <v>52</v>
      </c>
      <c r="X44">
        <v>17</v>
      </c>
      <c r="Y44">
        <v>35</v>
      </c>
      <c r="Z44">
        <v>5</v>
      </c>
      <c r="AA44" s="10">
        <v>0</v>
      </c>
      <c r="AB44" s="8">
        <v>52</v>
      </c>
      <c r="AC44">
        <v>0</v>
      </c>
      <c r="AD44">
        <v>5</v>
      </c>
      <c r="AE44" s="43">
        <v>0</v>
      </c>
      <c r="AF44">
        <v>59</v>
      </c>
      <c r="AG44">
        <v>0</v>
      </c>
    </row>
    <row r="45" spans="1:33" x14ac:dyDescent="0.3">
      <c r="A45" s="3">
        <v>43303</v>
      </c>
      <c r="B45" s="8">
        <v>73</v>
      </c>
      <c r="C45">
        <v>10</v>
      </c>
      <c r="D45">
        <v>0</v>
      </c>
      <c r="E45">
        <v>0</v>
      </c>
      <c r="F45" s="10">
        <v>0</v>
      </c>
      <c r="G45" s="8">
        <v>73</v>
      </c>
      <c r="H45">
        <v>32</v>
      </c>
      <c r="I45">
        <v>0</v>
      </c>
      <c r="J45">
        <v>0</v>
      </c>
      <c r="K45" s="10">
        <v>0</v>
      </c>
      <c r="L45" s="18">
        <v>18</v>
      </c>
      <c r="M45" s="22">
        <v>8</v>
      </c>
      <c r="N45" s="8">
        <v>73</v>
      </c>
      <c r="O45">
        <v>0</v>
      </c>
      <c r="P45">
        <v>0</v>
      </c>
      <c r="Q45" s="10">
        <v>0</v>
      </c>
      <c r="R45" s="8">
        <v>73</v>
      </c>
      <c r="S45">
        <v>0</v>
      </c>
      <c r="T45">
        <v>27</v>
      </c>
      <c r="U45">
        <v>24</v>
      </c>
      <c r="V45" s="10">
        <v>10</v>
      </c>
      <c r="W45" s="8">
        <v>73</v>
      </c>
      <c r="X45">
        <v>10</v>
      </c>
      <c r="Y45">
        <v>66</v>
      </c>
      <c r="Z45">
        <v>7</v>
      </c>
      <c r="AA45" s="10">
        <v>0</v>
      </c>
      <c r="AB45" s="8">
        <v>73</v>
      </c>
      <c r="AC45">
        <v>0</v>
      </c>
      <c r="AD45">
        <v>0</v>
      </c>
      <c r="AE45" s="43">
        <v>5</v>
      </c>
      <c r="AF45">
        <v>65</v>
      </c>
      <c r="AG45">
        <v>0</v>
      </c>
    </row>
    <row r="46" spans="1:33" x14ac:dyDescent="0.3">
      <c r="A46" s="3">
        <v>43310</v>
      </c>
      <c r="B46" s="8">
        <v>75</v>
      </c>
      <c r="C46">
        <v>10</v>
      </c>
      <c r="D46">
        <v>7</v>
      </c>
      <c r="E46">
        <v>5</v>
      </c>
      <c r="F46" s="10">
        <v>0</v>
      </c>
      <c r="G46" s="8">
        <v>75</v>
      </c>
      <c r="H46">
        <v>43</v>
      </c>
      <c r="I46">
        <v>0</v>
      </c>
      <c r="J46">
        <v>5</v>
      </c>
      <c r="K46" s="10">
        <v>0</v>
      </c>
      <c r="L46" s="18">
        <v>19</v>
      </c>
      <c r="M46" s="22">
        <v>7</v>
      </c>
      <c r="N46" s="8">
        <v>75</v>
      </c>
      <c r="O46">
        <v>0</v>
      </c>
      <c r="P46">
        <v>0</v>
      </c>
      <c r="Q46" s="10">
        <v>0</v>
      </c>
      <c r="R46" s="8">
        <v>75</v>
      </c>
      <c r="S46">
        <v>0</v>
      </c>
      <c r="T46">
        <v>10</v>
      </c>
      <c r="U46">
        <v>14</v>
      </c>
      <c r="V46" s="10">
        <v>0</v>
      </c>
      <c r="W46" s="8">
        <v>75</v>
      </c>
      <c r="X46">
        <v>12</v>
      </c>
      <c r="Y46">
        <v>29</v>
      </c>
      <c r="Z46">
        <v>5</v>
      </c>
      <c r="AA46" s="10">
        <v>0</v>
      </c>
      <c r="AB46" s="8">
        <v>75</v>
      </c>
      <c r="AC46">
        <v>0</v>
      </c>
      <c r="AD46">
        <v>5</v>
      </c>
      <c r="AE46" s="43">
        <v>7</v>
      </c>
      <c r="AF46">
        <v>53</v>
      </c>
      <c r="AG46">
        <v>0</v>
      </c>
    </row>
    <row r="47" spans="1:33" x14ac:dyDescent="0.3">
      <c r="A47" s="3">
        <v>43317</v>
      </c>
      <c r="B47" s="8">
        <v>71</v>
      </c>
      <c r="C47">
        <v>10</v>
      </c>
      <c r="D47">
        <v>7</v>
      </c>
      <c r="E47">
        <v>0</v>
      </c>
      <c r="F47" s="10">
        <v>0</v>
      </c>
      <c r="G47" s="8">
        <v>71</v>
      </c>
      <c r="H47">
        <v>33</v>
      </c>
      <c r="I47">
        <v>0</v>
      </c>
      <c r="J47">
        <v>0</v>
      </c>
      <c r="K47" s="10">
        <v>0</v>
      </c>
      <c r="L47" s="18">
        <v>18</v>
      </c>
      <c r="M47" s="22">
        <v>5</v>
      </c>
      <c r="N47" s="8">
        <v>71</v>
      </c>
      <c r="O47">
        <v>0</v>
      </c>
      <c r="P47">
        <v>0</v>
      </c>
      <c r="Q47" s="10">
        <v>0</v>
      </c>
      <c r="R47" s="8">
        <v>71</v>
      </c>
      <c r="S47">
        <v>0</v>
      </c>
      <c r="T47">
        <v>12</v>
      </c>
      <c r="U47">
        <v>17</v>
      </c>
      <c r="V47" s="10">
        <v>5</v>
      </c>
      <c r="W47" s="8">
        <v>71</v>
      </c>
      <c r="X47">
        <v>24</v>
      </c>
      <c r="Y47">
        <v>14</v>
      </c>
      <c r="Z47">
        <v>0</v>
      </c>
      <c r="AA47" s="10">
        <v>0</v>
      </c>
      <c r="AB47" s="8">
        <v>71</v>
      </c>
      <c r="AC47">
        <v>0</v>
      </c>
      <c r="AD47">
        <v>0</v>
      </c>
      <c r="AE47" s="43">
        <v>7</v>
      </c>
      <c r="AF47">
        <v>52</v>
      </c>
      <c r="AG47">
        <v>0</v>
      </c>
    </row>
    <row r="48" spans="1:33" x14ac:dyDescent="0.3">
      <c r="A48" s="3">
        <v>43324</v>
      </c>
      <c r="B48" s="8">
        <v>63</v>
      </c>
      <c r="C48">
        <v>12</v>
      </c>
      <c r="D48">
        <v>14</v>
      </c>
      <c r="E48">
        <v>10</v>
      </c>
      <c r="F48" s="10">
        <v>0</v>
      </c>
      <c r="G48" s="8">
        <v>63</v>
      </c>
      <c r="H48">
        <v>36</v>
      </c>
      <c r="I48">
        <v>0</v>
      </c>
      <c r="J48">
        <v>10</v>
      </c>
      <c r="K48" s="10">
        <v>0</v>
      </c>
      <c r="L48" s="18">
        <v>15</v>
      </c>
      <c r="M48" s="22">
        <v>5</v>
      </c>
      <c r="N48" s="8">
        <v>63</v>
      </c>
      <c r="O48">
        <v>0</v>
      </c>
      <c r="P48">
        <v>0</v>
      </c>
      <c r="Q48" s="10">
        <v>0</v>
      </c>
      <c r="R48" s="8">
        <v>63</v>
      </c>
      <c r="S48">
        <v>0</v>
      </c>
      <c r="T48">
        <v>12</v>
      </c>
      <c r="U48">
        <v>22</v>
      </c>
      <c r="V48" s="10">
        <v>0</v>
      </c>
      <c r="W48" s="8">
        <v>63</v>
      </c>
      <c r="X48">
        <v>5</v>
      </c>
      <c r="Y48">
        <v>10</v>
      </c>
      <c r="Z48">
        <v>0</v>
      </c>
      <c r="AA48" s="10">
        <v>0</v>
      </c>
      <c r="AB48" s="8">
        <v>63</v>
      </c>
      <c r="AC48">
        <v>0</v>
      </c>
      <c r="AD48">
        <v>5</v>
      </c>
      <c r="AE48" s="43">
        <v>10</v>
      </c>
      <c r="AF48">
        <v>40</v>
      </c>
      <c r="AG48">
        <v>4</v>
      </c>
    </row>
    <row r="49" spans="1:33" x14ac:dyDescent="0.3">
      <c r="A49" s="3">
        <v>43331</v>
      </c>
      <c r="B49" s="8">
        <v>61</v>
      </c>
      <c r="C49">
        <v>5</v>
      </c>
      <c r="D49">
        <v>7</v>
      </c>
      <c r="E49">
        <v>5</v>
      </c>
      <c r="F49" s="10">
        <v>0</v>
      </c>
      <c r="G49" s="8">
        <v>61</v>
      </c>
      <c r="H49">
        <v>37</v>
      </c>
      <c r="I49">
        <v>0</v>
      </c>
      <c r="J49">
        <v>5</v>
      </c>
      <c r="K49" s="10">
        <v>0</v>
      </c>
      <c r="L49" s="18">
        <v>15</v>
      </c>
      <c r="M49" s="22">
        <v>4</v>
      </c>
      <c r="N49" s="8">
        <v>61</v>
      </c>
      <c r="O49">
        <v>0</v>
      </c>
      <c r="P49">
        <v>0</v>
      </c>
      <c r="Q49" s="10">
        <v>0</v>
      </c>
      <c r="R49" s="8">
        <v>61</v>
      </c>
      <c r="S49">
        <v>0</v>
      </c>
      <c r="T49">
        <v>20</v>
      </c>
      <c r="U49">
        <v>29</v>
      </c>
      <c r="V49" s="10">
        <v>0</v>
      </c>
      <c r="W49" s="8">
        <v>61</v>
      </c>
      <c r="X49">
        <v>5</v>
      </c>
      <c r="Y49">
        <v>19</v>
      </c>
      <c r="Z49">
        <v>5</v>
      </c>
      <c r="AA49" s="10">
        <v>0</v>
      </c>
      <c r="AB49" s="8">
        <v>61</v>
      </c>
      <c r="AC49">
        <v>0</v>
      </c>
      <c r="AD49">
        <v>10</v>
      </c>
      <c r="AE49" s="43">
        <v>0</v>
      </c>
      <c r="AF49">
        <v>59</v>
      </c>
      <c r="AG49">
        <v>0</v>
      </c>
    </row>
    <row r="50" spans="1:33" x14ac:dyDescent="0.3">
      <c r="A50" s="3">
        <v>43338</v>
      </c>
      <c r="B50" s="8">
        <v>67</v>
      </c>
      <c r="C50">
        <v>14</v>
      </c>
      <c r="D50">
        <v>14</v>
      </c>
      <c r="E50">
        <v>0</v>
      </c>
      <c r="F50" s="10">
        <v>0</v>
      </c>
      <c r="G50" s="8">
        <v>67</v>
      </c>
      <c r="H50">
        <v>38</v>
      </c>
      <c r="I50">
        <v>0</v>
      </c>
      <c r="J50">
        <v>0</v>
      </c>
      <c r="K50" s="10">
        <v>0</v>
      </c>
      <c r="L50" s="18">
        <v>17</v>
      </c>
      <c r="M50" s="22">
        <v>5</v>
      </c>
      <c r="N50" s="8">
        <v>67</v>
      </c>
      <c r="O50">
        <v>0</v>
      </c>
      <c r="P50">
        <v>0</v>
      </c>
      <c r="Q50" s="10">
        <v>5</v>
      </c>
      <c r="R50" s="8">
        <v>67</v>
      </c>
      <c r="S50">
        <v>0</v>
      </c>
      <c r="T50">
        <v>21</v>
      </c>
      <c r="U50">
        <v>28</v>
      </c>
      <c r="V50" s="10">
        <v>7</v>
      </c>
      <c r="W50" s="8">
        <v>67</v>
      </c>
      <c r="X50">
        <v>14</v>
      </c>
      <c r="Y50">
        <v>14</v>
      </c>
      <c r="Z50">
        <v>5</v>
      </c>
      <c r="AA50" s="10">
        <v>0</v>
      </c>
      <c r="AB50" s="8">
        <v>67</v>
      </c>
      <c r="AC50">
        <v>0</v>
      </c>
      <c r="AD50">
        <v>0</v>
      </c>
      <c r="AE50" s="43">
        <v>5</v>
      </c>
      <c r="AF50">
        <v>48</v>
      </c>
      <c r="AG50">
        <v>4</v>
      </c>
    </row>
    <row r="51" spans="1:33" x14ac:dyDescent="0.3">
      <c r="A51" s="3">
        <v>43345</v>
      </c>
      <c r="B51" s="8">
        <v>52</v>
      </c>
      <c r="C51">
        <v>5</v>
      </c>
      <c r="D51">
        <v>0</v>
      </c>
      <c r="E51">
        <v>5</v>
      </c>
      <c r="F51" s="10">
        <v>0</v>
      </c>
      <c r="G51" s="8">
        <v>52</v>
      </c>
      <c r="H51">
        <v>21</v>
      </c>
      <c r="I51">
        <v>0</v>
      </c>
      <c r="J51">
        <v>5</v>
      </c>
      <c r="K51" s="10">
        <v>5</v>
      </c>
      <c r="L51" s="18">
        <v>13</v>
      </c>
      <c r="M51" s="22">
        <v>7</v>
      </c>
      <c r="N51" s="8">
        <v>52</v>
      </c>
      <c r="O51">
        <v>5</v>
      </c>
      <c r="P51">
        <v>0</v>
      </c>
      <c r="Q51" s="10">
        <v>0</v>
      </c>
      <c r="R51" s="8">
        <v>52</v>
      </c>
      <c r="S51">
        <v>0</v>
      </c>
      <c r="T51">
        <v>17</v>
      </c>
      <c r="U51">
        <v>24</v>
      </c>
      <c r="V51" s="10">
        <v>5</v>
      </c>
      <c r="W51" s="8">
        <v>52</v>
      </c>
      <c r="X51">
        <v>7</v>
      </c>
      <c r="Y51">
        <v>7</v>
      </c>
      <c r="Z51">
        <v>5</v>
      </c>
      <c r="AA51" s="10">
        <v>0</v>
      </c>
      <c r="AB51" s="8">
        <v>52</v>
      </c>
      <c r="AC51">
        <v>0</v>
      </c>
      <c r="AD51">
        <v>0</v>
      </c>
      <c r="AE51" s="43">
        <v>10</v>
      </c>
      <c r="AF51">
        <v>48</v>
      </c>
      <c r="AG51">
        <v>4</v>
      </c>
    </row>
    <row r="52" spans="1:33" x14ac:dyDescent="0.3">
      <c r="A52" s="3">
        <v>43352</v>
      </c>
      <c r="B52" s="8">
        <v>63</v>
      </c>
      <c r="C52">
        <v>5</v>
      </c>
      <c r="D52">
        <v>9</v>
      </c>
      <c r="E52">
        <v>5</v>
      </c>
      <c r="F52" s="10">
        <v>0</v>
      </c>
      <c r="G52" s="8">
        <v>63</v>
      </c>
      <c r="H52">
        <v>37</v>
      </c>
      <c r="I52">
        <v>0</v>
      </c>
      <c r="J52">
        <v>5</v>
      </c>
      <c r="K52" s="10">
        <v>0</v>
      </c>
      <c r="L52" s="18">
        <v>16</v>
      </c>
      <c r="M52" s="22">
        <v>5</v>
      </c>
      <c r="N52" s="8">
        <v>63</v>
      </c>
      <c r="O52">
        <v>0</v>
      </c>
      <c r="P52">
        <v>0</v>
      </c>
      <c r="Q52" s="10">
        <v>5</v>
      </c>
      <c r="R52" s="8">
        <v>63</v>
      </c>
      <c r="S52">
        <v>0</v>
      </c>
      <c r="T52">
        <v>7</v>
      </c>
      <c r="U52">
        <v>23</v>
      </c>
      <c r="V52" s="10">
        <v>9</v>
      </c>
      <c r="W52" s="8">
        <v>63</v>
      </c>
      <c r="X52">
        <v>16</v>
      </c>
      <c r="Y52">
        <v>14</v>
      </c>
      <c r="Z52">
        <v>0</v>
      </c>
      <c r="AA52" s="10">
        <v>0</v>
      </c>
      <c r="AB52" s="8">
        <v>63</v>
      </c>
      <c r="AC52">
        <v>0</v>
      </c>
      <c r="AD52">
        <v>0</v>
      </c>
      <c r="AE52" s="43">
        <v>5</v>
      </c>
      <c r="AF52">
        <v>65</v>
      </c>
      <c r="AG52">
        <v>4</v>
      </c>
    </row>
    <row r="53" spans="1:33" x14ac:dyDescent="0.3">
      <c r="A53" s="3">
        <v>43359</v>
      </c>
      <c r="B53" s="8">
        <v>80</v>
      </c>
      <c r="C53">
        <v>5</v>
      </c>
      <c r="D53">
        <v>12</v>
      </c>
      <c r="E53">
        <v>12</v>
      </c>
      <c r="F53" s="10">
        <v>0</v>
      </c>
      <c r="G53" s="8">
        <v>80</v>
      </c>
      <c r="H53">
        <v>30</v>
      </c>
      <c r="I53">
        <v>0</v>
      </c>
      <c r="J53">
        <v>12</v>
      </c>
      <c r="K53" s="10">
        <v>5</v>
      </c>
      <c r="L53" s="18">
        <v>20</v>
      </c>
      <c r="M53" s="22">
        <v>3</v>
      </c>
      <c r="N53" s="8">
        <v>80</v>
      </c>
      <c r="O53">
        <v>0</v>
      </c>
      <c r="P53">
        <v>0</v>
      </c>
      <c r="Q53" s="10">
        <v>0</v>
      </c>
      <c r="R53" s="8">
        <v>80</v>
      </c>
      <c r="S53">
        <v>0</v>
      </c>
      <c r="T53">
        <v>19</v>
      </c>
      <c r="U53">
        <v>26</v>
      </c>
      <c r="V53" s="10">
        <v>5</v>
      </c>
      <c r="W53" s="8">
        <v>80</v>
      </c>
      <c r="X53">
        <v>7</v>
      </c>
      <c r="Y53">
        <v>12</v>
      </c>
      <c r="Z53">
        <v>9</v>
      </c>
      <c r="AA53" s="10">
        <v>0</v>
      </c>
      <c r="AB53" s="8">
        <v>80</v>
      </c>
      <c r="AC53">
        <v>0</v>
      </c>
      <c r="AD53">
        <v>0</v>
      </c>
      <c r="AE53" s="43">
        <v>5</v>
      </c>
      <c r="AF53">
        <v>60</v>
      </c>
      <c r="AG53">
        <v>0</v>
      </c>
    </row>
    <row r="54" spans="1:33" x14ac:dyDescent="0.3">
      <c r="A54" s="3">
        <v>43366</v>
      </c>
      <c r="B54" s="8">
        <v>54</v>
      </c>
      <c r="C54">
        <v>0</v>
      </c>
      <c r="D54">
        <v>9</v>
      </c>
      <c r="E54">
        <v>5</v>
      </c>
      <c r="F54" s="10">
        <v>0</v>
      </c>
      <c r="G54" s="8">
        <v>54</v>
      </c>
      <c r="H54">
        <v>35</v>
      </c>
      <c r="I54">
        <v>0</v>
      </c>
      <c r="J54">
        <v>5</v>
      </c>
      <c r="K54" s="10">
        <v>0</v>
      </c>
      <c r="L54" s="18">
        <v>13</v>
      </c>
      <c r="M54" s="22">
        <v>8</v>
      </c>
      <c r="N54" s="8">
        <v>54</v>
      </c>
      <c r="O54">
        <v>0</v>
      </c>
      <c r="P54">
        <v>0</v>
      </c>
      <c r="Q54" s="10">
        <v>0</v>
      </c>
      <c r="R54" s="8">
        <v>54</v>
      </c>
      <c r="S54">
        <v>0</v>
      </c>
      <c r="T54">
        <v>14</v>
      </c>
      <c r="U54">
        <v>42</v>
      </c>
      <c r="V54" s="10">
        <v>5</v>
      </c>
      <c r="W54" s="8">
        <v>54</v>
      </c>
      <c r="X54">
        <v>9</v>
      </c>
      <c r="Y54">
        <v>26</v>
      </c>
      <c r="Z54">
        <v>7</v>
      </c>
      <c r="AA54" s="10">
        <v>0</v>
      </c>
      <c r="AB54" s="8">
        <v>54</v>
      </c>
      <c r="AC54">
        <v>0</v>
      </c>
      <c r="AD54">
        <v>0</v>
      </c>
      <c r="AE54" s="43">
        <v>0</v>
      </c>
      <c r="AF54">
        <v>43</v>
      </c>
      <c r="AG54">
        <v>4</v>
      </c>
    </row>
    <row r="55" spans="1:33" x14ac:dyDescent="0.3">
      <c r="AF55">
        <v>45</v>
      </c>
      <c r="AG55">
        <v>5</v>
      </c>
    </row>
    <row r="57" spans="1:33" x14ac:dyDescent="0.3">
      <c r="M57" s="22"/>
    </row>
    <row r="58" spans="1:33" x14ac:dyDescent="0.3">
      <c r="M58" s="22"/>
    </row>
    <row r="59" spans="1:33" x14ac:dyDescent="0.3">
      <c r="M59" s="22"/>
    </row>
    <row r="60" spans="1:33" x14ac:dyDescent="0.3">
      <c r="A60" s="3"/>
      <c r="G60" s="15"/>
      <c r="K60" s="17"/>
      <c r="M60" s="22"/>
    </row>
    <row r="61" spans="1:33" x14ac:dyDescent="0.3">
      <c r="A61" s="3"/>
      <c r="G61" s="15"/>
      <c r="K61" s="17"/>
      <c r="M61" s="22"/>
    </row>
    <row r="62" spans="1:33" x14ac:dyDescent="0.3">
      <c r="A62" s="3"/>
      <c r="G62" s="15"/>
      <c r="K62" s="17"/>
      <c r="M62" s="22"/>
      <c r="R62" s="15"/>
      <c r="X62" s="3"/>
      <c r="AD62" s="3"/>
    </row>
    <row r="63" spans="1:33" x14ac:dyDescent="0.3">
      <c r="A63" s="3"/>
      <c r="G63" s="15"/>
      <c r="K63" s="17"/>
      <c r="M63" s="22"/>
      <c r="R63" s="15"/>
      <c r="X63" s="3"/>
      <c r="AD63" s="3"/>
    </row>
    <row r="64" spans="1:33" x14ac:dyDescent="0.3">
      <c r="A64" s="3"/>
      <c r="G64" s="15"/>
      <c r="K64" s="17"/>
      <c r="M64" s="22"/>
      <c r="R64" s="15"/>
      <c r="X64" s="3"/>
      <c r="AD64" s="3"/>
    </row>
    <row r="65" spans="1:30" x14ac:dyDescent="0.3">
      <c r="A65" s="3"/>
      <c r="G65" s="15"/>
      <c r="K65" s="17"/>
      <c r="M65" s="22"/>
      <c r="R65" s="15"/>
      <c r="X65" s="3"/>
      <c r="AD65" s="3"/>
    </row>
    <row r="66" spans="1:30" x14ac:dyDescent="0.3">
      <c r="A66" s="3"/>
      <c r="G66" s="15"/>
      <c r="K66" s="17"/>
      <c r="M66" s="22"/>
      <c r="R66" s="15"/>
      <c r="X66" s="3"/>
      <c r="AD66" s="3"/>
    </row>
    <row r="67" spans="1:30" x14ac:dyDescent="0.3">
      <c r="A67" s="3"/>
      <c r="G67" s="15"/>
      <c r="K67" s="17"/>
      <c r="M67" s="22"/>
      <c r="R67" s="15"/>
      <c r="X67" s="3"/>
      <c r="AD67" s="3"/>
    </row>
    <row r="68" spans="1:30" x14ac:dyDescent="0.3">
      <c r="A68" s="3"/>
      <c r="G68" s="15"/>
      <c r="K68" s="17"/>
      <c r="M68" s="22"/>
      <c r="R68" s="15"/>
      <c r="X68" s="3"/>
      <c r="AD68" s="3"/>
    </row>
    <row r="69" spans="1:30" x14ac:dyDescent="0.3">
      <c r="A69" s="3"/>
      <c r="G69" s="15"/>
      <c r="K69" s="17"/>
      <c r="M69" s="22"/>
      <c r="R69" s="15"/>
      <c r="X69" s="3"/>
      <c r="AD69" s="3"/>
    </row>
    <row r="70" spans="1:30" x14ac:dyDescent="0.3">
      <c r="A70" s="3"/>
      <c r="G70" s="15"/>
      <c r="K70" s="17"/>
      <c r="M70" s="22"/>
      <c r="R70" s="15"/>
      <c r="X70" s="3"/>
      <c r="AD70" s="3"/>
    </row>
    <row r="71" spans="1:30" x14ac:dyDescent="0.3">
      <c r="A71" s="3"/>
      <c r="G71" s="15"/>
      <c r="K71" s="17"/>
      <c r="M71" s="22"/>
      <c r="R71" s="15"/>
      <c r="X71" s="3"/>
      <c r="AD71" s="3"/>
    </row>
    <row r="72" spans="1:30" x14ac:dyDescent="0.3">
      <c r="A72" s="3"/>
      <c r="G72" s="15"/>
      <c r="K72" s="17"/>
      <c r="M72" s="22"/>
      <c r="R72" s="15"/>
      <c r="X72" s="3"/>
      <c r="AD72" s="3"/>
    </row>
    <row r="73" spans="1:30" x14ac:dyDescent="0.3">
      <c r="A73" s="3"/>
      <c r="G73" s="15"/>
      <c r="K73" s="17"/>
      <c r="M73" s="22"/>
      <c r="R73" s="15"/>
      <c r="X73" s="3"/>
      <c r="AD73" s="3"/>
    </row>
    <row r="74" spans="1:30" x14ac:dyDescent="0.3">
      <c r="A74" s="3"/>
      <c r="G74" s="15"/>
      <c r="K74" s="17"/>
      <c r="M74" s="22"/>
      <c r="R74" s="15"/>
      <c r="X74" s="3"/>
      <c r="AD74" s="3"/>
    </row>
    <row r="75" spans="1:30" x14ac:dyDescent="0.3">
      <c r="A75" s="3"/>
      <c r="G75" s="15"/>
      <c r="K75" s="17"/>
      <c r="M75" s="22"/>
      <c r="R75" s="15"/>
      <c r="X75" s="3"/>
      <c r="AD75" s="3"/>
    </row>
    <row r="76" spans="1:30" x14ac:dyDescent="0.3">
      <c r="A76" s="3"/>
      <c r="G76" s="15"/>
      <c r="K76" s="17"/>
      <c r="M76" s="22"/>
      <c r="R76" s="15"/>
      <c r="X76" s="3"/>
      <c r="AD76" s="3"/>
    </row>
    <row r="77" spans="1:30" x14ac:dyDescent="0.3">
      <c r="A77" s="3"/>
      <c r="G77" s="15"/>
      <c r="K77" s="17"/>
      <c r="M77" s="22"/>
      <c r="R77" s="15"/>
      <c r="X77" s="3"/>
      <c r="AD77" s="3"/>
    </row>
    <row r="78" spans="1:30" x14ac:dyDescent="0.3">
      <c r="A78" s="3"/>
      <c r="G78" s="15"/>
      <c r="K78" s="17"/>
      <c r="M78" s="22"/>
      <c r="R78" s="15"/>
      <c r="X78" s="3"/>
      <c r="AD78" s="3"/>
    </row>
    <row r="79" spans="1:30" x14ac:dyDescent="0.3">
      <c r="A79" s="3"/>
      <c r="G79" s="15"/>
      <c r="K79" s="17"/>
      <c r="M79" s="22"/>
      <c r="R79" s="15"/>
      <c r="X79" s="3"/>
      <c r="AD79" s="3"/>
    </row>
    <row r="80" spans="1:30" x14ac:dyDescent="0.3">
      <c r="A80" s="3"/>
      <c r="G80" s="15"/>
      <c r="K80" s="17"/>
      <c r="M80" s="22"/>
      <c r="R80" s="15"/>
      <c r="X80" s="3"/>
      <c r="AD80" s="3"/>
    </row>
    <row r="81" spans="1:30" x14ac:dyDescent="0.3">
      <c r="A81" s="3"/>
      <c r="G81" s="15"/>
      <c r="K81" s="17"/>
      <c r="M81" s="22"/>
      <c r="R81" s="15"/>
      <c r="X81" s="3"/>
      <c r="AD81" s="3"/>
    </row>
    <row r="82" spans="1:30" x14ac:dyDescent="0.3">
      <c r="A82" s="3"/>
      <c r="G82" s="15"/>
      <c r="K82" s="17"/>
      <c r="M82" s="22"/>
      <c r="R82" s="15"/>
      <c r="X82" s="3"/>
      <c r="AD82" s="3"/>
    </row>
    <row r="83" spans="1:30" x14ac:dyDescent="0.3">
      <c r="A83" s="3"/>
      <c r="G83" s="15"/>
      <c r="K83" s="17"/>
      <c r="M83" s="22"/>
      <c r="R83" s="15"/>
      <c r="X83" s="3"/>
      <c r="AD83" s="3"/>
    </row>
    <row r="84" spans="1:30" x14ac:dyDescent="0.3">
      <c r="A84" s="3"/>
      <c r="G84" s="15"/>
      <c r="K84" s="17"/>
      <c r="M84" s="22"/>
      <c r="R84" s="15"/>
      <c r="X84" s="3"/>
      <c r="AD84" s="3"/>
    </row>
    <row r="85" spans="1:30" x14ac:dyDescent="0.3">
      <c r="A85" s="3"/>
      <c r="G85" s="15"/>
      <c r="K85" s="17"/>
      <c r="M85" s="22"/>
      <c r="R85" s="15"/>
      <c r="X85" s="3"/>
      <c r="AD85" s="3"/>
    </row>
    <row r="86" spans="1:30" x14ac:dyDescent="0.3">
      <c r="A86" s="3"/>
      <c r="G86" s="15"/>
      <c r="K86" s="17"/>
      <c r="M86" s="22"/>
      <c r="R86" s="15"/>
      <c r="X86" s="3"/>
      <c r="AD86" s="3"/>
    </row>
    <row r="87" spans="1:30" x14ac:dyDescent="0.3">
      <c r="A87" s="3"/>
      <c r="G87" s="15"/>
      <c r="K87" s="17"/>
      <c r="M87" s="22"/>
      <c r="R87" s="15"/>
      <c r="X87" s="3"/>
      <c r="AD87" s="3"/>
    </row>
    <row r="88" spans="1:30" x14ac:dyDescent="0.3">
      <c r="A88" s="3"/>
      <c r="G88" s="15"/>
      <c r="K88" s="17"/>
      <c r="M88" s="22"/>
      <c r="R88" s="15"/>
      <c r="X88" s="3"/>
      <c r="AD88" s="3"/>
    </row>
    <row r="89" spans="1:30" x14ac:dyDescent="0.3">
      <c r="A89" s="3"/>
      <c r="G89" s="15"/>
      <c r="K89" s="17"/>
      <c r="M89" s="22"/>
      <c r="R89" s="15"/>
      <c r="X89" s="3"/>
      <c r="AD89" s="3"/>
    </row>
    <row r="90" spans="1:30" x14ac:dyDescent="0.3">
      <c r="A90" s="3"/>
      <c r="G90" s="15"/>
      <c r="K90" s="17"/>
      <c r="M90" s="22"/>
      <c r="R90" s="15"/>
      <c r="X90" s="3"/>
      <c r="AD90" s="3"/>
    </row>
    <row r="91" spans="1:30" x14ac:dyDescent="0.3">
      <c r="A91" s="3"/>
      <c r="G91" s="15"/>
      <c r="K91" s="17"/>
      <c r="M91" s="22"/>
      <c r="R91" s="15"/>
      <c r="X91" s="3"/>
      <c r="AD91" s="3"/>
    </row>
    <row r="92" spans="1:30" x14ac:dyDescent="0.3">
      <c r="A92" s="3"/>
      <c r="G92" s="15"/>
      <c r="K92" s="17"/>
      <c r="M92" s="22"/>
      <c r="R92" s="15"/>
      <c r="X92" s="3"/>
      <c r="AD92" s="3"/>
    </row>
    <row r="93" spans="1:30" x14ac:dyDescent="0.3">
      <c r="A93" s="3"/>
      <c r="G93" s="15"/>
      <c r="K93" s="17"/>
      <c r="M93" s="22"/>
      <c r="R93" s="15"/>
      <c r="X93" s="3"/>
      <c r="AD93" s="3"/>
    </row>
    <row r="94" spans="1:30" x14ac:dyDescent="0.3">
      <c r="A94" s="3"/>
      <c r="G94" s="15"/>
      <c r="K94" s="17"/>
      <c r="M94" s="22"/>
      <c r="R94" s="15"/>
      <c r="X94" s="3"/>
      <c r="AD94" s="3"/>
    </row>
    <row r="95" spans="1:30" x14ac:dyDescent="0.3">
      <c r="A95" s="3"/>
      <c r="G95" s="15"/>
      <c r="K95" s="17"/>
      <c r="M95" s="22"/>
      <c r="R95" s="15"/>
      <c r="X95" s="3"/>
      <c r="AD95" s="3"/>
    </row>
    <row r="96" spans="1:30" x14ac:dyDescent="0.3">
      <c r="A96" s="3"/>
      <c r="G96" s="15"/>
      <c r="K96" s="17"/>
      <c r="M96" s="22"/>
      <c r="R96" s="15"/>
      <c r="X96" s="3"/>
      <c r="AD96" s="3"/>
    </row>
    <row r="97" spans="1:31" x14ac:dyDescent="0.3">
      <c r="A97" s="3"/>
      <c r="G97" s="15"/>
      <c r="K97" s="17"/>
      <c r="M97" s="22"/>
      <c r="R97" s="15"/>
      <c r="X97" s="3"/>
      <c r="AD97" s="3"/>
    </row>
    <row r="98" spans="1:31" x14ac:dyDescent="0.3">
      <c r="A98" s="3"/>
      <c r="G98" s="15"/>
      <c r="K98" s="17"/>
      <c r="M98" s="22"/>
      <c r="R98" s="15"/>
      <c r="X98" s="3"/>
      <c r="AD98" s="3"/>
    </row>
    <row r="99" spans="1:31" x14ac:dyDescent="0.3">
      <c r="A99" s="3"/>
      <c r="G99" s="15"/>
      <c r="K99" s="17"/>
      <c r="M99" s="22"/>
      <c r="R99" s="15"/>
      <c r="X99" s="3"/>
      <c r="AD99" s="3"/>
    </row>
    <row r="100" spans="1:31" x14ac:dyDescent="0.3">
      <c r="A100" s="3"/>
      <c r="G100" s="15"/>
      <c r="K100" s="17"/>
      <c r="M100" s="22"/>
      <c r="R100" s="15"/>
      <c r="X100" s="3"/>
      <c r="AD100" s="3"/>
    </row>
    <row r="101" spans="1:31" x14ac:dyDescent="0.3">
      <c r="A101" s="3"/>
      <c r="G101" s="15"/>
      <c r="K101" s="17"/>
      <c r="M101" s="22"/>
      <c r="R101" s="15"/>
      <c r="X101" s="3"/>
      <c r="AD101" s="3"/>
    </row>
    <row r="102" spans="1:31" x14ac:dyDescent="0.3">
      <c r="A102" s="3"/>
      <c r="G102" s="15"/>
      <c r="K102" s="17"/>
      <c r="M102" s="22"/>
      <c r="R102" s="15"/>
      <c r="X102" s="3"/>
      <c r="AD102" s="3"/>
    </row>
    <row r="103" spans="1:31" x14ac:dyDescent="0.3">
      <c r="A103" s="3"/>
      <c r="G103" s="15"/>
      <c r="K103" s="17"/>
      <c r="M103" s="22"/>
      <c r="R103" s="15"/>
      <c r="X103" s="3"/>
      <c r="AD103" s="3"/>
    </row>
    <row r="104" spans="1:31" x14ac:dyDescent="0.3">
      <c r="A104" s="3"/>
      <c r="G104" s="15"/>
      <c r="K104" s="17"/>
      <c r="M104" s="22"/>
      <c r="R104" s="15"/>
      <c r="X104" s="3"/>
      <c r="AD104" s="3"/>
    </row>
    <row r="105" spans="1:31" x14ac:dyDescent="0.3">
      <c r="A105" s="3"/>
      <c r="G105" s="15"/>
      <c r="K105" s="17"/>
      <c r="M105" s="22"/>
      <c r="R105" s="15"/>
      <c r="X105" s="3"/>
      <c r="AD105" s="3"/>
    </row>
    <row r="106" spans="1:31" x14ac:dyDescent="0.3">
      <c r="A106" s="3"/>
      <c r="G106" s="15"/>
      <c r="K106" s="17"/>
      <c r="M106" s="22"/>
      <c r="R106" s="15"/>
      <c r="X106" s="3"/>
      <c r="AD106" s="3"/>
    </row>
    <row r="107" spans="1:31" x14ac:dyDescent="0.3">
      <c r="A107" s="3"/>
      <c r="G107" s="15"/>
      <c r="K107" s="17"/>
      <c r="M107" s="22"/>
      <c r="R107" s="15"/>
      <c r="X107" s="3"/>
      <c r="AD107" s="3"/>
    </row>
    <row r="108" spans="1:31" x14ac:dyDescent="0.3">
      <c r="A108" s="3"/>
      <c r="G108" s="15"/>
      <c r="K108" s="17"/>
      <c r="M108" s="22"/>
      <c r="R108" s="15"/>
      <c r="X108" s="3"/>
      <c r="AD108" s="3"/>
    </row>
    <row r="109" spans="1:31" x14ac:dyDescent="0.3">
      <c r="A109" s="3"/>
      <c r="G109" s="15"/>
      <c r="K109" s="17"/>
      <c r="M109" s="22"/>
      <c r="R109" s="15"/>
      <c r="X109" s="3"/>
      <c r="AD109" s="3"/>
    </row>
    <row r="110" spans="1:31" x14ac:dyDescent="0.3">
      <c r="A110" s="3"/>
      <c r="G110" s="15"/>
      <c r="K110" s="17"/>
      <c r="M110" s="22"/>
      <c r="R110" s="15"/>
      <c r="X110" s="3"/>
      <c r="AD110" s="3"/>
    </row>
    <row r="111" spans="1:31" x14ac:dyDescent="0.3">
      <c r="R111" s="15">
        <v>43359</v>
      </c>
      <c r="S111">
        <v>80</v>
      </c>
      <c r="T111">
        <v>0</v>
      </c>
      <c r="U111">
        <v>19</v>
      </c>
      <c r="V111" s="10">
        <v>26</v>
      </c>
      <c r="W111" s="8">
        <v>5</v>
      </c>
      <c r="X111" s="3">
        <v>43359</v>
      </c>
      <c r="Y111">
        <v>80</v>
      </c>
      <c r="Z111">
        <v>7</v>
      </c>
      <c r="AA111" s="10">
        <v>12</v>
      </c>
      <c r="AB111" s="8">
        <v>9</v>
      </c>
      <c r="AC111">
        <v>0</v>
      </c>
      <c r="AD111" s="3">
        <v>43359</v>
      </c>
      <c r="AE111" s="10">
        <v>80</v>
      </c>
    </row>
    <row r="112" spans="1:31" x14ac:dyDescent="0.3">
      <c r="R112" s="15">
        <v>43366</v>
      </c>
      <c r="S112">
        <v>54</v>
      </c>
      <c r="T112">
        <v>0</v>
      </c>
      <c r="U112">
        <v>14</v>
      </c>
      <c r="V112" s="10">
        <v>42</v>
      </c>
      <c r="W112" s="8">
        <v>5</v>
      </c>
      <c r="X112" s="3">
        <v>43366</v>
      </c>
      <c r="Y112">
        <v>54</v>
      </c>
      <c r="Z112">
        <v>9</v>
      </c>
      <c r="AA112" s="10">
        <v>26</v>
      </c>
      <c r="AB112" s="8">
        <v>7</v>
      </c>
      <c r="AC112">
        <v>0</v>
      </c>
      <c r="AD112" s="3">
        <v>43366</v>
      </c>
      <c r="AE112" s="10">
        <v>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zoomScale="55" zoomScaleNormal="55" workbookViewId="0">
      <selection activeCell="H3" sqref="H3"/>
    </sheetView>
  </sheetViews>
  <sheetFormatPr baseColWidth="10" defaultRowHeight="14.4" x14ac:dyDescent="0.3"/>
  <cols>
    <col min="2" max="2" width="0" hidden="1" customWidth="1"/>
    <col min="7" max="7" width="0" hidden="1" customWidth="1"/>
    <col min="10" max="10" width="0" hidden="1" customWidth="1"/>
    <col min="12" max="12" width="8.88671875" hidden="1" customWidth="1"/>
    <col min="14" max="14" width="2.6640625" hidden="1" customWidth="1"/>
    <col min="18" max="18" width="0" hidden="1" customWidth="1"/>
    <col min="23" max="23" width="0" hidden="1" customWidth="1"/>
    <col min="28" max="28" width="0" hidden="1" customWidth="1"/>
    <col min="32" max="32" width="0" hidden="1" customWidth="1"/>
  </cols>
  <sheetData>
    <row r="1" spans="1:34" x14ac:dyDescent="0.3">
      <c r="B1">
        <f>AVERAGE(B4:B54)</f>
        <v>1</v>
      </c>
      <c r="G1">
        <f>AVERAGE(G4:G54)</f>
        <v>1</v>
      </c>
      <c r="L1">
        <f>AVERAGE(L4:L54)</f>
        <v>0.24843564130459633</v>
      </c>
      <c r="N1">
        <f>AVERAGE(N4:N54)</f>
        <v>1</v>
      </c>
      <c r="R1">
        <f>AVERAGE(R4:R54)</f>
        <v>1</v>
      </c>
      <c r="W1">
        <f>AVERAGE(W4:W54)</f>
        <v>1</v>
      </c>
      <c r="AB1">
        <f>AVERAGE(AB4:AB54)</f>
        <v>1</v>
      </c>
      <c r="AF1">
        <f>AVERAGE(AF4:AF54)</f>
        <v>0.91461252476121802</v>
      </c>
    </row>
    <row r="3" spans="1:34" s="5" customFormat="1" ht="58.2" customHeight="1" x14ac:dyDescent="0.3">
      <c r="A3" s="5" t="s">
        <v>128</v>
      </c>
      <c r="B3" s="5" t="s">
        <v>39</v>
      </c>
      <c r="C3" s="5" t="str">
        <f>google_trends_raw!C3</f>
        <v>Industrial Internet Consortium: (Weltweit)</v>
      </c>
      <c r="D3" s="5" t="str">
        <f>google_trends_raw!D3</f>
        <v>Plattform Industrie 4.0: (Weltweit)</v>
      </c>
      <c r="E3" s="5" t="str">
        <f>google_trends_raw!E3</f>
        <v>Industrial Data Space: (Weltweit)</v>
      </c>
      <c r="F3" s="5" t="str">
        <f>google_trends_raw!F3</f>
        <v>Symantec IoT Reference Architecture: (Weltweit)</v>
      </c>
      <c r="G3" s="5" t="s">
        <v>39</v>
      </c>
      <c r="H3" s="5" t="str">
        <f>google_trends_raw!H3</f>
        <v>x-Road: (Weltweit)</v>
      </c>
      <c r="I3" s="5" t="str">
        <f>google_trends_raw!I3</f>
        <v>Alliance for Internet of Things Innovation: (Weltweit)</v>
      </c>
      <c r="J3" s="5" t="str">
        <f>google_trends_raw!J3</f>
        <v>Industrial Data Space: (Weltweit)</v>
      </c>
      <c r="K3" s="5" t="str">
        <f>google_trends_raw!K3</f>
        <v>Industrial Value Chain Initiative: (Weltweit)</v>
      </c>
      <c r="L3" s="5" t="s">
        <v>39</v>
      </c>
      <c r="M3" s="5" t="str">
        <f>google_trends_raw!M3</f>
        <v>Ocean Protocol: (Weltweit)</v>
      </c>
      <c r="N3" s="5" t="s">
        <v>39</v>
      </c>
      <c r="O3" s="5" t="str">
        <f>google_trends_raw!O3</f>
        <v>Big Data Value Association: (Weltweit)</v>
      </c>
      <c r="P3" s="5" t="str">
        <f>google_trends_raw!P3</f>
        <v>Alliance for Internet of Things Innovation: (Weltweit)</v>
      </c>
      <c r="Q3" s="5" t="str">
        <f>google_trends_raw!Q3</f>
        <v>Data Market Austria: (Weltweit)</v>
      </c>
      <c r="R3" s="5" t="s">
        <v>39</v>
      </c>
      <c r="S3" s="5" t="str">
        <f>google_trends_raw!S3</f>
        <v>NIST Big Data Reference Architecture: (Weltweit)</v>
      </c>
      <c r="T3" s="5" t="str">
        <f>google_trends_raw!T3</f>
        <v>Big Data Europe: (Weltweit)</v>
      </c>
      <c r="U3" s="5" t="str">
        <f>google_trends_raw!U3</f>
        <v>IUNO: (Weltweit)</v>
      </c>
      <c r="V3" s="5" t="str">
        <f>google_trends_raw!V3</f>
        <v>Future Work Lab: (Weltweit)</v>
      </c>
      <c r="W3" s="5" t="s">
        <v>39</v>
      </c>
      <c r="X3" s="5" t="str">
        <f>google_trends_raw!X3</f>
        <v>Edgecross: (Weltweit)</v>
      </c>
      <c r="Y3" s="5" t="str">
        <f>google_trends_raw!Y3</f>
        <v>Data Transfer Project: (Weltweit)</v>
      </c>
      <c r="Z3" s="5" t="str">
        <f>google_trends_raw!Z3</f>
        <v>Azure IoT Reference Architecture: (Weltweit)</v>
      </c>
      <c r="AA3" s="5" t="str">
        <f>google_trends_raw!AA3</f>
        <v>Zuora IoT Reference Architecture: (Weltweit)</v>
      </c>
      <c r="AB3" s="5" t="s">
        <v>39</v>
      </c>
      <c r="AC3" s="5" t="str">
        <f>google_trends_raw!AC3</f>
        <v>BDEX Data Marketplace: (Weltweit)</v>
      </c>
      <c r="AD3" s="5" t="str">
        <f>google_trends_raw!AD3</f>
        <v>Qlik Data Market: (Weltweit)</v>
      </c>
      <c r="AE3" s="5" t="str">
        <f>google_trends_raw!AE3</f>
        <v>Nielsen Marketing Cloud: (Weltweit)</v>
      </c>
      <c r="AF3" s="5" t="s">
        <v>39</v>
      </c>
      <c r="AG3" s="5" t="str">
        <f>google_trends_raw!AG3</f>
        <v>"IoT-A": (Weltweit)</v>
      </c>
      <c r="AH3" s="5" t="s">
        <v>118</v>
      </c>
    </row>
    <row r="4" spans="1:34" x14ac:dyDescent="0.3">
      <c r="A4">
        <f>google_trends_raw!B4</f>
        <v>59</v>
      </c>
      <c r="B4">
        <f>google_trends_raw!B4/google_trends_raw!$B4</f>
        <v>1</v>
      </c>
      <c r="C4">
        <f>google_trends_raw!C4/$B$1</f>
        <v>5</v>
      </c>
      <c r="D4">
        <f>google_trends_raw!D4/$B$1</f>
        <v>13</v>
      </c>
      <c r="E4">
        <f>google_trends_raw!E4/$B$1</f>
        <v>13</v>
      </c>
      <c r="F4">
        <f>google_trends_raw!F4/$B$1</f>
        <v>0</v>
      </c>
      <c r="G4">
        <f>google_trends_raw!G4/google_trends_raw!$B4</f>
        <v>1</v>
      </c>
      <c r="H4">
        <f>google_trends_raw!H4/$G$1</f>
        <v>25</v>
      </c>
      <c r="I4">
        <f>google_trends_raw!I4/$G$1</f>
        <v>0</v>
      </c>
      <c r="J4">
        <f>google_trends_raw!J4/$G$1</f>
        <v>13</v>
      </c>
      <c r="K4">
        <f>google_trends_raw!K4/$G$1</f>
        <v>0</v>
      </c>
      <c r="L4">
        <f>google_trends_raw!L4/google_trends_raw!$B4</f>
        <v>0.25423728813559321</v>
      </c>
      <c r="M4">
        <f>google_trends_raw!M4/$L$1</f>
        <v>4.0251873473095703</v>
      </c>
      <c r="N4">
        <f>google_trends_raw!N4/google_trends_raw!$B4</f>
        <v>1</v>
      </c>
      <c r="O4">
        <f>google_trends_raw!O4/$N$1</f>
        <v>5</v>
      </c>
      <c r="P4">
        <f>google_trends_raw!P4/$N$1</f>
        <v>0</v>
      </c>
      <c r="Q4">
        <f>google_trends_raw!Q4/$N$1</f>
        <v>0</v>
      </c>
      <c r="R4">
        <f>google_trends_raw!R4/google_trends_raw!$B4</f>
        <v>1</v>
      </c>
      <c r="S4">
        <f>google_trends_raw!S4/$R$1</f>
        <v>0</v>
      </c>
      <c r="T4">
        <f>google_trends_raw!T4/$R$1</f>
        <v>20</v>
      </c>
      <c r="U4">
        <f>google_trends_raw!U4/$R$1</f>
        <v>28</v>
      </c>
      <c r="V4">
        <f>google_trends_raw!V4/$R$1</f>
        <v>10</v>
      </c>
      <c r="W4">
        <f>google_trends_raw!W4/google_trends_raw!$B4</f>
        <v>1</v>
      </c>
      <c r="X4">
        <f>google_trends_raw!X4/$W$1</f>
        <v>0</v>
      </c>
      <c r="Y4">
        <f>google_trends_raw!Y4/$W$1</f>
        <v>15</v>
      </c>
      <c r="Z4">
        <f>google_trends_raw!Z4/$W$1</f>
        <v>5</v>
      </c>
      <c r="AA4">
        <f>google_trends_raw!AA4/$W$1</f>
        <v>0</v>
      </c>
      <c r="AB4">
        <f>google_trends_raw!AB4/google_trends_raw!$B4</f>
        <v>1</v>
      </c>
      <c r="AC4">
        <f>google_trends_raw!AC4/$AB$1</f>
        <v>0</v>
      </c>
      <c r="AD4">
        <f>google_trends_raw!AD4/$AB$1</f>
        <v>5</v>
      </c>
      <c r="AE4">
        <f>google_trends_raw!AE4/$AB$1</f>
        <v>0</v>
      </c>
      <c r="AF4">
        <f>google_trends_raw!AF4/google_trends_raw!$B4</f>
        <v>0.83050847457627119</v>
      </c>
      <c r="AG4">
        <f>google_trends_raw!AG4/$AF$1</f>
        <v>5.4667958995044073</v>
      </c>
      <c r="AH4">
        <v>1</v>
      </c>
    </row>
    <row r="5" spans="1:34" x14ac:dyDescent="0.3">
      <c r="A5">
        <f>google_trends_raw!B5</f>
        <v>100</v>
      </c>
      <c r="B5">
        <f>google_trends_raw!B5/google_trends_raw!$B5</f>
        <v>1</v>
      </c>
      <c r="C5">
        <f>google_trends_raw!C5/$B$1</f>
        <v>8</v>
      </c>
      <c r="D5">
        <f>google_trends_raw!D5/$B$1</f>
        <v>13</v>
      </c>
      <c r="E5">
        <f>google_trends_raw!E5/$B$1</f>
        <v>5</v>
      </c>
      <c r="F5">
        <f>google_trends_raw!F5/$B$1</f>
        <v>0</v>
      </c>
      <c r="G5">
        <f>google_trends_raw!G5/google_trends_raw!$B5</f>
        <v>1</v>
      </c>
      <c r="H5">
        <f>google_trends_raw!H5/$G$1</f>
        <v>20</v>
      </c>
      <c r="I5">
        <f>google_trends_raw!I5/$G$1</f>
        <v>0</v>
      </c>
      <c r="J5">
        <f>google_trends_raw!J5/$G$1</f>
        <v>5</v>
      </c>
      <c r="K5">
        <f>google_trends_raw!K5/$G$1</f>
        <v>5</v>
      </c>
      <c r="L5">
        <f>google_trends_raw!L5/google_trends_raw!$B5</f>
        <v>0.25</v>
      </c>
      <c r="M5">
        <f>google_trends_raw!M5/$L$1</f>
        <v>12.075562041928711</v>
      </c>
      <c r="N5">
        <f>google_trends_raw!N5/google_trends_raw!$B5</f>
        <v>1</v>
      </c>
      <c r="O5">
        <f>google_trends_raw!O5/$N$1</f>
        <v>0</v>
      </c>
      <c r="P5">
        <f>google_trends_raw!P5/$N$1</f>
        <v>0</v>
      </c>
      <c r="Q5">
        <f>google_trends_raw!Q5/$N$1</f>
        <v>0</v>
      </c>
      <c r="R5">
        <f>google_trends_raw!R5/google_trends_raw!$B5</f>
        <v>1</v>
      </c>
      <c r="S5">
        <f>google_trends_raw!S5/$R$1</f>
        <v>0</v>
      </c>
      <c r="T5">
        <f>google_trends_raw!T5/$R$1</f>
        <v>20</v>
      </c>
      <c r="U5">
        <f>google_trends_raw!U5/$R$1</f>
        <v>36</v>
      </c>
      <c r="V5">
        <f>google_trends_raw!V5/$R$1</f>
        <v>8</v>
      </c>
      <c r="W5">
        <f>google_trends_raw!W5/google_trends_raw!$B5</f>
        <v>1</v>
      </c>
      <c r="X5">
        <f>google_trends_raw!X5/$W$1</f>
        <v>0</v>
      </c>
      <c r="Y5">
        <f>google_trends_raw!Y5/$W$1</f>
        <v>13</v>
      </c>
      <c r="Z5">
        <f>google_trends_raw!Z5/$W$1</f>
        <v>5</v>
      </c>
      <c r="AA5">
        <f>google_trends_raw!AA5/$W$1</f>
        <v>0</v>
      </c>
      <c r="AB5">
        <f>google_trends_raw!AB5/google_trends_raw!$B5</f>
        <v>1</v>
      </c>
      <c r="AC5">
        <f>google_trends_raw!AC5/$AB$1</f>
        <v>0</v>
      </c>
      <c r="AD5">
        <f>google_trends_raw!AD5/$AB$1</f>
        <v>10</v>
      </c>
      <c r="AE5">
        <f>google_trends_raw!AE5/$AB$1</f>
        <v>0</v>
      </c>
      <c r="AF5">
        <f>google_trends_raw!AF5/google_trends_raw!$B5</f>
        <v>0.75</v>
      </c>
      <c r="AG5">
        <f>google_trends_raw!AG5/$AF$1</f>
        <v>0</v>
      </c>
      <c r="AH5">
        <v>2</v>
      </c>
    </row>
    <row r="6" spans="1:34" x14ac:dyDescent="0.3">
      <c r="A6">
        <f>google_trends_raw!B6</f>
        <v>63</v>
      </c>
      <c r="B6">
        <f>google_trends_raw!B6/google_trends_raw!$B6</f>
        <v>1</v>
      </c>
      <c r="C6">
        <f>google_trends_raw!C6/$B$1</f>
        <v>15</v>
      </c>
      <c r="D6">
        <f>google_trends_raw!D6/$B$1</f>
        <v>8</v>
      </c>
      <c r="E6">
        <f>google_trends_raw!E6/$B$1</f>
        <v>10</v>
      </c>
      <c r="F6">
        <f>google_trends_raw!F6/$B$1</f>
        <v>0</v>
      </c>
      <c r="G6">
        <f>google_trends_raw!G6/google_trends_raw!$B6</f>
        <v>1</v>
      </c>
      <c r="H6">
        <f>google_trends_raw!H6/$G$1</f>
        <v>25</v>
      </c>
      <c r="I6">
        <f>google_trends_raw!I6/$G$1</f>
        <v>0</v>
      </c>
      <c r="J6">
        <f>google_trends_raw!J6/$G$1</f>
        <v>10</v>
      </c>
      <c r="K6">
        <f>google_trends_raw!K6/$G$1</f>
        <v>0</v>
      </c>
      <c r="L6">
        <f>google_trends_raw!L6/google_trends_raw!$B6</f>
        <v>0.25396825396825395</v>
      </c>
      <c r="M6">
        <f>google_trends_raw!M6/$L$1</f>
        <v>16.100749389238281</v>
      </c>
      <c r="N6">
        <f>google_trends_raw!N6/google_trends_raw!$B6</f>
        <v>1</v>
      </c>
      <c r="O6">
        <f>google_trends_raw!O6/$N$1</f>
        <v>5</v>
      </c>
      <c r="P6">
        <f>google_trends_raw!P6/$N$1</f>
        <v>0</v>
      </c>
      <c r="Q6">
        <f>google_trends_raw!Q6/$N$1</f>
        <v>0</v>
      </c>
      <c r="R6">
        <f>google_trends_raw!R6/google_trends_raw!$B6</f>
        <v>1</v>
      </c>
      <c r="S6">
        <f>google_trends_raw!S6/$R$1</f>
        <v>0</v>
      </c>
      <c r="T6">
        <f>google_trends_raw!T6/$R$1</f>
        <v>15</v>
      </c>
      <c r="U6">
        <f>google_trends_raw!U6/$R$1</f>
        <v>40</v>
      </c>
      <c r="V6">
        <f>google_trends_raw!V6/$R$1</f>
        <v>13</v>
      </c>
      <c r="W6">
        <f>google_trends_raw!W6/google_trends_raw!$B6</f>
        <v>1</v>
      </c>
      <c r="X6">
        <f>google_trends_raw!X6/$W$1</f>
        <v>0</v>
      </c>
      <c r="Y6">
        <f>google_trends_raw!Y6/$W$1</f>
        <v>13</v>
      </c>
      <c r="Z6">
        <f>google_trends_raw!Z6/$W$1</f>
        <v>0</v>
      </c>
      <c r="AA6">
        <f>google_trends_raw!AA6/$W$1</f>
        <v>0</v>
      </c>
      <c r="AB6">
        <f>google_trends_raw!AB6/google_trends_raw!$B6</f>
        <v>1</v>
      </c>
      <c r="AC6">
        <f>google_trends_raw!AC6/$AB$1</f>
        <v>0</v>
      </c>
      <c r="AD6">
        <f>google_trends_raw!AD6/$AB$1</f>
        <v>5</v>
      </c>
      <c r="AE6">
        <f>google_trends_raw!AE6/$AB$1</f>
        <v>5</v>
      </c>
      <c r="AF6">
        <f>google_trends_raw!AF6/google_trends_raw!$B6</f>
        <v>0.84126984126984128</v>
      </c>
      <c r="AG6">
        <f>google_trends_raw!AG6/$AF$1</f>
        <v>9.8402326191079332</v>
      </c>
      <c r="AH6">
        <v>3</v>
      </c>
    </row>
    <row r="7" spans="1:34" x14ac:dyDescent="0.3">
      <c r="A7">
        <f>google_trends_raw!B7</f>
        <v>56</v>
      </c>
      <c r="B7">
        <f>google_trends_raw!B7/google_trends_raw!$B7</f>
        <v>1</v>
      </c>
      <c r="C7">
        <f>google_trends_raw!C7/$B$1</f>
        <v>10</v>
      </c>
      <c r="D7">
        <f>google_trends_raw!D7/$B$1</f>
        <v>8</v>
      </c>
      <c r="E7">
        <f>google_trends_raw!E7/$B$1</f>
        <v>5</v>
      </c>
      <c r="F7">
        <f>google_trends_raw!F7/$B$1</f>
        <v>0</v>
      </c>
      <c r="G7">
        <f>google_trends_raw!G7/google_trends_raw!$B7</f>
        <v>1</v>
      </c>
      <c r="H7">
        <f>google_trends_raw!H7/$G$1</f>
        <v>30</v>
      </c>
      <c r="I7">
        <f>google_trends_raw!I7/$G$1</f>
        <v>0</v>
      </c>
      <c r="J7">
        <f>google_trends_raw!J7/$G$1</f>
        <v>5</v>
      </c>
      <c r="K7">
        <f>google_trends_raw!K7/$G$1</f>
        <v>0</v>
      </c>
      <c r="L7">
        <f>google_trends_raw!L7/google_trends_raw!$B7</f>
        <v>0.25</v>
      </c>
      <c r="M7">
        <f>google_trends_raw!M7/$L$1</f>
        <v>16.100749389238281</v>
      </c>
      <c r="N7">
        <f>google_trends_raw!N7/google_trends_raw!$B7</f>
        <v>1</v>
      </c>
      <c r="O7">
        <f>google_trends_raw!O7/$N$1</f>
        <v>0</v>
      </c>
      <c r="P7">
        <f>google_trends_raw!P7/$N$1</f>
        <v>0</v>
      </c>
      <c r="Q7">
        <f>google_trends_raw!Q7/$N$1</f>
        <v>0</v>
      </c>
      <c r="R7">
        <f>google_trends_raw!R7/google_trends_raw!$B7</f>
        <v>1</v>
      </c>
      <c r="S7">
        <f>google_trends_raw!S7/$R$1</f>
        <v>0</v>
      </c>
      <c r="T7">
        <f>google_trends_raw!T7/$R$1</f>
        <v>15</v>
      </c>
      <c r="U7">
        <f>google_trends_raw!U7/$R$1</f>
        <v>40</v>
      </c>
      <c r="V7">
        <f>google_trends_raw!V7/$R$1</f>
        <v>10</v>
      </c>
      <c r="W7">
        <f>google_trends_raw!W7/google_trends_raw!$B7</f>
        <v>1</v>
      </c>
      <c r="X7">
        <f>google_trends_raw!X7/$W$1</f>
        <v>5</v>
      </c>
      <c r="Y7">
        <f>google_trends_raw!Y7/$W$1</f>
        <v>10</v>
      </c>
      <c r="Z7">
        <f>google_trends_raw!Z7/$W$1</f>
        <v>0</v>
      </c>
      <c r="AA7">
        <f>google_trends_raw!AA7/$W$1</f>
        <v>0</v>
      </c>
      <c r="AB7">
        <f>google_trends_raw!AB7/google_trends_raw!$B7</f>
        <v>1</v>
      </c>
      <c r="AC7">
        <f>google_trends_raw!AC7/$AB$1</f>
        <v>0</v>
      </c>
      <c r="AD7">
        <f>google_trends_raw!AD7/$AB$1</f>
        <v>0</v>
      </c>
      <c r="AE7">
        <f>google_trends_raw!AE7/$AB$1</f>
        <v>5</v>
      </c>
      <c r="AF7">
        <f>google_trends_raw!AF7/google_trends_raw!$B7</f>
        <v>0.875</v>
      </c>
      <c r="AG7">
        <f>google_trends_raw!AG7/$AF$1</f>
        <v>0</v>
      </c>
      <c r="AH7">
        <v>4</v>
      </c>
    </row>
    <row r="8" spans="1:34" x14ac:dyDescent="0.3">
      <c r="A8">
        <f>google_trends_raw!B8</f>
        <v>65</v>
      </c>
      <c r="B8">
        <f>google_trends_raw!B8/google_trends_raw!$B8</f>
        <v>1</v>
      </c>
      <c r="C8">
        <f>google_trends_raw!C8/$B$1</f>
        <v>15</v>
      </c>
      <c r="D8">
        <f>google_trends_raw!D8/$B$1</f>
        <v>10</v>
      </c>
      <c r="E8">
        <f>google_trends_raw!E8/$B$1</f>
        <v>7</v>
      </c>
      <c r="F8">
        <f>google_trends_raw!F8/$B$1</f>
        <v>0</v>
      </c>
      <c r="G8">
        <f>google_trends_raw!G8/google_trends_raw!$B8</f>
        <v>1</v>
      </c>
      <c r="H8">
        <f>google_trends_raw!H8/$G$1</f>
        <v>30</v>
      </c>
      <c r="I8">
        <f>google_trends_raw!I8/$G$1</f>
        <v>0</v>
      </c>
      <c r="J8">
        <f>google_trends_raw!J8/$G$1</f>
        <v>7</v>
      </c>
      <c r="K8">
        <f>google_trends_raw!K8/$G$1</f>
        <v>0</v>
      </c>
      <c r="L8">
        <f>google_trends_raw!L8/google_trends_raw!$B8</f>
        <v>0.24615384615384617</v>
      </c>
      <c r="M8">
        <f>google_trends_raw!M8/$L$1</f>
        <v>16.100749389238281</v>
      </c>
      <c r="N8">
        <f>google_trends_raw!N8/google_trends_raw!$B8</f>
        <v>1</v>
      </c>
      <c r="O8">
        <f>google_trends_raw!O8/$N$1</f>
        <v>5</v>
      </c>
      <c r="P8">
        <f>google_trends_raw!P8/$N$1</f>
        <v>0</v>
      </c>
      <c r="Q8">
        <f>google_trends_raw!Q8/$N$1</f>
        <v>5</v>
      </c>
      <c r="R8">
        <f>google_trends_raw!R8/google_trends_raw!$B8</f>
        <v>1</v>
      </c>
      <c r="S8">
        <f>google_trends_raw!S8/$R$1</f>
        <v>0</v>
      </c>
      <c r="T8">
        <f>google_trends_raw!T8/$R$1</f>
        <v>17</v>
      </c>
      <c r="U8">
        <f>google_trends_raw!U8/$R$1</f>
        <v>40</v>
      </c>
      <c r="V8">
        <f>google_trends_raw!V8/$R$1</f>
        <v>5</v>
      </c>
      <c r="W8">
        <f>google_trends_raw!W8/google_trends_raw!$B8</f>
        <v>1</v>
      </c>
      <c r="X8">
        <f>google_trends_raw!X8/$W$1</f>
        <v>50</v>
      </c>
      <c r="Y8">
        <f>google_trends_raw!Y8/$W$1</f>
        <v>15</v>
      </c>
      <c r="Z8">
        <f>google_trends_raw!Z8/$W$1</f>
        <v>0</v>
      </c>
      <c r="AA8">
        <f>google_trends_raw!AA8/$W$1</f>
        <v>0</v>
      </c>
      <c r="AB8">
        <f>google_trends_raw!AB8/google_trends_raw!$B8</f>
        <v>1</v>
      </c>
      <c r="AC8">
        <f>google_trends_raw!AC8/$AB$1</f>
        <v>0</v>
      </c>
      <c r="AD8">
        <f>google_trends_raw!AD8/$AB$1</f>
        <v>5</v>
      </c>
      <c r="AE8">
        <f>google_trends_raw!AE8/$AB$1</f>
        <v>5</v>
      </c>
      <c r="AF8">
        <f>google_trends_raw!AF8/google_trends_raw!$B8</f>
        <v>1.0923076923076922</v>
      </c>
      <c r="AG8">
        <f>google_trends_raw!AG8/$AF$1</f>
        <v>0</v>
      </c>
      <c r="AH8">
        <v>5</v>
      </c>
    </row>
    <row r="9" spans="1:34" x14ac:dyDescent="0.3">
      <c r="A9">
        <f>google_trends_raw!B9</f>
        <v>81</v>
      </c>
      <c r="B9">
        <f>google_trends_raw!B9/google_trends_raw!$B9</f>
        <v>1</v>
      </c>
      <c r="C9">
        <f>google_trends_raw!C9/$B$1</f>
        <v>5</v>
      </c>
      <c r="D9">
        <f>google_trends_raw!D9/$B$1</f>
        <v>20</v>
      </c>
      <c r="E9">
        <f>google_trends_raw!E9/$B$1</f>
        <v>15</v>
      </c>
      <c r="F9">
        <f>google_trends_raw!F9/$B$1</f>
        <v>0</v>
      </c>
      <c r="G9">
        <f>google_trends_raw!G9/google_trends_raw!$B9</f>
        <v>1</v>
      </c>
      <c r="H9">
        <f>google_trends_raw!H9/$G$1</f>
        <v>22</v>
      </c>
      <c r="I9">
        <f>google_trends_raw!I9/$G$1</f>
        <v>0</v>
      </c>
      <c r="J9">
        <f>google_trends_raw!J9/$G$1</f>
        <v>15</v>
      </c>
      <c r="K9">
        <f>google_trends_raw!K9/$G$1</f>
        <v>0</v>
      </c>
      <c r="L9">
        <f>google_trends_raw!L9/google_trends_raw!$B9</f>
        <v>0.24691358024691357</v>
      </c>
      <c r="M9">
        <f>google_trends_raw!M9/$L$1</f>
        <v>12.075562041928711</v>
      </c>
      <c r="N9">
        <f>google_trends_raw!N9/google_trends_raw!$B9</f>
        <v>1</v>
      </c>
      <c r="O9">
        <f>google_trends_raw!O9/$N$1</f>
        <v>0</v>
      </c>
      <c r="P9">
        <f>google_trends_raw!P9/$N$1</f>
        <v>0</v>
      </c>
      <c r="Q9">
        <f>google_trends_raw!Q9/$N$1</f>
        <v>5</v>
      </c>
      <c r="R9">
        <f>google_trends_raw!R9/google_trends_raw!$B9</f>
        <v>1</v>
      </c>
      <c r="S9">
        <f>google_trends_raw!S9/$R$1</f>
        <v>0</v>
      </c>
      <c r="T9">
        <f>google_trends_raw!T9/$R$1</f>
        <v>12</v>
      </c>
      <c r="U9">
        <f>google_trends_raw!U9/$R$1</f>
        <v>37</v>
      </c>
      <c r="V9">
        <f>google_trends_raw!V9/$R$1</f>
        <v>0</v>
      </c>
      <c r="W9">
        <f>google_trends_raw!W9/google_trends_raw!$B9</f>
        <v>1</v>
      </c>
      <c r="X9">
        <f>google_trends_raw!X9/$W$1</f>
        <v>17</v>
      </c>
      <c r="Y9">
        <f>google_trends_raw!Y9/$W$1</f>
        <v>20</v>
      </c>
      <c r="Z9">
        <f>google_trends_raw!Z9/$W$1</f>
        <v>5</v>
      </c>
      <c r="AA9">
        <f>google_trends_raw!AA9/$W$1</f>
        <v>0</v>
      </c>
      <c r="AB9">
        <f>google_trends_raw!AB9/google_trends_raw!$B9</f>
        <v>1</v>
      </c>
      <c r="AC9">
        <f>google_trends_raw!AC9/$AB$1</f>
        <v>0</v>
      </c>
      <c r="AD9">
        <f>google_trends_raw!AD9/$AB$1</f>
        <v>10</v>
      </c>
      <c r="AE9">
        <f>google_trends_raw!AE9/$AB$1</f>
        <v>5</v>
      </c>
      <c r="AF9">
        <f>google_trends_raw!AF9/google_trends_raw!$B9</f>
        <v>0.90123456790123457</v>
      </c>
      <c r="AG9">
        <f>google_trends_raw!AG9/$AF$1</f>
        <v>0</v>
      </c>
      <c r="AH9">
        <v>6</v>
      </c>
    </row>
    <row r="10" spans="1:34" x14ac:dyDescent="0.3">
      <c r="A10">
        <f>google_trends_raw!B10</f>
        <v>72</v>
      </c>
      <c r="B10">
        <f>google_trends_raw!B10/google_trends_raw!$B10</f>
        <v>1</v>
      </c>
      <c r="C10">
        <f>google_trends_raw!C10/$B$1</f>
        <v>7</v>
      </c>
      <c r="D10">
        <f>google_trends_raw!D10/$B$1</f>
        <v>17</v>
      </c>
      <c r="E10">
        <f>google_trends_raw!E10/$B$1</f>
        <v>15</v>
      </c>
      <c r="F10">
        <f>google_trends_raw!F10/$B$1</f>
        <v>0</v>
      </c>
      <c r="G10">
        <f>google_trends_raw!G10/google_trends_raw!$B10</f>
        <v>1</v>
      </c>
      <c r="H10">
        <f>google_trends_raw!H10/$G$1</f>
        <v>10</v>
      </c>
      <c r="I10">
        <f>google_trends_raw!I10/$G$1</f>
        <v>0</v>
      </c>
      <c r="J10">
        <f>google_trends_raw!J10/$G$1</f>
        <v>15</v>
      </c>
      <c r="K10">
        <f>google_trends_raw!K10/$G$1</f>
        <v>0</v>
      </c>
      <c r="L10">
        <f>google_trends_raw!L10/google_trends_raw!$B10</f>
        <v>0.25</v>
      </c>
      <c r="M10">
        <f>google_trends_raw!M10/$L$1</f>
        <v>20.12593673654785</v>
      </c>
      <c r="N10">
        <f>google_trends_raw!N10/google_trends_raw!$B10</f>
        <v>1</v>
      </c>
      <c r="O10">
        <f>google_trends_raw!O10/$N$1</f>
        <v>0</v>
      </c>
      <c r="P10">
        <f>google_trends_raw!P10/$N$1</f>
        <v>0</v>
      </c>
      <c r="Q10">
        <f>google_trends_raw!Q10/$N$1</f>
        <v>0</v>
      </c>
      <c r="R10">
        <f>google_trends_raw!R10/google_trends_raw!$B10</f>
        <v>1</v>
      </c>
      <c r="S10">
        <f>google_trends_raw!S10/$R$1</f>
        <v>0</v>
      </c>
      <c r="T10">
        <f>google_trends_raw!T10/$R$1</f>
        <v>17</v>
      </c>
      <c r="U10">
        <f>google_trends_raw!U10/$R$1</f>
        <v>25</v>
      </c>
      <c r="V10">
        <f>google_trends_raw!V10/$R$1</f>
        <v>5</v>
      </c>
      <c r="W10">
        <f>google_trends_raw!W10/google_trends_raw!$B10</f>
        <v>1</v>
      </c>
      <c r="X10">
        <f>google_trends_raw!X10/$W$1</f>
        <v>7</v>
      </c>
      <c r="Y10">
        <f>google_trends_raw!Y10/$W$1</f>
        <v>5</v>
      </c>
      <c r="Z10">
        <f>google_trends_raw!Z10/$W$1</f>
        <v>5</v>
      </c>
      <c r="AA10">
        <f>google_trends_raw!AA10/$W$1</f>
        <v>0</v>
      </c>
      <c r="AB10">
        <f>google_trends_raw!AB10/google_trends_raw!$B10</f>
        <v>1</v>
      </c>
      <c r="AC10">
        <f>google_trends_raw!AC10/$AB$1</f>
        <v>0</v>
      </c>
      <c r="AD10">
        <f>google_trends_raw!AD10/$AB$1</f>
        <v>5</v>
      </c>
      <c r="AE10">
        <f>google_trends_raw!AE10/$AB$1</f>
        <v>0</v>
      </c>
      <c r="AF10">
        <f>google_trends_raw!AF10/google_trends_raw!$B10</f>
        <v>0.97222222222222221</v>
      </c>
      <c r="AG10">
        <f>google_trends_raw!AG10/$AF$1</f>
        <v>0</v>
      </c>
      <c r="AH10">
        <v>7</v>
      </c>
    </row>
    <row r="11" spans="1:34" x14ac:dyDescent="0.3">
      <c r="A11">
        <f>google_trends_raw!B11</f>
        <v>93</v>
      </c>
      <c r="B11">
        <f>google_trends_raw!B11/google_trends_raw!$B11</f>
        <v>1</v>
      </c>
      <c r="C11">
        <f>google_trends_raw!C11/$B$1</f>
        <v>0</v>
      </c>
      <c r="D11">
        <f>google_trends_raw!D11/$B$1</f>
        <v>7</v>
      </c>
      <c r="E11">
        <f>google_trends_raw!E11/$B$1</f>
        <v>5</v>
      </c>
      <c r="F11">
        <f>google_trends_raw!F11/$B$1</f>
        <v>0</v>
      </c>
      <c r="G11">
        <f>google_trends_raw!G11/google_trends_raw!$B11</f>
        <v>1</v>
      </c>
      <c r="H11">
        <f>google_trends_raw!H11/$G$1</f>
        <v>27</v>
      </c>
      <c r="I11">
        <f>google_trends_raw!I11/$G$1</f>
        <v>0</v>
      </c>
      <c r="J11">
        <f>google_trends_raw!J11/$G$1</f>
        <v>5</v>
      </c>
      <c r="K11">
        <f>google_trends_raw!K11/$G$1</f>
        <v>0</v>
      </c>
      <c r="L11">
        <f>google_trends_raw!L11/google_trends_raw!$B11</f>
        <v>0.24731182795698925</v>
      </c>
      <c r="M11">
        <f>google_trends_raw!M11/$L$1</f>
        <v>16.100749389238281</v>
      </c>
      <c r="N11">
        <f>google_trends_raw!N11/google_trends_raw!$B11</f>
        <v>1</v>
      </c>
      <c r="O11">
        <f>google_trends_raw!O11/$N$1</f>
        <v>0</v>
      </c>
      <c r="P11">
        <f>google_trends_raw!P11/$N$1</f>
        <v>0</v>
      </c>
      <c r="Q11">
        <f>google_trends_raw!Q11/$N$1</f>
        <v>0</v>
      </c>
      <c r="R11">
        <f>google_trends_raw!R11/google_trends_raw!$B11</f>
        <v>1</v>
      </c>
      <c r="S11">
        <f>google_trends_raw!S11/$R$1</f>
        <v>0</v>
      </c>
      <c r="T11">
        <f>google_trends_raw!T11/$R$1</f>
        <v>15</v>
      </c>
      <c r="U11">
        <f>google_trends_raw!U11/$R$1</f>
        <v>34</v>
      </c>
      <c r="V11">
        <f>google_trends_raw!V11/$R$1</f>
        <v>10</v>
      </c>
      <c r="W11">
        <f>google_trends_raw!W11/google_trends_raw!$B11</f>
        <v>1</v>
      </c>
      <c r="X11">
        <f>google_trends_raw!X11/$W$1</f>
        <v>10</v>
      </c>
      <c r="Y11">
        <f>google_trends_raw!Y11/$W$1</f>
        <v>10</v>
      </c>
      <c r="Z11">
        <f>google_trends_raw!Z11/$W$1</f>
        <v>0</v>
      </c>
      <c r="AA11">
        <f>google_trends_raw!AA11/$W$1</f>
        <v>0</v>
      </c>
      <c r="AB11">
        <f>google_trends_raw!AB11/google_trends_raw!$B11</f>
        <v>1</v>
      </c>
      <c r="AC11">
        <f>google_trends_raw!AC11/$AB$1</f>
        <v>0</v>
      </c>
      <c r="AD11">
        <f>google_trends_raw!AD11/$AB$1</f>
        <v>5</v>
      </c>
      <c r="AE11">
        <f>google_trends_raw!AE11/$AB$1</f>
        <v>0</v>
      </c>
      <c r="AF11">
        <f>google_trends_raw!AF11/google_trends_raw!$B11</f>
        <v>1.075268817204301</v>
      </c>
      <c r="AG11">
        <f>google_trends_raw!AG11/$AF$1</f>
        <v>0</v>
      </c>
      <c r="AH11">
        <v>8</v>
      </c>
    </row>
    <row r="12" spans="1:34" x14ac:dyDescent="0.3">
      <c r="A12">
        <f>google_trends_raw!B12</f>
        <v>80</v>
      </c>
      <c r="B12">
        <f>google_trends_raw!B12/google_trends_raw!$B12</f>
        <v>1</v>
      </c>
      <c r="C12">
        <f>google_trends_raw!C12/$B$1</f>
        <v>10</v>
      </c>
      <c r="D12">
        <f>google_trends_raw!D12/$B$1</f>
        <v>5</v>
      </c>
      <c r="E12">
        <f>google_trends_raw!E12/$B$1</f>
        <v>0</v>
      </c>
      <c r="F12">
        <f>google_trends_raw!F12/$B$1</f>
        <v>0</v>
      </c>
      <c r="G12">
        <f>google_trends_raw!G12/google_trends_raw!$B12</f>
        <v>1</v>
      </c>
      <c r="H12">
        <f>google_trends_raw!H12/$G$1</f>
        <v>20</v>
      </c>
      <c r="I12">
        <f>google_trends_raw!I12/$G$1</f>
        <v>0</v>
      </c>
      <c r="J12">
        <f>google_trends_raw!J12/$G$1</f>
        <v>0</v>
      </c>
      <c r="K12">
        <f>google_trends_raw!K12/$G$1</f>
        <v>0</v>
      </c>
      <c r="L12">
        <f>google_trends_raw!L12/google_trends_raw!$B12</f>
        <v>0.25</v>
      </c>
      <c r="M12">
        <f>google_trends_raw!M12/$L$1</f>
        <v>8.0503746946191406</v>
      </c>
      <c r="N12">
        <f>google_trends_raw!N12/google_trends_raw!$B12</f>
        <v>1</v>
      </c>
      <c r="O12">
        <f>google_trends_raw!O12/$N$1</f>
        <v>0</v>
      </c>
      <c r="P12">
        <f>google_trends_raw!P12/$N$1</f>
        <v>0</v>
      </c>
      <c r="Q12">
        <f>google_trends_raw!Q12/$N$1</f>
        <v>5</v>
      </c>
      <c r="R12">
        <f>google_trends_raw!R12/google_trends_raw!$B12</f>
        <v>1</v>
      </c>
      <c r="S12">
        <f>google_trends_raw!S12/$R$1</f>
        <v>0</v>
      </c>
      <c r="T12">
        <f>google_trends_raw!T12/$R$1</f>
        <v>12</v>
      </c>
      <c r="U12">
        <f>google_trends_raw!U12/$R$1</f>
        <v>20</v>
      </c>
      <c r="V12">
        <f>google_trends_raw!V12/$R$1</f>
        <v>0</v>
      </c>
      <c r="W12">
        <f>google_trends_raw!W12/google_trends_raw!$B12</f>
        <v>1</v>
      </c>
      <c r="X12">
        <f>google_trends_raw!X12/$W$1</f>
        <v>15</v>
      </c>
      <c r="Y12">
        <f>google_trends_raw!Y12/$W$1</f>
        <v>7</v>
      </c>
      <c r="Z12">
        <f>google_trends_raw!Z12/$W$1</f>
        <v>5</v>
      </c>
      <c r="AA12">
        <f>google_trends_raw!AA12/$W$1</f>
        <v>0</v>
      </c>
      <c r="AB12">
        <f>google_trends_raw!AB12/google_trends_raw!$B12</f>
        <v>1</v>
      </c>
      <c r="AC12">
        <f>google_trends_raw!AC12/$AB$1</f>
        <v>0</v>
      </c>
      <c r="AD12">
        <f>google_trends_raw!AD12/$AB$1</f>
        <v>5</v>
      </c>
      <c r="AE12">
        <f>google_trends_raw!AE12/$AB$1</f>
        <v>5</v>
      </c>
      <c r="AF12">
        <f>google_trends_raw!AF12/google_trends_raw!$B12</f>
        <v>0.83750000000000002</v>
      </c>
      <c r="AG12">
        <f>google_trends_raw!AG12/$AF$1</f>
        <v>5.4667958995044073</v>
      </c>
      <c r="AH12">
        <v>9</v>
      </c>
    </row>
    <row r="13" spans="1:34" x14ac:dyDescent="0.3">
      <c r="A13">
        <f>google_trends_raw!B13</f>
        <v>69</v>
      </c>
      <c r="B13">
        <f>google_trends_raw!B13/google_trends_raw!$B13</f>
        <v>1</v>
      </c>
      <c r="C13">
        <f>google_trends_raw!C13/$B$1</f>
        <v>20</v>
      </c>
      <c r="D13">
        <f>google_trends_raw!D13/$B$1</f>
        <v>15</v>
      </c>
      <c r="E13">
        <f>google_trends_raw!E13/$B$1</f>
        <v>5</v>
      </c>
      <c r="F13">
        <f>google_trends_raw!F13/$B$1</f>
        <v>0</v>
      </c>
      <c r="G13">
        <f>google_trends_raw!G13/google_trends_raw!$B13</f>
        <v>1</v>
      </c>
      <c r="H13">
        <f>google_trends_raw!H13/$G$1</f>
        <v>22</v>
      </c>
      <c r="I13">
        <f>google_trends_raw!I13/$G$1</f>
        <v>0</v>
      </c>
      <c r="J13">
        <f>google_trends_raw!J13/$G$1</f>
        <v>5</v>
      </c>
      <c r="K13">
        <f>google_trends_raw!K13/$G$1</f>
        <v>10</v>
      </c>
      <c r="L13">
        <f>google_trends_raw!L13/google_trends_raw!$B13</f>
        <v>0.24637681159420291</v>
      </c>
      <c r="M13">
        <f>google_trends_raw!M13/$L$1</f>
        <v>16.100749389238281</v>
      </c>
      <c r="N13">
        <f>google_trends_raw!N13/google_trends_raw!$B13</f>
        <v>1</v>
      </c>
      <c r="O13">
        <f>google_trends_raw!O13/$N$1</f>
        <v>0</v>
      </c>
      <c r="P13">
        <f>google_trends_raw!P13/$N$1</f>
        <v>0</v>
      </c>
      <c r="Q13">
        <f>google_trends_raw!Q13/$N$1</f>
        <v>0</v>
      </c>
      <c r="R13">
        <f>google_trends_raw!R13/google_trends_raw!$B13</f>
        <v>1</v>
      </c>
      <c r="S13">
        <f>google_trends_raw!S13/$R$1</f>
        <v>0</v>
      </c>
      <c r="T13">
        <f>google_trends_raw!T13/$R$1</f>
        <v>15</v>
      </c>
      <c r="U13">
        <f>google_trends_raw!U13/$R$1</f>
        <v>25</v>
      </c>
      <c r="V13">
        <f>google_trends_raw!V13/$R$1</f>
        <v>0</v>
      </c>
      <c r="W13">
        <f>google_trends_raw!W13/google_trends_raw!$B13</f>
        <v>1</v>
      </c>
      <c r="X13">
        <f>google_trends_raw!X13/$W$1</f>
        <v>15</v>
      </c>
      <c r="Y13">
        <f>google_trends_raw!Y13/$W$1</f>
        <v>15</v>
      </c>
      <c r="Z13">
        <f>google_trends_raw!Z13/$W$1</f>
        <v>5</v>
      </c>
      <c r="AA13">
        <f>google_trends_raw!AA13/$W$1</f>
        <v>0</v>
      </c>
      <c r="AB13">
        <f>google_trends_raw!AB13/google_trends_raw!$B13</f>
        <v>1</v>
      </c>
      <c r="AC13">
        <f>google_trends_raw!AC13/$AB$1</f>
        <v>0</v>
      </c>
      <c r="AD13">
        <f>google_trends_raw!AD13/$AB$1</f>
        <v>0</v>
      </c>
      <c r="AE13">
        <f>google_trends_raw!AE13/$AB$1</f>
        <v>15</v>
      </c>
      <c r="AF13">
        <f>google_trends_raw!AF13/google_trends_raw!$B13</f>
        <v>1.1594202898550725</v>
      </c>
      <c r="AG13">
        <f>google_trends_raw!AG13/$AF$1</f>
        <v>5.4667958995044073</v>
      </c>
      <c r="AH13">
        <v>10</v>
      </c>
    </row>
    <row r="14" spans="1:34" x14ac:dyDescent="0.3">
      <c r="A14">
        <f>google_trends_raw!B14</f>
        <v>60</v>
      </c>
      <c r="B14">
        <f>google_trends_raw!B14/google_trends_raw!$B14</f>
        <v>1</v>
      </c>
      <c r="C14">
        <f>google_trends_raw!C14/$B$1</f>
        <v>8</v>
      </c>
      <c r="D14">
        <f>google_trends_raw!D14/$B$1</f>
        <v>5</v>
      </c>
      <c r="E14">
        <f>google_trends_raw!E14/$B$1</f>
        <v>10</v>
      </c>
      <c r="F14">
        <f>google_trends_raw!F14/$B$1</f>
        <v>0</v>
      </c>
      <c r="G14">
        <f>google_trends_raw!G14/google_trends_raw!$B14</f>
        <v>1</v>
      </c>
      <c r="H14">
        <f>google_trends_raw!H14/$G$1</f>
        <v>21</v>
      </c>
      <c r="I14">
        <f>google_trends_raw!I14/$G$1</f>
        <v>0</v>
      </c>
      <c r="J14">
        <f>google_trends_raw!J14/$G$1</f>
        <v>10</v>
      </c>
      <c r="K14">
        <f>google_trends_raw!K14/$G$1</f>
        <v>0</v>
      </c>
      <c r="L14">
        <f>google_trends_raw!L14/google_trends_raw!$B14</f>
        <v>0.25</v>
      </c>
      <c r="M14">
        <f>google_trends_raw!M14/$L$1</f>
        <v>16.100749389238281</v>
      </c>
      <c r="N14">
        <f>google_trends_raw!N14/google_trends_raw!$B14</f>
        <v>1</v>
      </c>
      <c r="O14">
        <f>google_trends_raw!O14/$N$1</f>
        <v>0</v>
      </c>
      <c r="P14">
        <f>google_trends_raw!P14/$N$1</f>
        <v>0</v>
      </c>
      <c r="Q14">
        <f>google_trends_raw!Q14/$N$1</f>
        <v>0</v>
      </c>
      <c r="R14">
        <f>google_trends_raw!R14/google_trends_raw!$B14</f>
        <v>1</v>
      </c>
      <c r="S14">
        <f>google_trends_raw!S14/$R$1</f>
        <v>0</v>
      </c>
      <c r="T14">
        <f>google_trends_raw!T14/$R$1</f>
        <v>13</v>
      </c>
      <c r="U14">
        <f>google_trends_raw!U14/$R$1</f>
        <v>44</v>
      </c>
      <c r="V14">
        <f>google_trends_raw!V14/$R$1</f>
        <v>0</v>
      </c>
      <c r="W14">
        <f>google_trends_raw!W14/google_trends_raw!$B14</f>
        <v>1</v>
      </c>
      <c r="X14">
        <f>google_trends_raw!X14/$W$1</f>
        <v>18</v>
      </c>
      <c r="Y14">
        <f>google_trends_raw!Y14/$W$1</f>
        <v>10</v>
      </c>
      <c r="Z14">
        <f>google_trends_raw!Z14/$W$1</f>
        <v>0</v>
      </c>
      <c r="AA14">
        <f>google_trends_raw!AA14/$W$1</f>
        <v>0</v>
      </c>
      <c r="AB14">
        <f>google_trends_raw!AB14/google_trends_raw!$B14</f>
        <v>1</v>
      </c>
      <c r="AC14">
        <f>google_trends_raw!AC14/$AB$1</f>
        <v>0</v>
      </c>
      <c r="AD14">
        <f>google_trends_raw!AD14/$AB$1</f>
        <v>0</v>
      </c>
      <c r="AE14">
        <f>google_trends_raw!AE14/$AB$1</f>
        <v>5</v>
      </c>
      <c r="AF14">
        <f>google_trends_raw!AF14/google_trends_raw!$B14</f>
        <v>0.95</v>
      </c>
      <c r="AG14">
        <f>google_trends_raw!AG14/$AF$1</f>
        <v>5.4667958995044073</v>
      </c>
      <c r="AH14">
        <v>11</v>
      </c>
    </row>
    <row r="15" spans="1:34" x14ac:dyDescent="0.3">
      <c r="A15">
        <f>google_trends_raw!B15</f>
        <v>47</v>
      </c>
      <c r="B15">
        <f>google_trends_raw!B15/google_trends_raw!$B15</f>
        <v>1</v>
      </c>
      <c r="C15">
        <f>google_trends_raw!C15/$B$1</f>
        <v>11</v>
      </c>
      <c r="D15">
        <f>google_trends_raw!D15/$B$1</f>
        <v>6</v>
      </c>
      <c r="E15">
        <f>google_trends_raw!E15/$B$1</f>
        <v>11</v>
      </c>
      <c r="F15">
        <f>google_trends_raw!F15/$B$1</f>
        <v>0</v>
      </c>
      <c r="G15">
        <f>google_trends_raw!G15/google_trends_raw!$B15</f>
        <v>1</v>
      </c>
      <c r="H15">
        <f>google_trends_raw!H15/$G$1</f>
        <v>30</v>
      </c>
      <c r="I15">
        <f>google_trends_raw!I15/$G$1</f>
        <v>0</v>
      </c>
      <c r="J15">
        <f>google_trends_raw!J15/$G$1</f>
        <v>11</v>
      </c>
      <c r="K15">
        <f>google_trends_raw!K15/$G$1</f>
        <v>0</v>
      </c>
      <c r="L15">
        <f>google_trends_raw!L15/google_trends_raw!$B15</f>
        <v>0.25531914893617019</v>
      </c>
      <c r="M15">
        <f>google_trends_raw!M15/$L$1</f>
        <v>20.12593673654785</v>
      </c>
      <c r="N15">
        <f>google_trends_raw!N15/google_trends_raw!$B15</f>
        <v>1</v>
      </c>
      <c r="O15">
        <f>google_trends_raw!O15/$N$1</f>
        <v>0</v>
      </c>
      <c r="P15">
        <f>google_trends_raw!P15/$N$1</f>
        <v>0</v>
      </c>
      <c r="Q15">
        <f>google_trends_raw!Q15/$N$1</f>
        <v>0</v>
      </c>
      <c r="R15">
        <f>google_trends_raw!R15/google_trends_raw!$B15</f>
        <v>1</v>
      </c>
      <c r="S15">
        <f>google_trends_raw!S15/$R$1</f>
        <v>0</v>
      </c>
      <c r="T15">
        <f>google_trends_raw!T15/$R$1</f>
        <v>6</v>
      </c>
      <c r="U15">
        <f>google_trends_raw!U15/$R$1</f>
        <v>14</v>
      </c>
      <c r="V15">
        <f>google_trends_raw!V15/$R$1</f>
        <v>0</v>
      </c>
      <c r="W15">
        <f>google_trends_raw!W15/google_trends_raw!$B15</f>
        <v>1</v>
      </c>
      <c r="X15">
        <f>google_trends_raw!X15/$W$1</f>
        <v>6</v>
      </c>
      <c r="Y15">
        <f>google_trends_raw!Y15/$W$1</f>
        <v>8</v>
      </c>
      <c r="Z15">
        <f>google_trends_raw!Z15/$W$1</f>
        <v>0</v>
      </c>
      <c r="AA15">
        <f>google_trends_raw!AA15/$W$1</f>
        <v>0</v>
      </c>
      <c r="AB15">
        <f>google_trends_raw!AB15/google_trends_raw!$B15</f>
        <v>1</v>
      </c>
      <c r="AC15">
        <f>google_trends_raw!AC15/$AB$1</f>
        <v>0</v>
      </c>
      <c r="AD15">
        <f>google_trends_raw!AD15/$AB$1</f>
        <v>5</v>
      </c>
      <c r="AE15">
        <f>google_trends_raw!AE15/$AB$1</f>
        <v>0</v>
      </c>
      <c r="AF15">
        <f>google_trends_raw!AF15/google_trends_raw!$B15</f>
        <v>0.91489361702127658</v>
      </c>
      <c r="AG15">
        <f>google_trends_raw!AG15/$AF$1</f>
        <v>0</v>
      </c>
      <c r="AH15">
        <v>12</v>
      </c>
    </row>
    <row r="16" spans="1:34" x14ac:dyDescent="0.3">
      <c r="A16">
        <f>google_trends_raw!B16</f>
        <v>44</v>
      </c>
      <c r="B16">
        <f>google_trends_raw!B16/google_trends_raw!$B16</f>
        <v>1</v>
      </c>
      <c r="C16">
        <f>google_trends_raw!C16/$B$1</f>
        <v>5</v>
      </c>
      <c r="D16">
        <f>google_trends_raw!D16/$B$1</f>
        <v>10</v>
      </c>
      <c r="E16">
        <f>google_trends_raw!E16/$B$1</f>
        <v>10</v>
      </c>
      <c r="F16">
        <f>google_trends_raw!F16/$B$1</f>
        <v>0</v>
      </c>
      <c r="G16">
        <f>google_trends_raw!G16/google_trends_raw!$B16</f>
        <v>1</v>
      </c>
      <c r="H16">
        <f>google_trends_raw!H16/$G$1</f>
        <v>34</v>
      </c>
      <c r="I16">
        <f>google_trends_raw!I16/$G$1</f>
        <v>0</v>
      </c>
      <c r="J16">
        <f>google_trends_raw!J16/$G$1</f>
        <v>10</v>
      </c>
      <c r="K16">
        <f>google_trends_raw!K16/$G$1</f>
        <v>5</v>
      </c>
      <c r="L16">
        <f>google_trends_raw!L16/google_trends_raw!$B16</f>
        <v>0.25</v>
      </c>
      <c r="M16">
        <f>google_trends_raw!M16/$L$1</f>
        <v>16.100749389238281</v>
      </c>
      <c r="N16">
        <f>google_trends_raw!N16/google_trends_raw!$B16</f>
        <v>1</v>
      </c>
      <c r="O16">
        <f>google_trends_raw!O16/$N$1</f>
        <v>5</v>
      </c>
      <c r="P16">
        <f>google_trends_raw!P16/$N$1</f>
        <v>0</v>
      </c>
      <c r="Q16">
        <f>google_trends_raw!Q16/$N$1</f>
        <v>0</v>
      </c>
      <c r="R16">
        <f>google_trends_raw!R16/google_trends_raw!$B16</f>
        <v>1</v>
      </c>
      <c r="S16">
        <f>google_trends_raw!S16/$R$1</f>
        <v>0</v>
      </c>
      <c r="T16">
        <f>google_trends_raw!T16/$R$1</f>
        <v>26</v>
      </c>
      <c r="U16">
        <f>google_trends_raw!U16/$R$1</f>
        <v>28</v>
      </c>
      <c r="V16">
        <f>google_trends_raw!V16/$R$1</f>
        <v>0</v>
      </c>
      <c r="W16">
        <f>google_trends_raw!W16/google_trends_raw!$B16</f>
        <v>1</v>
      </c>
      <c r="X16">
        <f>google_trends_raw!X16/$W$1</f>
        <v>5</v>
      </c>
      <c r="Y16">
        <f>google_trends_raw!Y16/$W$1</f>
        <v>10</v>
      </c>
      <c r="Z16">
        <f>google_trends_raw!Z16/$W$1</f>
        <v>5</v>
      </c>
      <c r="AA16">
        <f>google_trends_raw!AA16/$W$1</f>
        <v>0</v>
      </c>
      <c r="AB16">
        <f>google_trends_raw!AB16/google_trends_raw!$B16</f>
        <v>1</v>
      </c>
      <c r="AC16">
        <f>google_trends_raw!AC16/$AB$1</f>
        <v>0</v>
      </c>
      <c r="AD16">
        <f>google_trends_raw!AD16/$AB$1</f>
        <v>5</v>
      </c>
      <c r="AE16">
        <f>google_trends_raw!AE16/$AB$1</f>
        <v>10</v>
      </c>
      <c r="AF16">
        <f>google_trends_raw!AF16/google_trends_raw!$B16</f>
        <v>0.59090909090909094</v>
      </c>
      <c r="AG16">
        <f>google_trends_raw!AG16/$AF$1</f>
        <v>5.4667958995044073</v>
      </c>
      <c r="AH16">
        <v>13</v>
      </c>
    </row>
    <row r="17" spans="1:34" x14ac:dyDescent="0.3">
      <c r="A17">
        <f>google_trends_raw!B17</f>
        <v>61</v>
      </c>
      <c r="B17">
        <f>google_trends_raw!B17/google_trends_raw!$B17</f>
        <v>1</v>
      </c>
      <c r="C17">
        <f>google_trends_raw!C17/$B$1</f>
        <v>7</v>
      </c>
      <c r="D17">
        <f>google_trends_raw!D17/$B$1</f>
        <v>20</v>
      </c>
      <c r="E17">
        <f>google_trends_raw!E17/$B$1</f>
        <v>10</v>
      </c>
      <c r="F17">
        <f>google_trends_raw!F17/$B$1</f>
        <v>0</v>
      </c>
      <c r="G17">
        <f>google_trends_raw!G17/google_trends_raw!$B17</f>
        <v>1</v>
      </c>
      <c r="H17">
        <f>google_trends_raw!H17/$G$1</f>
        <v>29</v>
      </c>
      <c r="I17">
        <f>google_trends_raw!I17/$G$1</f>
        <v>0</v>
      </c>
      <c r="J17">
        <f>google_trends_raw!J17/$G$1</f>
        <v>10</v>
      </c>
      <c r="K17">
        <f>google_trends_raw!K17/$G$1</f>
        <v>0</v>
      </c>
      <c r="L17">
        <f>google_trends_raw!L17/google_trends_raw!$B17</f>
        <v>0.24590163934426229</v>
      </c>
      <c r="M17">
        <f>google_trends_raw!M17/$L$1</f>
        <v>40.251873473095699</v>
      </c>
      <c r="N17">
        <f>google_trends_raw!N17/google_trends_raw!$B17</f>
        <v>1</v>
      </c>
      <c r="O17">
        <f>google_trends_raw!O17/$N$1</f>
        <v>0</v>
      </c>
      <c r="P17">
        <f>google_trends_raw!P17/$N$1</f>
        <v>0</v>
      </c>
      <c r="Q17">
        <f>google_trends_raw!Q17/$N$1</f>
        <v>0</v>
      </c>
      <c r="R17">
        <f>google_trends_raw!R17/google_trends_raw!$B17</f>
        <v>1</v>
      </c>
      <c r="S17">
        <f>google_trends_raw!S17/$R$1</f>
        <v>0</v>
      </c>
      <c r="T17">
        <f>google_trends_raw!T17/$R$1</f>
        <v>17</v>
      </c>
      <c r="U17">
        <f>google_trends_raw!U17/$R$1</f>
        <v>19</v>
      </c>
      <c r="V17">
        <f>google_trends_raw!V17/$R$1</f>
        <v>0</v>
      </c>
      <c r="W17">
        <f>google_trends_raw!W17/google_trends_raw!$B17</f>
        <v>1</v>
      </c>
      <c r="X17">
        <f>google_trends_raw!X17/$W$1</f>
        <v>7</v>
      </c>
      <c r="Y17">
        <f>google_trends_raw!Y17/$W$1</f>
        <v>7</v>
      </c>
      <c r="Z17">
        <f>google_trends_raw!Z17/$W$1</f>
        <v>0</v>
      </c>
      <c r="AA17">
        <f>google_trends_raw!AA17/$W$1</f>
        <v>0</v>
      </c>
      <c r="AB17">
        <f>google_trends_raw!AB17/google_trends_raw!$B17</f>
        <v>1</v>
      </c>
      <c r="AC17">
        <f>google_trends_raw!AC17/$AB$1</f>
        <v>0</v>
      </c>
      <c r="AD17">
        <f>google_trends_raw!AD17/$AB$1</f>
        <v>5</v>
      </c>
      <c r="AE17">
        <f>google_trends_raw!AE17/$AB$1</f>
        <v>5</v>
      </c>
      <c r="AF17">
        <f>google_trends_raw!AF17/google_trends_raw!$B17</f>
        <v>1.1967213114754098</v>
      </c>
      <c r="AG17">
        <f>google_trends_raw!AG17/$AF$1</f>
        <v>4.373436719603526</v>
      </c>
      <c r="AH17">
        <v>14</v>
      </c>
    </row>
    <row r="18" spans="1:34" x14ac:dyDescent="0.3">
      <c r="A18">
        <f>google_trends_raw!B18</f>
        <v>60</v>
      </c>
      <c r="B18">
        <f>google_trends_raw!B18/google_trends_raw!$B18</f>
        <v>1</v>
      </c>
      <c r="C18">
        <f>google_trends_raw!C18/$B$1</f>
        <v>7</v>
      </c>
      <c r="D18">
        <f>google_trends_raw!D18/$B$1</f>
        <v>7</v>
      </c>
      <c r="E18">
        <f>google_trends_raw!E18/$B$1</f>
        <v>14</v>
      </c>
      <c r="F18">
        <f>google_trends_raw!F18/$B$1</f>
        <v>0</v>
      </c>
      <c r="G18">
        <f>google_trends_raw!G18/google_trends_raw!$B18</f>
        <v>1</v>
      </c>
      <c r="H18">
        <f>google_trends_raw!H18/$G$1</f>
        <v>31</v>
      </c>
      <c r="I18">
        <f>google_trends_raw!I18/$G$1</f>
        <v>0</v>
      </c>
      <c r="J18">
        <f>google_trends_raw!J18/$G$1</f>
        <v>14</v>
      </c>
      <c r="K18">
        <f>google_trends_raw!K18/$G$1</f>
        <v>5</v>
      </c>
      <c r="L18">
        <f>google_trends_raw!L18/google_trends_raw!$B18</f>
        <v>0.25</v>
      </c>
      <c r="M18">
        <f>google_trends_raw!M18/$L$1</f>
        <v>40.251873473095699</v>
      </c>
      <c r="N18">
        <f>google_trends_raw!N18/google_trends_raw!$B18</f>
        <v>1</v>
      </c>
      <c r="O18">
        <f>google_trends_raw!O18/$N$1</f>
        <v>0</v>
      </c>
      <c r="P18">
        <f>google_trends_raw!P18/$N$1</f>
        <v>0</v>
      </c>
      <c r="Q18">
        <f>google_trends_raw!Q18/$N$1</f>
        <v>5</v>
      </c>
      <c r="R18">
        <f>google_trends_raw!R18/google_trends_raw!$B18</f>
        <v>1</v>
      </c>
      <c r="S18">
        <f>google_trends_raw!S18/$R$1</f>
        <v>0</v>
      </c>
      <c r="T18">
        <f>google_trends_raw!T18/$R$1</f>
        <v>34</v>
      </c>
      <c r="U18">
        <f>google_trends_raw!U18/$R$1</f>
        <v>22</v>
      </c>
      <c r="V18">
        <f>google_trends_raw!V18/$R$1</f>
        <v>10</v>
      </c>
      <c r="W18">
        <f>google_trends_raw!W18/google_trends_raw!$B18</f>
        <v>1</v>
      </c>
      <c r="X18">
        <f>google_trends_raw!X18/$W$1</f>
        <v>19</v>
      </c>
      <c r="Y18">
        <f>google_trends_raw!Y18/$W$1</f>
        <v>10</v>
      </c>
      <c r="Z18">
        <f>google_trends_raw!Z18/$W$1</f>
        <v>0</v>
      </c>
      <c r="AA18">
        <f>google_trends_raw!AA18/$W$1</f>
        <v>0</v>
      </c>
      <c r="AB18">
        <f>google_trends_raw!AB18/google_trends_raw!$B18</f>
        <v>1</v>
      </c>
      <c r="AC18">
        <f>google_trends_raw!AC18/$AB$1</f>
        <v>0</v>
      </c>
      <c r="AD18">
        <f>google_trends_raw!AD18/$AB$1</f>
        <v>0</v>
      </c>
      <c r="AE18">
        <f>google_trends_raw!AE18/$AB$1</f>
        <v>5</v>
      </c>
      <c r="AF18">
        <f>google_trends_raw!AF18/google_trends_raw!$B18</f>
        <v>0.76666666666666672</v>
      </c>
      <c r="AG18">
        <f>google_trends_raw!AG18/$AF$1</f>
        <v>0</v>
      </c>
      <c r="AH18">
        <v>15</v>
      </c>
    </row>
    <row r="19" spans="1:34" x14ac:dyDescent="0.3">
      <c r="A19">
        <f>google_trends_raw!B19</f>
        <v>77</v>
      </c>
      <c r="B19">
        <f>google_trends_raw!B19/google_trends_raw!$B19</f>
        <v>1</v>
      </c>
      <c r="C19">
        <f>google_trends_raw!C19/$B$1</f>
        <v>12</v>
      </c>
      <c r="D19">
        <f>google_trends_raw!D19/$B$1</f>
        <v>5</v>
      </c>
      <c r="E19">
        <f>google_trends_raw!E19/$B$1</f>
        <v>7</v>
      </c>
      <c r="F19">
        <f>google_trends_raw!F19/$B$1</f>
        <v>0</v>
      </c>
      <c r="G19">
        <f>google_trends_raw!G19/google_trends_raw!$B19</f>
        <v>1</v>
      </c>
      <c r="H19">
        <f>google_trends_raw!H19/$G$1</f>
        <v>33</v>
      </c>
      <c r="I19">
        <f>google_trends_raw!I19/$G$1</f>
        <v>0</v>
      </c>
      <c r="J19">
        <f>google_trends_raw!J19/$G$1</f>
        <v>7</v>
      </c>
      <c r="K19">
        <f>google_trends_raw!K19/$G$1</f>
        <v>0</v>
      </c>
      <c r="L19">
        <f>google_trends_raw!L19/google_trends_raw!$B19</f>
        <v>0.24675324675324675</v>
      </c>
      <c r="M19">
        <f>google_trends_raw!M19/$L$1</f>
        <v>52.327435515024412</v>
      </c>
      <c r="N19">
        <f>google_trends_raw!N19/google_trends_raw!$B19</f>
        <v>1</v>
      </c>
      <c r="O19">
        <f>google_trends_raw!O19/$N$1</f>
        <v>0</v>
      </c>
      <c r="P19">
        <f>google_trends_raw!P19/$N$1</f>
        <v>0</v>
      </c>
      <c r="Q19">
        <f>google_trends_raw!Q19/$N$1</f>
        <v>0</v>
      </c>
      <c r="R19">
        <f>google_trends_raw!R19/google_trends_raw!$B19</f>
        <v>1</v>
      </c>
      <c r="S19">
        <f>google_trends_raw!S19/$R$1</f>
        <v>0</v>
      </c>
      <c r="T19">
        <f>google_trends_raw!T19/$R$1</f>
        <v>10</v>
      </c>
      <c r="U19">
        <f>google_trends_raw!U19/$R$1</f>
        <v>33</v>
      </c>
      <c r="V19">
        <f>google_trends_raw!V19/$R$1</f>
        <v>5</v>
      </c>
      <c r="W19">
        <f>google_trends_raw!W19/google_trends_raw!$B19</f>
        <v>1</v>
      </c>
      <c r="X19">
        <f>google_trends_raw!X19/$W$1</f>
        <v>7</v>
      </c>
      <c r="Y19">
        <f>google_trends_raw!Y19/$W$1</f>
        <v>10</v>
      </c>
      <c r="Z19">
        <f>google_trends_raw!Z19/$W$1</f>
        <v>7</v>
      </c>
      <c r="AA19">
        <f>google_trends_raw!AA19/$W$1</f>
        <v>0</v>
      </c>
      <c r="AB19">
        <f>google_trends_raw!AB19/google_trends_raw!$B19</f>
        <v>1</v>
      </c>
      <c r="AC19">
        <f>google_trends_raw!AC19/$AB$1</f>
        <v>0</v>
      </c>
      <c r="AD19">
        <f>google_trends_raw!AD19/$AB$1</f>
        <v>0</v>
      </c>
      <c r="AE19">
        <f>google_trends_raw!AE19/$AB$1</f>
        <v>10</v>
      </c>
      <c r="AF19">
        <f>google_trends_raw!AF19/google_trends_raw!$B19</f>
        <v>0.7142857142857143</v>
      </c>
      <c r="AG19">
        <f>google_trends_raw!AG19/$AF$1</f>
        <v>0</v>
      </c>
      <c r="AH19">
        <v>16</v>
      </c>
    </row>
    <row r="20" spans="1:34" x14ac:dyDescent="0.3">
      <c r="A20">
        <f>google_trends_raw!B20</f>
        <v>79</v>
      </c>
      <c r="B20">
        <f>google_trends_raw!B20/google_trends_raw!$B20</f>
        <v>1</v>
      </c>
      <c r="C20">
        <f>google_trends_raw!C20/$B$1</f>
        <v>17</v>
      </c>
      <c r="D20">
        <f>google_trends_raw!D20/$B$1</f>
        <v>10</v>
      </c>
      <c r="E20">
        <f>google_trends_raw!E20/$B$1</f>
        <v>17</v>
      </c>
      <c r="F20">
        <f>google_trends_raw!F20/$B$1</f>
        <v>0</v>
      </c>
      <c r="G20">
        <f>google_trends_raw!G20/google_trends_raw!$B20</f>
        <v>1</v>
      </c>
      <c r="H20">
        <f>google_trends_raw!H20/$G$1</f>
        <v>38</v>
      </c>
      <c r="I20">
        <f>google_trends_raw!I20/$G$1</f>
        <v>0</v>
      </c>
      <c r="J20">
        <f>google_trends_raw!J20/$G$1</f>
        <v>17</v>
      </c>
      <c r="K20">
        <f>google_trends_raw!K20/$G$1</f>
        <v>0</v>
      </c>
      <c r="L20">
        <f>google_trends_raw!L20/google_trends_raw!$B20</f>
        <v>0.25316455696202533</v>
      </c>
      <c r="M20">
        <f>google_trends_raw!M20/$L$1</f>
        <v>120.75562041928711</v>
      </c>
      <c r="N20">
        <f>google_trends_raw!N20/google_trends_raw!$B20</f>
        <v>1</v>
      </c>
      <c r="O20">
        <f>google_trends_raw!O20/$N$1</f>
        <v>5</v>
      </c>
      <c r="P20">
        <f>google_trends_raw!P20/$N$1</f>
        <v>0</v>
      </c>
      <c r="Q20">
        <f>google_trends_raw!Q20/$N$1</f>
        <v>0</v>
      </c>
      <c r="R20">
        <f>google_trends_raw!R20/google_trends_raw!$B20</f>
        <v>1</v>
      </c>
      <c r="S20">
        <f>google_trends_raw!S20/$R$1</f>
        <v>0</v>
      </c>
      <c r="T20">
        <f>google_trends_raw!T20/$R$1</f>
        <v>19</v>
      </c>
      <c r="U20">
        <f>google_trends_raw!U20/$R$1</f>
        <v>29</v>
      </c>
      <c r="V20">
        <f>google_trends_raw!V20/$R$1</f>
        <v>5</v>
      </c>
      <c r="W20">
        <f>google_trends_raw!W20/google_trends_raw!$B20</f>
        <v>1</v>
      </c>
      <c r="X20">
        <f>google_trends_raw!X20/$W$1</f>
        <v>15</v>
      </c>
      <c r="Y20">
        <f>google_trends_raw!Y20/$W$1</f>
        <v>14</v>
      </c>
      <c r="Z20">
        <f>google_trends_raw!Z20/$W$1</f>
        <v>5</v>
      </c>
      <c r="AA20">
        <f>google_trends_raw!AA20/$W$1</f>
        <v>0</v>
      </c>
      <c r="AB20">
        <f>google_trends_raw!AB20/google_trends_raw!$B20</f>
        <v>1</v>
      </c>
      <c r="AC20">
        <f>google_trends_raw!AC20/$AB$1</f>
        <v>0</v>
      </c>
      <c r="AD20">
        <f>google_trends_raw!AD20/$AB$1</f>
        <v>5</v>
      </c>
      <c r="AE20">
        <f>google_trends_raw!AE20/$AB$1</f>
        <v>5</v>
      </c>
      <c r="AF20">
        <f>google_trends_raw!AF20/google_trends_raw!$B20</f>
        <v>0.92405063291139244</v>
      </c>
      <c r="AG20">
        <f>google_trends_raw!AG20/$AF$1</f>
        <v>4.373436719603526</v>
      </c>
      <c r="AH20">
        <v>17</v>
      </c>
    </row>
    <row r="21" spans="1:34" x14ac:dyDescent="0.3">
      <c r="A21">
        <f>google_trends_raw!B21</f>
        <v>58</v>
      </c>
      <c r="B21">
        <f>google_trends_raw!B21/google_trends_raw!$B21</f>
        <v>1</v>
      </c>
      <c r="C21">
        <f>google_trends_raw!C21/$B$1</f>
        <v>5</v>
      </c>
      <c r="D21">
        <f>google_trends_raw!D21/$B$1</f>
        <v>5</v>
      </c>
      <c r="E21">
        <f>google_trends_raw!E21/$B$1</f>
        <v>10</v>
      </c>
      <c r="F21">
        <f>google_trends_raw!F21/$B$1</f>
        <v>0</v>
      </c>
      <c r="G21">
        <f>google_trends_raw!G21/google_trends_raw!$B21</f>
        <v>1</v>
      </c>
      <c r="H21">
        <f>google_trends_raw!H21/$G$1</f>
        <v>26</v>
      </c>
      <c r="I21">
        <f>google_trends_raw!I21/$G$1</f>
        <v>0</v>
      </c>
      <c r="J21">
        <f>google_trends_raw!J21/$G$1</f>
        <v>10</v>
      </c>
      <c r="K21">
        <f>google_trends_raw!K21/$G$1</f>
        <v>0</v>
      </c>
      <c r="L21">
        <f>google_trends_raw!L21/google_trends_raw!$B21</f>
        <v>0.2413793103448276</v>
      </c>
      <c r="M21">
        <f>google_trends_raw!M21/$L$1</f>
        <v>88.55412164081055</v>
      </c>
      <c r="N21">
        <f>google_trends_raw!N21/google_trends_raw!$B21</f>
        <v>1</v>
      </c>
      <c r="O21">
        <f>google_trends_raw!O21/$N$1</f>
        <v>5</v>
      </c>
      <c r="P21">
        <f>google_trends_raw!P21/$N$1</f>
        <v>0</v>
      </c>
      <c r="Q21">
        <f>google_trends_raw!Q21/$N$1</f>
        <v>0</v>
      </c>
      <c r="R21">
        <f>google_trends_raw!R21/google_trends_raw!$B21</f>
        <v>1</v>
      </c>
      <c r="S21">
        <f>google_trends_raw!S21/$R$1</f>
        <v>0</v>
      </c>
      <c r="T21">
        <f>google_trends_raw!T21/$R$1</f>
        <v>24</v>
      </c>
      <c r="U21">
        <f>google_trends_raw!U21/$R$1</f>
        <v>29</v>
      </c>
      <c r="V21">
        <f>google_trends_raw!V21/$R$1</f>
        <v>7</v>
      </c>
      <c r="W21">
        <f>google_trends_raw!W21/google_trends_raw!$B21</f>
        <v>1</v>
      </c>
      <c r="X21">
        <f>google_trends_raw!X21/$W$1</f>
        <v>7</v>
      </c>
      <c r="Y21">
        <f>google_trends_raw!Y21/$W$1</f>
        <v>5</v>
      </c>
      <c r="Z21">
        <f>google_trends_raw!Z21/$W$1</f>
        <v>0</v>
      </c>
      <c r="AA21">
        <f>google_trends_raw!AA21/$W$1</f>
        <v>0</v>
      </c>
      <c r="AB21">
        <f>google_trends_raw!AB21/google_trends_raw!$B21</f>
        <v>1</v>
      </c>
      <c r="AC21">
        <f>google_trends_raw!AC21/$AB$1</f>
        <v>0</v>
      </c>
      <c r="AD21">
        <f>google_trends_raw!AD21/$AB$1</f>
        <v>7</v>
      </c>
      <c r="AE21">
        <f>google_trends_raw!AE21/$AB$1</f>
        <v>0</v>
      </c>
      <c r="AF21">
        <f>google_trends_raw!AF21/google_trends_raw!$B21</f>
        <v>1.1379310344827587</v>
      </c>
      <c r="AG21">
        <f>google_trends_raw!AG21/$AF$1</f>
        <v>0</v>
      </c>
      <c r="AH21">
        <v>18</v>
      </c>
    </row>
    <row r="22" spans="1:34" x14ac:dyDescent="0.3">
      <c r="A22">
        <f>google_trends_raw!B22</f>
        <v>51</v>
      </c>
      <c r="B22">
        <f>google_trends_raw!B22/google_trends_raw!$B22</f>
        <v>1</v>
      </c>
      <c r="C22">
        <f>google_trends_raw!C22/$B$1</f>
        <v>5</v>
      </c>
      <c r="D22">
        <f>google_trends_raw!D22/$B$1</f>
        <v>7</v>
      </c>
      <c r="E22">
        <f>google_trends_raw!E22/$B$1</f>
        <v>10</v>
      </c>
      <c r="F22">
        <f>google_trends_raw!F22/$B$1</f>
        <v>0</v>
      </c>
      <c r="G22">
        <f>google_trends_raw!G22/google_trends_raw!$B22</f>
        <v>1</v>
      </c>
      <c r="H22">
        <f>google_trends_raw!H22/$G$1</f>
        <v>29</v>
      </c>
      <c r="I22">
        <f>google_trends_raw!I22/$G$1</f>
        <v>0</v>
      </c>
      <c r="J22">
        <f>google_trends_raw!J22/$G$1</f>
        <v>10</v>
      </c>
      <c r="K22">
        <f>google_trends_raw!K22/$G$1</f>
        <v>0</v>
      </c>
      <c r="L22">
        <f>google_trends_raw!L22/google_trends_raw!$B22</f>
        <v>0.25490196078431371</v>
      </c>
      <c r="M22">
        <f>google_trends_raw!M22/$L$1</f>
        <v>402.51873473095702</v>
      </c>
      <c r="N22">
        <f>google_trends_raw!N22/google_trends_raw!$B22</f>
        <v>1</v>
      </c>
      <c r="O22">
        <f>google_trends_raw!O22/$N$1</f>
        <v>5</v>
      </c>
      <c r="P22">
        <f>google_trends_raw!P22/$N$1</f>
        <v>0</v>
      </c>
      <c r="Q22">
        <f>google_trends_raw!Q22/$N$1</f>
        <v>0</v>
      </c>
      <c r="R22">
        <f>google_trends_raw!R22/google_trends_raw!$B22</f>
        <v>1</v>
      </c>
      <c r="S22">
        <f>google_trends_raw!S22/$R$1</f>
        <v>0</v>
      </c>
      <c r="T22">
        <f>google_trends_raw!T22/$R$1</f>
        <v>24</v>
      </c>
      <c r="U22">
        <f>google_trends_raw!U22/$R$1</f>
        <v>19</v>
      </c>
      <c r="V22">
        <f>google_trends_raw!V22/$R$1</f>
        <v>0</v>
      </c>
      <c r="W22">
        <f>google_trends_raw!W22/google_trends_raw!$B22</f>
        <v>1</v>
      </c>
      <c r="X22">
        <f>google_trends_raw!X22/$W$1</f>
        <v>5</v>
      </c>
      <c r="Y22">
        <f>google_trends_raw!Y22/$W$1</f>
        <v>10</v>
      </c>
      <c r="Z22">
        <f>google_trends_raw!Z22/$W$1</f>
        <v>5</v>
      </c>
      <c r="AA22">
        <f>google_trends_raw!AA22/$W$1</f>
        <v>0</v>
      </c>
      <c r="AB22">
        <f>google_trends_raw!AB22/google_trends_raw!$B22</f>
        <v>1</v>
      </c>
      <c r="AC22">
        <f>google_trends_raw!AC22/$AB$1</f>
        <v>0</v>
      </c>
      <c r="AD22">
        <f>google_trends_raw!AD22/$AB$1</f>
        <v>5</v>
      </c>
      <c r="AE22">
        <f>google_trends_raw!AE22/$AB$1</f>
        <v>20</v>
      </c>
      <c r="AF22">
        <f>google_trends_raw!AF22/google_trends_raw!$B22</f>
        <v>0.82352941176470584</v>
      </c>
      <c r="AG22">
        <f>google_trends_raw!AG22/$AF$1</f>
        <v>9.8402326191079332</v>
      </c>
      <c r="AH22">
        <v>19</v>
      </c>
    </row>
    <row r="23" spans="1:34" x14ac:dyDescent="0.3">
      <c r="A23">
        <f>google_trends_raw!B23</f>
        <v>60</v>
      </c>
      <c r="B23">
        <f>google_trends_raw!B23/google_trends_raw!$B23</f>
        <v>1</v>
      </c>
      <c r="C23">
        <f>google_trends_raw!C23/$B$1</f>
        <v>5</v>
      </c>
      <c r="D23">
        <f>google_trends_raw!D23/$B$1</f>
        <v>10</v>
      </c>
      <c r="E23">
        <f>google_trends_raw!E23/$B$1</f>
        <v>9</v>
      </c>
      <c r="F23">
        <f>google_trends_raw!F23/$B$1</f>
        <v>0</v>
      </c>
      <c r="G23">
        <f>google_trends_raw!G23/google_trends_raw!$B23</f>
        <v>1</v>
      </c>
      <c r="H23">
        <f>google_trends_raw!H23/$G$1</f>
        <v>31</v>
      </c>
      <c r="I23">
        <f>google_trends_raw!I23/$G$1</f>
        <v>0</v>
      </c>
      <c r="J23">
        <f>google_trends_raw!J23/$G$1</f>
        <v>9</v>
      </c>
      <c r="K23">
        <f>google_trends_raw!K23/$G$1</f>
        <v>0</v>
      </c>
      <c r="L23">
        <f>google_trends_raw!L23/google_trends_raw!$B23</f>
        <v>0.25</v>
      </c>
      <c r="M23">
        <f>google_trends_raw!M23/$L$1</f>
        <v>68.428184904262693</v>
      </c>
      <c r="N23">
        <f>google_trends_raw!N23/google_trends_raw!$B23</f>
        <v>1</v>
      </c>
      <c r="O23">
        <f>google_trends_raw!O23/$N$1</f>
        <v>0</v>
      </c>
      <c r="P23">
        <f>google_trends_raw!P23/$N$1</f>
        <v>0</v>
      </c>
      <c r="Q23">
        <f>google_trends_raw!Q23/$N$1</f>
        <v>5</v>
      </c>
      <c r="R23">
        <f>google_trends_raw!R23/google_trends_raw!$B23</f>
        <v>1</v>
      </c>
      <c r="S23">
        <f>google_trends_raw!S23/$R$1</f>
        <v>0</v>
      </c>
      <c r="T23">
        <f>google_trends_raw!T23/$R$1</f>
        <v>19</v>
      </c>
      <c r="U23">
        <f>google_trends_raw!U23/$R$1</f>
        <v>33</v>
      </c>
      <c r="V23">
        <f>google_trends_raw!V23/$R$1</f>
        <v>14</v>
      </c>
      <c r="W23">
        <f>google_trends_raw!W23/google_trends_raw!$B23</f>
        <v>1</v>
      </c>
      <c r="X23">
        <f>google_trends_raw!X23/$W$1</f>
        <v>10</v>
      </c>
      <c r="Y23">
        <f>google_trends_raw!Y23/$W$1</f>
        <v>12</v>
      </c>
      <c r="Z23">
        <f>google_trends_raw!Z23/$W$1</f>
        <v>5</v>
      </c>
      <c r="AA23">
        <f>google_trends_raw!AA23/$W$1</f>
        <v>0</v>
      </c>
      <c r="AB23">
        <f>google_trends_raw!AB23/google_trends_raw!$B23</f>
        <v>1</v>
      </c>
      <c r="AC23">
        <f>google_trends_raw!AC23/$AB$1</f>
        <v>0</v>
      </c>
      <c r="AD23">
        <f>google_trends_raw!AD23/$AB$1</f>
        <v>0</v>
      </c>
      <c r="AE23">
        <f>google_trends_raw!AE23/$AB$1</f>
        <v>5</v>
      </c>
      <c r="AF23">
        <f>google_trends_raw!AF23/google_trends_raw!$B23</f>
        <v>0.98333333333333328</v>
      </c>
      <c r="AG23">
        <f>google_trends_raw!AG23/$AF$1</f>
        <v>0</v>
      </c>
      <c r="AH23">
        <v>20</v>
      </c>
    </row>
    <row r="24" spans="1:34" x14ac:dyDescent="0.3">
      <c r="A24">
        <f>google_trends_raw!B24</f>
        <v>57</v>
      </c>
      <c r="B24">
        <f>google_trends_raw!B24/google_trends_raw!$B24</f>
        <v>1</v>
      </c>
      <c r="C24">
        <f>google_trends_raw!C24/$B$1</f>
        <v>14</v>
      </c>
      <c r="D24">
        <f>google_trends_raw!D24/$B$1</f>
        <v>5</v>
      </c>
      <c r="E24">
        <f>google_trends_raw!E24/$B$1</f>
        <v>19</v>
      </c>
      <c r="F24">
        <f>google_trends_raw!F24/$B$1</f>
        <v>0</v>
      </c>
      <c r="G24">
        <f>google_trends_raw!G24/google_trends_raw!$B24</f>
        <v>1</v>
      </c>
      <c r="H24">
        <f>google_trends_raw!H24/$G$1</f>
        <v>45</v>
      </c>
      <c r="I24">
        <f>google_trends_raw!I24/$G$1</f>
        <v>0</v>
      </c>
      <c r="J24">
        <f>google_trends_raw!J24/$G$1</f>
        <v>19</v>
      </c>
      <c r="K24">
        <f>google_trends_raw!K24/$G$1</f>
        <v>0</v>
      </c>
      <c r="L24">
        <f>google_trends_raw!L24/google_trends_raw!$B24</f>
        <v>0.24561403508771928</v>
      </c>
      <c r="M24">
        <f>google_trends_raw!M24/$L$1</f>
        <v>60.377810209643556</v>
      </c>
      <c r="N24">
        <f>google_trends_raw!N24/google_trends_raw!$B24</f>
        <v>1</v>
      </c>
      <c r="O24">
        <f>google_trends_raw!O24/$N$1</f>
        <v>7</v>
      </c>
      <c r="P24">
        <f>google_trends_raw!P24/$N$1</f>
        <v>0</v>
      </c>
      <c r="Q24">
        <f>google_trends_raw!Q24/$N$1</f>
        <v>0</v>
      </c>
      <c r="R24">
        <f>google_trends_raw!R24/google_trends_raw!$B24</f>
        <v>1</v>
      </c>
      <c r="S24">
        <f>google_trends_raw!S24/$R$1</f>
        <v>0</v>
      </c>
      <c r="T24">
        <f>google_trends_raw!T24/$R$1</f>
        <v>14</v>
      </c>
      <c r="U24">
        <f>google_trends_raw!U24/$R$1</f>
        <v>26</v>
      </c>
      <c r="V24">
        <f>google_trends_raw!V24/$R$1</f>
        <v>10</v>
      </c>
      <c r="W24">
        <f>google_trends_raw!W24/google_trends_raw!$B24</f>
        <v>1</v>
      </c>
      <c r="X24">
        <f>google_trends_raw!X24/$W$1</f>
        <v>12</v>
      </c>
      <c r="Y24">
        <f>google_trends_raw!Y24/$W$1</f>
        <v>10</v>
      </c>
      <c r="Z24">
        <f>google_trends_raw!Z24/$W$1</f>
        <v>0</v>
      </c>
      <c r="AA24">
        <f>google_trends_raw!AA24/$W$1</f>
        <v>0</v>
      </c>
      <c r="AB24">
        <f>google_trends_raw!AB24/google_trends_raw!$B24</f>
        <v>1</v>
      </c>
      <c r="AC24">
        <f>google_trends_raw!AC24/$AB$1</f>
        <v>0</v>
      </c>
      <c r="AD24">
        <f>google_trends_raw!AD24/$AB$1</f>
        <v>10</v>
      </c>
      <c r="AE24">
        <f>google_trends_raw!AE24/$AB$1</f>
        <v>10</v>
      </c>
      <c r="AF24">
        <f>google_trends_raw!AF24/google_trends_raw!$B24</f>
        <v>0.91228070175438591</v>
      </c>
      <c r="AG24">
        <f>google_trends_raw!AG24/$AF$1</f>
        <v>0</v>
      </c>
      <c r="AH24">
        <v>21</v>
      </c>
    </row>
    <row r="25" spans="1:34" x14ac:dyDescent="0.3">
      <c r="A25">
        <f>google_trends_raw!B25</f>
        <v>71</v>
      </c>
      <c r="B25">
        <f>google_trends_raw!B25/google_trends_raw!$B25</f>
        <v>1</v>
      </c>
      <c r="C25">
        <f>google_trends_raw!C25/$B$1</f>
        <v>9</v>
      </c>
      <c r="D25">
        <f>google_trends_raw!D25/$B$1</f>
        <v>5</v>
      </c>
      <c r="E25">
        <f>google_trends_raw!E25/$B$1</f>
        <v>12</v>
      </c>
      <c r="F25">
        <f>google_trends_raw!F25/$B$1</f>
        <v>0</v>
      </c>
      <c r="G25">
        <f>google_trends_raw!G25/google_trends_raw!$B25</f>
        <v>1</v>
      </c>
      <c r="H25">
        <f>google_trends_raw!H25/$G$1</f>
        <v>40</v>
      </c>
      <c r="I25">
        <f>google_trends_raw!I25/$G$1</f>
        <v>0</v>
      </c>
      <c r="J25">
        <f>google_trends_raw!J25/$G$1</f>
        <v>12</v>
      </c>
      <c r="K25">
        <f>google_trends_raw!K25/$G$1</f>
        <v>0</v>
      </c>
      <c r="L25">
        <f>google_trends_raw!L25/google_trends_raw!$B25</f>
        <v>0.25352112676056338</v>
      </c>
      <c r="M25">
        <f>google_trends_raw!M25/$L$1</f>
        <v>100.62968368273926</v>
      </c>
      <c r="N25">
        <f>google_trends_raw!N25/google_trends_raw!$B25</f>
        <v>1</v>
      </c>
      <c r="O25">
        <f>google_trends_raw!O25/$N$1</f>
        <v>5</v>
      </c>
      <c r="P25">
        <f>google_trends_raw!P25/$N$1</f>
        <v>0</v>
      </c>
      <c r="Q25">
        <f>google_trends_raw!Q25/$N$1</f>
        <v>0</v>
      </c>
      <c r="R25">
        <f>google_trends_raw!R25/google_trends_raw!$B25</f>
        <v>1</v>
      </c>
      <c r="S25">
        <f>google_trends_raw!S25/$R$1</f>
        <v>0</v>
      </c>
      <c r="T25">
        <f>google_trends_raw!T25/$R$1</f>
        <v>17</v>
      </c>
      <c r="U25">
        <f>google_trends_raw!U25/$R$1</f>
        <v>40</v>
      </c>
      <c r="V25">
        <f>google_trends_raw!V25/$R$1</f>
        <v>5</v>
      </c>
      <c r="W25">
        <f>google_trends_raw!W25/google_trends_raw!$B25</f>
        <v>1</v>
      </c>
      <c r="X25">
        <f>google_trends_raw!X25/$W$1</f>
        <v>12</v>
      </c>
      <c r="Y25">
        <f>google_trends_raw!Y25/$W$1</f>
        <v>12</v>
      </c>
      <c r="Z25">
        <f>google_trends_raw!Z25/$W$1</f>
        <v>0</v>
      </c>
      <c r="AA25">
        <f>google_trends_raw!AA25/$W$1</f>
        <v>0</v>
      </c>
      <c r="AB25">
        <f>google_trends_raw!AB25/google_trends_raw!$B25</f>
        <v>1</v>
      </c>
      <c r="AC25">
        <f>google_trends_raw!AC25/$AB$1</f>
        <v>0</v>
      </c>
      <c r="AD25">
        <f>google_trends_raw!AD25/$AB$1</f>
        <v>0</v>
      </c>
      <c r="AE25">
        <f>google_trends_raw!AE25/$AB$1</f>
        <v>5</v>
      </c>
      <c r="AF25">
        <f>google_trends_raw!AF25/google_trends_raw!$B25</f>
        <v>0.80281690140845074</v>
      </c>
      <c r="AG25">
        <f>google_trends_raw!AG25/$AF$1</f>
        <v>0</v>
      </c>
      <c r="AH25">
        <v>22</v>
      </c>
    </row>
    <row r="26" spans="1:34" x14ac:dyDescent="0.3">
      <c r="A26">
        <f>google_trends_raw!B26</f>
        <v>54</v>
      </c>
      <c r="B26">
        <f>google_trends_raw!B26/google_trends_raw!$B26</f>
        <v>1</v>
      </c>
      <c r="C26">
        <f>google_trends_raw!C26/$B$1</f>
        <v>9</v>
      </c>
      <c r="D26">
        <f>google_trends_raw!D26/$B$1</f>
        <v>9</v>
      </c>
      <c r="E26">
        <f>google_trends_raw!E26/$B$1</f>
        <v>5</v>
      </c>
      <c r="F26">
        <f>google_trends_raw!F26/$B$1</f>
        <v>0</v>
      </c>
      <c r="G26">
        <f>google_trends_raw!G26/google_trends_raw!$B26</f>
        <v>1</v>
      </c>
      <c r="H26">
        <f>google_trends_raw!H26/$G$1</f>
        <v>26</v>
      </c>
      <c r="I26">
        <f>google_trends_raw!I26/$G$1</f>
        <v>0</v>
      </c>
      <c r="J26">
        <f>google_trends_raw!J26/$G$1</f>
        <v>5</v>
      </c>
      <c r="K26">
        <f>google_trends_raw!K26/$G$1</f>
        <v>0</v>
      </c>
      <c r="L26">
        <f>google_trends_raw!L26/google_trends_raw!$B26</f>
        <v>0.24074074074074073</v>
      </c>
      <c r="M26">
        <f>google_trends_raw!M26/$L$1</f>
        <v>32.201498778476562</v>
      </c>
      <c r="N26">
        <f>google_trends_raw!N26/google_trends_raw!$B26</f>
        <v>1</v>
      </c>
      <c r="O26">
        <f>google_trends_raw!O26/$N$1</f>
        <v>0</v>
      </c>
      <c r="P26">
        <f>google_trends_raw!P26/$N$1</f>
        <v>0</v>
      </c>
      <c r="Q26">
        <f>google_trends_raw!Q26/$N$1</f>
        <v>0</v>
      </c>
      <c r="R26">
        <f>google_trends_raw!R26/google_trends_raw!$B26</f>
        <v>1</v>
      </c>
      <c r="S26">
        <f>google_trends_raw!S26/$R$1</f>
        <v>0</v>
      </c>
      <c r="T26">
        <f>google_trends_raw!T26/$R$1</f>
        <v>24</v>
      </c>
      <c r="U26">
        <f>google_trends_raw!U26/$R$1</f>
        <v>40</v>
      </c>
      <c r="V26">
        <f>google_trends_raw!V26/$R$1</f>
        <v>5</v>
      </c>
      <c r="W26">
        <f>google_trends_raw!W26/google_trends_raw!$B26</f>
        <v>1</v>
      </c>
      <c r="X26">
        <f>google_trends_raw!X26/$W$1</f>
        <v>14</v>
      </c>
      <c r="Y26">
        <f>google_trends_raw!Y26/$W$1</f>
        <v>9</v>
      </c>
      <c r="Z26">
        <f>google_trends_raw!Z26/$W$1</f>
        <v>0</v>
      </c>
      <c r="AA26">
        <f>google_trends_raw!AA26/$W$1</f>
        <v>0</v>
      </c>
      <c r="AB26">
        <f>google_trends_raw!AB26/google_trends_raw!$B26</f>
        <v>1</v>
      </c>
      <c r="AC26">
        <f>google_trends_raw!AC26/$AB$1</f>
        <v>0</v>
      </c>
      <c r="AD26">
        <f>google_trends_raw!AD26/$AB$1</f>
        <v>0</v>
      </c>
      <c r="AE26">
        <f>google_trends_raw!AE26/$AB$1</f>
        <v>0</v>
      </c>
      <c r="AF26">
        <f>google_trends_raw!AF26/google_trends_raw!$B26</f>
        <v>0.92592592592592593</v>
      </c>
      <c r="AG26">
        <f>google_trends_raw!AG26/$AF$1</f>
        <v>0</v>
      </c>
      <c r="AH26">
        <v>23</v>
      </c>
    </row>
    <row r="27" spans="1:34" x14ac:dyDescent="0.3">
      <c r="A27">
        <f>google_trends_raw!B27</f>
        <v>88</v>
      </c>
      <c r="B27">
        <f>google_trends_raw!B27/google_trends_raw!$B27</f>
        <v>1</v>
      </c>
      <c r="C27">
        <f>google_trends_raw!C27/$B$1</f>
        <v>14</v>
      </c>
      <c r="D27">
        <f>google_trends_raw!D27/$B$1</f>
        <v>17</v>
      </c>
      <c r="E27">
        <f>google_trends_raw!E27/$B$1</f>
        <v>5</v>
      </c>
      <c r="F27">
        <f>google_trends_raw!F27/$B$1</f>
        <v>0</v>
      </c>
      <c r="G27">
        <f>google_trends_raw!G27/google_trends_raw!$B27</f>
        <v>1</v>
      </c>
      <c r="H27">
        <f>google_trends_raw!H27/$G$1</f>
        <v>31</v>
      </c>
      <c r="I27">
        <f>google_trends_raw!I27/$G$1</f>
        <v>0</v>
      </c>
      <c r="J27">
        <f>google_trends_raw!J27/$G$1</f>
        <v>5</v>
      </c>
      <c r="K27">
        <f>google_trends_raw!K27/$G$1</f>
        <v>0</v>
      </c>
      <c r="L27">
        <f>google_trends_raw!L27/google_trends_raw!$B27</f>
        <v>0.25</v>
      </c>
      <c r="M27">
        <f>google_trends_raw!M27/$L$1</f>
        <v>44.277060820405275</v>
      </c>
      <c r="N27">
        <f>google_trends_raw!N27/google_trends_raw!$B27</f>
        <v>1</v>
      </c>
      <c r="O27">
        <f>google_trends_raw!O27/$N$1</f>
        <v>0</v>
      </c>
      <c r="P27">
        <f>google_trends_raw!P27/$N$1</f>
        <v>0</v>
      </c>
      <c r="Q27">
        <f>google_trends_raw!Q27/$N$1</f>
        <v>0</v>
      </c>
      <c r="R27">
        <f>google_trends_raw!R27/google_trends_raw!$B27</f>
        <v>1</v>
      </c>
      <c r="S27">
        <f>google_trends_raw!S27/$R$1</f>
        <v>0</v>
      </c>
      <c r="T27">
        <f>google_trends_raw!T27/$R$1</f>
        <v>29</v>
      </c>
      <c r="U27">
        <f>google_trends_raw!U27/$R$1</f>
        <v>26</v>
      </c>
      <c r="V27">
        <f>google_trends_raw!V27/$R$1</f>
        <v>5</v>
      </c>
      <c r="W27">
        <f>google_trends_raw!W27/google_trends_raw!$B27</f>
        <v>1</v>
      </c>
      <c r="X27">
        <f>google_trends_raw!X27/$W$1</f>
        <v>10</v>
      </c>
      <c r="Y27">
        <f>google_trends_raw!Y27/$W$1</f>
        <v>17</v>
      </c>
      <c r="Z27">
        <f>google_trends_raw!Z27/$W$1</f>
        <v>0</v>
      </c>
      <c r="AA27">
        <f>google_trends_raw!AA27/$W$1</f>
        <v>0</v>
      </c>
      <c r="AB27">
        <f>google_trends_raw!AB27/google_trends_raw!$B27</f>
        <v>1</v>
      </c>
      <c r="AC27">
        <f>google_trends_raw!AC27/$AB$1</f>
        <v>0</v>
      </c>
      <c r="AD27">
        <f>google_trends_raw!AD27/$AB$1</f>
        <v>5</v>
      </c>
      <c r="AE27">
        <f>google_trends_raw!AE27/$AB$1</f>
        <v>5</v>
      </c>
      <c r="AF27">
        <f>google_trends_raw!AF27/google_trends_raw!$B27</f>
        <v>0.97727272727272729</v>
      </c>
      <c r="AG27">
        <f>google_trends_raw!AG27/$AF$1</f>
        <v>4.373436719603526</v>
      </c>
      <c r="AH27">
        <v>24</v>
      </c>
    </row>
    <row r="28" spans="1:34" x14ac:dyDescent="0.3">
      <c r="A28">
        <f>google_trends_raw!B28</f>
        <v>64</v>
      </c>
      <c r="B28">
        <f>google_trends_raw!B28/google_trends_raw!$B28</f>
        <v>1</v>
      </c>
      <c r="C28">
        <f>google_trends_raw!C28/$B$1</f>
        <v>7</v>
      </c>
      <c r="D28">
        <f>google_trends_raw!D28/$B$1</f>
        <v>5</v>
      </c>
      <c r="E28">
        <f>google_trends_raw!E28/$B$1</f>
        <v>5</v>
      </c>
      <c r="F28">
        <f>google_trends_raw!F28/$B$1</f>
        <v>0</v>
      </c>
      <c r="G28">
        <f>google_trends_raw!G28/google_trends_raw!$B28</f>
        <v>1</v>
      </c>
      <c r="H28">
        <f>google_trends_raw!H28/$G$1</f>
        <v>44</v>
      </c>
      <c r="I28">
        <f>google_trends_raw!I28/$G$1</f>
        <v>0</v>
      </c>
      <c r="J28">
        <f>google_trends_raw!J28/$G$1</f>
        <v>5</v>
      </c>
      <c r="K28">
        <f>google_trends_raw!K28/$G$1</f>
        <v>5</v>
      </c>
      <c r="L28">
        <f>google_trends_raw!L28/google_trends_raw!$B28</f>
        <v>0.25</v>
      </c>
      <c r="M28">
        <f>google_trends_raw!M28/$L$1</f>
        <v>20.12593673654785</v>
      </c>
      <c r="N28">
        <f>google_trends_raw!N28/google_trends_raw!$B28</f>
        <v>1</v>
      </c>
      <c r="O28">
        <f>google_trends_raw!O28/$N$1</f>
        <v>5</v>
      </c>
      <c r="P28">
        <f>google_trends_raw!P28/$N$1</f>
        <v>0</v>
      </c>
      <c r="Q28">
        <f>google_trends_raw!Q28/$N$1</f>
        <v>0</v>
      </c>
      <c r="R28">
        <f>google_trends_raw!R28/google_trends_raw!$B28</f>
        <v>1</v>
      </c>
      <c r="S28">
        <f>google_trends_raw!S28/$R$1</f>
        <v>0</v>
      </c>
      <c r="T28">
        <f>google_trends_raw!T28/$R$1</f>
        <v>5</v>
      </c>
      <c r="U28">
        <f>google_trends_raw!U28/$R$1</f>
        <v>22</v>
      </c>
      <c r="V28">
        <f>google_trends_raw!V28/$R$1</f>
        <v>0</v>
      </c>
      <c r="W28">
        <f>google_trends_raw!W28/google_trends_raw!$B28</f>
        <v>1</v>
      </c>
      <c r="X28">
        <f>google_trends_raw!X28/$W$1</f>
        <v>5</v>
      </c>
      <c r="Y28">
        <f>google_trends_raw!Y28/$W$1</f>
        <v>15</v>
      </c>
      <c r="Z28">
        <f>google_trends_raw!Z28/$W$1</f>
        <v>5</v>
      </c>
      <c r="AA28">
        <f>google_trends_raw!AA28/$W$1</f>
        <v>0</v>
      </c>
      <c r="AB28">
        <f>google_trends_raw!AB28/google_trends_raw!$B28</f>
        <v>1</v>
      </c>
      <c r="AC28">
        <f>google_trends_raw!AC28/$AB$1</f>
        <v>0</v>
      </c>
      <c r="AD28">
        <f>google_trends_raw!AD28/$AB$1</f>
        <v>0</v>
      </c>
      <c r="AE28">
        <f>google_trends_raw!AE28/$AB$1</f>
        <v>7</v>
      </c>
      <c r="AF28">
        <f>google_trends_raw!AF28/google_trends_raw!$B28</f>
        <v>0.734375</v>
      </c>
      <c r="AG28">
        <f>google_trends_raw!AG28/$AF$1</f>
        <v>0</v>
      </c>
      <c r="AH28">
        <v>25</v>
      </c>
    </row>
    <row r="29" spans="1:34" x14ac:dyDescent="0.3">
      <c r="A29">
        <f>google_trends_raw!B29</f>
        <v>78</v>
      </c>
      <c r="B29">
        <f>google_trends_raw!B29/google_trends_raw!$B29</f>
        <v>1</v>
      </c>
      <c r="C29">
        <f>google_trends_raw!C29/$B$1</f>
        <v>10</v>
      </c>
      <c r="D29">
        <f>google_trends_raw!D29/$B$1</f>
        <v>10</v>
      </c>
      <c r="E29">
        <f>google_trends_raw!E29/$B$1</f>
        <v>7</v>
      </c>
      <c r="F29">
        <f>google_trends_raw!F29/$B$1</f>
        <v>0</v>
      </c>
      <c r="G29">
        <f>google_trends_raw!G29/google_trends_raw!$B29</f>
        <v>1</v>
      </c>
      <c r="H29">
        <f>google_trends_raw!H29/$G$1</f>
        <v>41</v>
      </c>
      <c r="I29">
        <f>google_trends_raw!I29/$G$1</f>
        <v>0</v>
      </c>
      <c r="J29">
        <f>google_trends_raw!J29/$G$1</f>
        <v>7</v>
      </c>
      <c r="K29">
        <f>google_trends_raw!K29/$G$1</f>
        <v>0</v>
      </c>
      <c r="L29">
        <f>google_trends_raw!L29/google_trends_raw!$B29</f>
        <v>0.24358974358974358</v>
      </c>
      <c r="M29">
        <f>google_trends_raw!M29/$L$1</f>
        <v>28.17631143116699</v>
      </c>
      <c r="N29">
        <f>google_trends_raw!N29/google_trends_raw!$B29</f>
        <v>1</v>
      </c>
      <c r="O29">
        <f>google_trends_raw!O29/$N$1</f>
        <v>0</v>
      </c>
      <c r="P29">
        <f>google_trends_raw!P29/$N$1</f>
        <v>0</v>
      </c>
      <c r="Q29">
        <f>google_trends_raw!Q29/$N$1</f>
        <v>5</v>
      </c>
      <c r="R29">
        <f>google_trends_raw!R29/google_trends_raw!$B29</f>
        <v>1</v>
      </c>
      <c r="S29">
        <f>google_trends_raw!S29/$R$1</f>
        <v>0</v>
      </c>
      <c r="T29">
        <f>google_trends_raw!T29/$R$1</f>
        <v>12</v>
      </c>
      <c r="U29">
        <f>google_trends_raw!U29/$R$1</f>
        <v>27</v>
      </c>
      <c r="V29">
        <f>google_trends_raw!V29/$R$1</f>
        <v>10</v>
      </c>
      <c r="W29">
        <f>google_trends_raw!W29/google_trends_raw!$B29</f>
        <v>1</v>
      </c>
      <c r="X29">
        <f>google_trends_raw!X29/$W$1</f>
        <v>24</v>
      </c>
      <c r="Y29">
        <f>google_trends_raw!Y29/$W$1</f>
        <v>10</v>
      </c>
      <c r="Z29">
        <f>google_trends_raw!Z29/$W$1</f>
        <v>10</v>
      </c>
      <c r="AA29">
        <f>google_trends_raw!AA29/$W$1</f>
        <v>0</v>
      </c>
      <c r="AB29">
        <f>google_trends_raw!AB29/google_trends_raw!$B29</f>
        <v>1</v>
      </c>
      <c r="AC29">
        <f>google_trends_raw!AC29/$AB$1</f>
        <v>0</v>
      </c>
      <c r="AD29">
        <f>google_trends_raw!AD29/$AB$1</f>
        <v>5</v>
      </c>
      <c r="AE29">
        <f>google_trends_raw!AE29/$AB$1</f>
        <v>0</v>
      </c>
      <c r="AF29">
        <f>google_trends_raw!AF29/google_trends_raw!$B29</f>
        <v>0.85897435897435892</v>
      </c>
      <c r="AG29">
        <f>google_trends_raw!AG29/$AF$1</f>
        <v>4.373436719603526</v>
      </c>
      <c r="AH29">
        <v>26</v>
      </c>
    </row>
    <row r="30" spans="1:34" x14ac:dyDescent="0.3">
      <c r="A30">
        <f>google_trends_raw!B30</f>
        <v>77</v>
      </c>
      <c r="B30">
        <f>google_trends_raw!B30/google_trends_raw!$B30</f>
        <v>1</v>
      </c>
      <c r="C30">
        <f>google_trends_raw!C30/$B$1</f>
        <v>10</v>
      </c>
      <c r="D30">
        <f>google_trends_raw!D30/$B$1</f>
        <v>12</v>
      </c>
      <c r="E30">
        <f>google_trends_raw!E30/$B$1</f>
        <v>7</v>
      </c>
      <c r="F30">
        <f>google_trends_raw!F30/$B$1</f>
        <v>0</v>
      </c>
      <c r="G30">
        <f>google_trends_raw!G30/google_trends_raw!$B30</f>
        <v>1</v>
      </c>
      <c r="H30">
        <f>google_trends_raw!H30/$G$1</f>
        <v>43</v>
      </c>
      <c r="I30">
        <f>google_trends_raw!I30/$G$1</f>
        <v>0</v>
      </c>
      <c r="J30">
        <f>google_trends_raw!J30/$G$1</f>
        <v>7</v>
      </c>
      <c r="K30">
        <f>google_trends_raw!K30/$G$1</f>
        <v>0</v>
      </c>
      <c r="L30">
        <f>google_trends_raw!L30/google_trends_raw!$B30</f>
        <v>0.24675324675324675</v>
      </c>
      <c r="M30">
        <f>google_trends_raw!M30/$L$1</f>
        <v>40.251873473095699</v>
      </c>
      <c r="N30">
        <f>google_trends_raw!N30/google_trends_raw!$B30</f>
        <v>1</v>
      </c>
      <c r="O30">
        <f>google_trends_raw!O30/$N$1</f>
        <v>0</v>
      </c>
      <c r="P30">
        <f>google_trends_raw!P30/$N$1</f>
        <v>0</v>
      </c>
      <c r="Q30">
        <f>google_trends_raw!Q30/$N$1</f>
        <v>0</v>
      </c>
      <c r="R30">
        <f>google_trends_raw!R30/google_trends_raw!$B30</f>
        <v>1</v>
      </c>
      <c r="S30">
        <f>google_trends_raw!S30/$R$1</f>
        <v>0</v>
      </c>
      <c r="T30">
        <f>google_trends_raw!T30/$R$1</f>
        <v>5</v>
      </c>
      <c r="U30">
        <f>google_trends_raw!U30/$R$1</f>
        <v>36</v>
      </c>
      <c r="V30">
        <f>google_trends_raw!V30/$R$1</f>
        <v>7</v>
      </c>
      <c r="W30">
        <f>google_trends_raw!W30/google_trends_raw!$B30</f>
        <v>1</v>
      </c>
      <c r="X30">
        <f>google_trends_raw!X30/$W$1</f>
        <v>12</v>
      </c>
      <c r="Y30">
        <f>google_trends_raw!Y30/$W$1</f>
        <v>7</v>
      </c>
      <c r="Z30">
        <f>google_trends_raw!Z30/$W$1</f>
        <v>0</v>
      </c>
      <c r="AA30">
        <f>google_trends_raw!AA30/$W$1</f>
        <v>0</v>
      </c>
      <c r="AB30">
        <f>google_trends_raw!AB30/google_trends_raw!$B30</f>
        <v>1</v>
      </c>
      <c r="AC30">
        <f>google_trends_raw!AC30/$AB$1</f>
        <v>0</v>
      </c>
      <c r="AD30">
        <f>google_trends_raw!AD30/$AB$1</f>
        <v>0</v>
      </c>
      <c r="AE30">
        <f>google_trends_raw!AE30/$AB$1</f>
        <v>5</v>
      </c>
      <c r="AF30">
        <f>google_trends_raw!AF30/google_trends_raw!$B30</f>
        <v>1.0389610389610389</v>
      </c>
      <c r="AG30">
        <f>google_trends_raw!AG30/$AF$1</f>
        <v>4.373436719603526</v>
      </c>
      <c r="AH30">
        <v>27</v>
      </c>
    </row>
    <row r="31" spans="1:34" x14ac:dyDescent="0.3">
      <c r="A31">
        <f>google_trends_raw!B31</f>
        <v>70</v>
      </c>
      <c r="B31">
        <f>google_trends_raw!B31/google_trends_raw!$B31</f>
        <v>1</v>
      </c>
      <c r="C31">
        <f>google_trends_raw!C31/$B$1</f>
        <v>14</v>
      </c>
      <c r="D31">
        <f>google_trends_raw!D31/$B$1</f>
        <v>10</v>
      </c>
      <c r="E31">
        <f>google_trends_raw!E31/$B$1</f>
        <v>5</v>
      </c>
      <c r="F31">
        <f>google_trends_raw!F31/$B$1</f>
        <v>0</v>
      </c>
      <c r="G31">
        <f>google_trends_raw!G31/google_trends_raw!$B31</f>
        <v>1</v>
      </c>
      <c r="H31">
        <f>google_trends_raw!H31/$G$1</f>
        <v>38</v>
      </c>
      <c r="I31">
        <f>google_trends_raw!I31/$G$1</f>
        <v>0</v>
      </c>
      <c r="J31">
        <f>google_trends_raw!J31/$G$1</f>
        <v>5</v>
      </c>
      <c r="K31">
        <f>google_trends_raw!K31/$G$1</f>
        <v>0</v>
      </c>
      <c r="L31">
        <f>google_trends_raw!L31/google_trends_raw!$B31</f>
        <v>0.24285714285714285</v>
      </c>
      <c r="M31">
        <f>google_trends_raw!M31/$L$1</f>
        <v>28.17631143116699</v>
      </c>
      <c r="N31">
        <f>google_trends_raw!N31/google_trends_raw!$B31</f>
        <v>1</v>
      </c>
      <c r="O31">
        <f>google_trends_raw!O31/$N$1</f>
        <v>0</v>
      </c>
      <c r="P31">
        <f>google_trends_raw!P31/$N$1</f>
        <v>0</v>
      </c>
      <c r="Q31">
        <f>google_trends_raw!Q31/$N$1</f>
        <v>5</v>
      </c>
      <c r="R31">
        <f>google_trends_raw!R31/google_trends_raw!$B31</f>
        <v>1</v>
      </c>
      <c r="S31">
        <f>google_trends_raw!S31/$R$1</f>
        <v>0</v>
      </c>
      <c r="T31">
        <f>google_trends_raw!T31/$R$1</f>
        <v>19</v>
      </c>
      <c r="U31">
        <f>google_trends_raw!U31/$R$1</f>
        <v>53</v>
      </c>
      <c r="V31">
        <f>google_trends_raw!V31/$R$1</f>
        <v>0</v>
      </c>
      <c r="W31">
        <f>google_trends_raw!W31/google_trends_raw!$B31</f>
        <v>1</v>
      </c>
      <c r="X31">
        <f>google_trends_raw!X31/$W$1</f>
        <v>14</v>
      </c>
      <c r="Y31">
        <f>google_trends_raw!Y31/$W$1</f>
        <v>12</v>
      </c>
      <c r="Z31">
        <f>google_trends_raw!Z31/$W$1</f>
        <v>5</v>
      </c>
      <c r="AA31">
        <f>google_trends_raw!AA31/$W$1</f>
        <v>0</v>
      </c>
      <c r="AB31">
        <f>google_trends_raw!AB31/google_trends_raw!$B31</f>
        <v>1</v>
      </c>
      <c r="AC31">
        <f>google_trends_raw!AC31/$AB$1</f>
        <v>0</v>
      </c>
      <c r="AD31">
        <f>google_trends_raw!AD31/$AB$1</f>
        <v>19</v>
      </c>
      <c r="AE31">
        <f>google_trends_raw!AE31/$AB$1</f>
        <v>7</v>
      </c>
      <c r="AF31">
        <f>google_trends_raw!AF31/google_trends_raw!$B31</f>
        <v>0.97142857142857142</v>
      </c>
      <c r="AG31">
        <f>google_trends_raw!AG31/$AF$1</f>
        <v>7.6535142593061707</v>
      </c>
      <c r="AH31">
        <v>28</v>
      </c>
    </row>
    <row r="32" spans="1:34" x14ac:dyDescent="0.3">
      <c r="A32">
        <f>google_trends_raw!B32</f>
        <v>65</v>
      </c>
      <c r="B32">
        <f>google_trends_raw!B32/google_trends_raw!$B32</f>
        <v>1</v>
      </c>
      <c r="C32">
        <f>google_trends_raw!C32/$B$1</f>
        <v>14</v>
      </c>
      <c r="D32">
        <f>google_trends_raw!D32/$B$1</f>
        <v>17</v>
      </c>
      <c r="E32">
        <f>google_trends_raw!E32/$B$1</f>
        <v>19</v>
      </c>
      <c r="F32">
        <f>google_trends_raw!F32/$B$1</f>
        <v>0</v>
      </c>
      <c r="G32">
        <f>google_trends_raw!G32/google_trends_raw!$B32</f>
        <v>1</v>
      </c>
      <c r="H32">
        <f>google_trends_raw!H32/$G$1</f>
        <v>50</v>
      </c>
      <c r="I32">
        <f>google_trends_raw!I32/$G$1</f>
        <v>0</v>
      </c>
      <c r="J32">
        <f>google_trends_raw!J32/$G$1</f>
        <v>19</v>
      </c>
      <c r="K32">
        <f>google_trends_raw!K32/$G$1</f>
        <v>5</v>
      </c>
      <c r="L32">
        <f>google_trends_raw!L32/google_trends_raw!$B32</f>
        <v>0.24615384615384617</v>
      </c>
      <c r="M32">
        <f>google_trends_raw!M32/$L$1</f>
        <v>28.17631143116699</v>
      </c>
      <c r="N32">
        <f>google_trends_raw!N32/google_trends_raw!$B32</f>
        <v>1</v>
      </c>
      <c r="O32">
        <f>google_trends_raw!O32/$N$1</f>
        <v>0</v>
      </c>
      <c r="P32">
        <f>google_trends_raw!P32/$N$1</f>
        <v>0</v>
      </c>
      <c r="Q32">
        <f>google_trends_raw!Q32/$N$1</f>
        <v>5</v>
      </c>
      <c r="R32">
        <f>google_trends_raw!R32/google_trends_raw!$B32</f>
        <v>1</v>
      </c>
      <c r="S32">
        <f>google_trends_raw!S32/$R$1</f>
        <v>0</v>
      </c>
      <c r="T32">
        <f>google_trends_raw!T32/$R$1</f>
        <v>22</v>
      </c>
      <c r="U32">
        <f>google_trends_raw!U32/$R$1</f>
        <v>38</v>
      </c>
      <c r="V32">
        <f>google_trends_raw!V32/$R$1</f>
        <v>10</v>
      </c>
      <c r="W32">
        <f>google_trends_raw!W32/google_trends_raw!$B32</f>
        <v>1</v>
      </c>
      <c r="X32">
        <f>google_trends_raw!X32/$W$1</f>
        <v>12</v>
      </c>
      <c r="Y32">
        <f>google_trends_raw!Y32/$W$1</f>
        <v>12</v>
      </c>
      <c r="Z32">
        <f>google_trends_raw!Z32/$W$1</f>
        <v>0</v>
      </c>
      <c r="AA32">
        <f>google_trends_raw!AA32/$W$1</f>
        <v>0</v>
      </c>
      <c r="AB32">
        <f>google_trends_raw!AB32/google_trends_raw!$B32</f>
        <v>1</v>
      </c>
      <c r="AC32">
        <f>google_trends_raw!AC32/$AB$1</f>
        <v>0</v>
      </c>
      <c r="AD32">
        <f>google_trends_raw!AD32/$AB$1</f>
        <v>0</v>
      </c>
      <c r="AE32">
        <f>google_trends_raw!AE32/$AB$1</f>
        <v>5</v>
      </c>
      <c r="AF32">
        <f>google_trends_raw!AF32/google_trends_raw!$B32</f>
        <v>1.0153846153846153</v>
      </c>
      <c r="AG32">
        <f>google_trends_raw!AG32/$AF$1</f>
        <v>4.373436719603526</v>
      </c>
      <c r="AH32">
        <v>29</v>
      </c>
    </row>
    <row r="33" spans="1:34" x14ac:dyDescent="0.3">
      <c r="A33">
        <f>google_trends_raw!B33</f>
        <v>47</v>
      </c>
      <c r="B33">
        <f>google_trends_raw!B33/google_trends_raw!$B33</f>
        <v>1</v>
      </c>
      <c r="C33">
        <f>google_trends_raw!C33/$B$1</f>
        <v>5</v>
      </c>
      <c r="D33">
        <f>google_trends_raw!D33/$B$1</f>
        <v>7</v>
      </c>
      <c r="E33">
        <f>google_trends_raw!E33/$B$1</f>
        <v>10</v>
      </c>
      <c r="F33">
        <f>google_trends_raw!F33/$B$1</f>
        <v>0</v>
      </c>
      <c r="G33">
        <f>google_trends_raw!G33/google_trends_raw!$B33</f>
        <v>1</v>
      </c>
      <c r="H33">
        <f>google_trends_raw!H33/$G$1</f>
        <v>46</v>
      </c>
      <c r="I33">
        <f>google_trends_raw!I33/$G$1</f>
        <v>0</v>
      </c>
      <c r="J33">
        <f>google_trends_raw!J33/$G$1</f>
        <v>10</v>
      </c>
      <c r="K33">
        <f>google_trends_raw!K33/$G$1</f>
        <v>0</v>
      </c>
      <c r="L33">
        <f>google_trends_raw!L33/google_trends_raw!$B33</f>
        <v>0.25531914893617019</v>
      </c>
      <c r="M33">
        <f>google_trends_raw!M33/$L$1</f>
        <v>48.302248167714843</v>
      </c>
      <c r="N33">
        <f>google_trends_raw!N33/google_trends_raw!$B33</f>
        <v>1</v>
      </c>
      <c r="O33">
        <f>google_trends_raw!O33/$N$1</f>
        <v>0</v>
      </c>
      <c r="P33">
        <f>google_trends_raw!P33/$N$1</f>
        <v>0</v>
      </c>
      <c r="Q33">
        <f>google_trends_raw!Q33/$N$1</f>
        <v>0</v>
      </c>
      <c r="R33">
        <f>google_trends_raw!R33/google_trends_raw!$B33</f>
        <v>1</v>
      </c>
      <c r="S33">
        <f>google_trends_raw!S33/$R$1</f>
        <v>0</v>
      </c>
      <c r="T33">
        <f>google_trends_raw!T33/$R$1</f>
        <v>15</v>
      </c>
      <c r="U33">
        <f>google_trends_raw!U33/$R$1</f>
        <v>24</v>
      </c>
      <c r="V33">
        <f>google_trends_raw!V33/$R$1</f>
        <v>0</v>
      </c>
      <c r="W33">
        <f>google_trends_raw!W33/google_trends_raw!$B33</f>
        <v>1</v>
      </c>
      <c r="X33">
        <f>google_trends_raw!X33/$W$1</f>
        <v>5</v>
      </c>
      <c r="Y33">
        <f>google_trends_raw!Y33/$W$1</f>
        <v>5</v>
      </c>
      <c r="Z33">
        <f>google_trends_raw!Z33/$W$1</f>
        <v>0</v>
      </c>
      <c r="AA33">
        <f>google_trends_raw!AA33/$W$1</f>
        <v>0</v>
      </c>
      <c r="AB33">
        <f>google_trends_raw!AB33/google_trends_raw!$B33</f>
        <v>1</v>
      </c>
      <c r="AC33">
        <f>google_trends_raw!AC33/$AB$1</f>
        <v>0</v>
      </c>
      <c r="AD33">
        <f>google_trends_raw!AD33/$AB$1</f>
        <v>5</v>
      </c>
      <c r="AE33">
        <f>google_trends_raw!AE33/$AB$1</f>
        <v>10</v>
      </c>
      <c r="AF33">
        <f>google_trends_raw!AF33/google_trends_raw!$B33</f>
        <v>1.1063829787234043</v>
      </c>
      <c r="AG33">
        <f>google_trends_raw!AG33/$AF$1</f>
        <v>4.373436719603526</v>
      </c>
      <c r="AH33">
        <v>30</v>
      </c>
    </row>
    <row r="34" spans="1:34" x14ac:dyDescent="0.3">
      <c r="A34">
        <f>google_trends_raw!B34</f>
        <v>94</v>
      </c>
      <c r="B34">
        <f>google_trends_raw!B34/google_trends_raw!$B34</f>
        <v>1</v>
      </c>
      <c r="C34">
        <f>google_trends_raw!C34/$B$1</f>
        <v>10</v>
      </c>
      <c r="D34">
        <f>google_trends_raw!D34/$B$1</f>
        <v>5</v>
      </c>
      <c r="E34">
        <f>google_trends_raw!E34/$B$1</f>
        <v>5</v>
      </c>
      <c r="F34">
        <f>google_trends_raw!F34/$B$1</f>
        <v>0</v>
      </c>
      <c r="G34">
        <f>google_trends_raw!G34/google_trends_raw!$B34</f>
        <v>1</v>
      </c>
      <c r="H34">
        <f>google_trends_raw!H34/$G$1</f>
        <v>43</v>
      </c>
      <c r="I34">
        <f>google_trends_raw!I34/$G$1</f>
        <v>0</v>
      </c>
      <c r="J34">
        <f>google_trends_raw!J34/$G$1</f>
        <v>5</v>
      </c>
      <c r="K34">
        <f>google_trends_raw!K34/$G$1</f>
        <v>0</v>
      </c>
      <c r="L34">
        <f>google_trends_raw!L34/google_trends_raw!$B34</f>
        <v>0.24468085106382978</v>
      </c>
      <c r="M34">
        <f>google_trends_raw!M34/$L$1</f>
        <v>36.226686125786131</v>
      </c>
      <c r="N34">
        <f>google_trends_raw!N34/google_trends_raw!$B34</f>
        <v>1</v>
      </c>
      <c r="O34">
        <f>google_trends_raw!O34/$N$1</f>
        <v>0</v>
      </c>
      <c r="P34">
        <f>google_trends_raw!P34/$N$1</f>
        <v>0</v>
      </c>
      <c r="Q34">
        <f>google_trends_raw!Q34/$N$1</f>
        <v>0</v>
      </c>
      <c r="R34">
        <f>google_trends_raw!R34/google_trends_raw!$B34</f>
        <v>1</v>
      </c>
      <c r="S34">
        <f>google_trends_raw!S34/$R$1</f>
        <v>0</v>
      </c>
      <c r="T34">
        <f>google_trends_raw!T34/$R$1</f>
        <v>17</v>
      </c>
      <c r="U34">
        <f>google_trends_raw!U34/$R$1</f>
        <v>22</v>
      </c>
      <c r="V34">
        <f>google_trends_raw!V34/$R$1</f>
        <v>0</v>
      </c>
      <c r="W34">
        <f>google_trends_raw!W34/google_trends_raw!$B34</f>
        <v>1</v>
      </c>
      <c r="X34">
        <f>google_trends_raw!X34/$W$1</f>
        <v>17</v>
      </c>
      <c r="Y34">
        <f>google_trends_raw!Y34/$W$1</f>
        <v>24</v>
      </c>
      <c r="Z34">
        <f>google_trends_raw!Z34/$W$1</f>
        <v>0</v>
      </c>
      <c r="AA34">
        <f>google_trends_raw!AA34/$W$1</f>
        <v>0</v>
      </c>
      <c r="AB34">
        <f>google_trends_raw!AB34/google_trends_raw!$B34</f>
        <v>1</v>
      </c>
      <c r="AC34">
        <f>google_trends_raw!AC34/$AB$1</f>
        <v>0</v>
      </c>
      <c r="AD34">
        <f>google_trends_raw!AD34/$AB$1</f>
        <v>0</v>
      </c>
      <c r="AE34">
        <f>google_trends_raw!AE34/$AB$1</f>
        <v>0</v>
      </c>
      <c r="AF34">
        <f>google_trends_raw!AF34/google_trends_raw!$B34</f>
        <v>0.9042553191489362</v>
      </c>
      <c r="AG34">
        <f>google_trends_raw!AG34/$AF$1</f>
        <v>0</v>
      </c>
      <c r="AH34">
        <v>31</v>
      </c>
    </row>
    <row r="35" spans="1:34" x14ac:dyDescent="0.3">
      <c r="A35">
        <f>google_trends_raw!B35</f>
        <v>68</v>
      </c>
      <c r="B35">
        <f>google_trends_raw!B35/google_trends_raw!$B35</f>
        <v>1</v>
      </c>
      <c r="C35">
        <f>google_trends_raw!C35/$B$1</f>
        <v>12</v>
      </c>
      <c r="D35">
        <f>google_trends_raw!D35/$B$1</f>
        <v>15</v>
      </c>
      <c r="E35">
        <f>google_trends_raw!E35/$B$1</f>
        <v>5</v>
      </c>
      <c r="F35">
        <f>google_trends_raw!F35/$B$1</f>
        <v>0</v>
      </c>
      <c r="G35">
        <f>google_trends_raw!G35/google_trends_raw!$B35</f>
        <v>1</v>
      </c>
      <c r="H35">
        <f>google_trends_raw!H35/$G$1</f>
        <v>51</v>
      </c>
      <c r="I35">
        <f>google_trends_raw!I35/$G$1</f>
        <v>0</v>
      </c>
      <c r="J35">
        <f>google_trends_raw!J35/$G$1</f>
        <v>5</v>
      </c>
      <c r="K35">
        <f>google_trends_raw!K35/$G$1</f>
        <v>0</v>
      </c>
      <c r="L35">
        <f>google_trends_raw!L35/google_trends_raw!$B35</f>
        <v>0.25</v>
      </c>
      <c r="M35">
        <f>google_trends_raw!M35/$L$1</f>
        <v>28.17631143116699</v>
      </c>
      <c r="N35">
        <f>google_trends_raw!N35/google_trends_raw!$B35</f>
        <v>1</v>
      </c>
      <c r="O35">
        <f>google_trends_raw!O35/$N$1</f>
        <v>0</v>
      </c>
      <c r="P35">
        <f>google_trends_raw!P35/$N$1</f>
        <v>0</v>
      </c>
      <c r="Q35">
        <f>google_trends_raw!Q35/$N$1</f>
        <v>0</v>
      </c>
      <c r="R35">
        <f>google_trends_raw!R35/google_trends_raw!$B35</f>
        <v>1</v>
      </c>
      <c r="S35">
        <f>google_trends_raw!S35/$R$1</f>
        <v>0</v>
      </c>
      <c r="T35">
        <f>google_trends_raw!T35/$R$1</f>
        <v>15</v>
      </c>
      <c r="U35">
        <f>google_trends_raw!U35/$R$1</f>
        <v>29</v>
      </c>
      <c r="V35">
        <f>google_trends_raw!V35/$R$1</f>
        <v>7</v>
      </c>
      <c r="W35">
        <f>google_trends_raw!W35/google_trends_raw!$B35</f>
        <v>1</v>
      </c>
      <c r="X35">
        <f>google_trends_raw!X35/$W$1</f>
        <v>12</v>
      </c>
      <c r="Y35">
        <f>google_trends_raw!Y35/$W$1</f>
        <v>10</v>
      </c>
      <c r="Z35">
        <f>google_trends_raw!Z35/$W$1</f>
        <v>0</v>
      </c>
      <c r="AA35">
        <f>google_trends_raw!AA35/$W$1</f>
        <v>0</v>
      </c>
      <c r="AB35">
        <f>google_trends_raw!AB35/google_trends_raw!$B35</f>
        <v>1</v>
      </c>
      <c r="AC35">
        <f>google_trends_raw!AC35/$AB$1</f>
        <v>0</v>
      </c>
      <c r="AD35">
        <f>google_trends_raw!AD35/$AB$1</f>
        <v>0</v>
      </c>
      <c r="AE35">
        <f>google_trends_raw!AE35/$AB$1</f>
        <v>15</v>
      </c>
      <c r="AF35">
        <f>google_trends_raw!AF35/google_trends_raw!$B35</f>
        <v>0.77941176470588236</v>
      </c>
      <c r="AG35">
        <f>google_trends_raw!AG35/$AF$1</f>
        <v>0</v>
      </c>
      <c r="AH35">
        <v>32</v>
      </c>
    </row>
    <row r="36" spans="1:34" x14ac:dyDescent="0.3">
      <c r="A36">
        <f>google_trends_raw!B36</f>
        <v>61</v>
      </c>
      <c r="B36">
        <f>google_trends_raw!B36/google_trends_raw!$B36</f>
        <v>1</v>
      </c>
      <c r="C36">
        <f>google_trends_raw!C36/$B$1</f>
        <v>10</v>
      </c>
      <c r="D36">
        <f>google_trends_raw!D36/$B$1</f>
        <v>15</v>
      </c>
      <c r="E36">
        <f>google_trends_raw!E36/$B$1</f>
        <v>10</v>
      </c>
      <c r="F36">
        <f>google_trends_raw!F36/$B$1</f>
        <v>0</v>
      </c>
      <c r="G36">
        <f>google_trends_raw!G36/google_trends_raw!$B36</f>
        <v>1</v>
      </c>
      <c r="H36">
        <f>google_trends_raw!H36/$G$1</f>
        <v>27</v>
      </c>
      <c r="I36">
        <f>google_trends_raw!I36/$G$1</f>
        <v>0</v>
      </c>
      <c r="J36">
        <f>google_trends_raw!J36/$G$1</f>
        <v>10</v>
      </c>
      <c r="K36">
        <f>google_trends_raw!K36/$G$1</f>
        <v>0</v>
      </c>
      <c r="L36">
        <f>google_trends_raw!L36/google_trends_raw!$B36</f>
        <v>0.24590163934426229</v>
      </c>
      <c r="M36">
        <f>google_trends_raw!M36/$L$1</f>
        <v>32.201498778476562</v>
      </c>
      <c r="N36">
        <f>google_trends_raw!N36/google_trends_raw!$B36</f>
        <v>1</v>
      </c>
      <c r="O36">
        <f>google_trends_raw!O36/$N$1</f>
        <v>0</v>
      </c>
      <c r="P36">
        <f>google_trends_raw!P36/$N$1</f>
        <v>0</v>
      </c>
      <c r="Q36">
        <f>google_trends_raw!Q36/$N$1</f>
        <v>5</v>
      </c>
      <c r="R36">
        <f>google_trends_raw!R36/google_trends_raw!$B36</f>
        <v>1</v>
      </c>
      <c r="S36">
        <f>google_trends_raw!S36/$R$1</f>
        <v>0</v>
      </c>
      <c r="T36">
        <f>google_trends_raw!T36/$R$1</f>
        <v>7</v>
      </c>
      <c r="U36">
        <f>google_trends_raw!U36/$R$1</f>
        <v>34</v>
      </c>
      <c r="V36">
        <f>google_trends_raw!V36/$R$1</f>
        <v>5</v>
      </c>
      <c r="W36">
        <f>google_trends_raw!W36/google_trends_raw!$B36</f>
        <v>1</v>
      </c>
      <c r="X36">
        <f>google_trends_raw!X36/$W$1</f>
        <v>20</v>
      </c>
      <c r="Y36">
        <f>google_trends_raw!Y36/$W$1</f>
        <v>10</v>
      </c>
      <c r="Z36">
        <f>google_trends_raw!Z36/$W$1</f>
        <v>5</v>
      </c>
      <c r="AA36">
        <f>google_trends_raw!AA36/$W$1</f>
        <v>0</v>
      </c>
      <c r="AB36">
        <f>google_trends_raw!AB36/google_trends_raw!$B36</f>
        <v>1</v>
      </c>
      <c r="AC36">
        <f>google_trends_raw!AC36/$AB$1</f>
        <v>0</v>
      </c>
      <c r="AD36">
        <f>google_trends_raw!AD36/$AB$1</f>
        <v>7</v>
      </c>
      <c r="AE36">
        <f>google_trends_raw!AE36/$AB$1</f>
        <v>10</v>
      </c>
      <c r="AF36">
        <f>google_trends_raw!AF36/google_trends_raw!$B36</f>
        <v>1.0655737704918034</v>
      </c>
      <c r="AG36">
        <f>google_trends_raw!AG36/$AF$1</f>
        <v>0</v>
      </c>
      <c r="AH36">
        <v>33</v>
      </c>
    </row>
    <row r="37" spans="1:34" x14ac:dyDescent="0.3">
      <c r="A37">
        <f>google_trends_raw!B37</f>
        <v>46</v>
      </c>
      <c r="B37">
        <f>google_trends_raw!B37/google_trends_raw!$B37</f>
        <v>1</v>
      </c>
      <c r="C37">
        <f>google_trends_raw!C37/$B$1</f>
        <v>10</v>
      </c>
      <c r="D37">
        <f>google_trends_raw!D37/$B$1</f>
        <v>15</v>
      </c>
      <c r="E37">
        <f>google_trends_raw!E37/$B$1</f>
        <v>5</v>
      </c>
      <c r="F37">
        <f>google_trends_raw!F37/$B$1</f>
        <v>0</v>
      </c>
      <c r="G37">
        <f>google_trends_raw!G37/google_trends_raw!$B37</f>
        <v>1</v>
      </c>
      <c r="H37">
        <f>google_trends_raw!H37/$G$1</f>
        <v>49</v>
      </c>
      <c r="I37">
        <f>google_trends_raw!I37/$G$1</f>
        <v>0</v>
      </c>
      <c r="J37">
        <f>google_trends_raw!J37/$G$1</f>
        <v>5</v>
      </c>
      <c r="K37">
        <f>google_trends_raw!K37/$G$1</f>
        <v>5</v>
      </c>
      <c r="L37">
        <f>google_trends_raw!L37/google_trends_raw!$B37</f>
        <v>0.2391304347826087</v>
      </c>
      <c r="M37">
        <f>google_trends_raw!M37/$L$1</f>
        <v>20.12593673654785</v>
      </c>
      <c r="N37">
        <f>google_trends_raw!N37/google_trends_raw!$B37</f>
        <v>1</v>
      </c>
      <c r="O37">
        <f>google_trends_raw!O37/$N$1</f>
        <v>0</v>
      </c>
      <c r="P37">
        <f>google_trends_raw!P37/$N$1</f>
        <v>0</v>
      </c>
      <c r="Q37">
        <f>google_trends_raw!Q37/$N$1</f>
        <v>0</v>
      </c>
      <c r="R37">
        <f>google_trends_raw!R37/google_trends_raw!$B37</f>
        <v>1</v>
      </c>
      <c r="S37">
        <f>google_trends_raw!S37/$R$1</f>
        <v>0</v>
      </c>
      <c r="T37">
        <f>google_trends_raw!T37/$R$1</f>
        <v>22</v>
      </c>
      <c r="U37">
        <f>google_trends_raw!U37/$R$1</f>
        <v>24</v>
      </c>
      <c r="V37">
        <f>google_trends_raw!V37/$R$1</f>
        <v>7</v>
      </c>
      <c r="W37">
        <f>google_trends_raw!W37/google_trends_raw!$B37</f>
        <v>1</v>
      </c>
      <c r="X37">
        <f>google_trends_raw!X37/$W$1</f>
        <v>12</v>
      </c>
      <c r="Y37">
        <f>google_trends_raw!Y37/$W$1</f>
        <v>7</v>
      </c>
      <c r="Z37">
        <f>google_trends_raw!Z37/$W$1</f>
        <v>0</v>
      </c>
      <c r="AA37">
        <f>google_trends_raw!AA37/$W$1</f>
        <v>0</v>
      </c>
      <c r="AB37">
        <f>google_trends_raw!AB37/google_trends_raw!$B37</f>
        <v>1</v>
      </c>
      <c r="AC37">
        <f>google_trends_raw!AC37/$AB$1</f>
        <v>0</v>
      </c>
      <c r="AD37">
        <f>google_trends_raw!AD37/$AB$1</f>
        <v>5</v>
      </c>
      <c r="AE37">
        <f>google_trends_raw!AE37/$AB$1</f>
        <v>7</v>
      </c>
      <c r="AF37">
        <f>google_trends_raw!AF37/google_trends_raw!$B37</f>
        <v>0.97826086956521741</v>
      </c>
      <c r="AG37">
        <f>google_trends_raw!AG37/$AF$1</f>
        <v>0</v>
      </c>
      <c r="AH37">
        <v>34</v>
      </c>
    </row>
    <row r="38" spans="1:34" x14ac:dyDescent="0.3">
      <c r="A38">
        <f>google_trends_raw!B38</f>
        <v>44</v>
      </c>
      <c r="B38">
        <f>google_trends_raw!B38/google_trends_raw!$B38</f>
        <v>1</v>
      </c>
      <c r="C38">
        <f>google_trends_raw!C38/$B$1</f>
        <v>5</v>
      </c>
      <c r="D38">
        <f>google_trends_raw!D38/$B$1</f>
        <v>15</v>
      </c>
      <c r="E38">
        <f>google_trends_raw!E38/$B$1</f>
        <v>7</v>
      </c>
      <c r="F38">
        <f>google_trends_raw!F38/$B$1</f>
        <v>0</v>
      </c>
      <c r="G38">
        <f>google_trends_raw!G38/google_trends_raw!$B38</f>
        <v>1</v>
      </c>
      <c r="H38">
        <f>google_trends_raw!H38/$G$1</f>
        <v>44</v>
      </c>
      <c r="I38">
        <f>google_trends_raw!I38/$G$1</f>
        <v>0</v>
      </c>
      <c r="J38">
        <f>google_trends_raw!J38/$G$1</f>
        <v>7</v>
      </c>
      <c r="K38">
        <f>google_trends_raw!K38/$G$1</f>
        <v>0</v>
      </c>
      <c r="L38">
        <f>google_trends_raw!L38/google_trends_raw!$B38</f>
        <v>0.25</v>
      </c>
      <c r="M38">
        <f>google_trends_raw!M38/$L$1</f>
        <v>24.151124083857422</v>
      </c>
      <c r="N38">
        <f>google_trends_raw!N38/google_trends_raw!$B38</f>
        <v>1</v>
      </c>
      <c r="O38">
        <f>google_trends_raw!O38/$N$1</f>
        <v>5</v>
      </c>
      <c r="P38">
        <f>google_trends_raw!P38/$N$1</f>
        <v>0</v>
      </c>
      <c r="Q38">
        <f>google_trends_raw!Q38/$N$1</f>
        <v>0</v>
      </c>
      <c r="R38">
        <f>google_trends_raw!R38/google_trends_raw!$B38</f>
        <v>1</v>
      </c>
      <c r="S38">
        <f>google_trends_raw!S38/$R$1</f>
        <v>0</v>
      </c>
      <c r="T38">
        <f>google_trends_raw!T38/$R$1</f>
        <v>7</v>
      </c>
      <c r="U38">
        <f>google_trends_raw!U38/$R$1</f>
        <v>10</v>
      </c>
      <c r="V38">
        <f>google_trends_raw!V38/$R$1</f>
        <v>5</v>
      </c>
      <c r="W38">
        <f>google_trends_raw!W38/google_trends_raw!$B38</f>
        <v>1</v>
      </c>
      <c r="X38">
        <f>google_trends_raw!X38/$W$1</f>
        <v>15</v>
      </c>
      <c r="Y38">
        <f>google_trends_raw!Y38/$W$1</f>
        <v>12</v>
      </c>
      <c r="Z38">
        <f>google_trends_raw!Z38/$W$1</f>
        <v>0</v>
      </c>
      <c r="AA38">
        <f>google_trends_raw!AA38/$W$1</f>
        <v>0</v>
      </c>
      <c r="AB38">
        <f>google_trends_raw!AB38/google_trends_raw!$B38</f>
        <v>1</v>
      </c>
      <c r="AC38">
        <f>google_trends_raw!AC38/$AB$1</f>
        <v>0</v>
      </c>
      <c r="AD38">
        <f>google_trends_raw!AD38/$AB$1</f>
        <v>0</v>
      </c>
      <c r="AE38">
        <f>google_trends_raw!AE38/$AB$1</f>
        <v>5</v>
      </c>
      <c r="AF38">
        <f>google_trends_raw!AF38/google_trends_raw!$B38</f>
        <v>1.1590909090909092</v>
      </c>
      <c r="AG38">
        <f>google_trends_raw!AG38/$AF$1</f>
        <v>4.373436719603526</v>
      </c>
      <c r="AH38">
        <v>35</v>
      </c>
    </row>
    <row r="39" spans="1:34" x14ac:dyDescent="0.3">
      <c r="A39">
        <f>google_trends_raw!B39</f>
        <v>66</v>
      </c>
      <c r="B39">
        <f>google_trends_raw!B39/google_trends_raw!$B39</f>
        <v>1</v>
      </c>
      <c r="C39">
        <f>google_trends_raw!C39/$B$1</f>
        <v>9</v>
      </c>
      <c r="D39">
        <f>google_trends_raw!D39/$B$1</f>
        <v>12</v>
      </c>
      <c r="E39">
        <f>google_trends_raw!E39/$B$1</f>
        <v>5</v>
      </c>
      <c r="F39">
        <f>google_trends_raw!F39/$B$1</f>
        <v>0</v>
      </c>
      <c r="G39">
        <f>google_trends_raw!G39/google_trends_raw!$B39</f>
        <v>1</v>
      </c>
      <c r="H39">
        <f>google_trends_raw!H39/$G$1</f>
        <v>38</v>
      </c>
      <c r="I39">
        <f>google_trends_raw!I39/$G$1</f>
        <v>0</v>
      </c>
      <c r="J39">
        <f>google_trends_raw!J39/$G$1</f>
        <v>5</v>
      </c>
      <c r="K39">
        <f>google_trends_raw!K39/$G$1</f>
        <v>5</v>
      </c>
      <c r="L39">
        <f>google_trends_raw!L39/google_trends_raw!$B39</f>
        <v>0.24242424242424243</v>
      </c>
      <c r="M39">
        <f>google_trends_raw!M39/$L$1</f>
        <v>20.12593673654785</v>
      </c>
      <c r="N39">
        <f>google_trends_raw!N39/google_trends_raw!$B39</f>
        <v>1</v>
      </c>
      <c r="O39">
        <f>google_trends_raw!O39/$N$1</f>
        <v>5</v>
      </c>
      <c r="P39">
        <f>google_trends_raw!P39/$N$1</f>
        <v>0</v>
      </c>
      <c r="Q39">
        <f>google_trends_raw!Q39/$N$1</f>
        <v>5</v>
      </c>
      <c r="R39">
        <f>google_trends_raw!R39/google_trends_raw!$B39</f>
        <v>1</v>
      </c>
      <c r="S39">
        <f>google_trends_raw!S39/$R$1</f>
        <v>0</v>
      </c>
      <c r="T39">
        <f>google_trends_raw!T39/$R$1</f>
        <v>16</v>
      </c>
      <c r="U39">
        <f>google_trends_raw!U39/$R$1</f>
        <v>28</v>
      </c>
      <c r="V39">
        <f>google_trends_raw!V39/$R$1</f>
        <v>5</v>
      </c>
      <c r="W39">
        <f>google_trends_raw!W39/google_trends_raw!$B39</f>
        <v>1</v>
      </c>
      <c r="X39">
        <f>google_trends_raw!X39/$W$1</f>
        <v>19</v>
      </c>
      <c r="Y39">
        <f>google_trends_raw!Y39/$W$1</f>
        <v>9</v>
      </c>
      <c r="Z39">
        <f>google_trends_raw!Z39/$W$1</f>
        <v>7</v>
      </c>
      <c r="AA39">
        <f>google_trends_raw!AA39/$W$1</f>
        <v>0</v>
      </c>
      <c r="AB39">
        <f>google_trends_raw!AB39/google_trends_raw!$B39</f>
        <v>1</v>
      </c>
      <c r="AC39">
        <f>google_trends_raw!AC39/$AB$1</f>
        <v>0</v>
      </c>
      <c r="AD39">
        <f>google_trends_raw!AD39/$AB$1</f>
        <v>0</v>
      </c>
      <c r="AE39">
        <f>google_trends_raw!AE39/$AB$1</f>
        <v>0</v>
      </c>
      <c r="AF39">
        <f>google_trends_raw!AF39/google_trends_raw!$B39</f>
        <v>1.106060606060606</v>
      </c>
      <c r="AG39">
        <f>google_trends_raw!AG39/$AF$1</f>
        <v>0</v>
      </c>
      <c r="AH39">
        <v>36</v>
      </c>
    </row>
    <row r="40" spans="1:34" x14ac:dyDescent="0.3">
      <c r="A40">
        <f>google_trends_raw!B40</f>
        <v>60</v>
      </c>
      <c r="B40">
        <f>google_trends_raw!B40/google_trends_raw!$B40</f>
        <v>1</v>
      </c>
      <c r="C40">
        <f>google_trends_raw!C40/$B$1</f>
        <v>10</v>
      </c>
      <c r="D40">
        <f>google_trends_raw!D40/$B$1</f>
        <v>5</v>
      </c>
      <c r="E40">
        <f>google_trends_raw!E40/$B$1</f>
        <v>5</v>
      </c>
      <c r="F40">
        <f>google_trends_raw!F40/$B$1</f>
        <v>0</v>
      </c>
      <c r="G40">
        <f>google_trends_raw!G40/google_trends_raw!$B40</f>
        <v>1</v>
      </c>
      <c r="H40">
        <f>google_trends_raw!H40/$G$1</f>
        <v>46</v>
      </c>
      <c r="I40">
        <f>google_trends_raw!I40/$G$1</f>
        <v>0</v>
      </c>
      <c r="J40">
        <f>google_trends_raw!J40/$G$1</f>
        <v>5</v>
      </c>
      <c r="K40">
        <f>google_trends_raw!K40/$G$1</f>
        <v>5</v>
      </c>
      <c r="L40">
        <f>google_trends_raw!L40/google_trends_raw!$B40</f>
        <v>0.25</v>
      </c>
      <c r="M40">
        <f>google_trends_raw!M40/$L$1</f>
        <v>20.12593673654785</v>
      </c>
      <c r="N40">
        <f>google_trends_raw!N40/google_trends_raw!$B40</f>
        <v>1</v>
      </c>
      <c r="O40">
        <f>google_trends_raw!O40/$N$1</f>
        <v>0</v>
      </c>
      <c r="P40">
        <f>google_trends_raw!P40/$N$1</f>
        <v>0</v>
      </c>
      <c r="Q40">
        <f>google_trends_raw!Q40/$N$1</f>
        <v>0</v>
      </c>
      <c r="R40">
        <f>google_trends_raw!R40/google_trends_raw!$B40</f>
        <v>1</v>
      </c>
      <c r="S40">
        <f>google_trends_raw!S40/$R$1</f>
        <v>0</v>
      </c>
      <c r="T40">
        <f>google_trends_raw!T40/$R$1</f>
        <v>26</v>
      </c>
      <c r="U40">
        <f>google_trends_raw!U40/$R$1</f>
        <v>26</v>
      </c>
      <c r="V40">
        <f>google_trends_raw!V40/$R$1</f>
        <v>5</v>
      </c>
      <c r="W40">
        <f>google_trends_raw!W40/google_trends_raw!$B40</f>
        <v>1</v>
      </c>
      <c r="X40">
        <f>google_trends_raw!X40/$W$1</f>
        <v>17</v>
      </c>
      <c r="Y40">
        <f>google_trends_raw!Y40/$W$1</f>
        <v>5</v>
      </c>
      <c r="Z40">
        <f>google_trends_raw!Z40/$W$1</f>
        <v>5</v>
      </c>
      <c r="AA40">
        <f>google_trends_raw!AA40/$W$1</f>
        <v>0</v>
      </c>
      <c r="AB40">
        <f>google_trends_raw!AB40/google_trends_raw!$B40</f>
        <v>1</v>
      </c>
      <c r="AC40">
        <f>google_trends_raw!AC40/$AB$1</f>
        <v>0</v>
      </c>
      <c r="AD40">
        <f>google_trends_raw!AD40/$AB$1</f>
        <v>5</v>
      </c>
      <c r="AE40">
        <f>google_trends_raw!AE40/$AB$1</f>
        <v>0</v>
      </c>
      <c r="AF40">
        <f>google_trends_raw!AF40/google_trends_raw!$B40</f>
        <v>0.8833333333333333</v>
      </c>
      <c r="AG40">
        <f>google_trends_raw!AG40/$AF$1</f>
        <v>0</v>
      </c>
      <c r="AH40">
        <v>37</v>
      </c>
    </row>
    <row r="41" spans="1:34" x14ac:dyDescent="0.3">
      <c r="A41">
        <f>google_trends_raw!B41</f>
        <v>53</v>
      </c>
      <c r="B41">
        <f>google_trends_raw!B41/google_trends_raw!$B41</f>
        <v>1</v>
      </c>
      <c r="C41">
        <f>google_trends_raw!C41/$B$1</f>
        <v>5</v>
      </c>
      <c r="D41">
        <f>google_trends_raw!D41/$B$1</f>
        <v>17</v>
      </c>
      <c r="E41">
        <f>google_trends_raw!E41/$B$1</f>
        <v>5</v>
      </c>
      <c r="F41">
        <f>google_trends_raw!F41/$B$1</f>
        <v>0</v>
      </c>
      <c r="G41">
        <f>google_trends_raw!G41/google_trends_raw!$B41</f>
        <v>1</v>
      </c>
      <c r="H41">
        <f>google_trends_raw!H41/$G$1</f>
        <v>24</v>
      </c>
      <c r="I41">
        <f>google_trends_raw!I41/$G$1</f>
        <v>0</v>
      </c>
      <c r="J41">
        <f>google_trends_raw!J41/$G$1</f>
        <v>5</v>
      </c>
      <c r="K41">
        <f>google_trends_raw!K41/$G$1</f>
        <v>0</v>
      </c>
      <c r="L41">
        <f>google_trends_raw!L41/google_trends_raw!$B41</f>
        <v>0.24528301886792453</v>
      </c>
      <c r="M41">
        <f>google_trends_raw!M41/$L$1</f>
        <v>20.12593673654785</v>
      </c>
      <c r="N41">
        <f>google_trends_raw!N41/google_trends_raw!$B41</f>
        <v>1</v>
      </c>
      <c r="O41">
        <f>google_trends_raw!O41/$N$1</f>
        <v>0</v>
      </c>
      <c r="P41">
        <f>google_trends_raw!P41/$N$1</f>
        <v>0</v>
      </c>
      <c r="Q41">
        <f>google_trends_raw!Q41/$N$1</f>
        <v>0</v>
      </c>
      <c r="R41">
        <f>google_trends_raw!R41/google_trends_raw!$B41</f>
        <v>1</v>
      </c>
      <c r="S41">
        <f>google_trends_raw!S41/$R$1</f>
        <v>0</v>
      </c>
      <c r="T41">
        <f>google_trends_raw!T41/$R$1</f>
        <v>19</v>
      </c>
      <c r="U41">
        <f>google_trends_raw!U41/$R$1</f>
        <v>14</v>
      </c>
      <c r="V41">
        <f>google_trends_raw!V41/$R$1</f>
        <v>5</v>
      </c>
      <c r="W41">
        <f>google_trends_raw!W41/google_trends_raw!$B41</f>
        <v>1</v>
      </c>
      <c r="X41">
        <f>google_trends_raw!X41/$W$1</f>
        <v>12</v>
      </c>
      <c r="Y41">
        <f>google_trends_raw!Y41/$W$1</f>
        <v>12</v>
      </c>
      <c r="Z41">
        <f>google_trends_raw!Z41/$W$1</f>
        <v>0</v>
      </c>
      <c r="AA41">
        <f>google_trends_raw!AA41/$W$1</f>
        <v>0</v>
      </c>
      <c r="AB41">
        <f>google_trends_raw!AB41/google_trends_raw!$B41</f>
        <v>1</v>
      </c>
      <c r="AC41">
        <f>google_trends_raw!AC41/$AB$1</f>
        <v>0</v>
      </c>
      <c r="AD41">
        <f>google_trends_raw!AD41/$AB$1</f>
        <v>5</v>
      </c>
      <c r="AE41">
        <f>google_trends_raw!AE41/$AB$1</f>
        <v>12</v>
      </c>
      <c r="AF41">
        <f>google_trends_raw!AF41/google_trends_raw!$B41</f>
        <v>1.0754716981132075</v>
      </c>
      <c r="AG41">
        <f>google_trends_raw!AG41/$AF$1</f>
        <v>4.373436719603526</v>
      </c>
      <c r="AH41">
        <v>38</v>
      </c>
    </row>
    <row r="42" spans="1:34" x14ac:dyDescent="0.3">
      <c r="A42">
        <f>google_trends_raw!B42</f>
        <v>96</v>
      </c>
      <c r="B42">
        <f>google_trends_raw!B42/google_trends_raw!$B42</f>
        <v>1</v>
      </c>
      <c r="C42">
        <f>google_trends_raw!C42/$B$1</f>
        <v>7</v>
      </c>
      <c r="D42">
        <f>google_trends_raw!D42/$B$1</f>
        <v>12</v>
      </c>
      <c r="E42">
        <f>google_trends_raw!E42/$B$1</f>
        <v>5</v>
      </c>
      <c r="F42">
        <f>google_trends_raw!F42/$B$1</f>
        <v>0</v>
      </c>
      <c r="G42">
        <f>google_trends_raw!G42/google_trends_raw!$B42</f>
        <v>1</v>
      </c>
      <c r="H42">
        <f>google_trends_raw!H42/$G$1</f>
        <v>34</v>
      </c>
      <c r="I42">
        <f>google_trends_raw!I42/$G$1</f>
        <v>0</v>
      </c>
      <c r="J42">
        <f>google_trends_raw!J42/$G$1</f>
        <v>5</v>
      </c>
      <c r="K42">
        <f>google_trends_raw!K42/$G$1</f>
        <v>0</v>
      </c>
      <c r="L42">
        <f>google_trends_raw!L42/google_trends_raw!$B42</f>
        <v>0.25</v>
      </c>
      <c r="M42">
        <f>google_trends_raw!M42/$L$1</f>
        <v>24.151124083857422</v>
      </c>
      <c r="N42">
        <f>google_trends_raw!N42/google_trends_raw!$B42</f>
        <v>1</v>
      </c>
      <c r="O42">
        <f>google_trends_raw!O42/$N$1</f>
        <v>0</v>
      </c>
      <c r="P42">
        <f>google_trends_raw!P42/$N$1</f>
        <v>0</v>
      </c>
      <c r="Q42">
        <f>google_trends_raw!Q42/$N$1</f>
        <v>0</v>
      </c>
      <c r="R42">
        <f>google_trends_raw!R42/google_trends_raw!$B42</f>
        <v>1</v>
      </c>
      <c r="S42">
        <f>google_trends_raw!S42/$R$1</f>
        <v>0</v>
      </c>
      <c r="T42">
        <f>google_trends_raw!T42/$R$1</f>
        <v>24</v>
      </c>
      <c r="U42">
        <f>google_trends_raw!U42/$R$1</f>
        <v>31</v>
      </c>
      <c r="V42">
        <f>google_trends_raw!V42/$R$1</f>
        <v>5</v>
      </c>
      <c r="W42">
        <f>google_trends_raw!W42/google_trends_raw!$B42</f>
        <v>1</v>
      </c>
      <c r="X42">
        <f>google_trends_raw!X42/$W$1</f>
        <v>17</v>
      </c>
      <c r="Y42">
        <f>google_trends_raw!Y42/$W$1</f>
        <v>5</v>
      </c>
      <c r="Z42">
        <f>google_trends_raw!Z42/$W$1</f>
        <v>0</v>
      </c>
      <c r="AA42">
        <f>google_trends_raw!AA42/$W$1</f>
        <v>0</v>
      </c>
      <c r="AB42">
        <f>google_trends_raw!AB42/google_trends_raw!$B42</f>
        <v>1</v>
      </c>
      <c r="AC42">
        <f>google_trends_raw!AC42/$AB$1</f>
        <v>0</v>
      </c>
      <c r="AD42">
        <f>google_trends_raw!AD42/$AB$1</f>
        <v>0</v>
      </c>
      <c r="AE42">
        <f>google_trends_raw!AE42/$AB$1</f>
        <v>0</v>
      </c>
      <c r="AF42">
        <f>google_trends_raw!AF42/google_trends_raw!$B42</f>
        <v>0.89583333333333337</v>
      </c>
      <c r="AG42">
        <f>google_trends_raw!AG42/$AF$1</f>
        <v>0</v>
      </c>
      <c r="AH42">
        <v>39</v>
      </c>
    </row>
    <row r="43" spans="1:34" x14ac:dyDescent="0.3">
      <c r="A43">
        <f>google_trends_raw!B43</f>
        <v>84</v>
      </c>
      <c r="B43">
        <f>google_trends_raw!B43/google_trends_raw!$B43</f>
        <v>1</v>
      </c>
      <c r="C43">
        <f>google_trends_raw!C43/$B$1</f>
        <v>14</v>
      </c>
      <c r="D43">
        <f>google_trends_raw!D43/$B$1</f>
        <v>7</v>
      </c>
      <c r="E43">
        <f>google_trends_raw!E43/$B$1</f>
        <v>5</v>
      </c>
      <c r="F43">
        <f>google_trends_raw!F43/$B$1</f>
        <v>0</v>
      </c>
      <c r="G43">
        <f>google_trends_raw!G43/google_trends_raw!$B43</f>
        <v>1</v>
      </c>
      <c r="H43">
        <f>google_trends_raw!H43/$G$1</f>
        <v>41</v>
      </c>
      <c r="I43">
        <f>google_trends_raw!I43/$G$1</f>
        <v>0</v>
      </c>
      <c r="J43">
        <f>google_trends_raw!J43/$G$1</f>
        <v>5</v>
      </c>
      <c r="K43">
        <f>google_trends_raw!K43/$G$1</f>
        <v>0</v>
      </c>
      <c r="L43">
        <f>google_trends_raw!L43/google_trends_raw!$B43</f>
        <v>0.25</v>
      </c>
      <c r="M43">
        <f>google_trends_raw!M43/$L$1</f>
        <v>20.12593673654785</v>
      </c>
      <c r="N43">
        <f>google_trends_raw!N43/google_trends_raw!$B43</f>
        <v>1</v>
      </c>
      <c r="O43">
        <f>google_trends_raw!O43/$N$1</f>
        <v>5</v>
      </c>
      <c r="P43">
        <f>google_trends_raw!P43/$N$1</f>
        <v>0</v>
      </c>
      <c r="Q43">
        <f>google_trends_raw!Q43/$N$1</f>
        <v>0</v>
      </c>
      <c r="R43">
        <f>google_trends_raw!R43/google_trends_raw!$B43</f>
        <v>1</v>
      </c>
      <c r="S43">
        <f>google_trends_raw!S43/$R$1</f>
        <v>0</v>
      </c>
      <c r="T43">
        <f>google_trends_raw!T43/$R$1</f>
        <v>22</v>
      </c>
      <c r="U43">
        <f>google_trends_raw!U43/$R$1</f>
        <v>22</v>
      </c>
      <c r="V43">
        <f>google_trends_raw!V43/$R$1</f>
        <v>7</v>
      </c>
      <c r="W43">
        <f>google_trends_raw!W43/google_trends_raw!$B43</f>
        <v>1</v>
      </c>
      <c r="X43">
        <f>google_trends_raw!X43/$W$1</f>
        <v>12</v>
      </c>
      <c r="Y43">
        <f>google_trends_raw!Y43/$W$1</f>
        <v>5</v>
      </c>
      <c r="Z43">
        <f>google_trends_raw!Z43/$W$1</f>
        <v>0</v>
      </c>
      <c r="AA43">
        <f>google_trends_raw!AA43/$W$1</f>
        <v>0</v>
      </c>
      <c r="AB43">
        <f>google_trends_raw!AB43/google_trends_raw!$B43</f>
        <v>1</v>
      </c>
      <c r="AC43">
        <f>google_trends_raw!AC43/$AB$1</f>
        <v>0</v>
      </c>
      <c r="AD43">
        <f>google_trends_raw!AD43/$AB$1</f>
        <v>5</v>
      </c>
      <c r="AE43">
        <f>google_trends_raw!AE43/$AB$1</f>
        <v>5</v>
      </c>
      <c r="AF43">
        <f>google_trends_raw!AF43/google_trends_raw!$B43</f>
        <v>0.83333333333333337</v>
      </c>
      <c r="AG43">
        <f>google_trends_raw!AG43/$AF$1</f>
        <v>0</v>
      </c>
      <c r="AH43">
        <v>40</v>
      </c>
    </row>
    <row r="44" spans="1:34" x14ac:dyDescent="0.3">
      <c r="A44">
        <f>google_trends_raw!B44</f>
        <v>52</v>
      </c>
      <c r="B44">
        <f>google_trends_raw!B44/google_trends_raw!$B44</f>
        <v>1</v>
      </c>
      <c r="C44">
        <f>google_trends_raw!C44/$B$1</f>
        <v>5</v>
      </c>
      <c r="D44">
        <f>google_trends_raw!D44/$B$1</f>
        <v>12</v>
      </c>
      <c r="E44">
        <f>google_trends_raw!E44/$B$1</f>
        <v>15</v>
      </c>
      <c r="F44">
        <f>google_trends_raw!F44/$B$1</f>
        <v>0</v>
      </c>
      <c r="G44">
        <f>google_trends_raw!G44/google_trends_raw!$B44</f>
        <v>1</v>
      </c>
      <c r="H44">
        <f>google_trends_raw!H44/$G$1</f>
        <v>42</v>
      </c>
      <c r="I44">
        <f>google_trends_raw!I44/$G$1</f>
        <v>0</v>
      </c>
      <c r="J44">
        <f>google_trends_raw!J44/$G$1</f>
        <v>15</v>
      </c>
      <c r="K44">
        <f>google_trends_raw!K44/$G$1</f>
        <v>0</v>
      </c>
      <c r="L44">
        <f>google_trends_raw!L44/google_trends_raw!$B44</f>
        <v>0.25</v>
      </c>
      <c r="M44">
        <f>google_trends_raw!M44/$L$1</f>
        <v>36.226686125786131</v>
      </c>
      <c r="N44">
        <f>google_trends_raw!N44/google_trends_raw!$B44</f>
        <v>1</v>
      </c>
      <c r="O44">
        <f>google_trends_raw!O44/$N$1</f>
        <v>0</v>
      </c>
      <c r="P44">
        <f>google_trends_raw!P44/$N$1</f>
        <v>0</v>
      </c>
      <c r="Q44">
        <f>google_trends_raw!Q44/$N$1</f>
        <v>0</v>
      </c>
      <c r="R44">
        <f>google_trends_raw!R44/google_trends_raw!$B44</f>
        <v>1</v>
      </c>
      <c r="S44">
        <f>google_trends_raw!S44/$R$1</f>
        <v>0</v>
      </c>
      <c r="T44">
        <f>google_trends_raw!T44/$R$1</f>
        <v>12</v>
      </c>
      <c r="U44">
        <f>google_trends_raw!U44/$R$1</f>
        <v>35</v>
      </c>
      <c r="V44">
        <f>google_trends_raw!V44/$R$1</f>
        <v>5</v>
      </c>
      <c r="W44">
        <f>google_trends_raw!W44/google_trends_raw!$B44</f>
        <v>1</v>
      </c>
      <c r="X44">
        <f>google_trends_raw!X44/$W$1</f>
        <v>17</v>
      </c>
      <c r="Y44">
        <f>google_trends_raw!Y44/$W$1</f>
        <v>35</v>
      </c>
      <c r="Z44">
        <f>google_trends_raw!Z44/$W$1</f>
        <v>5</v>
      </c>
      <c r="AA44">
        <f>google_trends_raw!AA44/$W$1</f>
        <v>0</v>
      </c>
      <c r="AB44">
        <f>google_trends_raw!AB44/google_trends_raw!$B44</f>
        <v>1</v>
      </c>
      <c r="AC44">
        <f>google_trends_raw!AC44/$AB$1</f>
        <v>0</v>
      </c>
      <c r="AD44">
        <f>google_trends_raw!AD44/$AB$1</f>
        <v>5</v>
      </c>
      <c r="AE44">
        <f>google_trends_raw!AE44/$AB$1</f>
        <v>0</v>
      </c>
      <c r="AF44">
        <f>google_trends_raw!AF44/google_trends_raw!$B44</f>
        <v>1.1346153846153846</v>
      </c>
      <c r="AG44">
        <f>google_trends_raw!AG44/$AF$1</f>
        <v>0</v>
      </c>
      <c r="AH44">
        <v>41</v>
      </c>
    </row>
    <row r="45" spans="1:34" x14ac:dyDescent="0.3">
      <c r="A45">
        <f>google_trends_raw!B45</f>
        <v>73</v>
      </c>
      <c r="B45">
        <f>google_trends_raw!B45/google_trends_raw!$B45</f>
        <v>1</v>
      </c>
      <c r="C45">
        <f>google_trends_raw!C45/$B$1</f>
        <v>10</v>
      </c>
      <c r="D45">
        <f>google_trends_raw!D45/$B$1</f>
        <v>0</v>
      </c>
      <c r="E45">
        <f>google_trends_raw!E45/$B$1</f>
        <v>0</v>
      </c>
      <c r="F45">
        <f>google_trends_raw!F45/$B$1</f>
        <v>0</v>
      </c>
      <c r="G45">
        <f>google_trends_raw!G45/google_trends_raw!$B45</f>
        <v>1</v>
      </c>
      <c r="H45">
        <f>google_trends_raw!H45/$G$1</f>
        <v>32</v>
      </c>
      <c r="I45">
        <f>google_trends_raw!I45/$G$1</f>
        <v>0</v>
      </c>
      <c r="J45">
        <f>google_trends_raw!J45/$G$1</f>
        <v>0</v>
      </c>
      <c r="K45">
        <f>google_trends_raw!K45/$G$1</f>
        <v>0</v>
      </c>
      <c r="L45">
        <f>google_trends_raw!L45/google_trends_raw!$B45</f>
        <v>0.24657534246575341</v>
      </c>
      <c r="M45">
        <f>google_trends_raw!M45/$L$1</f>
        <v>32.201498778476562</v>
      </c>
      <c r="N45">
        <f>google_trends_raw!N45/google_trends_raw!$B45</f>
        <v>1</v>
      </c>
      <c r="O45">
        <f>google_trends_raw!O45/$N$1</f>
        <v>0</v>
      </c>
      <c r="P45">
        <f>google_trends_raw!P45/$N$1</f>
        <v>0</v>
      </c>
      <c r="Q45">
        <f>google_trends_raw!Q45/$N$1</f>
        <v>0</v>
      </c>
      <c r="R45">
        <f>google_trends_raw!R45/google_trends_raw!$B45</f>
        <v>1</v>
      </c>
      <c r="S45">
        <f>google_trends_raw!S45/$R$1</f>
        <v>0</v>
      </c>
      <c r="T45">
        <f>google_trends_raw!T45/$R$1</f>
        <v>27</v>
      </c>
      <c r="U45">
        <f>google_trends_raw!U45/$R$1</f>
        <v>24</v>
      </c>
      <c r="V45">
        <f>google_trends_raw!V45/$R$1</f>
        <v>10</v>
      </c>
      <c r="W45">
        <f>google_trends_raw!W45/google_trends_raw!$B45</f>
        <v>1</v>
      </c>
      <c r="X45">
        <f>google_trends_raw!X45/$W$1</f>
        <v>10</v>
      </c>
      <c r="Y45">
        <f>google_trends_raw!Y45/$W$1</f>
        <v>66</v>
      </c>
      <c r="Z45">
        <f>google_trends_raw!Z45/$W$1</f>
        <v>7</v>
      </c>
      <c r="AA45">
        <f>google_trends_raw!AA45/$W$1</f>
        <v>0</v>
      </c>
      <c r="AB45">
        <f>google_trends_raw!AB45/google_trends_raw!$B45</f>
        <v>1</v>
      </c>
      <c r="AC45">
        <f>google_trends_raw!AC45/$AB$1</f>
        <v>0</v>
      </c>
      <c r="AD45">
        <f>google_trends_raw!AD45/$AB$1</f>
        <v>0</v>
      </c>
      <c r="AE45">
        <f>google_trends_raw!AE45/$AB$1</f>
        <v>5</v>
      </c>
      <c r="AF45">
        <f>google_trends_raw!AF45/google_trends_raw!$B45</f>
        <v>0.8904109589041096</v>
      </c>
      <c r="AG45">
        <f>google_trends_raw!AG45/$AF$1</f>
        <v>0</v>
      </c>
      <c r="AH45">
        <v>42</v>
      </c>
    </row>
    <row r="46" spans="1:34" x14ac:dyDescent="0.3">
      <c r="A46">
        <f>google_trends_raw!B46</f>
        <v>75</v>
      </c>
      <c r="B46">
        <f>google_trends_raw!B46/google_trends_raw!$B46</f>
        <v>1</v>
      </c>
      <c r="C46">
        <f>google_trends_raw!C46/$B$1</f>
        <v>10</v>
      </c>
      <c r="D46">
        <f>google_trends_raw!D46/$B$1</f>
        <v>7</v>
      </c>
      <c r="E46">
        <f>google_trends_raw!E46/$B$1</f>
        <v>5</v>
      </c>
      <c r="F46">
        <f>google_trends_raw!F46/$B$1</f>
        <v>0</v>
      </c>
      <c r="G46">
        <f>google_trends_raw!G46/google_trends_raw!$B46</f>
        <v>1</v>
      </c>
      <c r="H46">
        <f>google_trends_raw!H46/$G$1</f>
        <v>43</v>
      </c>
      <c r="I46">
        <f>google_trends_raw!I46/$G$1</f>
        <v>0</v>
      </c>
      <c r="J46">
        <f>google_trends_raw!J46/$G$1</f>
        <v>5</v>
      </c>
      <c r="K46">
        <f>google_trends_raw!K46/$G$1</f>
        <v>0</v>
      </c>
      <c r="L46">
        <f>google_trends_raw!L46/google_trends_raw!$B46</f>
        <v>0.25333333333333335</v>
      </c>
      <c r="M46">
        <f>google_trends_raw!M46/$L$1</f>
        <v>28.17631143116699</v>
      </c>
      <c r="N46">
        <f>google_trends_raw!N46/google_trends_raw!$B46</f>
        <v>1</v>
      </c>
      <c r="O46">
        <f>google_trends_raw!O46/$N$1</f>
        <v>0</v>
      </c>
      <c r="P46">
        <f>google_trends_raw!P46/$N$1</f>
        <v>0</v>
      </c>
      <c r="Q46">
        <f>google_trends_raw!Q46/$N$1</f>
        <v>0</v>
      </c>
      <c r="R46">
        <f>google_trends_raw!R46/google_trends_raw!$B46</f>
        <v>1</v>
      </c>
      <c r="S46">
        <f>google_trends_raw!S46/$R$1</f>
        <v>0</v>
      </c>
      <c r="T46">
        <f>google_trends_raw!T46/$R$1</f>
        <v>10</v>
      </c>
      <c r="U46">
        <f>google_trends_raw!U46/$R$1</f>
        <v>14</v>
      </c>
      <c r="V46">
        <f>google_trends_raw!V46/$R$1</f>
        <v>0</v>
      </c>
      <c r="W46">
        <f>google_trends_raw!W46/google_trends_raw!$B46</f>
        <v>1</v>
      </c>
      <c r="X46">
        <f>google_trends_raw!X46/$W$1</f>
        <v>12</v>
      </c>
      <c r="Y46">
        <f>google_trends_raw!Y46/$W$1</f>
        <v>29</v>
      </c>
      <c r="Z46">
        <f>google_trends_raw!Z46/$W$1</f>
        <v>5</v>
      </c>
      <c r="AA46">
        <f>google_trends_raw!AA46/$W$1</f>
        <v>0</v>
      </c>
      <c r="AB46">
        <f>google_trends_raw!AB46/google_trends_raw!$B46</f>
        <v>1</v>
      </c>
      <c r="AC46">
        <f>google_trends_raw!AC46/$AB$1</f>
        <v>0</v>
      </c>
      <c r="AD46">
        <f>google_trends_raw!AD46/$AB$1</f>
        <v>5</v>
      </c>
      <c r="AE46">
        <f>google_trends_raw!AE46/$AB$1</f>
        <v>7</v>
      </c>
      <c r="AF46">
        <f>google_trends_raw!AF46/google_trends_raw!$B46</f>
        <v>0.70666666666666667</v>
      </c>
      <c r="AG46">
        <f>google_trends_raw!AG46/$AF$1</f>
        <v>0</v>
      </c>
      <c r="AH46">
        <v>43</v>
      </c>
    </row>
    <row r="47" spans="1:34" x14ac:dyDescent="0.3">
      <c r="A47">
        <f>google_trends_raw!B47</f>
        <v>71</v>
      </c>
      <c r="B47">
        <f>google_trends_raw!B47/google_trends_raw!$B47</f>
        <v>1</v>
      </c>
      <c r="C47">
        <f>google_trends_raw!C47/$B$1</f>
        <v>10</v>
      </c>
      <c r="D47">
        <f>google_trends_raw!D47/$B$1</f>
        <v>7</v>
      </c>
      <c r="E47">
        <f>google_trends_raw!E47/$B$1</f>
        <v>0</v>
      </c>
      <c r="F47">
        <f>google_trends_raw!F47/$B$1</f>
        <v>0</v>
      </c>
      <c r="G47">
        <f>google_trends_raw!G47/google_trends_raw!$B47</f>
        <v>1</v>
      </c>
      <c r="H47">
        <f>google_trends_raw!H47/$G$1</f>
        <v>33</v>
      </c>
      <c r="I47">
        <f>google_trends_raw!I47/$G$1</f>
        <v>0</v>
      </c>
      <c r="J47">
        <f>google_trends_raw!J47/$G$1</f>
        <v>0</v>
      </c>
      <c r="K47">
        <f>google_trends_raw!K47/$G$1</f>
        <v>0</v>
      </c>
      <c r="L47">
        <f>google_trends_raw!L47/google_trends_raw!$B47</f>
        <v>0.25352112676056338</v>
      </c>
      <c r="M47">
        <f>google_trends_raw!M47/$L$1</f>
        <v>20.12593673654785</v>
      </c>
      <c r="N47">
        <f>google_trends_raw!N47/google_trends_raw!$B47</f>
        <v>1</v>
      </c>
      <c r="O47">
        <f>google_trends_raw!O47/$N$1</f>
        <v>0</v>
      </c>
      <c r="P47">
        <f>google_trends_raw!P47/$N$1</f>
        <v>0</v>
      </c>
      <c r="Q47">
        <f>google_trends_raw!Q47/$N$1</f>
        <v>0</v>
      </c>
      <c r="R47">
        <f>google_trends_raw!R47/google_trends_raw!$B47</f>
        <v>1</v>
      </c>
      <c r="S47">
        <f>google_trends_raw!S47/$R$1</f>
        <v>0</v>
      </c>
      <c r="T47">
        <f>google_trends_raw!T47/$R$1</f>
        <v>12</v>
      </c>
      <c r="U47">
        <f>google_trends_raw!U47/$R$1</f>
        <v>17</v>
      </c>
      <c r="V47">
        <f>google_trends_raw!V47/$R$1</f>
        <v>5</v>
      </c>
      <c r="W47">
        <f>google_trends_raw!W47/google_trends_raw!$B47</f>
        <v>1</v>
      </c>
      <c r="X47">
        <f>google_trends_raw!X47/$W$1</f>
        <v>24</v>
      </c>
      <c r="Y47">
        <f>google_trends_raw!Y47/$W$1</f>
        <v>14</v>
      </c>
      <c r="Z47">
        <f>google_trends_raw!Z47/$W$1</f>
        <v>0</v>
      </c>
      <c r="AA47">
        <f>google_trends_raw!AA47/$W$1</f>
        <v>0</v>
      </c>
      <c r="AB47">
        <f>google_trends_raw!AB47/google_trends_raw!$B47</f>
        <v>1</v>
      </c>
      <c r="AC47">
        <f>google_trends_raw!AC47/$AB$1</f>
        <v>0</v>
      </c>
      <c r="AD47">
        <f>google_trends_raw!AD47/$AB$1</f>
        <v>0</v>
      </c>
      <c r="AE47">
        <f>google_trends_raw!AE47/$AB$1</f>
        <v>7</v>
      </c>
      <c r="AF47">
        <f>google_trends_raw!AF47/google_trends_raw!$B47</f>
        <v>0.73239436619718312</v>
      </c>
      <c r="AG47">
        <f>google_trends_raw!AG47/$AF$1</f>
        <v>0</v>
      </c>
      <c r="AH47">
        <v>44</v>
      </c>
    </row>
    <row r="48" spans="1:34" x14ac:dyDescent="0.3">
      <c r="A48">
        <f>google_trends_raw!B48</f>
        <v>63</v>
      </c>
      <c r="B48">
        <f>google_trends_raw!B48/google_trends_raw!$B48</f>
        <v>1</v>
      </c>
      <c r="C48">
        <f>google_trends_raw!C48/$B$1</f>
        <v>12</v>
      </c>
      <c r="D48">
        <f>google_trends_raw!D48/$B$1</f>
        <v>14</v>
      </c>
      <c r="E48">
        <f>google_trends_raw!E48/$B$1</f>
        <v>10</v>
      </c>
      <c r="F48">
        <f>google_trends_raw!F48/$B$1</f>
        <v>0</v>
      </c>
      <c r="G48">
        <f>google_trends_raw!G48/google_trends_raw!$B48</f>
        <v>1</v>
      </c>
      <c r="H48">
        <f>google_trends_raw!H48/$G$1</f>
        <v>36</v>
      </c>
      <c r="I48">
        <f>google_trends_raw!I48/$G$1</f>
        <v>0</v>
      </c>
      <c r="J48">
        <f>google_trends_raw!J48/$G$1</f>
        <v>10</v>
      </c>
      <c r="K48">
        <f>google_trends_raw!K48/$G$1</f>
        <v>0</v>
      </c>
      <c r="L48">
        <f>google_trends_raw!L48/google_trends_raw!$B48</f>
        <v>0.23809523809523808</v>
      </c>
      <c r="M48">
        <f>google_trends_raw!M48/$L$1</f>
        <v>20.12593673654785</v>
      </c>
      <c r="N48">
        <f>google_trends_raw!N48/google_trends_raw!$B48</f>
        <v>1</v>
      </c>
      <c r="O48">
        <f>google_trends_raw!O48/$N$1</f>
        <v>0</v>
      </c>
      <c r="P48">
        <f>google_trends_raw!P48/$N$1</f>
        <v>0</v>
      </c>
      <c r="Q48">
        <f>google_trends_raw!Q48/$N$1</f>
        <v>0</v>
      </c>
      <c r="R48">
        <f>google_trends_raw!R48/google_trends_raw!$B48</f>
        <v>1</v>
      </c>
      <c r="S48">
        <f>google_trends_raw!S48/$R$1</f>
        <v>0</v>
      </c>
      <c r="T48">
        <f>google_trends_raw!T48/$R$1</f>
        <v>12</v>
      </c>
      <c r="U48">
        <f>google_trends_raw!U48/$R$1</f>
        <v>22</v>
      </c>
      <c r="V48">
        <f>google_trends_raw!V48/$R$1</f>
        <v>0</v>
      </c>
      <c r="W48">
        <f>google_trends_raw!W48/google_trends_raw!$B48</f>
        <v>1</v>
      </c>
      <c r="X48">
        <f>google_trends_raw!X48/$W$1</f>
        <v>5</v>
      </c>
      <c r="Y48">
        <f>google_trends_raw!Y48/$W$1</f>
        <v>10</v>
      </c>
      <c r="Z48">
        <f>google_trends_raw!Z48/$W$1</f>
        <v>0</v>
      </c>
      <c r="AA48">
        <f>google_trends_raw!AA48/$W$1</f>
        <v>0</v>
      </c>
      <c r="AB48">
        <f>google_trends_raw!AB48/google_trends_raw!$B48</f>
        <v>1</v>
      </c>
      <c r="AC48">
        <f>google_trends_raw!AC48/$AB$1</f>
        <v>0</v>
      </c>
      <c r="AD48">
        <f>google_trends_raw!AD48/$AB$1</f>
        <v>5</v>
      </c>
      <c r="AE48">
        <f>google_trends_raw!AE48/$AB$1</f>
        <v>10</v>
      </c>
      <c r="AF48">
        <f>google_trends_raw!AF48/google_trends_raw!$B48</f>
        <v>0.63492063492063489</v>
      </c>
      <c r="AG48">
        <f>google_trends_raw!AG48/$AF$1</f>
        <v>4.373436719603526</v>
      </c>
      <c r="AH48">
        <v>45</v>
      </c>
    </row>
    <row r="49" spans="1:34" x14ac:dyDescent="0.3">
      <c r="A49">
        <f>google_trends_raw!B49</f>
        <v>61</v>
      </c>
      <c r="B49">
        <f>google_trends_raw!B49/google_trends_raw!$B49</f>
        <v>1</v>
      </c>
      <c r="C49">
        <f>google_trends_raw!C49/$B$1</f>
        <v>5</v>
      </c>
      <c r="D49">
        <f>google_trends_raw!D49/$B$1</f>
        <v>7</v>
      </c>
      <c r="E49">
        <f>google_trends_raw!E49/$B$1</f>
        <v>5</v>
      </c>
      <c r="F49">
        <f>google_trends_raw!F49/$B$1</f>
        <v>0</v>
      </c>
      <c r="G49">
        <f>google_trends_raw!G49/google_trends_raw!$B49</f>
        <v>1</v>
      </c>
      <c r="H49">
        <f>google_trends_raw!H49/$G$1</f>
        <v>37</v>
      </c>
      <c r="I49">
        <f>google_trends_raw!I49/$G$1</f>
        <v>0</v>
      </c>
      <c r="J49">
        <f>google_trends_raw!J49/$G$1</f>
        <v>5</v>
      </c>
      <c r="K49">
        <f>google_trends_raw!K49/$G$1</f>
        <v>0</v>
      </c>
      <c r="L49">
        <f>google_trends_raw!L49/google_trends_raw!$B49</f>
        <v>0.24590163934426229</v>
      </c>
      <c r="M49">
        <f>google_trends_raw!M49/$L$1</f>
        <v>16.100749389238281</v>
      </c>
      <c r="N49">
        <f>google_trends_raw!N49/google_trends_raw!$B49</f>
        <v>1</v>
      </c>
      <c r="O49">
        <f>google_trends_raw!O49/$N$1</f>
        <v>0</v>
      </c>
      <c r="P49">
        <f>google_trends_raw!P49/$N$1</f>
        <v>0</v>
      </c>
      <c r="Q49">
        <f>google_trends_raw!Q49/$N$1</f>
        <v>0</v>
      </c>
      <c r="R49">
        <f>google_trends_raw!R49/google_trends_raw!$B49</f>
        <v>1</v>
      </c>
      <c r="S49">
        <f>google_trends_raw!S49/$R$1</f>
        <v>0</v>
      </c>
      <c r="T49">
        <f>google_trends_raw!T49/$R$1</f>
        <v>20</v>
      </c>
      <c r="U49">
        <f>google_trends_raw!U49/$R$1</f>
        <v>29</v>
      </c>
      <c r="V49">
        <f>google_trends_raw!V49/$R$1</f>
        <v>0</v>
      </c>
      <c r="W49">
        <f>google_trends_raw!W49/google_trends_raw!$B49</f>
        <v>1</v>
      </c>
      <c r="X49">
        <f>google_trends_raw!X49/$W$1</f>
        <v>5</v>
      </c>
      <c r="Y49">
        <f>google_trends_raw!Y49/$W$1</f>
        <v>19</v>
      </c>
      <c r="Z49">
        <f>google_trends_raw!Z49/$W$1</f>
        <v>5</v>
      </c>
      <c r="AA49">
        <f>google_trends_raw!AA49/$W$1</f>
        <v>0</v>
      </c>
      <c r="AB49">
        <f>google_trends_raw!AB49/google_trends_raw!$B49</f>
        <v>1</v>
      </c>
      <c r="AC49">
        <f>google_trends_raw!AC49/$AB$1</f>
        <v>0</v>
      </c>
      <c r="AD49">
        <f>google_trends_raw!AD49/$AB$1</f>
        <v>10</v>
      </c>
      <c r="AE49">
        <f>google_trends_raw!AE49/$AB$1</f>
        <v>0</v>
      </c>
      <c r="AF49">
        <f>google_trends_raw!AF49/google_trends_raw!$B49</f>
        <v>0.96721311475409832</v>
      </c>
      <c r="AG49">
        <f>google_trends_raw!AG49/$AF$1</f>
        <v>0</v>
      </c>
      <c r="AH49">
        <v>46</v>
      </c>
    </row>
    <row r="50" spans="1:34" x14ac:dyDescent="0.3">
      <c r="A50">
        <f>google_trends_raw!B50</f>
        <v>67</v>
      </c>
      <c r="B50">
        <f>google_trends_raw!B50/google_trends_raw!$B50</f>
        <v>1</v>
      </c>
      <c r="C50">
        <f>google_trends_raw!C50/$B$1</f>
        <v>14</v>
      </c>
      <c r="D50">
        <f>google_trends_raw!D50/$B$1</f>
        <v>14</v>
      </c>
      <c r="E50">
        <f>google_trends_raw!E50/$B$1</f>
        <v>0</v>
      </c>
      <c r="F50">
        <f>google_trends_raw!F50/$B$1</f>
        <v>0</v>
      </c>
      <c r="G50">
        <f>google_trends_raw!G50/google_trends_raw!$B50</f>
        <v>1</v>
      </c>
      <c r="H50">
        <f>google_trends_raw!H50/$G$1</f>
        <v>38</v>
      </c>
      <c r="I50">
        <f>google_trends_raw!I50/$G$1</f>
        <v>0</v>
      </c>
      <c r="J50">
        <f>google_trends_raw!J50/$G$1</f>
        <v>0</v>
      </c>
      <c r="K50">
        <f>google_trends_raw!K50/$G$1</f>
        <v>0</v>
      </c>
      <c r="L50">
        <f>google_trends_raw!L50/google_trends_raw!$B50</f>
        <v>0.2537313432835821</v>
      </c>
      <c r="M50">
        <f>google_trends_raw!M50/$L$1</f>
        <v>20.12593673654785</v>
      </c>
      <c r="N50">
        <f>google_trends_raw!N50/google_trends_raw!$B50</f>
        <v>1</v>
      </c>
      <c r="O50">
        <f>google_trends_raw!O50/$N$1</f>
        <v>0</v>
      </c>
      <c r="P50">
        <f>google_trends_raw!P50/$N$1</f>
        <v>0</v>
      </c>
      <c r="Q50">
        <f>google_trends_raw!Q50/$N$1</f>
        <v>5</v>
      </c>
      <c r="R50">
        <f>google_trends_raw!R50/google_trends_raw!$B50</f>
        <v>1</v>
      </c>
      <c r="S50">
        <f>google_trends_raw!S50/$R$1</f>
        <v>0</v>
      </c>
      <c r="T50">
        <f>google_trends_raw!T50/$R$1</f>
        <v>21</v>
      </c>
      <c r="U50">
        <f>google_trends_raw!U50/$R$1</f>
        <v>28</v>
      </c>
      <c r="V50">
        <f>google_trends_raw!V50/$R$1</f>
        <v>7</v>
      </c>
      <c r="W50">
        <f>google_trends_raw!W50/google_trends_raw!$B50</f>
        <v>1</v>
      </c>
      <c r="X50">
        <f>google_trends_raw!X50/$W$1</f>
        <v>14</v>
      </c>
      <c r="Y50">
        <f>google_trends_raw!Y50/$W$1</f>
        <v>14</v>
      </c>
      <c r="Z50">
        <f>google_trends_raw!Z50/$W$1</f>
        <v>5</v>
      </c>
      <c r="AA50">
        <f>google_trends_raw!AA50/$W$1</f>
        <v>0</v>
      </c>
      <c r="AB50">
        <f>google_trends_raw!AB50/google_trends_raw!$B50</f>
        <v>1</v>
      </c>
      <c r="AC50">
        <f>google_trends_raw!AC50/$AB$1</f>
        <v>0</v>
      </c>
      <c r="AD50">
        <f>google_trends_raw!AD50/$AB$1</f>
        <v>0</v>
      </c>
      <c r="AE50">
        <f>google_trends_raw!AE50/$AB$1</f>
        <v>5</v>
      </c>
      <c r="AF50">
        <f>google_trends_raw!AF50/google_trends_raw!$B50</f>
        <v>0.71641791044776115</v>
      </c>
      <c r="AG50">
        <f>google_trends_raw!AG50/$AF$1</f>
        <v>4.373436719603526</v>
      </c>
      <c r="AH50">
        <v>47</v>
      </c>
    </row>
    <row r="51" spans="1:34" x14ac:dyDescent="0.3">
      <c r="A51">
        <f>google_trends_raw!B51</f>
        <v>52</v>
      </c>
      <c r="B51">
        <f>google_trends_raw!B51/google_trends_raw!$B51</f>
        <v>1</v>
      </c>
      <c r="C51">
        <f>google_trends_raw!C51/$B$1</f>
        <v>5</v>
      </c>
      <c r="D51">
        <f>google_trends_raw!D51/$B$1</f>
        <v>0</v>
      </c>
      <c r="E51">
        <f>google_trends_raw!E51/$B$1</f>
        <v>5</v>
      </c>
      <c r="F51">
        <f>google_trends_raw!F51/$B$1</f>
        <v>0</v>
      </c>
      <c r="G51">
        <f>google_trends_raw!G51/google_trends_raw!$B51</f>
        <v>1</v>
      </c>
      <c r="H51">
        <f>google_trends_raw!H51/$G$1</f>
        <v>21</v>
      </c>
      <c r="I51">
        <f>google_trends_raw!I51/$G$1</f>
        <v>0</v>
      </c>
      <c r="J51">
        <f>google_trends_raw!J51/$G$1</f>
        <v>5</v>
      </c>
      <c r="K51">
        <f>google_trends_raw!K51/$G$1</f>
        <v>5</v>
      </c>
      <c r="L51">
        <f>google_trends_raw!L51/google_trends_raw!$B51</f>
        <v>0.25</v>
      </c>
      <c r="M51">
        <f>google_trends_raw!M51/$L$1</f>
        <v>28.17631143116699</v>
      </c>
      <c r="N51">
        <f>google_trends_raw!N51/google_trends_raw!$B51</f>
        <v>1</v>
      </c>
      <c r="O51">
        <f>google_trends_raw!O51/$N$1</f>
        <v>5</v>
      </c>
      <c r="P51">
        <f>google_trends_raw!P51/$N$1</f>
        <v>0</v>
      </c>
      <c r="Q51">
        <f>google_trends_raw!Q51/$N$1</f>
        <v>0</v>
      </c>
      <c r="R51">
        <f>google_trends_raw!R51/google_trends_raw!$B51</f>
        <v>1</v>
      </c>
      <c r="S51">
        <f>google_trends_raw!S51/$R$1</f>
        <v>0</v>
      </c>
      <c r="T51">
        <f>google_trends_raw!T51/$R$1</f>
        <v>17</v>
      </c>
      <c r="U51">
        <f>google_trends_raw!U51/$R$1</f>
        <v>24</v>
      </c>
      <c r="V51">
        <f>google_trends_raw!V51/$R$1</f>
        <v>5</v>
      </c>
      <c r="W51">
        <f>google_trends_raw!W51/google_trends_raw!$B51</f>
        <v>1</v>
      </c>
      <c r="X51">
        <f>google_trends_raw!X51/$W$1</f>
        <v>7</v>
      </c>
      <c r="Y51">
        <f>google_trends_raw!Y51/$W$1</f>
        <v>7</v>
      </c>
      <c r="Z51">
        <f>google_trends_raw!Z51/$W$1</f>
        <v>5</v>
      </c>
      <c r="AA51">
        <f>google_trends_raw!AA51/$W$1</f>
        <v>0</v>
      </c>
      <c r="AB51">
        <f>google_trends_raw!AB51/google_trends_raw!$B51</f>
        <v>1</v>
      </c>
      <c r="AC51">
        <f>google_trends_raw!AC51/$AB$1</f>
        <v>0</v>
      </c>
      <c r="AD51">
        <f>google_trends_raw!AD51/$AB$1</f>
        <v>0</v>
      </c>
      <c r="AE51">
        <f>google_trends_raw!AE51/$AB$1</f>
        <v>10</v>
      </c>
      <c r="AF51">
        <f>google_trends_raw!AF51/google_trends_raw!$B51</f>
        <v>0.92307692307692313</v>
      </c>
      <c r="AG51">
        <f>google_trends_raw!AG51/$AF$1</f>
        <v>4.373436719603526</v>
      </c>
      <c r="AH51">
        <v>48</v>
      </c>
    </row>
    <row r="52" spans="1:34" x14ac:dyDescent="0.3">
      <c r="A52">
        <f>google_trends_raw!B52</f>
        <v>63</v>
      </c>
      <c r="B52">
        <f>google_trends_raw!B52/google_trends_raw!$B52</f>
        <v>1</v>
      </c>
      <c r="C52">
        <f>google_trends_raw!C52/$B$1</f>
        <v>5</v>
      </c>
      <c r="D52">
        <f>google_trends_raw!D52/$B$1</f>
        <v>9</v>
      </c>
      <c r="E52">
        <f>google_trends_raw!E52/$B$1</f>
        <v>5</v>
      </c>
      <c r="F52">
        <f>google_trends_raw!F52/$B$1</f>
        <v>0</v>
      </c>
      <c r="G52">
        <f>google_trends_raw!G52/google_trends_raw!$B52</f>
        <v>1</v>
      </c>
      <c r="H52">
        <f>google_trends_raw!H52/$G$1</f>
        <v>37</v>
      </c>
      <c r="I52">
        <f>google_trends_raw!I52/$G$1</f>
        <v>0</v>
      </c>
      <c r="J52">
        <f>google_trends_raw!J52/$G$1</f>
        <v>5</v>
      </c>
      <c r="K52">
        <f>google_trends_raw!K52/$G$1</f>
        <v>0</v>
      </c>
      <c r="L52">
        <f>google_trends_raw!L52/google_trends_raw!$B52</f>
        <v>0.25396825396825395</v>
      </c>
      <c r="M52">
        <f>google_trends_raw!M52/$L$1</f>
        <v>20.12593673654785</v>
      </c>
      <c r="N52">
        <f>google_trends_raw!N52/google_trends_raw!$B52</f>
        <v>1</v>
      </c>
      <c r="O52">
        <f>google_trends_raw!O52/$N$1</f>
        <v>0</v>
      </c>
      <c r="P52">
        <f>google_trends_raw!P52/$N$1</f>
        <v>0</v>
      </c>
      <c r="Q52">
        <f>google_trends_raw!Q52/$N$1</f>
        <v>5</v>
      </c>
      <c r="R52">
        <f>google_trends_raw!R52/google_trends_raw!$B52</f>
        <v>1</v>
      </c>
      <c r="S52">
        <f>google_trends_raw!S52/$R$1</f>
        <v>0</v>
      </c>
      <c r="T52">
        <f>google_trends_raw!T52/$R$1</f>
        <v>7</v>
      </c>
      <c r="U52">
        <f>google_trends_raw!U52/$R$1</f>
        <v>23</v>
      </c>
      <c r="V52">
        <f>google_trends_raw!V52/$R$1</f>
        <v>9</v>
      </c>
      <c r="W52">
        <f>google_trends_raw!W52/google_trends_raw!$B52</f>
        <v>1</v>
      </c>
      <c r="X52">
        <f>google_trends_raw!X52/$W$1</f>
        <v>16</v>
      </c>
      <c r="Y52">
        <f>google_trends_raw!Y52/$W$1</f>
        <v>14</v>
      </c>
      <c r="Z52">
        <f>google_trends_raw!Z52/$W$1</f>
        <v>0</v>
      </c>
      <c r="AA52">
        <f>google_trends_raw!AA52/$W$1</f>
        <v>0</v>
      </c>
      <c r="AB52">
        <f>google_trends_raw!AB52/google_trends_raw!$B52</f>
        <v>1</v>
      </c>
      <c r="AC52">
        <f>google_trends_raw!AC52/$AB$1</f>
        <v>0</v>
      </c>
      <c r="AD52">
        <f>google_trends_raw!AD52/$AB$1</f>
        <v>0</v>
      </c>
      <c r="AE52">
        <f>google_trends_raw!AE52/$AB$1</f>
        <v>5</v>
      </c>
      <c r="AF52">
        <f>google_trends_raw!AF52/google_trends_raw!$B52</f>
        <v>1.0317460317460319</v>
      </c>
      <c r="AG52">
        <f>google_trends_raw!AG52/$AF$1</f>
        <v>4.373436719603526</v>
      </c>
      <c r="AH52">
        <v>49</v>
      </c>
    </row>
    <row r="53" spans="1:34" x14ac:dyDescent="0.3">
      <c r="A53">
        <f>google_trends_raw!B53</f>
        <v>80</v>
      </c>
      <c r="B53">
        <f>google_trends_raw!B53/google_trends_raw!$B53</f>
        <v>1</v>
      </c>
      <c r="C53">
        <f>google_trends_raw!C53/$B$1</f>
        <v>5</v>
      </c>
      <c r="D53">
        <f>google_trends_raw!D53/$B$1</f>
        <v>12</v>
      </c>
      <c r="E53">
        <f>google_trends_raw!E53/$B$1</f>
        <v>12</v>
      </c>
      <c r="F53">
        <f>google_trends_raw!F53/$B$1</f>
        <v>0</v>
      </c>
      <c r="G53">
        <f>google_trends_raw!G53/google_trends_raw!$B53</f>
        <v>1</v>
      </c>
      <c r="H53">
        <f>google_trends_raw!H53/$G$1</f>
        <v>30</v>
      </c>
      <c r="I53">
        <f>google_trends_raw!I53/$G$1</f>
        <v>0</v>
      </c>
      <c r="J53">
        <f>google_trends_raw!J53/$G$1</f>
        <v>12</v>
      </c>
      <c r="K53">
        <f>google_trends_raw!K53/$G$1</f>
        <v>5</v>
      </c>
      <c r="L53">
        <f>google_trends_raw!L53/google_trends_raw!$B53</f>
        <v>0.25</v>
      </c>
      <c r="M53">
        <f>google_trends_raw!M53/$L$1</f>
        <v>12.075562041928711</v>
      </c>
      <c r="N53">
        <f>google_trends_raw!N53/google_trends_raw!$B53</f>
        <v>1</v>
      </c>
      <c r="O53">
        <f>google_trends_raw!O53/$N$1</f>
        <v>0</v>
      </c>
      <c r="P53">
        <f>google_trends_raw!P53/$N$1</f>
        <v>0</v>
      </c>
      <c r="Q53">
        <f>google_trends_raw!Q53/$N$1</f>
        <v>0</v>
      </c>
      <c r="R53">
        <f>google_trends_raw!R53/google_trends_raw!$B53</f>
        <v>1</v>
      </c>
      <c r="S53">
        <f>google_trends_raw!S53/$R$1</f>
        <v>0</v>
      </c>
      <c r="T53">
        <f>google_trends_raw!T53/$R$1</f>
        <v>19</v>
      </c>
      <c r="U53">
        <f>google_trends_raw!U53/$R$1</f>
        <v>26</v>
      </c>
      <c r="V53">
        <f>google_trends_raw!V53/$R$1</f>
        <v>5</v>
      </c>
      <c r="W53">
        <f>google_trends_raw!W53/google_trends_raw!$B53</f>
        <v>1</v>
      </c>
      <c r="X53">
        <f>google_trends_raw!X53/$W$1</f>
        <v>7</v>
      </c>
      <c r="Y53">
        <f>google_trends_raw!Y53/$W$1</f>
        <v>12</v>
      </c>
      <c r="Z53">
        <f>google_trends_raw!Z53/$W$1</f>
        <v>9</v>
      </c>
      <c r="AA53">
        <f>google_trends_raw!AA53/$W$1</f>
        <v>0</v>
      </c>
      <c r="AB53">
        <f>google_trends_raw!AB53/google_trends_raw!$B53</f>
        <v>1</v>
      </c>
      <c r="AC53">
        <f>google_trends_raw!AC53/$AB$1</f>
        <v>0</v>
      </c>
      <c r="AD53">
        <f>google_trends_raw!AD53/$AB$1</f>
        <v>0</v>
      </c>
      <c r="AE53">
        <f>google_trends_raw!AE53/$AB$1</f>
        <v>5</v>
      </c>
      <c r="AF53">
        <f>google_trends_raw!AF53/google_trends_raw!$B53</f>
        <v>0.75</v>
      </c>
      <c r="AG53">
        <f>google_trends_raw!AG53/$AF$1</f>
        <v>0</v>
      </c>
      <c r="AH53">
        <v>50</v>
      </c>
    </row>
    <row r="54" spans="1:34" x14ac:dyDescent="0.3">
      <c r="A54">
        <f>google_trends_raw!B54</f>
        <v>54</v>
      </c>
      <c r="B54">
        <f>google_trends_raw!B54/google_trends_raw!$B54</f>
        <v>1</v>
      </c>
      <c r="C54">
        <f>google_trends_raw!C54/$B$1</f>
        <v>0</v>
      </c>
      <c r="D54">
        <f>google_trends_raw!D54/$B$1</f>
        <v>9</v>
      </c>
      <c r="E54">
        <f>google_trends_raw!E54/$B$1</f>
        <v>5</v>
      </c>
      <c r="F54">
        <f>google_trends_raw!F54/$B$1</f>
        <v>0</v>
      </c>
      <c r="G54">
        <f>google_trends_raw!G54/google_trends_raw!$B54</f>
        <v>1</v>
      </c>
      <c r="H54">
        <f>google_trends_raw!H54/$G$1</f>
        <v>35</v>
      </c>
      <c r="I54">
        <f>google_trends_raw!I54/$G$1</f>
        <v>0</v>
      </c>
      <c r="J54">
        <f>google_trends_raw!J54/$G$1</f>
        <v>5</v>
      </c>
      <c r="K54">
        <f>google_trends_raw!K54/$G$1</f>
        <v>0</v>
      </c>
      <c r="L54">
        <f>google_trends_raw!L54/google_trends_raw!$B54</f>
        <v>0.24074074074074073</v>
      </c>
      <c r="M54">
        <f>google_trends_raw!M54/$L$1</f>
        <v>32.201498778476562</v>
      </c>
      <c r="N54">
        <f>google_trends_raw!N54/google_trends_raw!$B54</f>
        <v>1</v>
      </c>
      <c r="O54">
        <f>google_trends_raw!O54/$N$1</f>
        <v>0</v>
      </c>
      <c r="P54">
        <f>google_trends_raw!P54/$N$1</f>
        <v>0</v>
      </c>
      <c r="Q54">
        <f>google_trends_raw!Q54/$N$1</f>
        <v>0</v>
      </c>
      <c r="R54">
        <f>google_trends_raw!R54/google_trends_raw!$B54</f>
        <v>1</v>
      </c>
      <c r="S54">
        <f>google_trends_raw!S54/$R$1</f>
        <v>0</v>
      </c>
      <c r="T54">
        <f>google_trends_raw!T54/$R$1</f>
        <v>14</v>
      </c>
      <c r="U54">
        <f>google_trends_raw!U54/$R$1</f>
        <v>42</v>
      </c>
      <c r="V54">
        <f>google_trends_raw!V54/$R$1</f>
        <v>5</v>
      </c>
      <c r="W54">
        <f>google_trends_raw!W54/google_trends_raw!$B54</f>
        <v>1</v>
      </c>
      <c r="X54">
        <f>google_trends_raw!X54/$W$1</f>
        <v>9</v>
      </c>
      <c r="Y54">
        <f>google_trends_raw!Y54/$W$1</f>
        <v>26</v>
      </c>
      <c r="Z54">
        <f>google_trends_raw!Z54/$W$1</f>
        <v>7</v>
      </c>
      <c r="AA54">
        <f>google_trends_raw!AA54/$W$1</f>
        <v>0</v>
      </c>
      <c r="AB54">
        <f>google_trends_raw!AB54/google_trends_raw!$B54</f>
        <v>1</v>
      </c>
      <c r="AC54">
        <f>google_trends_raw!AC54/$AB$1</f>
        <v>0</v>
      </c>
      <c r="AD54">
        <f>google_trends_raw!AD54/$AB$1</f>
        <v>0</v>
      </c>
      <c r="AE54">
        <f>google_trends_raw!AE54/$AB$1</f>
        <v>0</v>
      </c>
      <c r="AF54">
        <f>google_trends_raw!AF54/google_trends_raw!$B54</f>
        <v>0.79629629629629628</v>
      </c>
      <c r="AG54">
        <f>google_trends_raw!AG54/$AF$1</f>
        <v>4.373436719603526</v>
      </c>
      <c r="AH54">
        <v>51</v>
      </c>
    </row>
    <row r="55" spans="1:34" x14ac:dyDescent="0.3">
      <c r="AH55" s="23" t="s">
        <v>41</v>
      </c>
    </row>
    <row r="56" spans="1:34" x14ac:dyDescent="0.3">
      <c r="A56">
        <f>AVERAGE(A4:A54)</f>
        <v>66.450980392156865</v>
      </c>
      <c r="B56">
        <f t="shared" ref="B56:AD56" si="0">AVERAGE(B4:B54)</f>
        <v>1</v>
      </c>
      <c r="C56">
        <f t="shared" si="0"/>
        <v>8.9411764705882355</v>
      </c>
      <c r="D56">
        <f t="shared" si="0"/>
        <v>9.9411764705882355</v>
      </c>
      <c r="E56">
        <f t="shared" si="0"/>
        <v>7.8627450980392153</v>
      </c>
      <c r="F56">
        <f t="shared" si="0"/>
        <v>0</v>
      </c>
      <c r="G56">
        <f t="shared" si="0"/>
        <v>1</v>
      </c>
      <c r="H56">
        <f t="shared" si="0"/>
        <v>33.686274509803923</v>
      </c>
      <c r="I56">
        <f t="shared" si="0"/>
        <v>0</v>
      </c>
      <c r="J56">
        <f t="shared" si="0"/>
        <v>7.8627450980392153</v>
      </c>
      <c r="K56">
        <f t="shared" si="0"/>
        <v>1.1764705882352942</v>
      </c>
      <c r="L56">
        <f t="shared" si="0"/>
        <v>0.24843564130459633</v>
      </c>
      <c r="M56">
        <f t="shared" si="0"/>
        <v>38.12089193628475</v>
      </c>
      <c r="N56">
        <f t="shared" si="0"/>
        <v>1</v>
      </c>
      <c r="O56">
        <f t="shared" si="0"/>
        <v>1.411764705882353</v>
      </c>
      <c r="P56">
        <f t="shared" si="0"/>
        <v>0</v>
      </c>
      <c r="Q56">
        <f t="shared" si="0"/>
        <v>1.1764705882352942</v>
      </c>
      <c r="R56">
        <f t="shared" si="0"/>
        <v>1</v>
      </c>
      <c r="S56">
        <f t="shared" si="0"/>
        <v>0</v>
      </c>
      <c r="T56">
        <f t="shared" si="0"/>
        <v>16.823529411764707</v>
      </c>
      <c r="U56">
        <f t="shared" si="0"/>
        <v>28.450980392156861</v>
      </c>
      <c r="V56">
        <f t="shared" si="0"/>
        <v>5.0196078431372548</v>
      </c>
      <c r="W56">
        <f t="shared" si="0"/>
        <v>1</v>
      </c>
      <c r="X56">
        <f t="shared" si="0"/>
        <v>12.098039215686274</v>
      </c>
      <c r="Y56">
        <f t="shared" si="0"/>
        <v>13.196078431372548</v>
      </c>
      <c r="Z56">
        <f t="shared" si="0"/>
        <v>2.784313725490196</v>
      </c>
      <c r="AA56">
        <f t="shared" si="0"/>
        <v>0</v>
      </c>
      <c r="AB56">
        <f t="shared" si="0"/>
        <v>1</v>
      </c>
      <c r="AC56">
        <f t="shared" si="0"/>
        <v>0</v>
      </c>
      <c r="AD56">
        <f t="shared" si="0"/>
        <v>3.4901960784313726</v>
      </c>
      <c r="AE56">
        <f t="shared" ref="AE56:AG56" si="1">AVERAGE(AE4:AE54)</f>
        <v>5.2352941176470589</v>
      </c>
      <c r="AF56">
        <f t="shared" si="1"/>
        <v>0.91461252476121802</v>
      </c>
      <c r="AG56">
        <f>AVERAGE(AG4:AG54)</f>
        <v>2.272472020970461</v>
      </c>
      <c r="AH56" t="s">
        <v>42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54"/>
  <sheetViews>
    <sheetView zoomScale="70" zoomScaleNormal="70" workbookViewId="0">
      <selection activeCell="I4" sqref="I4"/>
    </sheetView>
  </sheetViews>
  <sheetFormatPr baseColWidth="10" defaultRowHeight="14.4" x14ac:dyDescent="0.3"/>
  <cols>
    <col min="2" max="2" width="0" hidden="1" customWidth="1"/>
    <col min="7" max="7" width="0" hidden="1" customWidth="1"/>
    <col min="10" max="10" width="0" hidden="1" customWidth="1"/>
    <col min="12" max="12" width="0" hidden="1" customWidth="1"/>
    <col min="14" max="14" width="0" hidden="1" customWidth="1"/>
    <col min="18" max="18" width="0" hidden="1" customWidth="1"/>
    <col min="23" max="23" width="0" hidden="1" customWidth="1"/>
    <col min="28" max="28" width="0" hidden="1" customWidth="1"/>
    <col min="32" max="32" width="0" hidden="1" customWidth="1"/>
  </cols>
  <sheetData>
    <row r="3" spans="1:33" s="5" customFormat="1" ht="30" customHeight="1" x14ac:dyDescent="0.3">
      <c r="A3" s="5" t="s">
        <v>20</v>
      </c>
      <c r="B3" s="5" t="str">
        <f>goggle_trends_normed!B3</f>
        <v>Faktor:</v>
      </c>
      <c r="C3" s="5" t="str">
        <f>goggle_trends_normed!C3</f>
        <v>Industrial Internet Consortium: (Weltweit)</v>
      </c>
      <c r="D3" s="5" t="str">
        <f>goggle_trends_normed!D3</f>
        <v>Plattform Industrie 4.0: (Weltweit)</v>
      </c>
      <c r="E3" s="5" t="str">
        <f>goggle_trends_normed!E3</f>
        <v>Industrial Data Space: (Weltweit)</v>
      </c>
      <c r="F3" s="5" t="str">
        <f>goggle_trends_normed!F3</f>
        <v>Symantec IoT Reference Architecture: (Weltweit)</v>
      </c>
      <c r="G3" s="5" t="str">
        <f>goggle_trends_normed!G3</f>
        <v>Faktor:</v>
      </c>
      <c r="H3" s="5" t="str">
        <f>goggle_trends_normed!H3</f>
        <v>x-Road: (Weltweit)</v>
      </c>
      <c r="I3" s="5" t="str">
        <f>goggle_trends_normed!I3</f>
        <v>Alliance for Internet of Things Innovation: (Weltweit)</v>
      </c>
      <c r="J3" s="5" t="str">
        <f>goggle_trends_normed!J3</f>
        <v>Industrial Data Space: (Weltweit)</v>
      </c>
      <c r="K3" s="5" t="str">
        <f>goggle_trends_normed!K3</f>
        <v>Industrial Value Chain Initiative: (Weltweit)</v>
      </c>
      <c r="L3" s="5" t="str">
        <f>goggle_trends_normed!L3</f>
        <v>Faktor:</v>
      </c>
      <c r="M3" s="5" t="str">
        <f>goggle_trends_normed!M3</f>
        <v>Ocean Protocol: (Weltweit)</v>
      </c>
      <c r="N3" s="5" t="str">
        <f>goggle_trends_normed!N3</f>
        <v>Faktor:</v>
      </c>
      <c r="O3" s="5" t="str">
        <f>goggle_trends_normed!O3</f>
        <v>Big Data Value Association: (Weltweit)</v>
      </c>
      <c r="P3" s="5" t="str">
        <f>goggle_trends_normed!P3</f>
        <v>Alliance for Internet of Things Innovation: (Weltweit)</v>
      </c>
      <c r="Q3" s="5" t="str">
        <f>goggle_trends_normed!Q3</f>
        <v>Data Market Austria: (Weltweit)</v>
      </c>
      <c r="R3" s="5" t="str">
        <f>goggle_trends_normed!R3</f>
        <v>Faktor:</v>
      </c>
      <c r="S3" s="5" t="str">
        <f>goggle_trends_normed!S3</f>
        <v>NIST Big Data Reference Architecture: (Weltweit)</v>
      </c>
      <c r="T3" s="5" t="str">
        <f>goggle_trends_normed!T3</f>
        <v>Big Data Europe: (Weltweit)</v>
      </c>
      <c r="U3" s="5" t="str">
        <f>goggle_trends_normed!U3</f>
        <v>IUNO: (Weltweit)</v>
      </c>
      <c r="V3" s="5" t="str">
        <f>goggle_trends_normed!V3</f>
        <v>Future Work Lab: (Weltweit)</v>
      </c>
      <c r="W3" s="5" t="str">
        <f>goggle_trends_normed!W3</f>
        <v>Faktor:</v>
      </c>
      <c r="X3" s="5" t="str">
        <f>goggle_trends_normed!X3</f>
        <v>Edgecross: (Weltweit)</v>
      </c>
      <c r="Y3" s="5" t="str">
        <f>goggle_trends_normed!Y3</f>
        <v>Data Transfer Project: (Weltweit)</v>
      </c>
      <c r="Z3" s="5" t="str">
        <f>goggle_trends_normed!Z3</f>
        <v>Azure IoT Reference Architecture: (Weltweit)</v>
      </c>
      <c r="AA3" s="5" t="str">
        <f>goggle_trends_normed!AA3</f>
        <v>Zuora IoT Reference Architecture: (Weltweit)</v>
      </c>
      <c r="AB3" s="5" t="str">
        <f>goggle_trends_normed!AB3</f>
        <v>Faktor:</v>
      </c>
      <c r="AC3" s="5" t="str">
        <f>goggle_trends_normed!AC3</f>
        <v>BDEX Data Marketplace: (Weltweit)</v>
      </c>
      <c r="AD3" s="5" t="str">
        <f>goggle_trends_normed!AD3</f>
        <v>Qlik Data Market: (Weltweit)</v>
      </c>
      <c r="AE3" s="5" t="str">
        <f>goggle_trends_normed!AE3</f>
        <v>Nielsen Marketing Cloud: (Weltweit)</v>
      </c>
      <c r="AF3" s="5" t="str">
        <f>goggle_trends_normed!AF3</f>
        <v>Faktor:</v>
      </c>
      <c r="AG3" s="5" t="str">
        <f>goggle_trends_normed!AG3</f>
        <v>"IoT-A": (Weltweit)</v>
      </c>
    </row>
    <row r="4" spans="1:33" x14ac:dyDescent="0.3">
      <c r="A4">
        <f>IF(goggle_trends_normed!A4=0,1,goggle_trends_normed!A4)</f>
        <v>59</v>
      </c>
      <c r="B4">
        <f>IF(goggle_trends_normed!B4=0,1,goggle_trends_normed!B4)</f>
        <v>1</v>
      </c>
      <c r="C4">
        <f>IF(goggle_trends_normed!C4=0,1,goggle_trends_normed!C4)</f>
        <v>5</v>
      </c>
      <c r="D4">
        <f>IF(goggle_trends_normed!D4=0,1,goggle_trends_normed!D4)</f>
        <v>13</v>
      </c>
      <c r="E4">
        <f>IF(goggle_trends_normed!E4=0,1,goggle_trends_normed!E4)</f>
        <v>13</v>
      </c>
      <c r="F4">
        <f>IF(goggle_trends_normed!F4=0,1,goggle_trends_normed!F4)</f>
        <v>1</v>
      </c>
      <c r="G4">
        <f>IF(goggle_trends_normed!G4=0,1,goggle_trends_normed!G4)</f>
        <v>1</v>
      </c>
      <c r="H4">
        <f>IF(goggle_trends_normed!H4=0,1,goggle_trends_normed!H4)</f>
        <v>25</v>
      </c>
      <c r="I4">
        <f>IF(goggle_trends_normed!I4=0,1,goggle_trends_normed!I4)</f>
        <v>1</v>
      </c>
      <c r="J4">
        <f>IF(goggle_trends_normed!J4=0,1,goggle_trends_normed!J4)</f>
        <v>13</v>
      </c>
      <c r="K4">
        <f>IF(goggle_trends_normed!K4=0,1,goggle_trends_normed!K4)</f>
        <v>1</v>
      </c>
      <c r="L4">
        <f>goggle_trends_normed!L4</f>
        <v>0.25423728813559321</v>
      </c>
      <c r="M4">
        <f>IF(goggle_trends_normed!M4&gt;130,goggle_trends_normed!M4-200,goggle_trends_normed!M4)</f>
        <v>4.0251873473095703</v>
      </c>
      <c r="N4">
        <f>goggle_trends_normed!N4</f>
        <v>1</v>
      </c>
      <c r="O4">
        <f>IF(goggle_trends_normed!O4=0,1,goggle_trends_normed!O4)</f>
        <v>5</v>
      </c>
      <c r="P4">
        <f>IF(goggle_trends_normed!P4=0,1,goggle_trends_normed!P4)</f>
        <v>1</v>
      </c>
      <c r="Q4">
        <f>IF(goggle_trends_normed!Q4=0,1,goggle_trends_normed!Q4)</f>
        <v>1</v>
      </c>
      <c r="R4">
        <f>IF(goggle_trends_normed!R4=0,1,goggle_trends_normed!R4)</f>
        <v>1</v>
      </c>
      <c r="S4">
        <f>IF(goggle_trends_normed!S4=0,1,goggle_trends_normed!S4)</f>
        <v>1</v>
      </c>
      <c r="T4">
        <f>IF(goggle_trends_normed!T4=0,1,goggle_trends_normed!T4)</f>
        <v>20</v>
      </c>
      <c r="U4">
        <f>IF(goggle_trends_normed!U4=0,1,goggle_trends_normed!U4)</f>
        <v>28</v>
      </c>
      <c r="V4">
        <f>IF(goggle_trends_normed!V4=0,1,goggle_trends_normed!V4)</f>
        <v>10</v>
      </c>
      <c r="W4">
        <f>IF(goggle_trends_normed!W4=0,1,goggle_trends_normed!W4)</f>
        <v>1</v>
      </c>
      <c r="X4">
        <f>IF(goggle_trends_normed!X4=0,1,goggle_trends_normed!X4)</f>
        <v>1</v>
      </c>
      <c r="Y4">
        <f>IF(goggle_trends_normed!Y4=0,1,goggle_trends_normed!Y4)</f>
        <v>15</v>
      </c>
      <c r="Z4">
        <f>IF(goggle_trends_normed!Z4=0,1,goggle_trends_normed!Z4)</f>
        <v>5</v>
      </c>
      <c r="AA4">
        <f>IF(goggle_trends_normed!AA4=0,1,goggle_trends_normed!AA4)</f>
        <v>1</v>
      </c>
      <c r="AB4">
        <f>IF(goggle_trends_normed!AB4=0,1,goggle_trends_normed!AB4)</f>
        <v>1</v>
      </c>
      <c r="AC4">
        <f>IF(goggle_trends_normed!AC4=0,1,goggle_trends_normed!AC4)</f>
        <v>1</v>
      </c>
      <c r="AD4">
        <f>IF(goggle_trends_normed!AD4=0,1,goggle_trends_normed!AD4)</f>
        <v>5</v>
      </c>
      <c r="AE4">
        <f>IF(goggle_trends_normed!AE4=0,1,goggle_trends_normed!AE4)</f>
        <v>1</v>
      </c>
      <c r="AF4">
        <f>IF(goggle_trends_normed!AF4=0,1,goggle_trends_normed!AF4)</f>
        <v>0.83050847457627119</v>
      </c>
      <c r="AG4">
        <f>IF(goggle_trends_normed!AG4=0,1,goggle_trends_normed!AG4)</f>
        <v>5.4667958995044073</v>
      </c>
    </row>
    <row r="5" spans="1:33" x14ac:dyDescent="0.3">
      <c r="A5">
        <f>IF(goggle_trends_normed!A5=0,1,goggle_trends_normed!A5)</f>
        <v>100</v>
      </c>
      <c r="B5">
        <f>IF(goggle_trends_normed!B5=0,1,goggle_trends_normed!B5)</f>
        <v>1</v>
      </c>
      <c r="C5">
        <f>IF(goggle_trends_normed!C5=0,1,goggle_trends_normed!C5)</f>
        <v>8</v>
      </c>
      <c r="D5">
        <f>IF(goggle_trends_normed!D5=0,1,goggle_trends_normed!D5)</f>
        <v>13</v>
      </c>
      <c r="E5">
        <f>IF(goggle_trends_normed!E5=0,1,goggle_trends_normed!E5)</f>
        <v>5</v>
      </c>
      <c r="F5">
        <f>IF(goggle_trends_normed!F5=0,1,goggle_trends_normed!F5)</f>
        <v>1</v>
      </c>
      <c r="G5">
        <f>IF(goggle_trends_normed!G5=0,1,goggle_trends_normed!G5)</f>
        <v>1</v>
      </c>
      <c r="H5">
        <f>IF(goggle_trends_normed!H5=0,1,goggle_trends_normed!H5)</f>
        <v>20</v>
      </c>
      <c r="I5">
        <f>IF(goggle_trends_normed!I5=0,1,goggle_trends_normed!I5)</f>
        <v>1</v>
      </c>
      <c r="J5">
        <f>IF(goggle_trends_normed!J5=0,1,goggle_trends_normed!J5)</f>
        <v>5</v>
      </c>
      <c r="K5">
        <f>IF(goggle_trends_normed!K5=0,1,goggle_trends_normed!K5)</f>
        <v>5</v>
      </c>
      <c r="L5">
        <f>goggle_trends_normed!L5</f>
        <v>0.25</v>
      </c>
      <c r="M5">
        <f>IF(goggle_trends_normed!M5&gt;130,goggle_trends_normed!M5-200,goggle_trends_normed!M5)</f>
        <v>12.075562041928711</v>
      </c>
      <c r="N5">
        <f>goggle_trends_normed!N5</f>
        <v>1</v>
      </c>
      <c r="O5">
        <f>IF(goggle_trends_normed!O5=0,1,goggle_trends_normed!O5)</f>
        <v>1</v>
      </c>
      <c r="P5">
        <f>IF(goggle_trends_normed!P5=0,1,goggle_trends_normed!P5)</f>
        <v>1</v>
      </c>
      <c r="Q5">
        <f>IF(goggle_trends_normed!Q5=0,1,goggle_trends_normed!Q5)</f>
        <v>1</v>
      </c>
      <c r="R5">
        <f>IF(goggle_trends_normed!R5=0,1,goggle_trends_normed!R5)</f>
        <v>1</v>
      </c>
      <c r="S5">
        <f>IF(goggle_trends_normed!S5=0,1,goggle_trends_normed!S5)</f>
        <v>1</v>
      </c>
      <c r="T5">
        <f>IF(goggle_trends_normed!T5=0,1,goggle_trends_normed!T5)</f>
        <v>20</v>
      </c>
      <c r="U5">
        <f>IF(goggle_trends_normed!U5=0,1,goggle_trends_normed!U5)</f>
        <v>36</v>
      </c>
      <c r="V5">
        <f>IF(goggle_trends_normed!V5=0,1,goggle_trends_normed!V5)</f>
        <v>8</v>
      </c>
      <c r="W5">
        <f>IF(goggle_trends_normed!W5=0,1,goggle_trends_normed!W5)</f>
        <v>1</v>
      </c>
      <c r="X5">
        <f>IF(goggle_trends_normed!X5=0,1,goggle_trends_normed!X5)</f>
        <v>1</v>
      </c>
      <c r="Y5">
        <f>IF(goggle_trends_normed!Y5=0,1,goggle_trends_normed!Y5)</f>
        <v>13</v>
      </c>
      <c r="Z5">
        <f>IF(goggle_trends_normed!Z5=0,1,goggle_trends_normed!Z5)</f>
        <v>5</v>
      </c>
      <c r="AA5">
        <f>IF(goggle_trends_normed!AA5=0,1,goggle_trends_normed!AA5)</f>
        <v>1</v>
      </c>
      <c r="AB5">
        <f>IF(goggle_trends_normed!AB5=0,1,goggle_trends_normed!AB5)</f>
        <v>1</v>
      </c>
      <c r="AC5">
        <f>IF(goggle_trends_normed!AC5=0,1,goggle_trends_normed!AC5)</f>
        <v>1</v>
      </c>
      <c r="AD5">
        <f>IF(goggle_trends_normed!AD5=0,1,goggle_trends_normed!AD5)</f>
        <v>10</v>
      </c>
      <c r="AE5">
        <f>IF(goggle_trends_normed!AE5=0,1,goggle_trends_normed!AE5)</f>
        <v>1</v>
      </c>
      <c r="AF5">
        <f>IF(goggle_trends_normed!AF5=0,1,goggle_trends_normed!AF5)</f>
        <v>0.75</v>
      </c>
      <c r="AG5">
        <f>IF(goggle_trends_normed!AG5=0,1,goggle_trends_normed!AG5)</f>
        <v>1</v>
      </c>
    </row>
    <row r="6" spans="1:33" x14ac:dyDescent="0.3">
      <c r="A6">
        <f>IF(goggle_trends_normed!A6=0,1,goggle_trends_normed!A6)</f>
        <v>63</v>
      </c>
      <c r="B6">
        <f>IF(goggle_trends_normed!B6=0,1,goggle_trends_normed!B6)</f>
        <v>1</v>
      </c>
      <c r="C6">
        <f>IF(goggle_trends_normed!C6=0,1,goggle_trends_normed!C6)</f>
        <v>15</v>
      </c>
      <c r="D6">
        <f>IF(goggle_trends_normed!D6=0,1,goggle_trends_normed!D6)</f>
        <v>8</v>
      </c>
      <c r="E6">
        <f>IF(goggle_trends_normed!E6=0,1,goggle_trends_normed!E6)</f>
        <v>10</v>
      </c>
      <c r="F6">
        <f>IF(goggle_trends_normed!F6=0,1,goggle_trends_normed!F6)</f>
        <v>1</v>
      </c>
      <c r="G6">
        <f>IF(goggle_trends_normed!G6=0,1,goggle_trends_normed!G6)</f>
        <v>1</v>
      </c>
      <c r="H6">
        <f>IF(goggle_trends_normed!H6=0,1,goggle_trends_normed!H6)</f>
        <v>25</v>
      </c>
      <c r="I6">
        <f>IF(goggle_trends_normed!I6=0,1,goggle_trends_normed!I6)</f>
        <v>1</v>
      </c>
      <c r="J6">
        <f>IF(goggle_trends_normed!J6=0,1,goggle_trends_normed!J6)</f>
        <v>10</v>
      </c>
      <c r="K6">
        <f>IF(goggle_trends_normed!K6=0,1,goggle_trends_normed!K6)</f>
        <v>1</v>
      </c>
      <c r="L6">
        <f>goggle_trends_normed!L6</f>
        <v>0.25396825396825395</v>
      </c>
      <c r="M6">
        <f>IF(goggle_trends_normed!M6&gt;130,goggle_trends_normed!M6-200,goggle_trends_normed!M6)</f>
        <v>16.100749389238281</v>
      </c>
      <c r="N6">
        <f>goggle_trends_normed!N6</f>
        <v>1</v>
      </c>
      <c r="O6">
        <f>IF(goggle_trends_normed!O6=0,1,goggle_trends_normed!O6)</f>
        <v>5</v>
      </c>
      <c r="P6">
        <f>IF(goggle_trends_normed!P6=0,1,goggle_trends_normed!P6)</f>
        <v>1</v>
      </c>
      <c r="Q6">
        <f>IF(goggle_trends_normed!Q6=0,1,goggle_trends_normed!Q6)</f>
        <v>1</v>
      </c>
      <c r="R6">
        <f>IF(goggle_trends_normed!R6=0,1,goggle_trends_normed!R6)</f>
        <v>1</v>
      </c>
      <c r="S6">
        <f>IF(goggle_trends_normed!S6=0,1,goggle_trends_normed!S6)</f>
        <v>1</v>
      </c>
      <c r="T6">
        <f>IF(goggle_trends_normed!T6=0,1,goggle_trends_normed!T6)</f>
        <v>15</v>
      </c>
      <c r="U6">
        <f>IF(goggle_trends_normed!U6=0,1,goggle_trends_normed!U6)</f>
        <v>40</v>
      </c>
      <c r="V6">
        <f>IF(goggle_trends_normed!V6=0,1,goggle_trends_normed!V6)</f>
        <v>13</v>
      </c>
      <c r="W6">
        <f>IF(goggle_trends_normed!W6=0,1,goggle_trends_normed!W6)</f>
        <v>1</v>
      </c>
      <c r="X6">
        <f>IF(goggle_trends_normed!X6=0,1,goggle_trends_normed!X6)</f>
        <v>1</v>
      </c>
      <c r="Y6">
        <f>IF(goggle_trends_normed!Y6=0,1,goggle_trends_normed!Y6)</f>
        <v>13</v>
      </c>
      <c r="Z6">
        <f>IF(goggle_trends_normed!Z6=0,1,goggle_trends_normed!Z6)</f>
        <v>1</v>
      </c>
      <c r="AA6">
        <f>IF(goggle_trends_normed!AA6=0,1,goggle_trends_normed!AA6)</f>
        <v>1</v>
      </c>
      <c r="AB6">
        <f>IF(goggle_trends_normed!AB6=0,1,goggle_trends_normed!AB6)</f>
        <v>1</v>
      </c>
      <c r="AC6">
        <f>IF(goggle_trends_normed!AC6=0,1,goggle_trends_normed!AC6)</f>
        <v>1</v>
      </c>
      <c r="AD6">
        <f>IF(goggle_trends_normed!AD6=0,1,goggle_trends_normed!AD6)</f>
        <v>5</v>
      </c>
      <c r="AE6">
        <f>IF(goggle_trends_normed!AE6=0,1,goggle_trends_normed!AE6)</f>
        <v>5</v>
      </c>
      <c r="AF6">
        <f>IF(goggle_trends_normed!AF6=0,1,goggle_trends_normed!AF6)</f>
        <v>0.84126984126984128</v>
      </c>
      <c r="AG6">
        <f>IF(goggle_trends_normed!AG6=0,1,goggle_trends_normed!AG6)</f>
        <v>9.8402326191079332</v>
      </c>
    </row>
    <row r="7" spans="1:33" x14ac:dyDescent="0.3">
      <c r="A7">
        <f>IF(goggle_trends_normed!A7=0,1,goggle_trends_normed!A7)</f>
        <v>56</v>
      </c>
      <c r="B7">
        <f>IF(goggle_trends_normed!B7=0,1,goggle_trends_normed!B7)</f>
        <v>1</v>
      </c>
      <c r="C7">
        <f>IF(goggle_trends_normed!C7=0,1,goggle_trends_normed!C7)</f>
        <v>10</v>
      </c>
      <c r="D7">
        <f>IF(goggle_trends_normed!D7=0,1,goggle_trends_normed!D7)</f>
        <v>8</v>
      </c>
      <c r="E7">
        <f>IF(goggle_trends_normed!E7=0,1,goggle_trends_normed!E7)</f>
        <v>5</v>
      </c>
      <c r="F7">
        <f>IF(goggle_trends_normed!F7=0,1,goggle_trends_normed!F7)</f>
        <v>1</v>
      </c>
      <c r="G7">
        <f>IF(goggle_trends_normed!G7=0,1,goggle_trends_normed!G7)</f>
        <v>1</v>
      </c>
      <c r="H7">
        <f>IF(goggle_trends_normed!H7=0,1,goggle_trends_normed!H7)</f>
        <v>30</v>
      </c>
      <c r="I7">
        <f>IF(goggle_trends_normed!I7=0,1,goggle_trends_normed!I7)</f>
        <v>1</v>
      </c>
      <c r="J7">
        <f>IF(goggle_trends_normed!J7=0,1,goggle_trends_normed!J7)</f>
        <v>5</v>
      </c>
      <c r="K7">
        <f>IF(goggle_trends_normed!K7=0,1,goggle_trends_normed!K7)</f>
        <v>1</v>
      </c>
      <c r="L7">
        <f>goggle_trends_normed!L7</f>
        <v>0.25</v>
      </c>
      <c r="M7">
        <f>IF(goggle_trends_normed!M7&gt;130,goggle_trends_normed!M7-200,goggle_trends_normed!M7)</f>
        <v>16.100749389238281</v>
      </c>
      <c r="N7">
        <f>goggle_trends_normed!N7</f>
        <v>1</v>
      </c>
      <c r="O7">
        <f>IF(goggle_trends_normed!O7=0,1,goggle_trends_normed!O7)</f>
        <v>1</v>
      </c>
      <c r="P7">
        <f>IF(goggle_trends_normed!P7=0,1,goggle_trends_normed!P7)</f>
        <v>1</v>
      </c>
      <c r="Q7">
        <f>IF(goggle_trends_normed!Q7=0,1,goggle_trends_normed!Q7)</f>
        <v>1</v>
      </c>
      <c r="R7">
        <f>IF(goggle_trends_normed!R7=0,1,goggle_trends_normed!R7)</f>
        <v>1</v>
      </c>
      <c r="S7">
        <f>IF(goggle_trends_normed!S7=0,1,goggle_trends_normed!S7)</f>
        <v>1</v>
      </c>
      <c r="T7">
        <f>IF(goggle_trends_normed!T7=0,1,goggle_trends_normed!T7)</f>
        <v>15</v>
      </c>
      <c r="U7">
        <f>IF(goggle_trends_normed!U7=0,1,goggle_trends_normed!U7)</f>
        <v>40</v>
      </c>
      <c r="V7">
        <f>IF(goggle_trends_normed!V7=0,1,goggle_trends_normed!V7)</f>
        <v>10</v>
      </c>
      <c r="W7">
        <f>IF(goggle_trends_normed!W7=0,1,goggle_trends_normed!W7)</f>
        <v>1</v>
      </c>
      <c r="X7">
        <f>IF(goggle_trends_normed!X7=0,1,goggle_trends_normed!X7)</f>
        <v>5</v>
      </c>
      <c r="Y7">
        <f>IF(goggle_trends_normed!Y7=0,1,goggle_trends_normed!Y7)</f>
        <v>10</v>
      </c>
      <c r="Z7">
        <f>IF(goggle_trends_normed!Z7=0,1,goggle_trends_normed!Z7)</f>
        <v>1</v>
      </c>
      <c r="AA7">
        <f>IF(goggle_trends_normed!AA7=0,1,goggle_trends_normed!AA7)</f>
        <v>1</v>
      </c>
      <c r="AB7">
        <f>IF(goggle_trends_normed!AB7=0,1,goggle_trends_normed!AB7)</f>
        <v>1</v>
      </c>
      <c r="AC7">
        <f>IF(goggle_trends_normed!AC7=0,1,goggle_trends_normed!AC7)</f>
        <v>1</v>
      </c>
      <c r="AD7">
        <f>IF(goggle_trends_normed!AD7=0,1,goggle_trends_normed!AD7)</f>
        <v>1</v>
      </c>
      <c r="AE7">
        <f>IF(goggle_trends_normed!AE7=0,1,goggle_trends_normed!AE7)</f>
        <v>5</v>
      </c>
      <c r="AF7">
        <f>IF(goggle_trends_normed!AF7=0,1,goggle_trends_normed!AF7)</f>
        <v>0.875</v>
      </c>
      <c r="AG7">
        <f>IF(goggle_trends_normed!AG7=0,1,goggle_trends_normed!AG7)</f>
        <v>1</v>
      </c>
    </row>
    <row r="8" spans="1:33" x14ac:dyDescent="0.3">
      <c r="A8">
        <f>IF(goggle_trends_normed!A8=0,1,goggle_trends_normed!A8)</f>
        <v>65</v>
      </c>
      <c r="B8">
        <f>IF(goggle_trends_normed!B8=0,1,goggle_trends_normed!B8)</f>
        <v>1</v>
      </c>
      <c r="C8">
        <f>IF(goggle_trends_normed!C8=0,1,goggle_trends_normed!C8)</f>
        <v>15</v>
      </c>
      <c r="D8">
        <f>IF(goggle_trends_normed!D8=0,1,goggle_trends_normed!D8)</f>
        <v>10</v>
      </c>
      <c r="E8">
        <f>IF(goggle_trends_normed!E8=0,1,goggle_trends_normed!E8)</f>
        <v>7</v>
      </c>
      <c r="F8">
        <f>IF(goggle_trends_normed!F8=0,1,goggle_trends_normed!F8)</f>
        <v>1</v>
      </c>
      <c r="G8">
        <f>IF(goggle_trends_normed!G8=0,1,goggle_trends_normed!G8)</f>
        <v>1</v>
      </c>
      <c r="H8">
        <f>IF(goggle_trends_normed!H8=0,1,goggle_trends_normed!H8)</f>
        <v>30</v>
      </c>
      <c r="I8">
        <f>IF(goggle_trends_normed!I8=0,1,goggle_trends_normed!I8)</f>
        <v>1</v>
      </c>
      <c r="J8">
        <f>IF(goggle_trends_normed!J8=0,1,goggle_trends_normed!J8)</f>
        <v>7</v>
      </c>
      <c r="K8">
        <f>IF(goggle_trends_normed!K8=0,1,goggle_trends_normed!K8)</f>
        <v>1</v>
      </c>
      <c r="L8">
        <f>goggle_trends_normed!L8</f>
        <v>0.24615384615384617</v>
      </c>
      <c r="M8">
        <f>IF(goggle_trends_normed!M8&gt;130,goggle_trends_normed!M8-200,goggle_trends_normed!M8)</f>
        <v>16.100749389238281</v>
      </c>
      <c r="N8">
        <f>goggle_trends_normed!N8</f>
        <v>1</v>
      </c>
      <c r="O8">
        <f>IF(goggle_trends_normed!O8=0,1,goggle_trends_normed!O8)</f>
        <v>5</v>
      </c>
      <c r="P8">
        <f>IF(goggle_trends_normed!P8=0,1,goggle_trends_normed!P8)</f>
        <v>1</v>
      </c>
      <c r="Q8">
        <f>IF(goggle_trends_normed!Q8=0,1,goggle_trends_normed!Q8)</f>
        <v>5</v>
      </c>
      <c r="R8">
        <f>IF(goggle_trends_normed!R8=0,1,goggle_trends_normed!R8)</f>
        <v>1</v>
      </c>
      <c r="S8">
        <f>IF(goggle_trends_normed!S8=0,1,goggle_trends_normed!S8)</f>
        <v>1</v>
      </c>
      <c r="T8">
        <f>IF(goggle_trends_normed!T8=0,1,goggle_trends_normed!T8)</f>
        <v>17</v>
      </c>
      <c r="U8">
        <f>IF(goggle_trends_normed!U8=0,1,goggle_trends_normed!U8)</f>
        <v>40</v>
      </c>
      <c r="V8">
        <f>IF(goggle_trends_normed!V8=0,1,goggle_trends_normed!V8)</f>
        <v>5</v>
      </c>
      <c r="W8">
        <f>IF(goggle_trends_normed!W8=0,1,goggle_trends_normed!W8)</f>
        <v>1</v>
      </c>
      <c r="X8">
        <f>IF(goggle_trends_normed!X8=0,1,goggle_trends_normed!X8)</f>
        <v>50</v>
      </c>
      <c r="Y8">
        <f>IF(goggle_trends_normed!Y8=0,1,goggle_trends_normed!Y8)</f>
        <v>15</v>
      </c>
      <c r="Z8">
        <f>IF(goggle_trends_normed!Z8=0,1,goggle_trends_normed!Z8)</f>
        <v>1</v>
      </c>
      <c r="AA8">
        <f>IF(goggle_trends_normed!AA8=0,1,goggle_trends_normed!AA8)</f>
        <v>1</v>
      </c>
      <c r="AB8">
        <f>IF(goggle_trends_normed!AB8=0,1,goggle_trends_normed!AB8)</f>
        <v>1</v>
      </c>
      <c r="AC8">
        <f>IF(goggle_trends_normed!AC8=0,1,goggle_trends_normed!AC8)</f>
        <v>1</v>
      </c>
      <c r="AD8">
        <f>IF(goggle_trends_normed!AD8=0,1,goggle_trends_normed!AD8)</f>
        <v>5</v>
      </c>
      <c r="AE8">
        <f>IF(goggle_trends_normed!AE8=0,1,goggle_trends_normed!AE8)</f>
        <v>5</v>
      </c>
      <c r="AF8">
        <f>IF(goggle_trends_normed!AF8=0,1,goggle_trends_normed!AF8)</f>
        <v>1.0923076923076922</v>
      </c>
      <c r="AG8">
        <f>IF(goggle_trends_normed!AG8=0,1,goggle_trends_normed!AG8)</f>
        <v>1</v>
      </c>
    </row>
    <row r="9" spans="1:33" x14ac:dyDescent="0.3">
      <c r="A9">
        <f>IF(goggle_trends_normed!A9=0,1,goggle_trends_normed!A9)</f>
        <v>81</v>
      </c>
      <c r="B9">
        <f>IF(goggle_trends_normed!B9=0,1,goggle_trends_normed!B9)</f>
        <v>1</v>
      </c>
      <c r="C9">
        <f>IF(goggle_trends_normed!C9=0,1,goggle_trends_normed!C9)</f>
        <v>5</v>
      </c>
      <c r="D9">
        <f>IF(goggle_trends_normed!D9=0,1,goggle_trends_normed!D9)</f>
        <v>20</v>
      </c>
      <c r="E9">
        <f>IF(goggle_trends_normed!E9=0,1,goggle_trends_normed!E9)</f>
        <v>15</v>
      </c>
      <c r="F9">
        <f>IF(goggle_trends_normed!F9=0,1,goggle_trends_normed!F9)</f>
        <v>1</v>
      </c>
      <c r="G9">
        <f>IF(goggle_trends_normed!G9=0,1,goggle_trends_normed!G9)</f>
        <v>1</v>
      </c>
      <c r="H9">
        <f>IF(goggle_trends_normed!H9=0,1,goggle_trends_normed!H9)</f>
        <v>22</v>
      </c>
      <c r="I9">
        <f>IF(goggle_trends_normed!I9=0,1,goggle_trends_normed!I9)</f>
        <v>1</v>
      </c>
      <c r="J9">
        <f>IF(goggle_trends_normed!J9=0,1,goggle_trends_normed!J9)</f>
        <v>15</v>
      </c>
      <c r="K9">
        <f>IF(goggle_trends_normed!K9=0,1,goggle_trends_normed!K9)</f>
        <v>1</v>
      </c>
      <c r="L9">
        <f>goggle_trends_normed!L9</f>
        <v>0.24691358024691357</v>
      </c>
      <c r="M9">
        <f>IF(goggle_trends_normed!M9&gt;130,goggle_trends_normed!M9-200,goggle_trends_normed!M9)</f>
        <v>12.075562041928711</v>
      </c>
      <c r="N9">
        <f>goggle_trends_normed!N9</f>
        <v>1</v>
      </c>
      <c r="O9">
        <f>IF(goggle_trends_normed!O9=0,1,goggle_trends_normed!O9)</f>
        <v>1</v>
      </c>
      <c r="P9">
        <f>IF(goggle_trends_normed!P9=0,1,goggle_trends_normed!P9)</f>
        <v>1</v>
      </c>
      <c r="Q9">
        <f>IF(goggle_trends_normed!Q9=0,1,goggle_trends_normed!Q9)</f>
        <v>5</v>
      </c>
      <c r="R9">
        <f>IF(goggle_trends_normed!R9=0,1,goggle_trends_normed!R9)</f>
        <v>1</v>
      </c>
      <c r="S9">
        <f>IF(goggle_trends_normed!S9=0,1,goggle_trends_normed!S9)</f>
        <v>1</v>
      </c>
      <c r="T9">
        <f>IF(goggle_trends_normed!T9=0,1,goggle_trends_normed!T9)</f>
        <v>12</v>
      </c>
      <c r="U9">
        <f>IF(goggle_trends_normed!U9=0,1,goggle_trends_normed!U9)</f>
        <v>37</v>
      </c>
      <c r="V9">
        <f>IF(goggle_trends_normed!V9=0,1,goggle_trends_normed!V9)</f>
        <v>1</v>
      </c>
      <c r="W9">
        <f>IF(goggle_trends_normed!W9=0,1,goggle_trends_normed!W9)</f>
        <v>1</v>
      </c>
      <c r="X9">
        <f>IF(goggle_trends_normed!X9=0,1,goggle_trends_normed!X9)</f>
        <v>17</v>
      </c>
      <c r="Y9">
        <f>IF(goggle_trends_normed!Y9=0,1,goggle_trends_normed!Y9)</f>
        <v>20</v>
      </c>
      <c r="Z9">
        <f>IF(goggle_trends_normed!Z9=0,1,goggle_trends_normed!Z9)</f>
        <v>5</v>
      </c>
      <c r="AA9">
        <f>IF(goggle_trends_normed!AA9=0,1,goggle_trends_normed!AA9)</f>
        <v>1</v>
      </c>
      <c r="AB9">
        <f>IF(goggle_trends_normed!AB9=0,1,goggle_trends_normed!AB9)</f>
        <v>1</v>
      </c>
      <c r="AC9">
        <f>IF(goggle_trends_normed!AC9=0,1,goggle_trends_normed!AC9)</f>
        <v>1</v>
      </c>
      <c r="AD9">
        <f>IF(goggle_trends_normed!AD9=0,1,goggle_trends_normed!AD9)</f>
        <v>10</v>
      </c>
      <c r="AE9">
        <f>IF(goggle_trends_normed!AE9=0,1,goggle_trends_normed!AE9)</f>
        <v>5</v>
      </c>
      <c r="AF9">
        <f>IF(goggle_trends_normed!AF9=0,1,goggle_trends_normed!AF9)</f>
        <v>0.90123456790123457</v>
      </c>
      <c r="AG9">
        <f>IF(goggle_trends_normed!AG9=0,1,goggle_trends_normed!AG9)</f>
        <v>1</v>
      </c>
    </row>
    <row r="10" spans="1:33" x14ac:dyDescent="0.3">
      <c r="A10">
        <f>IF(goggle_trends_normed!A10=0,1,goggle_trends_normed!A10)</f>
        <v>72</v>
      </c>
      <c r="B10">
        <f>IF(goggle_trends_normed!B10=0,1,goggle_trends_normed!B10)</f>
        <v>1</v>
      </c>
      <c r="C10">
        <f>IF(goggle_trends_normed!C10=0,1,goggle_trends_normed!C10)</f>
        <v>7</v>
      </c>
      <c r="D10">
        <f>IF(goggle_trends_normed!D10=0,1,goggle_trends_normed!D10)</f>
        <v>17</v>
      </c>
      <c r="E10">
        <f>IF(goggle_trends_normed!E10=0,1,goggle_trends_normed!E10)</f>
        <v>15</v>
      </c>
      <c r="F10">
        <f>IF(goggle_trends_normed!F10=0,1,goggle_trends_normed!F10)</f>
        <v>1</v>
      </c>
      <c r="G10">
        <f>IF(goggle_trends_normed!G10=0,1,goggle_trends_normed!G10)</f>
        <v>1</v>
      </c>
      <c r="H10">
        <f>IF(goggle_trends_normed!H10=0,1,goggle_trends_normed!H10)</f>
        <v>10</v>
      </c>
      <c r="I10">
        <f>IF(goggle_trends_normed!I10=0,1,goggle_trends_normed!I10)</f>
        <v>1</v>
      </c>
      <c r="J10">
        <f>IF(goggle_trends_normed!J10=0,1,goggle_trends_normed!J10)</f>
        <v>15</v>
      </c>
      <c r="K10">
        <f>IF(goggle_trends_normed!K10=0,1,goggle_trends_normed!K10)</f>
        <v>1</v>
      </c>
      <c r="L10">
        <f>goggle_trends_normed!L10</f>
        <v>0.25</v>
      </c>
      <c r="M10">
        <f>IF(goggle_trends_normed!M10&gt;130,goggle_trends_normed!M10-200,goggle_trends_normed!M10)</f>
        <v>20.12593673654785</v>
      </c>
      <c r="N10">
        <f>goggle_trends_normed!N10</f>
        <v>1</v>
      </c>
      <c r="O10">
        <f>IF(goggle_trends_normed!O10=0,1,goggle_trends_normed!O10)</f>
        <v>1</v>
      </c>
      <c r="P10">
        <f>IF(goggle_trends_normed!P10=0,1,goggle_trends_normed!P10)</f>
        <v>1</v>
      </c>
      <c r="Q10">
        <f>IF(goggle_trends_normed!Q10=0,1,goggle_trends_normed!Q10)</f>
        <v>1</v>
      </c>
      <c r="R10">
        <f>IF(goggle_trends_normed!R10=0,1,goggle_trends_normed!R10)</f>
        <v>1</v>
      </c>
      <c r="S10">
        <f>IF(goggle_trends_normed!S10=0,1,goggle_trends_normed!S10)</f>
        <v>1</v>
      </c>
      <c r="T10">
        <f>IF(goggle_trends_normed!T10=0,1,goggle_trends_normed!T10)</f>
        <v>17</v>
      </c>
      <c r="U10">
        <f>IF(goggle_trends_normed!U10=0,1,goggle_trends_normed!U10)</f>
        <v>25</v>
      </c>
      <c r="V10">
        <f>IF(goggle_trends_normed!V10=0,1,goggle_trends_normed!V10)</f>
        <v>5</v>
      </c>
      <c r="W10">
        <f>IF(goggle_trends_normed!W10=0,1,goggle_trends_normed!W10)</f>
        <v>1</v>
      </c>
      <c r="X10">
        <f>IF(goggle_trends_normed!X10=0,1,goggle_trends_normed!X10)</f>
        <v>7</v>
      </c>
      <c r="Y10">
        <f>IF(goggle_trends_normed!Y10=0,1,goggle_trends_normed!Y10)</f>
        <v>5</v>
      </c>
      <c r="Z10">
        <f>IF(goggle_trends_normed!Z10=0,1,goggle_trends_normed!Z10)</f>
        <v>5</v>
      </c>
      <c r="AA10">
        <f>IF(goggle_trends_normed!AA10=0,1,goggle_trends_normed!AA10)</f>
        <v>1</v>
      </c>
      <c r="AB10">
        <f>IF(goggle_trends_normed!AB10=0,1,goggle_trends_normed!AB10)</f>
        <v>1</v>
      </c>
      <c r="AC10">
        <f>IF(goggle_trends_normed!AC10=0,1,goggle_trends_normed!AC10)</f>
        <v>1</v>
      </c>
      <c r="AD10">
        <f>IF(goggle_trends_normed!AD10=0,1,goggle_trends_normed!AD10)</f>
        <v>5</v>
      </c>
      <c r="AE10">
        <f>IF(goggle_trends_normed!AE10=0,1,goggle_trends_normed!AE10)</f>
        <v>1</v>
      </c>
      <c r="AF10">
        <f>IF(goggle_trends_normed!AF10=0,1,goggle_trends_normed!AF10)</f>
        <v>0.97222222222222221</v>
      </c>
      <c r="AG10">
        <f>IF(goggle_trends_normed!AG10=0,1,goggle_trends_normed!AG10)</f>
        <v>1</v>
      </c>
    </row>
    <row r="11" spans="1:33" x14ac:dyDescent="0.3">
      <c r="A11">
        <f>IF(goggle_trends_normed!A11=0,1,goggle_trends_normed!A11)</f>
        <v>93</v>
      </c>
      <c r="B11">
        <f>IF(goggle_trends_normed!B11=0,1,goggle_trends_normed!B11)</f>
        <v>1</v>
      </c>
      <c r="C11">
        <f>IF(goggle_trends_normed!C11=0,1,goggle_trends_normed!C11)</f>
        <v>1</v>
      </c>
      <c r="D11">
        <f>IF(goggle_trends_normed!D11=0,1,goggle_trends_normed!D11)</f>
        <v>7</v>
      </c>
      <c r="E11">
        <f>IF(goggle_trends_normed!E11=0,1,goggle_trends_normed!E11)</f>
        <v>5</v>
      </c>
      <c r="F11">
        <f>IF(goggle_trends_normed!F11=0,1,goggle_trends_normed!F11)</f>
        <v>1</v>
      </c>
      <c r="G11">
        <f>IF(goggle_trends_normed!G11=0,1,goggle_trends_normed!G11)</f>
        <v>1</v>
      </c>
      <c r="H11">
        <f>IF(goggle_trends_normed!H11=0,1,goggle_trends_normed!H11)</f>
        <v>27</v>
      </c>
      <c r="I11">
        <f>IF(goggle_trends_normed!I11=0,1,goggle_trends_normed!I11)</f>
        <v>1</v>
      </c>
      <c r="J11">
        <f>IF(goggle_trends_normed!J11=0,1,goggle_trends_normed!J11)</f>
        <v>5</v>
      </c>
      <c r="K11">
        <f>IF(goggle_trends_normed!K11=0,1,goggle_trends_normed!K11)</f>
        <v>1</v>
      </c>
      <c r="L11">
        <f>goggle_trends_normed!L11</f>
        <v>0.24731182795698925</v>
      </c>
      <c r="M11">
        <f>IF(goggle_trends_normed!M11&gt;130,goggle_trends_normed!M11-200,goggle_trends_normed!M11)</f>
        <v>16.100749389238281</v>
      </c>
      <c r="N11">
        <f>goggle_trends_normed!N11</f>
        <v>1</v>
      </c>
      <c r="O11">
        <f>IF(goggle_trends_normed!O11=0,1,goggle_trends_normed!O11)</f>
        <v>1</v>
      </c>
      <c r="P11">
        <f>IF(goggle_trends_normed!P11=0,1,goggle_trends_normed!P11)</f>
        <v>1</v>
      </c>
      <c r="Q11">
        <f>IF(goggle_trends_normed!Q11=0,1,goggle_trends_normed!Q11)</f>
        <v>1</v>
      </c>
      <c r="R11">
        <f>IF(goggle_trends_normed!R11=0,1,goggle_trends_normed!R11)</f>
        <v>1</v>
      </c>
      <c r="S11">
        <f>IF(goggle_trends_normed!S11=0,1,goggle_trends_normed!S11)</f>
        <v>1</v>
      </c>
      <c r="T11">
        <f>IF(goggle_trends_normed!T11=0,1,goggle_trends_normed!T11)</f>
        <v>15</v>
      </c>
      <c r="U11">
        <f>IF(goggle_trends_normed!U11=0,1,goggle_trends_normed!U11)</f>
        <v>34</v>
      </c>
      <c r="V11">
        <f>IF(goggle_trends_normed!V11=0,1,goggle_trends_normed!V11)</f>
        <v>10</v>
      </c>
      <c r="W11">
        <f>IF(goggle_trends_normed!W11=0,1,goggle_trends_normed!W11)</f>
        <v>1</v>
      </c>
      <c r="X11">
        <f>IF(goggle_trends_normed!X11=0,1,goggle_trends_normed!X11)</f>
        <v>10</v>
      </c>
      <c r="Y11">
        <f>IF(goggle_trends_normed!Y11=0,1,goggle_trends_normed!Y11)</f>
        <v>10</v>
      </c>
      <c r="Z11">
        <f>IF(goggle_trends_normed!Z11=0,1,goggle_trends_normed!Z11)</f>
        <v>1</v>
      </c>
      <c r="AA11">
        <f>IF(goggle_trends_normed!AA11=0,1,goggle_trends_normed!AA11)</f>
        <v>1</v>
      </c>
      <c r="AB11">
        <f>IF(goggle_trends_normed!AB11=0,1,goggle_trends_normed!AB11)</f>
        <v>1</v>
      </c>
      <c r="AC11">
        <f>IF(goggle_trends_normed!AC11=0,1,goggle_trends_normed!AC11)</f>
        <v>1</v>
      </c>
      <c r="AD11">
        <f>IF(goggle_trends_normed!AD11=0,1,goggle_trends_normed!AD11)</f>
        <v>5</v>
      </c>
      <c r="AE11">
        <f>IF(goggle_trends_normed!AE11=0,1,goggle_trends_normed!AE11)</f>
        <v>1</v>
      </c>
      <c r="AF11">
        <f>IF(goggle_trends_normed!AF11=0,1,goggle_trends_normed!AF11)</f>
        <v>1.075268817204301</v>
      </c>
      <c r="AG11">
        <f>IF(goggle_trends_normed!AG11=0,1,goggle_trends_normed!AG11)</f>
        <v>1</v>
      </c>
    </row>
    <row r="12" spans="1:33" x14ac:dyDescent="0.3">
      <c r="A12">
        <f>IF(goggle_trends_normed!A12=0,1,goggle_trends_normed!A12)</f>
        <v>80</v>
      </c>
      <c r="B12">
        <f>IF(goggle_trends_normed!B12=0,1,goggle_trends_normed!B12)</f>
        <v>1</v>
      </c>
      <c r="C12">
        <f>IF(goggle_trends_normed!C12=0,1,goggle_trends_normed!C12)</f>
        <v>10</v>
      </c>
      <c r="D12">
        <f>IF(goggle_trends_normed!D12=0,1,goggle_trends_normed!D12)</f>
        <v>5</v>
      </c>
      <c r="E12">
        <f>IF(goggle_trends_normed!E12=0,1,goggle_trends_normed!E12)</f>
        <v>1</v>
      </c>
      <c r="F12">
        <f>IF(goggle_trends_normed!F12=0,1,goggle_trends_normed!F12)</f>
        <v>1</v>
      </c>
      <c r="G12">
        <f>IF(goggle_trends_normed!G12=0,1,goggle_trends_normed!G12)</f>
        <v>1</v>
      </c>
      <c r="H12">
        <f>IF(goggle_trends_normed!H12=0,1,goggle_trends_normed!H12)</f>
        <v>20</v>
      </c>
      <c r="I12">
        <f>IF(goggle_trends_normed!I12=0,1,goggle_trends_normed!I12)</f>
        <v>1</v>
      </c>
      <c r="J12">
        <f>IF(goggle_trends_normed!J12=0,1,goggle_trends_normed!J12)</f>
        <v>1</v>
      </c>
      <c r="K12">
        <f>IF(goggle_trends_normed!K12=0,1,goggle_trends_normed!K12)</f>
        <v>1</v>
      </c>
      <c r="L12">
        <f>goggle_trends_normed!L12</f>
        <v>0.25</v>
      </c>
      <c r="M12">
        <f>IF(goggle_trends_normed!M12&gt;130,goggle_trends_normed!M12-200,goggle_trends_normed!M12)</f>
        <v>8.0503746946191406</v>
      </c>
      <c r="N12">
        <f>goggle_trends_normed!N12</f>
        <v>1</v>
      </c>
      <c r="O12">
        <f>IF(goggle_trends_normed!O12=0,1,goggle_trends_normed!O12)</f>
        <v>1</v>
      </c>
      <c r="P12">
        <f>IF(goggle_trends_normed!P12=0,1,goggle_trends_normed!P12)</f>
        <v>1</v>
      </c>
      <c r="Q12">
        <f>IF(goggle_trends_normed!Q12=0,1,goggle_trends_normed!Q12)</f>
        <v>5</v>
      </c>
      <c r="R12">
        <f>IF(goggle_trends_normed!R12=0,1,goggle_trends_normed!R12)</f>
        <v>1</v>
      </c>
      <c r="S12">
        <f>IF(goggle_trends_normed!S12=0,1,goggle_trends_normed!S12)</f>
        <v>1</v>
      </c>
      <c r="T12">
        <f>IF(goggle_trends_normed!T12=0,1,goggle_trends_normed!T12)</f>
        <v>12</v>
      </c>
      <c r="U12">
        <f>IF(goggle_trends_normed!U12=0,1,goggle_trends_normed!U12)</f>
        <v>20</v>
      </c>
      <c r="V12">
        <f>IF(goggle_trends_normed!V12=0,1,goggle_trends_normed!V12)</f>
        <v>1</v>
      </c>
      <c r="W12">
        <f>IF(goggle_trends_normed!W12=0,1,goggle_trends_normed!W12)</f>
        <v>1</v>
      </c>
      <c r="X12">
        <f>IF(goggle_trends_normed!X12=0,1,goggle_trends_normed!X12)</f>
        <v>15</v>
      </c>
      <c r="Y12">
        <f>IF(goggle_trends_normed!Y12=0,1,goggle_trends_normed!Y12)</f>
        <v>7</v>
      </c>
      <c r="Z12">
        <f>IF(goggle_trends_normed!Z12=0,1,goggle_trends_normed!Z12)</f>
        <v>5</v>
      </c>
      <c r="AA12">
        <f>IF(goggle_trends_normed!AA12=0,1,goggle_trends_normed!AA12)</f>
        <v>1</v>
      </c>
      <c r="AB12">
        <f>IF(goggle_trends_normed!AB12=0,1,goggle_trends_normed!AB12)</f>
        <v>1</v>
      </c>
      <c r="AC12">
        <f>IF(goggle_trends_normed!AC12=0,1,goggle_trends_normed!AC12)</f>
        <v>1</v>
      </c>
      <c r="AD12">
        <f>IF(goggle_trends_normed!AD12=0,1,goggle_trends_normed!AD12)</f>
        <v>5</v>
      </c>
      <c r="AE12">
        <f>IF(goggle_trends_normed!AE12=0,1,goggle_trends_normed!AE12)</f>
        <v>5</v>
      </c>
      <c r="AF12">
        <f>IF(goggle_trends_normed!AF12=0,1,goggle_trends_normed!AF12)</f>
        <v>0.83750000000000002</v>
      </c>
      <c r="AG12">
        <f>IF(goggle_trends_normed!AG12=0,1,goggle_trends_normed!AG12)</f>
        <v>5.4667958995044073</v>
      </c>
    </row>
    <row r="13" spans="1:33" x14ac:dyDescent="0.3">
      <c r="A13">
        <f>IF(goggle_trends_normed!A13=0,1,goggle_trends_normed!A13)</f>
        <v>69</v>
      </c>
      <c r="B13">
        <f>IF(goggle_trends_normed!B13=0,1,goggle_trends_normed!B13)</f>
        <v>1</v>
      </c>
      <c r="C13">
        <f>IF(goggle_trends_normed!C13=0,1,goggle_trends_normed!C13)</f>
        <v>20</v>
      </c>
      <c r="D13">
        <f>IF(goggle_trends_normed!D13=0,1,goggle_trends_normed!D13)</f>
        <v>15</v>
      </c>
      <c r="E13">
        <f>IF(goggle_trends_normed!E13=0,1,goggle_trends_normed!E13)</f>
        <v>5</v>
      </c>
      <c r="F13">
        <f>IF(goggle_trends_normed!F13=0,1,goggle_trends_normed!F13)</f>
        <v>1</v>
      </c>
      <c r="G13">
        <f>IF(goggle_trends_normed!G13=0,1,goggle_trends_normed!G13)</f>
        <v>1</v>
      </c>
      <c r="H13">
        <f>IF(goggle_trends_normed!H13=0,1,goggle_trends_normed!H13)</f>
        <v>22</v>
      </c>
      <c r="I13">
        <f>IF(goggle_trends_normed!I13=0,1,goggle_trends_normed!I13)</f>
        <v>1</v>
      </c>
      <c r="J13">
        <f>IF(goggle_trends_normed!J13=0,1,goggle_trends_normed!J13)</f>
        <v>5</v>
      </c>
      <c r="K13">
        <f>IF(goggle_trends_normed!K13=0,1,goggle_trends_normed!K13)</f>
        <v>10</v>
      </c>
      <c r="L13">
        <f>goggle_trends_normed!L13</f>
        <v>0.24637681159420291</v>
      </c>
      <c r="M13">
        <f>IF(goggle_trends_normed!M13&gt;130,goggle_trends_normed!M13-200,goggle_trends_normed!M13)</f>
        <v>16.100749389238281</v>
      </c>
      <c r="N13">
        <f>goggle_trends_normed!N13</f>
        <v>1</v>
      </c>
      <c r="O13">
        <f>IF(goggle_trends_normed!O13=0,1,goggle_trends_normed!O13)</f>
        <v>1</v>
      </c>
      <c r="P13">
        <f>IF(goggle_trends_normed!P13=0,1,goggle_trends_normed!P13)</f>
        <v>1</v>
      </c>
      <c r="Q13">
        <f>IF(goggle_trends_normed!Q13=0,1,goggle_trends_normed!Q13)</f>
        <v>1</v>
      </c>
      <c r="R13">
        <f>IF(goggle_trends_normed!R13=0,1,goggle_trends_normed!R13)</f>
        <v>1</v>
      </c>
      <c r="S13">
        <f>IF(goggle_trends_normed!S13=0,1,goggle_trends_normed!S13)</f>
        <v>1</v>
      </c>
      <c r="T13">
        <f>IF(goggle_trends_normed!T13=0,1,goggle_trends_normed!T13)</f>
        <v>15</v>
      </c>
      <c r="U13">
        <f>IF(goggle_trends_normed!U13=0,1,goggle_trends_normed!U13)</f>
        <v>25</v>
      </c>
      <c r="V13">
        <f>IF(goggle_trends_normed!V13=0,1,goggle_trends_normed!V13)</f>
        <v>1</v>
      </c>
      <c r="W13">
        <f>IF(goggle_trends_normed!W13=0,1,goggle_trends_normed!W13)</f>
        <v>1</v>
      </c>
      <c r="X13">
        <f>IF(goggle_trends_normed!X13=0,1,goggle_trends_normed!X13)</f>
        <v>15</v>
      </c>
      <c r="Y13">
        <f>IF(goggle_trends_normed!Y13=0,1,goggle_trends_normed!Y13)</f>
        <v>15</v>
      </c>
      <c r="Z13">
        <f>IF(goggle_trends_normed!Z13=0,1,goggle_trends_normed!Z13)</f>
        <v>5</v>
      </c>
      <c r="AA13">
        <f>IF(goggle_trends_normed!AA13=0,1,goggle_trends_normed!AA13)</f>
        <v>1</v>
      </c>
      <c r="AB13">
        <f>IF(goggle_trends_normed!AB13=0,1,goggle_trends_normed!AB13)</f>
        <v>1</v>
      </c>
      <c r="AC13">
        <f>IF(goggle_trends_normed!AC13=0,1,goggle_trends_normed!AC13)</f>
        <v>1</v>
      </c>
      <c r="AD13">
        <f>IF(goggle_trends_normed!AD13=0,1,goggle_trends_normed!AD13)</f>
        <v>1</v>
      </c>
      <c r="AE13">
        <f>IF(goggle_trends_normed!AE13=0,1,goggle_trends_normed!AE13)</f>
        <v>15</v>
      </c>
      <c r="AF13">
        <f>IF(goggle_trends_normed!AF13=0,1,goggle_trends_normed!AF13)</f>
        <v>1.1594202898550725</v>
      </c>
      <c r="AG13">
        <f>IF(goggle_trends_normed!AG13=0,1,goggle_trends_normed!AG13)</f>
        <v>5.4667958995044073</v>
      </c>
    </row>
    <row r="14" spans="1:33" x14ac:dyDescent="0.3">
      <c r="A14">
        <f>IF(goggle_trends_normed!A14=0,1,goggle_trends_normed!A14)</f>
        <v>60</v>
      </c>
      <c r="B14">
        <f>IF(goggle_trends_normed!B14=0,1,goggle_trends_normed!B14)</f>
        <v>1</v>
      </c>
      <c r="C14">
        <f>IF(goggle_trends_normed!C14=0,1,goggle_trends_normed!C14)</f>
        <v>8</v>
      </c>
      <c r="D14">
        <f>IF(goggle_trends_normed!D14=0,1,goggle_trends_normed!D14)</f>
        <v>5</v>
      </c>
      <c r="E14">
        <f>IF(goggle_trends_normed!E14=0,1,goggle_trends_normed!E14)</f>
        <v>10</v>
      </c>
      <c r="F14">
        <f>IF(goggle_trends_normed!F14=0,1,goggle_trends_normed!F14)</f>
        <v>1</v>
      </c>
      <c r="G14">
        <f>IF(goggle_trends_normed!G14=0,1,goggle_trends_normed!G14)</f>
        <v>1</v>
      </c>
      <c r="H14">
        <f>IF(goggle_trends_normed!H14=0,1,goggle_trends_normed!H14)</f>
        <v>21</v>
      </c>
      <c r="I14">
        <f>IF(goggle_trends_normed!I14=0,1,goggle_trends_normed!I14)</f>
        <v>1</v>
      </c>
      <c r="J14">
        <f>IF(goggle_trends_normed!J14=0,1,goggle_trends_normed!J14)</f>
        <v>10</v>
      </c>
      <c r="K14">
        <f>IF(goggle_trends_normed!K14=0,1,goggle_trends_normed!K14)</f>
        <v>1</v>
      </c>
      <c r="L14">
        <f>goggle_trends_normed!L14</f>
        <v>0.25</v>
      </c>
      <c r="M14">
        <f>IF(goggle_trends_normed!M14&gt;130,goggle_trends_normed!M14-200,goggle_trends_normed!M14)</f>
        <v>16.100749389238281</v>
      </c>
      <c r="N14">
        <f>goggle_trends_normed!N14</f>
        <v>1</v>
      </c>
      <c r="O14">
        <f>IF(goggle_trends_normed!O14=0,1,goggle_trends_normed!O14)</f>
        <v>1</v>
      </c>
      <c r="P14">
        <f>IF(goggle_trends_normed!P14=0,1,goggle_trends_normed!P14)</f>
        <v>1</v>
      </c>
      <c r="Q14">
        <f>IF(goggle_trends_normed!Q14=0,1,goggle_trends_normed!Q14)</f>
        <v>1</v>
      </c>
      <c r="R14">
        <f>IF(goggle_trends_normed!R14=0,1,goggle_trends_normed!R14)</f>
        <v>1</v>
      </c>
      <c r="S14">
        <f>IF(goggle_trends_normed!S14=0,1,goggle_trends_normed!S14)</f>
        <v>1</v>
      </c>
      <c r="T14">
        <f>IF(goggle_trends_normed!T14=0,1,goggle_trends_normed!T14)</f>
        <v>13</v>
      </c>
      <c r="U14">
        <f>IF(goggle_trends_normed!U14=0,1,goggle_trends_normed!U14)</f>
        <v>44</v>
      </c>
      <c r="V14">
        <f>IF(goggle_trends_normed!V14=0,1,goggle_trends_normed!V14)</f>
        <v>1</v>
      </c>
      <c r="W14">
        <f>IF(goggle_trends_normed!W14=0,1,goggle_trends_normed!W14)</f>
        <v>1</v>
      </c>
      <c r="X14">
        <f>IF(goggle_trends_normed!X14=0,1,goggle_trends_normed!X14)</f>
        <v>18</v>
      </c>
      <c r="Y14">
        <f>IF(goggle_trends_normed!Y14=0,1,goggle_trends_normed!Y14)</f>
        <v>10</v>
      </c>
      <c r="Z14">
        <f>IF(goggle_trends_normed!Z14=0,1,goggle_trends_normed!Z14)</f>
        <v>1</v>
      </c>
      <c r="AA14">
        <f>IF(goggle_trends_normed!AA14=0,1,goggle_trends_normed!AA14)</f>
        <v>1</v>
      </c>
      <c r="AB14">
        <f>IF(goggle_trends_normed!AB14=0,1,goggle_trends_normed!AB14)</f>
        <v>1</v>
      </c>
      <c r="AC14">
        <f>IF(goggle_trends_normed!AC14=0,1,goggle_trends_normed!AC14)</f>
        <v>1</v>
      </c>
      <c r="AD14">
        <f>IF(goggle_trends_normed!AD14=0,1,goggle_trends_normed!AD14)</f>
        <v>1</v>
      </c>
      <c r="AE14">
        <f>IF(goggle_trends_normed!AE14=0,1,goggle_trends_normed!AE14)</f>
        <v>5</v>
      </c>
      <c r="AF14">
        <f>IF(goggle_trends_normed!AF14=0,1,goggle_trends_normed!AF14)</f>
        <v>0.95</v>
      </c>
      <c r="AG14">
        <f>IF(goggle_trends_normed!AG14=0,1,goggle_trends_normed!AG14)</f>
        <v>5.4667958995044073</v>
      </c>
    </row>
    <row r="15" spans="1:33" x14ac:dyDescent="0.3">
      <c r="A15">
        <f>IF(goggle_trends_normed!A15=0,1,goggle_trends_normed!A15)</f>
        <v>47</v>
      </c>
      <c r="B15">
        <f>IF(goggle_trends_normed!B15=0,1,goggle_trends_normed!B15)</f>
        <v>1</v>
      </c>
      <c r="C15">
        <f>IF(goggle_trends_normed!C15=0,1,goggle_trends_normed!C15)</f>
        <v>11</v>
      </c>
      <c r="D15">
        <f>IF(goggle_trends_normed!D15=0,1,goggle_trends_normed!D15)</f>
        <v>6</v>
      </c>
      <c r="E15">
        <f>IF(goggle_trends_normed!E15=0,1,goggle_trends_normed!E15)</f>
        <v>11</v>
      </c>
      <c r="F15">
        <f>IF(goggle_trends_normed!F15=0,1,goggle_trends_normed!F15)</f>
        <v>1</v>
      </c>
      <c r="G15">
        <f>IF(goggle_trends_normed!G15=0,1,goggle_trends_normed!G15)</f>
        <v>1</v>
      </c>
      <c r="H15">
        <f>IF(goggle_trends_normed!H15=0,1,goggle_trends_normed!H15)</f>
        <v>30</v>
      </c>
      <c r="I15">
        <f>IF(goggle_trends_normed!I15=0,1,goggle_trends_normed!I15)</f>
        <v>1</v>
      </c>
      <c r="J15">
        <f>IF(goggle_trends_normed!J15=0,1,goggle_trends_normed!J15)</f>
        <v>11</v>
      </c>
      <c r="K15">
        <f>IF(goggle_trends_normed!K15=0,1,goggle_trends_normed!K15)</f>
        <v>1</v>
      </c>
      <c r="L15">
        <f>goggle_trends_normed!L15</f>
        <v>0.25531914893617019</v>
      </c>
      <c r="M15">
        <f>IF(goggle_trends_normed!M15&gt;130,goggle_trends_normed!M15-200,goggle_trends_normed!M15)</f>
        <v>20.12593673654785</v>
      </c>
      <c r="N15">
        <f>goggle_trends_normed!N15</f>
        <v>1</v>
      </c>
      <c r="O15">
        <f>IF(goggle_trends_normed!O15=0,1,goggle_trends_normed!O15)</f>
        <v>1</v>
      </c>
      <c r="P15">
        <f>IF(goggle_trends_normed!P15=0,1,goggle_trends_normed!P15)</f>
        <v>1</v>
      </c>
      <c r="Q15">
        <f>IF(goggle_trends_normed!Q15=0,1,goggle_trends_normed!Q15)</f>
        <v>1</v>
      </c>
      <c r="R15">
        <f>IF(goggle_trends_normed!R15=0,1,goggle_trends_normed!R15)</f>
        <v>1</v>
      </c>
      <c r="S15">
        <f>IF(goggle_trends_normed!S15=0,1,goggle_trends_normed!S15)</f>
        <v>1</v>
      </c>
      <c r="T15">
        <f>IF(goggle_trends_normed!T15=0,1,goggle_trends_normed!T15)</f>
        <v>6</v>
      </c>
      <c r="U15">
        <f>IF(goggle_trends_normed!U15=0,1,goggle_trends_normed!U15)</f>
        <v>14</v>
      </c>
      <c r="V15">
        <f>IF(goggle_trends_normed!V15=0,1,goggle_trends_normed!V15)</f>
        <v>1</v>
      </c>
      <c r="W15">
        <f>IF(goggle_trends_normed!W15=0,1,goggle_trends_normed!W15)</f>
        <v>1</v>
      </c>
      <c r="X15">
        <f>IF(goggle_trends_normed!X15=0,1,goggle_trends_normed!X15)</f>
        <v>6</v>
      </c>
      <c r="Y15">
        <f>IF(goggle_trends_normed!Y15=0,1,goggle_trends_normed!Y15)</f>
        <v>8</v>
      </c>
      <c r="Z15">
        <f>IF(goggle_trends_normed!Z15=0,1,goggle_trends_normed!Z15)</f>
        <v>1</v>
      </c>
      <c r="AA15">
        <f>IF(goggle_trends_normed!AA15=0,1,goggle_trends_normed!AA15)</f>
        <v>1</v>
      </c>
      <c r="AB15">
        <f>IF(goggle_trends_normed!AB15=0,1,goggle_trends_normed!AB15)</f>
        <v>1</v>
      </c>
      <c r="AC15">
        <f>IF(goggle_trends_normed!AC15=0,1,goggle_trends_normed!AC15)</f>
        <v>1</v>
      </c>
      <c r="AD15">
        <f>IF(goggle_trends_normed!AD15=0,1,goggle_trends_normed!AD15)</f>
        <v>5</v>
      </c>
      <c r="AE15">
        <f>IF(goggle_trends_normed!AE15=0,1,goggle_trends_normed!AE15)</f>
        <v>1</v>
      </c>
      <c r="AF15">
        <f>IF(goggle_trends_normed!AF15=0,1,goggle_trends_normed!AF15)</f>
        <v>0.91489361702127658</v>
      </c>
      <c r="AG15">
        <f>IF(goggle_trends_normed!AG15=0,1,goggle_trends_normed!AG15)</f>
        <v>1</v>
      </c>
    </row>
    <row r="16" spans="1:33" x14ac:dyDescent="0.3">
      <c r="A16">
        <f>IF(goggle_trends_normed!A16=0,1,goggle_trends_normed!A16)</f>
        <v>44</v>
      </c>
      <c r="B16">
        <f>IF(goggle_trends_normed!B16=0,1,goggle_trends_normed!B16)</f>
        <v>1</v>
      </c>
      <c r="C16">
        <f>IF(goggle_trends_normed!C16=0,1,goggle_trends_normed!C16)</f>
        <v>5</v>
      </c>
      <c r="D16">
        <f>IF(goggle_trends_normed!D16=0,1,goggle_trends_normed!D16)</f>
        <v>10</v>
      </c>
      <c r="E16">
        <f>IF(goggle_trends_normed!E16=0,1,goggle_trends_normed!E16)</f>
        <v>10</v>
      </c>
      <c r="F16">
        <f>IF(goggle_trends_normed!F16=0,1,goggle_trends_normed!F16)</f>
        <v>1</v>
      </c>
      <c r="G16">
        <f>IF(goggle_trends_normed!G16=0,1,goggle_trends_normed!G16)</f>
        <v>1</v>
      </c>
      <c r="H16">
        <f>IF(goggle_trends_normed!H16=0,1,goggle_trends_normed!H16)</f>
        <v>34</v>
      </c>
      <c r="I16">
        <f>IF(goggle_trends_normed!I16=0,1,goggle_trends_normed!I16)</f>
        <v>1</v>
      </c>
      <c r="J16">
        <f>IF(goggle_trends_normed!J16=0,1,goggle_trends_normed!J16)</f>
        <v>10</v>
      </c>
      <c r="K16">
        <f>IF(goggle_trends_normed!K16=0,1,goggle_trends_normed!K16)</f>
        <v>5</v>
      </c>
      <c r="L16">
        <f>goggle_trends_normed!L16</f>
        <v>0.25</v>
      </c>
      <c r="M16">
        <f>IF(goggle_trends_normed!M16&gt;130,goggle_trends_normed!M16-200,goggle_trends_normed!M16)</f>
        <v>16.100749389238281</v>
      </c>
      <c r="N16">
        <f>goggle_trends_normed!N16</f>
        <v>1</v>
      </c>
      <c r="O16">
        <f>IF(goggle_trends_normed!O16=0,1,goggle_trends_normed!O16)</f>
        <v>5</v>
      </c>
      <c r="P16">
        <f>IF(goggle_trends_normed!P16=0,1,goggle_trends_normed!P16)</f>
        <v>1</v>
      </c>
      <c r="Q16">
        <f>IF(goggle_trends_normed!Q16=0,1,goggle_trends_normed!Q16)</f>
        <v>1</v>
      </c>
      <c r="R16">
        <f>IF(goggle_trends_normed!R16=0,1,goggle_trends_normed!R16)</f>
        <v>1</v>
      </c>
      <c r="S16">
        <f>IF(goggle_trends_normed!S16=0,1,goggle_trends_normed!S16)</f>
        <v>1</v>
      </c>
      <c r="T16">
        <f>IF(goggle_trends_normed!T16=0,1,goggle_trends_normed!T16)</f>
        <v>26</v>
      </c>
      <c r="U16">
        <f>IF(goggle_trends_normed!U16=0,1,goggle_trends_normed!U16)</f>
        <v>28</v>
      </c>
      <c r="V16">
        <f>IF(goggle_trends_normed!V16=0,1,goggle_trends_normed!V16)</f>
        <v>1</v>
      </c>
      <c r="W16">
        <f>IF(goggle_trends_normed!W16=0,1,goggle_trends_normed!W16)</f>
        <v>1</v>
      </c>
      <c r="X16">
        <f>IF(goggle_trends_normed!X16=0,1,goggle_trends_normed!X16)</f>
        <v>5</v>
      </c>
      <c r="Y16">
        <f>IF(goggle_trends_normed!Y16=0,1,goggle_trends_normed!Y16)</f>
        <v>10</v>
      </c>
      <c r="Z16">
        <f>IF(goggle_trends_normed!Z16=0,1,goggle_trends_normed!Z16)</f>
        <v>5</v>
      </c>
      <c r="AA16">
        <f>IF(goggle_trends_normed!AA16=0,1,goggle_trends_normed!AA16)</f>
        <v>1</v>
      </c>
      <c r="AB16">
        <f>IF(goggle_trends_normed!AB16=0,1,goggle_trends_normed!AB16)</f>
        <v>1</v>
      </c>
      <c r="AC16">
        <f>IF(goggle_trends_normed!AC16=0,1,goggle_trends_normed!AC16)</f>
        <v>1</v>
      </c>
      <c r="AD16">
        <f>IF(goggle_trends_normed!AD16=0,1,goggle_trends_normed!AD16)</f>
        <v>5</v>
      </c>
      <c r="AE16">
        <f>IF(goggle_trends_normed!AE16=0,1,goggle_trends_normed!AE16)</f>
        <v>10</v>
      </c>
      <c r="AF16">
        <f>IF(goggle_trends_normed!AF16=0,1,goggle_trends_normed!AF16)</f>
        <v>0.59090909090909094</v>
      </c>
      <c r="AG16">
        <f>IF(goggle_trends_normed!AG16=0,1,goggle_trends_normed!AG16)</f>
        <v>5.4667958995044073</v>
      </c>
    </row>
    <row r="17" spans="1:33" x14ac:dyDescent="0.3">
      <c r="A17">
        <f>IF(goggle_trends_normed!A17=0,1,goggle_trends_normed!A17)</f>
        <v>61</v>
      </c>
      <c r="B17">
        <f>IF(goggle_trends_normed!B17=0,1,goggle_trends_normed!B17)</f>
        <v>1</v>
      </c>
      <c r="C17">
        <f>IF(goggle_trends_normed!C17=0,1,goggle_trends_normed!C17)</f>
        <v>7</v>
      </c>
      <c r="D17">
        <f>IF(goggle_trends_normed!D17=0,1,goggle_trends_normed!D17)</f>
        <v>20</v>
      </c>
      <c r="E17">
        <f>IF(goggle_trends_normed!E17=0,1,goggle_trends_normed!E17)</f>
        <v>10</v>
      </c>
      <c r="F17">
        <f>IF(goggle_trends_normed!F17=0,1,goggle_trends_normed!F17)</f>
        <v>1</v>
      </c>
      <c r="G17">
        <f>IF(goggle_trends_normed!G17=0,1,goggle_trends_normed!G17)</f>
        <v>1</v>
      </c>
      <c r="H17">
        <f>IF(goggle_trends_normed!H17=0,1,goggle_trends_normed!H17)</f>
        <v>29</v>
      </c>
      <c r="I17">
        <f>IF(goggle_trends_normed!I17=0,1,goggle_trends_normed!I17)</f>
        <v>1</v>
      </c>
      <c r="J17">
        <f>IF(goggle_trends_normed!J17=0,1,goggle_trends_normed!J17)</f>
        <v>10</v>
      </c>
      <c r="K17">
        <f>IF(goggle_trends_normed!K17=0,1,goggle_trends_normed!K17)</f>
        <v>1</v>
      </c>
      <c r="L17">
        <f>goggle_trends_normed!L17</f>
        <v>0.24590163934426229</v>
      </c>
      <c r="M17">
        <f>IF(goggle_trends_normed!M17&gt;130,goggle_trends_normed!M17-200,goggle_trends_normed!M17)</f>
        <v>40.251873473095699</v>
      </c>
      <c r="N17">
        <f>goggle_trends_normed!N17</f>
        <v>1</v>
      </c>
      <c r="O17">
        <f>IF(goggle_trends_normed!O17=0,1,goggle_trends_normed!O17)</f>
        <v>1</v>
      </c>
      <c r="P17">
        <f>IF(goggle_trends_normed!P17=0,1,goggle_trends_normed!P17)</f>
        <v>1</v>
      </c>
      <c r="Q17">
        <f>IF(goggle_trends_normed!Q17=0,1,goggle_trends_normed!Q17)</f>
        <v>1</v>
      </c>
      <c r="R17">
        <f>IF(goggle_trends_normed!R17=0,1,goggle_trends_normed!R17)</f>
        <v>1</v>
      </c>
      <c r="S17">
        <f>IF(goggle_trends_normed!S17=0,1,goggle_trends_normed!S17)</f>
        <v>1</v>
      </c>
      <c r="T17">
        <f>IF(goggle_trends_normed!T17=0,1,goggle_trends_normed!T17)</f>
        <v>17</v>
      </c>
      <c r="U17">
        <f>IF(goggle_trends_normed!U17=0,1,goggle_trends_normed!U17)</f>
        <v>19</v>
      </c>
      <c r="V17">
        <f>IF(goggle_trends_normed!V17=0,1,goggle_trends_normed!V17)</f>
        <v>1</v>
      </c>
      <c r="W17">
        <f>IF(goggle_trends_normed!W17=0,1,goggle_trends_normed!W17)</f>
        <v>1</v>
      </c>
      <c r="X17">
        <f>IF(goggle_trends_normed!X17=0,1,goggle_trends_normed!X17)</f>
        <v>7</v>
      </c>
      <c r="Y17">
        <f>IF(goggle_trends_normed!Y17=0,1,goggle_trends_normed!Y17)</f>
        <v>7</v>
      </c>
      <c r="Z17">
        <f>IF(goggle_trends_normed!Z17=0,1,goggle_trends_normed!Z17)</f>
        <v>1</v>
      </c>
      <c r="AA17">
        <f>IF(goggle_trends_normed!AA17=0,1,goggle_trends_normed!AA17)</f>
        <v>1</v>
      </c>
      <c r="AB17">
        <f>IF(goggle_trends_normed!AB17=0,1,goggle_trends_normed!AB17)</f>
        <v>1</v>
      </c>
      <c r="AC17">
        <f>IF(goggle_trends_normed!AC17=0,1,goggle_trends_normed!AC17)</f>
        <v>1</v>
      </c>
      <c r="AD17">
        <f>IF(goggle_trends_normed!AD17=0,1,goggle_trends_normed!AD17)</f>
        <v>5</v>
      </c>
      <c r="AE17">
        <f>IF(goggle_trends_normed!AE17=0,1,goggle_trends_normed!AE17)</f>
        <v>5</v>
      </c>
      <c r="AF17">
        <f>IF(goggle_trends_normed!AF17=0,1,goggle_trends_normed!AF17)</f>
        <v>1.1967213114754098</v>
      </c>
      <c r="AG17">
        <f>IF(goggle_trends_normed!AG17=0,1,goggle_trends_normed!AG17)</f>
        <v>4.373436719603526</v>
      </c>
    </row>
    <row r="18" spans="1:33" x14ac:dyDescent="0.3">
      <c r="A18">
        <f>IF(goggle_trends_normed!A18=0,1,goggle_trends_normed!A18)</f>
        <v>60</v>
      </c>
      <c r="B18">
        <f>IF(goggle_trends_normed!B18=0,1,goggle_trends_normed!B18)</f>
        <v>1</v>
      </c>
      <c r="C18">
        <f>IF(goggle_trends_normed!C18=0,1,goggle_trends_normed!C18)</f>
        <v>7</v>
      </c>
      <c r="D18">
        <f>IF(goggle_trends_normed!D18=0,1,goggle_trends_normed!D18)</f>
        <v>7</v>
      </c>
      <c r="E18">
        <f>IF(goggle_trends_normed!E18=0,1,goggle_trends_normed!E18)</f>
        <v>14</v>
      </c>
      <c r="F18">
        <f>IF(goggle_trends_normed!F18=0,1,goggle_trends_normed!F18)</f>
        <v>1</v>
      </c>
      <c r="G18">
        <f>IF(goggle_trends_normed!G18=0,1,goggle_trends_normed!G18)</f>
        <v>1</v>
      </c>
      <c r="H18">
        <f>IF(goggle_trends_normed!H18=0,1,goggle_trends_normed!H18)</f>
        <v>31</v>
      </c>
      <c r="I18">
        <f>IF(goggle_trends_normed!I18=0,1,goggle_trends_normed!I18)</f>
        <v>1</v>
      </c>
      <c r="J18">
        <f>IF(goggle_trends_normed!J18=0,1,goggle_trends_normed!J18)</f>
        <v>14</v>
      </c>
      <c r="K18">
        <f>IF(goggle_trends_normed!K18=0,1,goggle_trends_normed!K18)</f>
        <v>5</v>
      </c>
      <c r="L18">
        <f>goggle_trends_normed!L18</f>
        <v>0.25</v>
      </c>
      <c r="M18">
        <f>IF(goggle_trends_normed!M18&gt;130,goggle_trends_normed!M18-200,goggle_trends_normed!M18)</f>
        <v>40.251873473095699</v>
      </c>
      <c r="N18">
        <f>goggle_trends_normed!N18</f>
        <v>1</v>
      </c>
      <c r="O18">
        <f>IF(goggle_trends_normed!O18=0,1,goggle_trends_normed!O18)</f>
        <v>1</v>
      </c>
      <c r="P18">
        <f>IF(goggle_trends_normed!P18=0,1,goggle_trends_normed!P18)</f>
        <v>1</v>
      </c>
      <c r="Q18">
        <f>IF(goggle_trends_normed!Q18=0,1,goggle_trends_normed!Q18)</f>
        <v>5</v>
      </c>
      <c r="R18">
        <f>IF(goggle_trends_normed!R18=0,1,goggle_trends_normed!R18)</f>
        <v>1</v>
      </c>
      <c r="S18">
        <f>IF(goggle_trends_normed!S18=0,1,goggle_trends_normed!S18)</f>
        <v>1</v>
      </c>
      <c r="T18">
        <f>IF(goggle_trends_normed!T18=0,1,goggle_trends_normed!T18)</f>
        <v>34</v>
      </c>
      <c r="U18">
        <f>IF(goggle_trends_normed!U18=0,1,goggle_trends_normed!U18)</f>
        <v>22</v>
      </c>
      <c r="V18">
        <f>IF(goggle_trends_normed!V18=0,1,goggle_trends_normed!V18)</f>
        <v>10</v>
      </c>
      <c r="W18">
        <f>IF(goggle_trends_normed!W18=0,1,goggle_trends_normed!W18)</f>
        <v>1</v>
      </c>
      <c r="X18">
        <f>IF(goggle_trends_normed!X18=0,1,goggle_trends_normed!X18)</f>
        <v>19</v>
      </c>
      <c r="Y18">
        <f>IF(goggle_trends_normed!Y18=0,1,goggle_trends_normed!Y18)</f>
        <v>10</v>
      </c>
      <c r="Z18">
        <f>IF(goggle_trends_normed!Z18=0,1,goggle_trends_normed!Z18)</f>
        <v>1</v>
      </c>
      <c r="AA18">
        <f>IF(goggle_trends_normed!AA18=0,1,goggle_trends_normed!AA18)</f>
        <v>1</v>
      </c>
      <c r="AB18">
        <f>IF(goggle_trends_normed!AB18=0,1,goggle_trends_normed!AB18)</f>
        <v>1</v>
      </c>
      <c r="AC18">
        <f>IF(goggle_trends_normed!AC18=0,1,goggle_trends_normed!AC18)</f>
        <v>1</v>
      </c>
      <c r="AD18">
        <f>IF(goggle_trends_normed!AD18=0,1,goggle_trends_normed!AD18)</f>
        <v>1</v>
      </c>
      <c r="AE18">
        <f>IF(goggle_trends_normed!AE18=0,1,goggle_trends_normed!AE18)</f>
        <v>5</v>
      </c>
      <c r="AF18">
        <f>IF(goggle_trends_normed!AF18=0,1,goggle_trends_normed!AF18)</f>
        <v>0.76666666666666672</v>
      </c>
      <c r="AG18">
        <f>IF(goggle_trends_normed!AG18=0,1,goggle_trends_normed!AG18)</f>
        <v>1</v>
      </c>
    </row>
    <row r="19" spans="1:33" x14ac:dyDescent="0.3">
      <c r="A19">
        <f>IF(goggle_trends_normed!A19=0,1,goggle_trends_normed!A19)</f>
        <v>77</v>
      </c>
      <c r="B19">
        <f>IF(goggle_trends_normed!B19=0,1,goggle_trends_normed!B19)</f>
        <v>1</v>
      </c>
      <c r="C19">
        <f>IF(goggle_trends_normed!C19=0,1,goggle_trends_normed!C19)</f>
        <v>12</v>
      </c>
      <c r="D19">
        <f>IF(goggle_trends_normed!D19=0,1,goggle_trends_normed!D19)</f>
        <v>5</v>
      </c>
      <c r="E19">
        <f>IF(goggle_trends_normed!E19=0,1,goggle_trends_normed!E19)</f>
        <v>7</v>
      </c>
      <c r="F19">
        <f>IF(goggle_trends_normed!F19=0,1,goggle_trends_normed!F19)</f>
        <v>1</v>
      </c>
      <c r="G19">
        <f>IF(goggle_trends_normed!G19=0,1,goggle_trends_normed!G19)</f>
        <v>1</v>
      </c>
      <c r="H19">
        <f>IF(goggle_trends_normed!H19=0,1,goggle_trends_normed!H19)</f>
        <v>33</v>
      </c>
      <c r="I19">
        <f>IF(goggle_trends_normed!I19=0,1,goggle_trends_normed!I19)</f>
        <v>1</v>
      </c>
      <c r="J19">
        <f>IF(goggle_trends_normed!J19=0,1,goggle_trends_normed!J19)</f>
        <v>7</v>
      </c>
      <c r="K19">
        <f>IF(goggle_trends_normed!K19=0,1,goggle_trends_normed!K19)</f>
        <v>1</v>
      </c>
      <c r="L19">
        <f>goggle_trends_normed!L19</f>
        <v>0.24675324675324675</v>
      </c>
      <c r="M19">
        <f>IF(goggle_trends_normed!M19&gt;130,goggle_trends_normed!M19-200,goggle_trends_normed!M19)</f>
        <v>52.327435515024412</v>
      </c>
      <c r="N19">
        <f>goggle_trends_normed!N19</f>
        <v>1</v>
      </c>
      <c r="O19">
        <f>IF(goggle_trends_normed!O19=0,1,goggle_trends_normed!O19)</f>
        <v>1</v>
      </c>
      <c r="P19">
        <f>IF(goggle_trends_normed!P19=0,1,goggle_trends_normed!P19)</f>
        <v>1</v>
      </c>
      <c r="Q19">
        <f>IF(goggle_trends_normed!Q19=0,1,goggle_trends_normed!Q19)</f>
        <v>1</v>
      </c>
      <c r="R19">
        <f>IF(goggle_trends_normed!R19=0,1,goggle_trends_normed!R19)</f>
        <v>1</v>
      </c>
      <c r="S19">
        <f>IF(goggle_trends_normed!S19=0,1,goggle_trends_normed!S19)</f>
        <v>1</v>
      </c>
      <c r="T19">
        <f>IF(goggle_trends_normed!T19=0,1,goggle_trends_normed!T19)</f>
        <v>10</v>
      </c>
      <c r="U19">
        <f>IF(goggle_trends_normed!U19=0,1,goggle_trends_normed!U19)</f>
        <v>33</v>
      </c>
      <c r="V19">
        <f>IF(goggle_trends_normed!V19=0,1,goggle_trends_normed!V19)</f>
        <v>5</v>
      </c>
      <c r="W19">
        <f>IF(goggle_trends_normed!W19=0,1,goggle_trends_normed!W19)</f>
        <v>1</v>
      </c>
      <c r="X19">
        <f>IF(goggle_trends_normed!X19=0,1,goggle_trends_normed!X19)</f>
        <v>7</v>
      </c>
      <c r="Y19">
        <f>IF(goggle_trends_normed!Y19=0,1,goggle_trends_normed!Y19)</f>
        <v>10</v>
      </c>
      <c r="Z19">
        <f>IF(goggle_trends_normed!Z19=0,1,goggle_trends_normed!Z19)</f>
        <v>7</v>
      </c>
      <c r="AA19">
        <f>IF(goggle_trends_normed!AA19=0,1,goggle_trends_normed!AA19)</f>
        <v>1</v>
      </c>
      <c r="AB19">
        <f>IF(goggle_trends_normed!AB19=0,1,goggle_trends_normed!AB19)</f>
        <v>1</v>
      </c>
      <c r="AC19">
        <f>IF(goggle_trends_normed!AC19=0,1,goggle_trends_normed!AC19)</f>
        <v>1</v>
      </c>
      <c r="AD19">
        <f>IF(goggle_trends_normed!AD19=0,1,goggle_trends_normed!AD19)</f>
        <v>1</v>
      </c>
      <c r="AE19">
        <f>IF(goggle_trends_normed!AE19=0,1,goggle_trends_normed!AE19)</f>
        <v>10</v>
      </c>
      <c r="AF19">
        <f>IF(goggle_trends_normed!AF19=0,1,goggle_trends_normed!AF19)</f>
        <v>0.7142857142857143</v>
      </c>
      <c r="AG19">
        <f>IF(goggle_trends_normed!AG19=0,1,goggle_trends_normed!AG19)</f>
        <v>1</v>
      </c>
    </row>
    <row r="20" spans="1:33" x14ac:dyDescent="0.3">
      <c r="A20">
        <f>IF(goggle_trends_normed!A20=0,1,goggle_trends_normed!A20)</f>
        <v>79</v>
      </c>
      <c r="B20">
        <f>IF(goggle_trends_normed!B20=0,1,goggle_trends_normed!B20)</f>
        <v>1</v>
      </c>
      <c r="C20">
        <f>IF(goggle_trends_normed!C20=0,1,goggle_trends_normed!C20)</f>
        <v>17</v>
      </c>
      <c r="D20">
        <f>IF(goggle_trends_normed!D20=0,1,goggle_trends_normed!D20)</f>
        <v>10</v>
      </c>
      <c r="E20">
        <f>IF(goggle_trends_normed!E20=0,1,goggle_trends_normed!E20)</f>
        <v>17</v>
      </c>
      <c r="F20">
        <f>IF(goggle_trends_normed!F20=0,1,goggle_trends_normed!F20)</f>
        <v>1</v>
      </c>
      <c r="G20">
        <f>IF(goggle_trends_normed!G20=0,1,goggle_trends_normed!G20)</f>
        <v>1</v>
      </c>
      <c r="H20">
        <f>IF(goggle_trends_normed!H20=0,1,goggle_trends_normed!H20)</f>
        <v>38</v>
      </c>
      <c r="I20">
        <f>IF(goggle_trends_normed!I20=0,1,goggle_trends_normed!I20)</f>
        <v>1</v>
      </c>
      <c r="J20">
        <f>IF(goggle_trends_normed!J20=0,1,goggle_trends_normed!J20)</f>
        <v>17</v>
      </c>
      <c r="K20">
        <f>IF(goggle_trends_normed!K20=0,1,goggle_trends_normed!K20)</f>
        <v>1</v>
      </c>
      <c r="L20">
        <f>goggle_trends_normed!L20</f>
        <v>0.25316455696202533</v>
      </c>
      <c r="M20">
        <f>IF(goggle_trends_normed!M20&gt;130,goggle_trends_normed!M20-200,goggle_trends_normed!M20)</f>
        <v>120.75562041928711</v>
      </c>
      <c r="N20">
        <f>goggle_trends_normed!N20</f>
        <v>1</v>
      </c>
      <c r="O20">
        <f>IF(goggle_trends_normed!O20=0,1,goggle_trends_normed!O20)</f>
        <v>5</v>
      </c>
      <c r="P20">
        <f>IF(goggle_trends_normed!P20=0,1,goggle_trends_normed!P20)</f>
        <v>1</v>
      </c>
      <c r="Q20">
        <f>IF(goggle_trends_normed!Q20=0,1,goggle_trends_normed!Q20)</f>
        <v>1</v>
      </c>
      <c r="R20">
        <f>IF(goggle_trends_normed!R20=0,1,goggle_trends_normed!R20)</f>
        <v>1</v>
      </c>
      <c r="S20">
        <f>IF(goggle_trends_normed!S20=0,1,goggle_trends_normed!S20)</f>
        <v>1</v>
      </c>
      <c r="T20">
        <f>IF(goggle_trends_normed!T20=0,1,goggle_trends_normed!T20)</f>
        <v>19</v>
      </c>
      <c r="U20">
        <f>IF(goggle_trends_normed!U20=0,1,goggle_trends_normed!U20)</f>
        <v>29</v>
      </c>
      <c r="V20">
        <f>IF(goggle_trends_normed!V20=0,1,goggle_trends_normed!V20)</f>
        <v>5</v>
      </c>
      <c r="W20">
        <f>IF(goggle_trends_normed!W20=0,1,goggle_trends_normed!W20)</f>
        <v>1</v>
      </c>
      <c r="X20">
        <f>IF(goggle_trends_normed!X20=0,1,goggle_trends_normed!X20)</f>
        <v>15</v>
      </c>
      <c r="Y20">
        <f>IF(goggle_trends_normed!Y20=0,1,goggle_trends_normed!Y20)</f>
        <v>14</v>
      </c>
      <c r="Z20">
        <f>IF(goggle_trends_normed!Z20=0,1,goggle_trends_normed!Z20)</f>
        <v>5</v>
      </c>
      <c r="AA20">
        <f>IF(goggle_trends_normed!AA20=0,1,goggle_trends_normed!AA20)</f>
        <v>1</v>
      </c>
      <c r="AB20">
        <f>IF(goggle_trends_normed!AB20=0,1,goggle_trends_normed!AB20)</f>
        <v>1</v>
      </c>
      <c r="AC20">
        <f>IF(goggle_trends_normed!AC20=0,1,goggle_trends_normed!AC20)</f>
        <v>1</v>
      </c>
      <c r="AD20">
        <f>IF(goggle_trends_normed!AD20=0,1,goggle_trends_normed!AD20)</f>
        <v>5</v>
      </c>
      <c r="AE20">
        <f>IF(goggle_trends_normed!AE20=0,1,goggle_trends_normed!AE20)</f>
        <v>5</v>
      </c>
      <c r="AF20">
        <f>IF(goggle_trends_normed!AF20=0,1,goggle_trends_normed!AF20)</f>
        <v>0.92405063291139244</v>
      </c>
      <c r="AG20">
        <f>IF(goggle_trends_normed!AG20=0,1,goggle_trends_normed!AG20)</f>
        <v>4.373436719603526</v>
      </c>
    </row>
    <row r="21" spans="1:33" x14ac:dyDescent="0.3">
      <c r="A21">
        <f>IF(goggle_trends_normed!A21=0,1,goggle_trends_normed!A21)</f>
        <v>58</v>
      </c>
      <c r="B21">
        <f>IF(goggle_trends_normed!B21=0,1,goggle_trends_normed!B21)</f>
        <v>1</v>
      </c>
      <c r="C21">
        <f>IF(goggle_trends_normed!C21=0,1,goggle_trends_normed!C21)</f>
        <v>5</v>
      </c>
      <c r="D21">
        <f>IF(goggle_trends_normed!D21=0,1,goggle_trends_normed!D21)</f>
        <v>5</v>
      </c>
      <c r="E21">
        <f>IF(goggle_trends_normed!E21=0,1,goggle_trends_normed!E21)</f>
        <v>10</v>
      </c>
      <c r="F21">
        <f>IF(goggle_trends_normed!F21=0,1,goggle_trends_normed!F21)</f>
        <v>1</v>
      </c>
      <c r="G21">
        <f>IF(goggle_trends_normed!G21=0,1,goggle_trends_normed!G21)</f>
        <v>1</v>
      </c>
      <c r="H21">
        <f>IF(goggle_trends_normed!H21=0,1,goggle_trends_normed!H21)</f>
        <v>26</v>
      </c>
      <c r="I21">
        <f>IF(goggle_trends_normed!I21=0,1,goggle_trends_normed!I21)</f>
        <v>1</v>
      </c>
      <c r="J21">
        <f>IF(goggle_trends_normed!J21=0,1,goggle_trends_normed!J21)</f>
        <v>10</v>
      </c>
      <c r="K21">
        <f>IF(goggle_trends_normed!K21=0,1,goggle_trends_normed!K21)</f>
        <v>1</v>
      </c>
      <c r="L21">
        <f>goggle_trends_normed!L21</f>
        <v>0.2413793103448276</v>
      </c>
      <c r="M21">
        <f>IF(goggle_trends_normed!M21&gt;130,goggle_trends_normed!M21-200,goggle_trends_normed!M21)</f>
        <v>88.55412164081055</v>
      </c>
      <c r="N21">
        <f>goggle_trends_normed!N21</f>
        <v>1</v>
      </c>
      <c r="O21">
        <f>IF(goggle_trends_normed!O21=0,1,goggle_trends_normed!O21)</f>
        <v>5</v>
      </c>
      <c r="P21">
        <f>IF(goggle_trends_normed!P21=0,1,goggle_trends_normed!P21)</f>
        <v>1</v>
      </c>
      <c r="Q21">
        <f>IF(goggle_trends_normed!Q21=0,1,goggle_trends_normed!Q21)</f>
        <v>1</v>
      </c>
      <c r="R21">
        <f>IF(goggle_trends_normed!R21=0,1,goggle_trends_normed!R21)</f>
        <v>1</v>
      </c>
      <c r="S21">
        <f>IF(goggle_trends_normed!S21=0,1,goggle_trends_normed!S21)</f>
        <v>1</v>
      </c>
      <c r="T21">
        <f>IF(goggle_trends_normed!T21=0,1,goggle_trends_normed!T21)</f>
        <v>24</v>
      </c>
      <c r="U21">
        <f>IF(goggle_trends_normed!U21=0,1,goggle_trends_normed!U21)</f>
        <v>29</v>
      </c>
      <c r="V21">
        <f>IF(goggle_trends_normed!V21=0,1,goggle_trends_normed!V21)</f>
        <v>7</v>
      </c>
      <c r="W21">
        <f>IF(goggle_trends_normed!W21=0,1,goggle_trends_normed!W21)</f>
        <v>1</v>
      </c>
      <c r="X21">
        <f>IF(goggle_trends_normed!X21=0,1,goggle_trends_normed!X21)</f>
        <v>7</v>
      </c>
      <c r="Y21">
        <f>IF(goggle_trends_normed!Y21=0,1,goggle_trends_normed!Y21)</f>
        <v>5</v>
      </c>
      <c r="Z21">
        <f>IF(goggle_trends_normed!Z21=0,1,goggle_trends_normed!Z21)</f>
        <v>1</v>
      </c>
      <c r="AA21">
        <f>IF(goggle_trends_normed!AA21=0,1,goggle_trends_normed!AA21)</f>
        <v>1</v>
      </c>
      <c r="AB21">
        <f>IF(goggle_trends_normed!AB21=0,1,goggle_trends_normed!AB21)</f>
        <v>1</v>
      </c>
      <c r="AC21">
        <f>IF(goggle_trends_normed!AC21=0,1,goggle_trends_normed!AC21)</f>
        <v>1</v>
      </c>
      <c r="AD21">
        <f>IF(goggle_trends_normed!AD21=0,1,goggle_trends_normed!AD21)</f>
        <v>7</v>
      </c>
      <c r="AE21">
        <f>IF(goggle_trends_normed!AE21=0,1,goggle_trends_normed!AE21)</f>
        <v>1</v>
      </c>
      <c r="AF21">
        <f>IF(goggle_trends_normed!AF21=0,1,goggle_trends_normed!AF21)</f>
        <v>1.1379310344827587</v>
      </c>
      <c r="AG21">
        <f>IF(goggle_trends_normed!AG21=0,1,goggle_trends_normed!AG21)</f>
        <v>1</v>
      </c>
    </row>
    <row r="22" spans="1:33" x14ac:dyDescent="0.3">
      <c r="A22">
        <f>IF(goggle_trends_normed!A22=0,1,goggle_trends_normed!A22)</f>
        <v>51</v>
      </c>
      <c r="B22">
        <f>IF(goggle_trends_normed!B22=0,1,goggle_trends_normed!B22)</f>
        <v>1</v>
      </c>
      <c r="C22">
        <f>IF(goggle_trends_normed!C22=0,1,goggle_trends_normed!C22)</f>
        <v>5</v>
      </c>
      <c r="D22">
        <f>IF(goggle_trends_normed!D22=0,1,goggle_trends_normed!D22)</f>
        <v>7</v>
      </c>
      <c r="E22">
        <f>IF(goggle_trends_normed!E22=0,1,goggle_trends_normed!E22)</f>
        <v>10</v>
      </c>
      <c r="F22">
        <f>IF(goggle_trends_normed!F22=0,1,goggle_trends_normed!F22)</f>
        <v>1</v>
      </c>
      <c r="G22">
        <f>IF(goggle_trends_normed!G22=0,1,goggle_trends_normed!G22)</f>
        <v>1</v>
      </c>
      <c r="H22">
        <f>IF(goggle_trends_normed!H22=0,1,goggle_trends_normed!H22)</f>
        <v>29</v>
      </c>
      <c r="I22">
        <f>IF(goggle_trends_normed!I22=0,1,goggle_trends_normed!I22)</f>
        <v>1</v>
      </c>
      <c r="J22">
        <f>IF(goggle_trends_normed!J22=0,1,goggle_trends_normed!J22)</f>
        <v>10</v>
      </c>
      <c r="K22">
        <f>IF(goggle_trends_normed!K22=0,1,goggle_trends_normed!K22)</f>
        <v>1</v>
      </c>
      <c r="L22">
        <f>goggle_trends_normed!L22</f>
        <v>0.25490196078431371</v>
      </c>
      <c r="M22">
        <f>IF(goggle_trends_normed!M22&gt;130,goggle_trends_normed!M22-200,goggle_trends_normed!M22)</f>
        <v>202.51873473095702</v>
      </c>
      <c r="N22">
        <f>goggle_trends_normed!N22</f>
        <v>1</v>
      </c>
      <c r="O22">
        <f>IF(goggle_trends_normed!O22=0,1,goggle_trends_normed!O22)</f>
        <v>5</v>
      </c>
      <c r="P22">
        <f>IF(goggle_trends_normed!P22=0,1,goggle_trends_normed!P22)</f>
        <v>1</v>
      </c>
      <c r="Q22">
        <f>IF(goggle_trends_normed!Q22=0,1,goggle_trends_normed!Q22)</f>
        <v>1</v>
      </c>
      <c r="R22">
        <f>IF(goggle_trends_normed!R22=0,1,goggle_trends_normed!R22)</f>
        <v>1</v>
      </c>
      <c r="S22">
        <f>IF(goggle_trends_normed!S22=0,1,goggle_trends_normed!S22)</f>
        <v>1</v>
      </c>
      <c r="T22">
        <f>IF(goggle_trends_normed!T22=0,1,goggle_trends_normed!T22)</f>
        <v>24</v>
      </c>
      <c r="U22">
        <f>IF(goggle_trends_normed!U22=0,1,goggle_trends_normed!U22)</f>
        <v>19</v>
      </c>
      <c r="V22">
        <f>IF(goggle_trends_normed!V22=0,1,goggle_trends_normed!V22)</f>
        <v>1</v>
      </c>
      <c r="W22">
        <f>IF(goggle_trends_normed!W22=0,1,goggle_trends_normed!W22)</f>
        <v>1</v>
      </c>
      <c r="X22">
        <f>IF(goggle_trends_normed!X22=0,1,goggle_trends_normed!X22)</f>
        <v>5</v>
      </c>
      <c r="Y22">
        <f>IF(goggle_trends_normed!Y22=0,1,goggle_trends_normed!Y22)</f>
        <v>10</v>
      </c>
      <c r="Z22">
        <f>IF(goggle_trends_normed!Z22=0,1,goggle_trends_normed!Z22)</f>
        <v>5</v>
      </c>
      <c r="AA22">
        <f>IF(goggle_trends_normed!AA22=0,1,goggle_trends_normed!AA22)</f>
        <v>1</v>
      </c>
      <c r="AB22">
        <f>IF(goggle_trends_normed!AB22=0,1,goggle_trends_normed!AB22)</f>
        <v>1</v>
      </c>
      <c r="AC22">
        <f>IF(goggle_trends_normed!AC22=0,1,goggle_trends_normed!AC22)</f>
        <v>1</v>
      </c>
      <c r="AD22">
        <f>IF(goggle_trends_normed!AD22=0,1,goggle_trends_normed!AD22)</f>
        <v>5</v>
      </c>
      <c r="AE22">
        <f>IF(goggle_trends_normed!AE22=0,1,goggle_trends_normed!AE22)</f>
        <v>20</v>
      </c>
      <c r="AF22">
        <f>IF(goggle_trends_normed!AF22=0,1,goggle_trends_normed!AF22)</f>
        <v>0.82352941176470584</v>
      </c>
      <c r="AG22">
        <f>IF(goggle_trends_normed!AG22=0,1,goggle_trends_normed!AG22)</f>
        <v>9.8402326191079332</v>
      </c>
    </row>
    <row r="23" spans="1:33" x14ac:dyDescent="0.3">
      <c r="A23">
        <f>IF(goggle_trends_normed!A23=0,1,goggle_trends_normed!A23)</f>
        <v>60</v>
      </c>
      <c r="B23">
        <f>IF(goggle_trends_normed!B23=0,1,goggle_trends_normed!B23)</f>
        <v>1</v>
      </c>
      <c r="C23">
        <f>IF(goggle_trends_normed!C23=0,1,goggle_trends_normed!C23)</f>
        <v>5</v>
      </c>
      <c r="D23">
        <f>IF(goggle_trends_normed!D23=0,1,goggle_trends_normed!D23)</f>
        <v>10</v>
      </c>
      <c r="E23">
        <f>IF(goggle_trends_normed!E23=0,1,goggle_trends_normed!E23)</f>
        <v>9</v>
      </c>
      <c r="F23">
        <f>IF(goggle_trends_normed!F23=0,1,goggle_trends_normed!F23)</f>
        <v>1</v>
      </c>
      <c r="G23">
        <f>IF(goggle_trends_normed!G23=0,1,goggle_trends_normed!G23)</f>
        <v>1</v>
      </c>
      <c r="H23">
        <f>IF(goggle_trends_normed!H23=0,1,goggle_trends_normed!H23)</f>
        <v>31</v>
      </c>
      <c r="I23">
        <f>IF(goggle_trends_normed!I23=0,1,goggle_trends_normed!I23)</f>
        <v>1</v>
      </c>
      <c r="J23">
        <f>IF(goggle_trends_normed!J23=0,1,goggle_trends_normed!J23)</f>
        <v>9</v>
      </c>
      <c r="K23">
        <f>IF(goggle_trends_normed!K23=0,1,goggle_trends_normed!K23)</f>
        <v>1</v>
      </c>
      <c r="L23">
        <f>goggle_trends_normed!L23</f>
        <v>0.25</v>
      </c>
      <c r="M23">
        <f>IF(goggle_trends_normed!M23&gt;130,goggle_trends_normed!M23-200,goggle_trends_normed!M23)</f>
        <v>68.428184904262693</v>
      </c>
      <c r="N23">
        <f>goggle_trends_normed!N23</f>
        <v>1</v>
      </c>
      <c r="O23">
        <f>IF(goggle_trends_normed!O23=0,1,goggle_trends_normed!O23)</f>
        <v>1</v>
      </c>
      <c r="P23">
        <f>IF(goggle_trends_normed!P23=0,1,goggle_trends_normed!P23)</f>
        <v>1</v>
      </c>
      <c r="Q23">
        <f>IF(goggle_trends_normed!Q23=0,1,goggle_trends_normed!Q23)</f>
        <v>5</v>
      </c>
      <c r="R23">
        <f>IF(goggle_trends_normed!R23=0,1,goggle_trends_normed!R23)</f>
        <v>1</v>
      </c>
      <c r="S23">
        <f>IF(goggle_trends_normed!S23=0,1,goggle_trends_normed!S23)</f>
        <v>1</v>
      </c>
      <c r="T23">
        <f>IF(goggle_trends_normed!T23=0,1,goggle_trends_normed!T23)</f>
        <v>19</v>
      </c>
      <c r="U23">
        <f>IF(goggle_trends_normed!U23=0,1,goggle_trends_normed!U23)</f>
        <v>33</v>
      </c>
      <c r="V23">
        <f>IF(goggle_trends_normed!V23=0,1,goggle_trends_normed!V23)</f>
        <v>14</v>
      </c>
      <c r="W23">
        <f>IF(goggle_trends_normed!W23=0,1,goggle_trends_normed!W23)</f>
        <v>1</v>
      </c>
      <c r="X23">
        <f>IF(goggle_trends_normed!X23=0,1,goggle_trends_normed!X23)</f>
        <v>10</v>
      </c>
      <c r="Y23">
        <f>IF(goggle_trends_normed!Y23=0,1,goggle_trends_normed!Y23)</f>
        <v>12</v>
      </c>
      <c r="Z23">
        <f>IF(goggle_trends_normed!Z23=0,1,goggle_trends_normed!Z23)</f>
        <v>5</v>
      </c>
      <c r="AA23">
        <f>IF(goggle_trends_normed!AA23=0,1,goggle_trends_normed!AA23)</f>
        <v>1</v>
      </c>
      <c r="AB23">
        <f>IF(goggle_trends_normed!AB23=0,1,goggle_trends_normed!AB23)</f>
        <v>1</v>
      </c>
      <c r="AC23">
        <f>IF(goggle_trends_normed!AC23=0,1,goggle_trends_normed!AC23)</f>
        <v>1</v>
      </c>
      <c r="AD23">
        <f>IF(goggle_trends_normed!AD23=0,1,goggle_trends_normed!AD23)</f>
        <v>1</v>
      </c>
      <c r="AE23">
        <f>IF(goggle_trends_normed!AE23=0,1,goggle_trends_normed!AE23)</f>
        <v>5</v>
      </c>
      <c r="AF23">
        <f>IF(goggle_trends_normed!AF23=0,1,goggle_trends_normed!AF23)</f>
        <v>0.98333333333333328</v>
      </c>
      <c r="AG23">
        <f>IF(goggle_trends_normed!AG23=0,1,goggle_trends_normed!AG23)</f>
        <v>1</v>
      </c>
    </row>
    <row r="24" spans="1:33" x14ac:dyDescent="0.3">
      <c r="A24">
        <f>IF(goggle_trends_normed!A24=0,1,goggle_trends_normed!A24)</f>
        <v>57</v>
      </c>
      <c r="B24">
        <f>IF(goggle_trends_normed!B24=0,1,goggle_trends_normed!B24)</f>
        <v>1</v>
      </c>
      <c r="C24">
        <f>IF(goggle_trends_normed!C24=0,1,goggle_trends_normed!C24)</f>
        <v>14</v>
      </c>
      <c r="D24">
        <f>IF(goggle_trends_normed!D24=0,1,goggle_trends_normed!D24)</f>
        <v>5</v>
      </c>
      <c r="E24">
        <f>IF(goggle_trends_normed!E24=0,1,goggle_trends_normed!E24)</f>
        <v>19</v>
      </c>
      <c r="F24">
        <f>IF(goggle_trends_normed!F24=0,1,goggle_trends_normed!F24)</f>
        <v>1</v>
      </c>
      <c r="G24">
        <f>IF(goggle_trends_normed!G24=0,1,goggle_trends_normed!G24)</f>
        <v>1</v>
      </c>
      <c r="H24">
        <f>IF(goggle_trends_normed!H24=0,1,goggle_trends_normed!H24)</f>
        <v>45</v>
      </c>
      <c r="I24">
        <f>IF(goggle_trends_normed!I24=0,1,goggle_trends_normed!I24)</f>
        <v>1</v>
      </c>
      <c r="J24">
        <f>IF(goggle_trends_normed!J24=0,1,goggle_trends_normed!J24)</f>
        <v>19</v>
      </c>
      <c r="K24">
        <f>IF(goggle_trends_normed!K24=0,1,goggle_trends_normed!K24)</f>
        <v>1</v>
      </c>
      <c r="L24">
        <f>goggle_trends_normed!L24</f>
        <v>0.24561403508771928</v>
      </c>
      <c r="M24">
        <f>IF(goggle_trends_normed!M24&gt;130,goggle_trends_normed!M24-200,goggle_trends_normed!M24)</f>
        <v>60.377810209643556</v>
      </c>
      <c r="N24">
        <f>goggle_trends_normed!N24</f>
        <v>1</v>
      </c>
      <c r="O24">
        <f>IF(goggle_trends_normed!O24=0,1,goggle_trends_normed!O24)</f>
        <v>7</v>
      </c>
      <c r="P24">
        <f>IF(goggle_trends_normed!P24=0,1,goggle_trends_normed!P24)</f>
        <v>1</v>
      </c>
      <c r="Q24">
        <f>IF(goggle_trends_normed!Q24=0,1,goggle_trends_normed!Q24)</f>
        <v>1</v>
      </c>
      <c r="R24">
        <f>IF(goggle_trends_normed!R24=0,1,goggle_trends_normed!R24)</f>
        <v>1</v>
      </c>
      <c r="S24">
        <f>IF(goggle_trends_normed!S24=0,1,goggle_trends_normed!S24)</f>
        <v>1</v>
      </c>
      <c r="T24">
        <f>IF(goggle_trends_normed!T24=0,1,goggle_trends_normed!T24)</f>
        <v>14</v>
      </c>
      <c r="U24">
        <f>IF(goggle_trends_normed!U24=0,1,goggle_trends_normed!U24)</f>
        <v>26</v>
      </c>
      <c r="V24">
        <f>IF(goggle_trends_normed!V24=0,1,goggle_trends_normed!V24)</f>
        <v>10</v>
      </c>
      <c r="W24">
        <f>IF(goggle_trends_normed!W24=0,1,goggle_trends_normed!W24)</f>
        <v>1</v>
      </c>
      <c r="X24">
        <f>IF(goggle_trends_normed!X24=0,1,goggle_trends_normed!X24)</f>
        <v>12</v>
      </c>
      <c r="Y24">
        <f>IF(goggle_trends_normed!Y24=0,1,goggle_trends_normed!Y24)</f>
        <v>10</v>
      </c>
      <c r="Z24">
        <f>IF(goggle_trends_normed!Z24=0,1,goggle_trends_normed!Z24)</f>
        <v>1</v>
      </c>
      <c r="AA24">
        <f>IF(goggle_trends_normed!AA24=0,1,goggle_trends_normed!AA24)</f>
        <v>1</v>
      </c>
      <c r="AB24">
        <f>IF(goggle_trends_normed!AB24=0,1,goggle_trends_normed!AB24)</f>
        <v>1</v>
      </c>
      <c r="AC24">
        <f>IF(goggle_trends_normed!AC24=0,1,goggle_trends_normed!AC24)</f>
        <v>1</v>
      </c>
      <c r="AD24">
        <f>IF(goggle_trends_normed!AD24=0,1,goggle_trends_normed!AD24)</f>
        <v>10</v>
      </c>
      <c r="AE24">
        <f>IF(goggle_trends_normed!AE24=0,1,goggle_trends_normed!AE24)</f>
        <v>10</v>
      </c>
      <c r="AF24">
        <f>IF(goggle_trends_normed!AF24=0,1,goggle_trends_normed!AF24)</f>
        <v>0.91228070175438591</v>
      </c>
      <c r="AG24">
        <f>IF(goggle_trends_normed!AG24=0,1,goggle_trends_normed!AG24)</f>
        <v>1</v>
      </c>
    </row>
    <row r="25" spans="1:33" x14ac:dyDescent="0.3">
      <c r="A25">
        <f>IF(goggle_trends_normed!A25=0,1,goggle_trends_normed!A25)</f>
        <v>71</v>
      </c>
      <c r="B25">
        <f>IF(goggle_trends_normed!B25=0,1,goggle_trends_normed!B25)</f>
        <v>1</v>
      </c>
      <c r="C25">
        <f>IF(goggle_trends_normed!C25=0,1,goggle_trends_normed!C25)</f>
        <v>9</v>
      </c>
      <c r="D25">
        <f>IF(goggle_trends_normed!D25=0,1,goggle_trends_normed!D25)</f>
        <v>5</v>
      </c>
      <c r="E25">
        <f>IF(goggle_trends_normed!E25=0,1,goggle_trends_normed!E25)</f>
        <v>12</v>
      </c>
      <c r="F25">
        <f>IF(goggle_trends_normed!F25=0,1,goggle_trends_normed!F25)</f>
        <v>1</v>
      </c>
      <c r="G25">
        <f>IF(goggle_trends_normed!G25=0,1,goggle_trends_normed!G25)</f>
        <v>1</v>
      </c>
      <c r="H25">
        <f>IF(goggle_trends_normed!H25=0,1,goggle_trends_normed!H25)</f>
        <v>40</v>
      </c>
      <c r="I25">
        <f>IF(goggle_trends_normed!I25=0,1,goggle_trends_normed!I25)</f>
        <v>1</v>
      </c>
      <c r="J25">
        <f>IF(goggle_trends_normed!J25=0,1,goggle_trends_normed!J25)</f>
        <v>12</v>
      </c>
      <c r="K25">
        <f>IF(goggle_trends_normed!K25=0,1,goggle_trends_normed!K25)</f>
        <v>1</v>
      </c>
      <c r="L25">
        <f>goggle_trends_normed!L25</f>
        <v>0.25352112676056338</v>
      </c>
      <c r="M25">
        <f>IF(goggle_trends_normed!M25&gt;130,goggle_trends_normed!M25-200,goggle_trends_normed!M25)</f>
        <v>100.62968368273926</v>
      </c>
      <c r="N25">
        <f>goggle_trends_normed!N25</f>
        <v>1</v>
      </c>
      <c r="O25">
        <f>IF(goggle_trends_normed!O25=0,1,goggle_trends_normed!O25)</f>
        <v>5</v>
      </c>
      <c r="P25">
        <f>IF(goggle_trends_normed!P25=0,1,goggle_trends_normed!P25)</f>
        <v>1</v>
      </c>
      <c r="Q25">
        <f>IF(goggle_trends_normed!Q25=0,1,goggle_trends_normed!Q25)</f>
        <v>1</v>
      </c>
      <c r="R25">
        <f>IF(goggle_trends_normed!R25=0,1,goggle_trends_normed!R25)</f>
        <v>1</v>
      </c>
      <c r="S25">
        <f>IF(goggle_trends_normed!S25=0,1,goggle_trends_normed!S25)</f>
        <v>1</v>
      </c>
      <c r="T25">
        <f>IF(goggle_trends_normed!T25=0,1,goggle_trends_normed!T25)</f>
        <v>17</v>
      </c>
      <c r="U25">
        <f>IF(goggle_trends_normed!U25=0,1,goggle_trends_normed!U25)</f>
        <v>40</v>
      </c>
      <c r="V25">
        <f>IF(goggle_trends_normed!V25=0,1,goggle_trends_normed!V25)</f>
        <v>5</v>
      </c>
      <c r="W25">
        <f>IF(goggle_trends_normed!W25=0,1,goggle_trends_normed!W25)</f>
        <v>1</v>
      </c>
      <c r="X25">
        <f>IF(goggle_trends_normed!X25=0,1,goggle_trends_normed!X25)</f>
        <v>12</v>
      </c>
      <c r="Y25">
        <f>IF(goggle_trends_normed!Y25=0,1,goggle_trends_normed!Y25)</f>
        <v>12</v>
      </c>
      <c r="Z25">
        <f>IF(goggle_trends_normed!Z25=0,1,goggle_trends_normed!Z25)</f>
        <v>1</v>
      </c>
      <c r="AA25">
        <f>IF(goggle_trends_normed!AA25=0,1,goggle_trends_normed!AA25)</f>
        <v>1</v>
      </c>
      <c r="AB25">
        <f>IF(goggle_trends_normed!AB25=0,1,goggle_trends_normed!AB25)</f>
        <v>1</v>
      </c>
      <c r="AC25">
        <f>IF(goggle_trends_normed!AC25=0,1,goggle_trends_normed!AC25)</f>
        <v>1</v>
      </c>
      <c r="AD25">
        <f>IF(goggle_trends_normed!AD25=0,1,goggle_trends_normed!AD25)</f>
        <v>1</v>
      </c>
      <c r="AE25">
        <f>IF(goggle_trends_normed!AE25=0,1,goggle_trends_normed!AE25)</f>
        <v>5</v>
      </c>
      <c r="AF25">
        <f>IF(goggle_trends_normed!AF25=0,1,goggle_trends_normed!AF25)</f>
        <v>0.80281690140845074</v>
      </c>
      <c r="AG25">
        <f>IF(goggle_trends_normed!AG25=0,1,goggle_trends_normed!AG25)</f>
        <v>1</v>
      </c>
    </row>
    <row r="26" spans="1:33" x14ac:dyDescent="0.3">
      <c r="A26">
        <f>IF(goggle_trends_normed!A26=0,1,goggle_trends_normed!A26)</f>
        <v>54</v>
      </c>
      <c r="B26">
        <f>IF(goggle_trends_normed!B26=0,1,goggle_trends_normed!B26)</f>
        <v>1</v>
      </c>
      <c r="C26">
        <f>IF(goggle_trends_normed!C26=0,1,goggle_trends_normed!C26)</f>
        <v>9</v>
      </c>
      <c r="D26">
        <f>IF(goggle_trends_normed!D26=0,1,goggle_trends_normed!D26)</f>
        <v>9</v>
      </c>
      <c r="E26">
        <f>IF(goggle_trends_normed!E26=0,1,goggle_trends_normed!E26)</f>
        <v>5</v>
      </c>
      <c r="F26">
        <f>IF(goggle_trends_normed!F26=0,1,goggle_trends_normed!F26)</f>
        <v>1</v>
      </c>
      <c r="G26">
        <f>IF(goggle_trends_normed!G26=0,1,goggle_trends_normed!G26)</f>
        <v>1</v>
      </c>
      <c r="H26">
        <f>IF(goggle_trends_normed!H26=0,1,goggle_trends_normed!H26)</f>
        <v>26</v>
      </c>
      <c r="I26">
        <f>IF(goggle_trends_normed!I26=0,1,goggle_trends_normed!I26)</f>
        <v>1</v>
      </c>
      <c r="J26">
        <f>IF(goggle_trends_normed!J26=0,1,goggle_trends_normed!J26)</f>
        <v>5</v>
      </c>
      <c r="K26">
        <f>IF(goggle_trends_normed!K26=0,1,goggle_trends_normed!K26)</f>
        <v>1</v>
      </c>
      <c r="L26">
        <f>goggle_trends_normed!L26</f>
        <v>0.24074074074074073</v>
      </c>
      <c r="M26">
        <f>IF(goggle_trends_normed!M26&gt;130,goggle_trends_normed!M26-200,goggle_trends_normed!M26)</f>
        <v>32.201498778476562</v>
      </c>
      <c r="N26">
        <f>goggle_trends_normed!N26</f>
        <v>1</v>
      </c>
      <c r="O26">
        <f>IF(goggle_trends_normed!O26=0,1,goggle_trends_normed!O26)</f>
        <v>1</v>
      </c>
      <c r="P26">
        <f>IF(goggle_trends_normed!P26=0,1,goggle_trends_normed!P26)</f>
        <v>1</v>
      </c>
      <c r="Q26">
        <f>IF(goggle_trends_normed!Q26=0,1,goggle_trends_normed!Q26)</f>
        <v>1</v>
      </c>
      <c r="R26">
        <f>IF(goggle_trends_normed!R26=0,1,goggle_trends_normed!R26)</f>
        <v>1</v>
      </c>
      <c r="S26">
        <f>IF(goggle_trends_normed!S26=0,1,goggle_trends_normed!S26)</f>
        <v>1</v>
      </c>
      <c r="T26">
        <f>IF(goggle_trends_normed!T26=0,1,goggle_trends_normed!T26)</f>
        <v>24</v>
      </c>
      <c r="U26">
        <f>IF(goggle_trends_normed!U26=0,1,goggle_trends_normed!U26)</f>
        <v>40</v>
      </c>
      <c r="V26">
        <f>IF(goggle_trends_normed!V26=0,1,goggle_trends_normed!V26)</f>
        <v>5</v>
      </c>
      <c r="W26">
        <f>IF(goggle_trends_normed!W26=0,1,goggle_trends_normed!W26)</f>
        <v>1</v>
      </c>
      <c r="X26">
        <f>IF(goggle_trends_normed!X26=0,1,goggle_trends_normed!X26)</f>
        <v>14</v>
      </c>
      <c r="Y26">
        <f>IF(goggle_trends_normed!Y26=0,1,goggle_trends_normed!Y26)</f>
        <v>9</v>
      </c>
      <c r="Z26">
        <f>IF(goggle_trends_normed!Z26=0,1,goggle_trends_normed!Z26)</f>
        <v>1</v>
      </c>
      <c r="AA26">
        <f>IF(goggle_trends_normed!AA26=0,1,goggle_trends_normed!AA26)</f>
        <v>1</v>
      </c>
      <c r="AB26">
        <f>IF(goggle_trends_normed!AB26=0,1,goggle_trends_normed!AB26)</f>
        <v>1</v>
      </c>
      <c r="AC26">
        <f>IF(goggle_trends_normed!AC26=0,1,goggle_trends_normed!AC26)</f>
        <v>1</v>
      </c>
      <c r="AD26">
        <f>IF(goggle_trends_normed!AD26=0,1,goggle_trends_normed!AD26)</f>
        <v>1</v>
      </c>
      <c r="AE26">
        <f>IF(goggle_trends_normed!AE26=0,1,goggle_trends_normed!AE26)</f>
        <v>1</v>
      </c>
      <c r="AF26">
        <f>IF(goggle_trends_normed!AF26=0,1,goggle_trends_normed!AF26)</f>
        <v>0.92592592592592593</v>
      </c>
      <c r="AG26">
        <f>IF(goggle_trends_normed!AG26=0,1,goggle_trends_normed!AG26)</f>
        <v>1</v>
      </c>
    </row>
    <row r="27" spans="1:33" x14ac:dyDescent="0.3">
      <c r="A27">
        <f>IF(goggle_trends_normed!A27=0,1,goggle_trends_normed!A27)</f>
        <v>88</v>
      </c>
      <c r="B27">
        <f>IF(goggle_trends_normed!B27=0,1,goggle_trends_normed!B27)</f>
        <v>1</v>
      </c>
      <c r="C27">
        <f>IF(goggle_trends_normed!C27=0,1,goggle_trends_normed!C27)</f>
        <v>14</v>
      </c>
      <c r="D27">
        <f>IF(goggle_trends_normed!D27=0,1,goggle_trends_normed!D27)</f>
        <v>17</v>
      </c>
      <c r="E27">
        <f>IF(goggle_trends_normed!E27=0,1,goggle_trends_normed!E27)</f>
        <v>5</v>
      </c>
      <c r="F27">
        <f>IF(goggle_trends_normed!F27=0,1,goggle_trends_normed!F27)</f>
        <v>1</v>
      </c>
      <c r="G27">
        <f>IF(goggle_trends_normed!G27=0,1,goggle_trends_normed!G27)</f>
        <v>1</v>
      </c>
      <c r="H27">
        <f>IF(goggle_trends_normed!H27=0,1,goggle_trends_normed!H27)</f>
        <v>31</v>
      </c>
      <c r="I27">
        <f>IF(goggle_trends_normed!I27=0,1,goggle_trends_normed!I27)</f>
        <v>1</v>
      </c>
      <c r="J27">
        <f>IF(goggle_trends_normed!J27=0,1,goggle_trends_normed!J27)</f>
        <v>5</v>
      </c>
      <c r="K27">
        <f>IF(goggle_trends_normed!K27=0,1,goggle_trends_normed!K27)</f>
        <v>1</v>
      </c>
      <c r="L27">
        <f>goggle_trends_normed!L27</f>
        <v>0.25</v>
      </c>
      <c r="M27">
        <f>IF(goggle_trends_normed!M27&gt;130,goggle_trends_normed!M27-200,goggle_trends_normed!M27)</f>
        <v>44.277060820405275</v>
      </c>
      <c r="N27">
        <f>goggle_trends_normed!N27</f>
        <v>1</v>
      </c>
      <c r="O27">
        <f>IF(goggle_trends_normed!O27=0,1,goggle_trends_normed!O27)</f>
        <v>1</v>
      </c>
      <c r="P27">
        <f>IF(goggle_trends_normed!P27=0,1,goggle_trends_normed!P27)</f>
        <v>1</v>
      </c>
      <c r="Q27">
        <f>IF(goggle_trends_normed!Q27=0,1,goggle_trends_normed!Q27)</f>
        <v>1</v>
      </c>
      <c r="R27">
        <f>IF(goggle_trends_normed!R27=0,1,goggle_trends_normed!R27)</f>
        <v>1</v>
      </c>
      <c r="S27">
        <f>IF(goggle_trends_normed!S27=0,1,goggle_trends_normed!S27)</f>
        <v>1</v>
      </c>
      <c r="T27">
        <f>IF(goggle_trends_normed!T27=0,1,goggle_trends_normed!T27)</f>
        <v>29</v>
      </c>
      <c r="U27">
        <f>IF(goggle_trends_normed!U27=0,1,goggle_trends_normed!U27)</f>
        <v>26</v>
      </c>
      <c r="V27">
        <f>IF(goggle_trends_normed!V27=0,1,goggle_trends_normed!V27)</f>
        <v>5</v>
      </c>
      <c r="W27">
        <f>IF(goggle_trends_normed!W27=0,1,goggle_trends_normed!W27)</f>
        <v>1</v>
      </c>
      <c r="X27">
        <f>IF(goggle_trends_normed!X27=0,1,goggle_trends_normed!X27)</f>
        <v>10</v>
      </c>
      <c r="Y27">
        <f>IF(goggle_trends_normed!Y27=0,1,goggle_trends_normed!Y27)</f>
        <v>17</v>
      </c>
      <c r="Z27">
        <f>IF(goggle_trends_normed!Z27=0,1,goggle_trends_normed!Z27)</f>
        <v>1</v>
      </c>
      <c r="AA27">
        <f>IF(goggle_trends_normed!AA27=0,1,goggle_trends_normed!AA27)</f>
        <v>1</v>
      </c>
      <c r="AB27">
        <f>IF(goggle_trends_normed!AB27=0,1,goggle_trends_normed!AB27)</f>
        <v>1</v>
      </c>
      <c r="AC27">
        <f>IF(goggle_trends_normed!AC27=0,1,goggle_trends_normed!AC27)</f>
        <v>1</v>
      </c>
      <c r="AD27">
        <f>IF(goggle_trends_normed!AD27=0,1,goggle_trends_normed!AD27)</f>
        <v>5</v>
      </c>
      <c r="AE27">
        <f>IF(goggle_trends_normed!AE27=0,1,goggle_trends_normed!AE27)</f>
        <v>5</v>
      </c>
      <c r="AF27">
        <f>IF(goggle_trends_normed!AF27=0,1,goggle_trends_normed!AF27)</f>
        <v>0.97727272727272729</v>
      </c>
      <c r="AG27">
        <f>IF(goggle_trends_normed!AG27=0,1,goggle_trends_normed!AG27)</f>
        <v>4.373436719603526</v>
      </c>
    </row>
    <row r="28" spans="1:33" x14ac:dyDescent="0.3">
      <c r="A28">
        <f>IF(goggle_trends_normed!A28=0,1,goggle_trends_normed!A28)</f>
        <v>64</v>
      </c>
      <c r="B28">
        <f>IF(goggle_trends_normed!B28=0,1,goggle_trends_normed!B28)</f>
        <v>1</v>
      </c>
      <c r="C28">
        <f>IF(goggle_trends_normed!C28=0,1,goggle_trends_normed!C28)</f>
        <v>7</v>
      </c>
      <c r="D28">
        <f>IF(goggle_trends_normed!D28=0,1,goggle_trends_normed!D28)</f>
        <v>5</v>
      </c>
      <c r="E28">
        <f>IF(goggle_trends_normed!E28=0,1,goggle_trends_normed!E28)</f>
        <v>5</v>
      </c>
      <c r="F28">
        <f>IF(goggle_trends_normed!F28=0,1,goggle_trends_normed!F28)</f>
        <v>1</v>
      </c>
      <c r="G28">
        <f>IF(goggle_trends_normed!G28=0,1,goggle_trends_normed!G28)</f>
        <v>1</v>
      </c>
      <c r="H28">
        <f>IF(goggle_trends_normed!H28=0,1,goggle_trends_normed!H28)</f>
        <v>44</v>
      </c>
      <c r="I28">
        <f>IF(goggle_trends_normed!I28=0,1,goggle_trends_normed!I28)</f>
        <v>1</v>
      </c>
      <c r="J28">
        <f>IF(goggle_trends_normed!J28=0,1,goggle_trends_normed!J28)</f>
        <v>5</v>
      </c>
      <c r="K28">
        <f>IF(goggle_trends_normed!K28=0,1,goggle_trends_normed!K28)</f>
        <v>5</v>
      </c>
      <c r="L28">
        <f>goggle_trends_normed!L28</f>
        <v>0.25</v>
      </c>
      <c r="M28">
        <f>IF(goggle_trends_normed!M28&gt;130,goggle_trends_normed!M28-200,goggle_trends_normed!M28)</f>
        <v>20.12593673654785</v>
      </c>
      <c r="N28">
        <f>goggle_trends_normed!N28</f>
        <v>1</v>
      </c>
      <c r="O28">
        <f>IF(goggle_trends_normed!O28=0,1,goggle_trends_normed!O28)</f>
        <v>5</v>
      </c>
      <c r="P28">
        <f>IF(goggle_trends_normed!P28=0,1,goggle_trends_normed!P28)</f>
        <v>1</v>
      </c>
      <c r="Q28">
        <f>IF(goggle_trends_normed!Q28=0,1,goggle_trends_normed!Q28)</f>
        <v>1</v>
      </c>
      <c r="R28">
        <f>IF(goggle_trends_normed!R28=0,1,goggle_trends_normed!R28)</f>
        <v>1</v>
      </c>
      <c r="S28">
        <f>IF(goggle_trends_normed!S28=0,1,goggle_trends_normed!S28)</f>
        <v>1</v>
      </c>
      <c r="T28">
        <f>IF(goggle_trends_normed!T28=0,1,goggle_trends_normed!T28)</f>
        <v>5</v>
      </c>
      <c r="U28">
        <f>IF(goggle_trends_normed!U28=0,1,goggle_trends_normed!U28)</f>
        <v>22</v>
      </c>
      <c r="V28">
        <f>IF(goggle_trends_normed!V28=0,1,goggle_trends_normed!V28)</f>
        <v>1</v>
      </c>
      <c r="W28">
        <f>IF(goggle_trends_normed!W28=0,1,goggle_trends_normed!W28)</f>
        <v>1</v>
      </c>
      <c r="X28">
        <f>IF(goggle_trends_normed!X28=0,1,goggle_trends_normed!X28)</f>
        <v>5</v>
      </c>
      <c r="Y28">
        <f>IF(goggle_trends_normed!Y28=0,1,goggle_trends_normed!Y28)</f>
        <v>15</v>
      </c>
      <c r="Z28">
        <f>IF(goggle_trends_normed!Z28=0,1,goggle_trends_normed!Z28)</f>
        <v>5</v>
      </c>
      <c r="AA28">
        <f>IF(goggle_trends_normed!AA28=0,1,goggle_trends_normed!AA28)</f>
        <v>1</v>
      </c>
      <c r="AB28">
        <f>IF(goggle_trends_normed!AB28=0,1,goggle_trends_normed!AB28)</f>
        <v>1</v>
      </c>
      <c r="AC28">
        <f>IF(goggle_trends_normed!AC28=0,1,goggle_trends_normed!AC28)</f>
        <v>1</v>
      </c>
      <c r="AD28">
        <f>IF(goggle_trends_normed!AD28=0,1,goggle_trends_normed!AD28)</f>
        <v>1</v>
      </c>
      <c r="AE28">
        <f>IF(goggle_trends_normed!AE28=0,1,goggle_trends_normed!AE28)</f>
        <v>7</v>
      </c>
      <c r="AF28">
        <f>IF(goggle_trends_normed!AF28=0,1,goggle_trends_normed!AF28)</f>
        <v>0.734375</v>
      </c>
      <c r="AG28">
        <f>IF(goggle_trends_normed!AG28=0,1,goggle_trends_normed!AG28)</f>
        <v>1</v>
      </c>
    </row>
    <row r="29" spans="1:33" x14ac:dyDescent="0.3">
      <c r="A29">
        <f>IF(goggle_trends_normed!A29=0,1,goggle_trends_normed!A29)</f>
        <v>78</v>
      </c>
      <c r="B29">
        <f>IF(goggle_trends_normed!B29=0,1,goggle_trends_normed!B29)</f>
        <v>1</v>
      </c>
      <c r="C29">
        <f>IF(goggle_trends_normed!C29=0,1,goggle_trends_normed!C29)</f>
        <v>10</v>
      </c>
      <c r="D29">
        <f>IF(goggle_trends_normed!D29=0,1,goggle_trends_normed!D29)</f>
        <v>10</v>
      </c>
      <c r="E29">
        <f>IF(goggle_trends_normed!E29=0,1,goggle_trends_normed!E29)</f>
        <v>7</v>
      </c>
      <c r="F29">
        <f>IF(goggle_trends_normed!F29=0,1,goggle_trends_normed!F29)</f>
        <v>1</v>
      </c>
      <c r="G29">
        <f>IF(goggle_trends_normed!G29=0,1,goggle_trends_normed!G29)</f>
        <v>1</v>
      </c>
      <c r="H29">
        <f>IF(goggle_trends_normed!H29=0,1,goggle_trends_normed!H29)</f>
        <v>41</v>
      </c>
      <c r="I29">
        <f>IF(goggle_trends_normed!I29=0,1,goggle_trends_normed!I29)</f>
        <v>1</v>
      </c>
      <c r="J29">
        <f>IF(goggle_trends_normed!J29=0,1,goggle_trends_normed!J29)</f>
        <v>7</v>
      </c>
      <c r="K29">
        <f>IF(goggle_trends_normed!K29=0,1,goggle_trends_normed!K29)</f>
        <v>1</v>
      </c>
      <c r="L29">
        <f>goggle_trends_normed!L29</f>
        <v>0.24358974358974358</v>
      </c>
      <c r="M29">
        <f>IF(goggle_trends_normed!M29&gt;130,goggle_trends_normed!M29-200,goggle_trends_normed!M29)</f>
        <v>28.17631143116699</v>
      </c>
      <c r="N29">
        <f>goggle_trends_normed!N29</f>
        <v>1</v>
      </c>
      <c r="O29">
        <f>IF(goggle_trends_normed!O29=0,1,goggle_trends_normed!O29)</f>
        <v>1</v>
      </c>
      <c r="P29">
        <f>IF(goggle_trends_normed!P29=0,1,goggle_trends_normed!P29)</f>
        <v>1</v>
      </c>
      <c r="Q29">
        <f>IF(goggle_trends_normed!Q29=0,1,goggle_trends_normed!Q29)</f>
        <v>5</v>
      </c>
      <c r="R29">
        <f>IF(goggle_trends_normed!R29=0,1,goggle_trends_normed!R29)</f>
        <v>1</v>
      </c>
      <c r="S29">
        <f>IF(goggle_trends_normed!S29=0,1,goggle_trends_normed!S29)</f>
        <v>1</v>
      </c>
      <c r="T29">
        <f>IF(goggle_trends_normed!T29=0,1,goggle_trends_normed!T29)</f>
        <v>12</v>
      </c>
      <c r="U29">
        <f>IF(goggle_trends_normed!U29=0,1,goggle_trends_normed!U29)</f>
        <v>27</v>
      </c>
      <c r="V29">
        <f>IF(goggle_trends_normed!V29=0,1,goggle_trends_normed!V29)</f>
        <v>10</v>
      </c>
      <c r="W29">
        <f>IF(goggle_trends_normed!W29=0,1,goggle_trends_normed!W29)</f>
        <v>1</v>
      </c>
      <c r="X29">
        <f>IF(goggle_trends_normed!X29=0,1,goggle_trends_normed!X29)</f>
        <v>24</v>
      </c>
      <c r="Y29">
        <f>IF(goggle_trends_normed!Y29=0,1,goggle_trends_normed!Y29)</f>
        <v>10</v>
      </c>
      <c r="Z29">
        <f>IF(goggle_trends_normed!Z29=0,1,goggle_trends_normed!Z29)</f>
        <v>10</v>
      </c>
      <c r="AA29">
        <f>IF(goggle_trends_normed!AA29=0,1,goggle_trends_normed!AA29)</f>
        <v>1</v>
      </c>
      <c r="AB29">
        <f>IF(goggle_trends_normed!AB29=0,1,goggle_trends_normed!AB29)</f>
        <v>1</v>
      </c>
      <c r="AC29">
        <f>IF(goggle_trends_normed!AC29=0,1,goggle_trends_normed!AC29)</f>
        <v>1</v>
      </c>
      <c r="AD29">
        <f>IF(goggle_trends_normed!AD29=0,1,goggle_trends_normed!AD29)</f>
        <v>5</v>
      </c>
      <c r="AE29">
        <f>IF(goggle_trends_normed!AE29=0,1,goggle_trends_normed!AE29)</f>
        <v>1</v>
      </c>
      <c r="AF29">
        <f>IF(goggle_trends_normed!AF29=0,1,goggle_trends_normed!AF29)</f>
        <v>0.85897435897435892</v>
      </c>
      <c r="AG29">
        <f>IF(goggle_trends_normed!AG29=0,1,goggle_trends_normed!AG29)</f>
        <v>4.373436719603526</v>
      </c>
    </row>
    <row r="30" spans="1:33" x14ac:dyDescent="0.3">
      <c r="A30">
        <f>IF(goggle_trends_normed!A30=0,1,goggle_trends_normed!A30)</f>
        <v>77</v>
      </c>
      <c r="B30">
        <f>IF(goggle_trends_normed!B30=0,1,goggle_trends_normed!B30)</f>
        <v>1</v>
      </c>
      <c r="C30">
        <f>IF(goggle_trends_normed!C30=0,1,goggle_trends_normed!C30)</f>
        <v>10</v>
      </c>
      <c r="D30">
        <f>IF(goggle_trends_normed!D30=0,1,goggle_trends_normed!D30)</f>
        <v>12</v>
      </c>
      <c r="E30">
        <f>IF(goggle_trends_normed!E30=0,1,goggle_trends_normed!E30)</f>
        <v>7</v>
      </c>
      <c r="F30">
        <f>IF(goggle_trends_normed!F30=0,1,goggle_trends_normed!F30)</f>
        <v>1</v>
      </c>
      <c r="G30">
        <f>IF(goggle_trends_normed!G30=0,1,goggle_trends_normed!G30)</f>
        <v>1</v>
      </c>
      <c r="H30">
        <f>IF(goggle_trends_normed!H30=0,1,goggle_trends_normed!H30)</f>
        <v>43</v>
      </c>
      <c r="I30">
        <f>IF(goggle_trends_normed!I30=0,1,goggle_trends_normed!I30)</f>
        <v>1</v>
      </c>
      <c r="J30">
        <f>IF(goggle_trends_normed!J30=0,1,goggle_trends_normed!J30)</f>
        <v>7</v>
      </c>
      <c r="K30">
        <f>IF(goggle_trends_normed!K30=0,1,goggle_trends_normed!K30)</f>
        <v>1</v>
      </c>
      <c r="L30">
        <f>goggle_trends_normed!L30</f>
        <v>0.24675324675324675</v>
      </c>
      <c r="M30">
        <f>IF(goggle_trends_normed!M30&gt;130,goggle_trends_normed!M30-200,goggle_trends_normed!M30)</f>
        <v>40.251873473095699</v>
      </c>
      <c r="N30">
        <f>goggle_trends_normed!N30</f>
        <v>1</v>
      </c>
      <c r="O30">
        <f>IF(goggle_trends_normed!O30=0,1,goggle_trends_normed!O30)</f>
        <v>1</v>
      </c>
      <c r="P30">
        <f>IF(goggle_trends_normed!P30=0,1,goggle_trends_normed!P30)</f>
        <v>1</v>
      </c>
      <c r="Q30">
        <f>IF(goggle_trends_normed!Q30=0,1,goggle_trends_normed!Q30)</f>
        <v>1</v>
      </c>
      <c r="R30">
        <f>IF(goggle_trends_normed!R30=0,1,goggle_trends_normed!R30)</f>
        <v>1</v>
      </c>
      <c r="S30">
        <f>IF(goggle_trends_normed!S30=0,1,goggle_trends_normed!S30)</f>
        <v>1</v>
      </c>
      <c r="T30">
        <f>IF(goggle_trends_normed!T30=0,1,goggle_trends_normed!T30)</f>
        <v>5</v>
      </c>
      <c r="U30">
        <f>IF(goggle_trends_normed!U30=0,1,goggle_trends_normed!U30)</f>
        <v>36</v>
      </c>
      <c r="V30">
        <f>IF(goggle_trends_normed!V30=0,1,goggle_trends_normed!V30)</f>
        <v>7</v>
      </c>
      <c r="W30">
        <f>IF(goggle_trends_normed!W30=0,1,goggle_trends_normed!W30)</f>
        <v>1</v>
      </c>
      <c r="X30">
        <f>IF(goggle_trends_normed!X30=0,1,goggle_trends_normed!X30)</f>
        <v>12</v>
      </c>
      <c r="Y30">
        <f>IF(goggle_trends_normed!Y30=0,1,goggle_trends_normed!Y30)</f>
        <v>7</v>
      </c>
      <c r="Z30">
        <f>IF(goggle_trends_normed!Z30=0,1,goggle_trends_normed!Z30)</f>
        <v>1</v>
      </c>
      <c r="AA30">
        <f>IF(goggle_trends_normed!AA30=0,1,goggle_trends_normed!AA30)</f>
        <v>1</v>
      </c>
      <c r="AB30">
        <f>IF(goggle_trends_normed!AB30=0,1,goggle_trends_normed!AB30)</f>
        <v>1</v>
      </c>
      <c r="AC30">
        <f>IF(goggle_trends_normed!AC30=0,1,goggle_trends_normed!AC30)</f>
        <v>1</v>
      </c>
      <c r="AD30">
        <f>IF(goggle_trends_normed!AD30=0,1,goggle_trends_normed!AD30)</f>
        <v>1</v>
      </c>
      <c r="AE30">
        <f>IF(goggle_trends_normed!AE30=0,1,goggle_trends_normed!AE30)</f>
        <v>5</v>
      </c>
      <c r="AF30">
        <f>IF(goggle_trends_normed!AF30=0,1,goggle_trends_normed!AF30)</f>
        <v>1.0389610389610389</v>
      </c>
      <c r="AG30">
        <f>IF(goggle_trends_normed!AG30=0,1,goggle_trends_normed!AG30)</f>
        <v>4.373436719603526</v>
      </c>
    </row>
    <row r="31" spans="1:33" x14ac:dyDescent="0.3">
      <c r="A31">
        <f>IF(goggle_trends_normed!A31=0,1,goggle_trends_normed!A31)</f>
        <v>70</v>
      </c>
      <c r="B31">
        <f>IF(goggle_trends_normed!B31=0,1,goggle_trends_normed!B31)</f>
        <v>1</v>
      </c>
      <c r="C31">
        <f>IF(goggle_trends_normed!C31=0,1,goggle_trends_normed!C31)</f>
        <v>14</v>
      </c>
      <c r="D31">
        <f>IF(goggle_trends_normed!D31=0,1,goggle_trends_normed!D31)</f>
        <v>10</v>
      </c>
      <c r="E31">
        <f>IF(goggle_trends_normed!E31=0,1,goggle_trends_normed!E31)</f>
        <v>5</v>
      </c>
      <c r="F31">
        <f>IF(goggle_trends_normed!F31=0,1,goggle_trends_normed!F31)</f>
        <v>1</v>
      </c>
      <c r="G31">
        <f>IF(goggle_trends_normed!G31=0,1,goggle_trends_normed!G31)</f>
        <v>1</v>
      </c>
      <c r="H31">
        <f>IF(goggle_trends_normed!H31=0,1,goggle_trends_normed!H31)</f>
        <v>38</v>
      </c>
      <c r="I31">
        <f>IF(goggle_trends_normed!I31=0,1,goggle_trends_normed!I31)</f>
        <v>1</v>
      </c>
      <c r="J31">
        <f>IF(goggle_trends_normed!J31=0,1,goggle_trends_normed!J31)</f>
        <v>5</v>
      </c>
      <c r="K31">
        <f>IF(goggle_trends_normed!K31=0,1,goggle_trends_normed!K31)</f>
        <v>1</v>
      </c>
      <c r="L31">
        <f>goggle_trends_normed!L31</f>
        <v>0.24285714285714285</v>
      </c>
      <c r="M31">
        <f>IF(goggle_trends_normed!M31&gt;130,goggle_trends_normed!M31-200,goggle_trends_normed!M31)</f>
        <v>28.17631143116699</v>
      </c>
      <c r="N31">
        <f>goggle_trends_normed!N31</f>
        <v>1</v>
      </c>
      <c r="O31">
        <f>IF(goggle_trends_normed!O31=0,1,goggle_trends_normed!O31)</f>
        <v>1</v>
      </c>
      <c r="P31">
        <f>IF(goggle_trends_normed!P31=0,1,goggle_trends_normed!P31)</f>
        <v>1</v>
      </c>
      <c r="Q31">
        <f>IF(goggle_trends_normed!Q31=0,1,goggle_trends_normed!Q31)</f>
        <v>5</v>
      </c>
      <c r="R31">
        <f>IF(goggle_trends_normed!R31=0,1,goggle_trends_normed!R31)</f>
        <v>1</v>
      </c>
      <c r="S31">
        <f>IF(goggle_trends_normed!S31=0,1,goggle_trends_normed!S31)</f>
        <v>1</v>
      </c>
      <c r="T31">
        <f>IF(goggle_trends_normed!T31=0,1,goggle_trends_normed!T31)</f>
        <v>19</v>
      </c>
      <c r="U31">
        <f>IF(goggle_trends_normed!U31=0,1,goggle_trends_normed!U31)</f>
        <v>53</v>
      </c>
      <c r="V31">
        <f>IF(goggle_trends_normed!V31=0,1,goggle_trends_normed!V31)</f>
        <v>1</v>
      </c>
      <c r="W31">
        <f>IF(goggle_trends_normed!W31=0,1,goggle_trends_normed!W31)</f>
        <v>1</v>
      </c>
      <c r="X31">
        <f>IF(goggle_trends_normed!X31=0,1,goggle_trends_normed!X31)</f>
        <v>14</v>
      </c>
      <c r="Y31">
        <f>IF(goggle_trends_normed!Y31=0,1,goggle_trends_normed!Y31)</f>
        <v>12</v>
      </c>
      <c r="Z31">
        <f>IF(goggle_trends_normed!Z31=0,1,goggle_trends_normed!Z31)</f>
        <v>5</v>
      </c>
      <c r="AA31">
        <f>IF(goggle_trends_normed!AA31=0,1,goggle_trends_normed!AA31)</f>
        <v>1</v>
      </c>
      <c r="AB31">
        <f>IF(goggle_trends_normed!AB31=0,1,goggle_trends_normed!AB31)</f>
        <v>1</v>
      </c>
      <c r="AC31">
        <f>IF(goggle_trends_normed!AC31=0,1,goggle_trends_normed!AC31)</f>
        <v>1</v>
      </c>
      <c r="AD31">
        <f>IF(goggle_trends_normed!AD31=0,1,goggle_trends_normed!AD31)</f>
        <v>19</v>
      </c>
      <c r="AE31">
        <f>IF(goggle_trends_normed!AE31=0,1,goggle_trends_normed!AE31)</f>
        <v>7</v>
      </c>
      <c r="AF31">
        <f>IF(goggle_trends_normed!AF31=0,1,goggle_trends_normed!AF31)</f>
        <v>0.97142857142857142</v>
      </c>
      <c r="AG31">
        <f>IF(goggle_trends_normed!AG31=0,1,goggle_trends_normed!AG31)</f>
        <v>7.6535142593061707</v>
      </c>
    </row>
    <row r="32" spans="1:33" x14ac:dyDescent="0.3">
      <c r="A32">
        <f>IF(goggle_trends_normed!A32=0,1,goggle_trends_normed!A32)</f>
        <v>65</v>
      </c>
      <c r="B32">
        <f>IF(goggle_trends_normed!B32=0,1,goggle_trends_normed!B32)</f>
        <v>1</v>
      </c>
      <c r="C32">
        <f>IF(goggle_trends_normed!C32=0,1,goggle_trends_normed!C32)</f>
        <v>14</v>
      </c>
      <c r="D32">
        <f>IF(goggle_trends_normed!D32=0,1,goggle_trends_normed!D32)</f>
        <v>17</v>
      </c>
      <c r="E32">
        <f>IF(goggle_trends_normed!E32=0,1,goggle_trends_normed!E32)</f>
        <v>19</v>
      </c>
      <c r="F32">
        <f>IF(goggle_trends_normed!F32=0,1,goggle_trends_normed!F32)</f>
        <v>1</v>
      </c>
      <c r="G32">
        <f>IF(goggle_trends_normed!G32=0,1,goggle_trends_normed!G32)</f>
        <v>1</v>
      </c>
      <c r="H32">
        <f>IF(goggle_trends_normed!H32=0,1,goggle_trends_normed!H32)</f>
        <v>50</v>
      </c>
      <c r="I32">
        <f>IF(goggle_trends_normed!I32=0,1,goggle_trends_normed!I32)</f>
        <v>1</v>
      </c>
      <c r="J32">
        <f>IF(goggle_trends_normed!J32=0,1,goggle_trends_normed!J32)</f>
        <v>19</v>
      </c>
      <c r="K32">
        <f>IF(goggle_trends_normed!K32=0,1,goggle_trends_normed!K32)</f>
        <v>5</v>
      </c>
      <c r="L32">
        <f>goggle_trends_normed!L32</f>
        <v>0.24615384615384617</v>
      </c>
      <c r="M32">
        <f>IF(goggle_trends_normed!M32&gt;130,goggle_trends_normed!M32-200,goggle_trends_normed!M32)</f>
        <v>28.17631143116699</v>
      </c>
      <c r="N32">
        <f>goggle_trends_normed!N32</f>
        <v>1</v>
      </c>
      <c r="O32">
        <f>IF(goggle_trends_normed!O32=0,1,goggle_trends_normed!O32)</f>
        <v>1</v>
      </c>
      <c r="P32">
        <f>IF(goggle_trends_normed!P32=0,1,goggle_trends_normed!P32)</f>
        <v>1</v>
      </c>
      <c r="Q32">
        <f>IF(goggle_trends_normed!Q32=0,1,goggle_trends_normed!Q32)</f>
        <v>5</v>
      </c>
      <c r="R32">
        <f>IF(goggle_trends_normed!R32=0,1,goggle_trends_normed!R32)</f>
        <v>1</v>
      </c>
      <c r="S32">
        <f>IF(goggle_trends_normed!S32=0,1,goggle_trends_normed!S32)</f>
        <v>1</v>
      </c>
      <c r="T32">
        <f>IF(goggle_trends_normed!T32=0,1,goggle_trends_normed!T32)</f>
        <v>22</v>
      </c>
      <c r="U32">
        <f>IF(goggle_trends_normed!U32=0,1,goggle_trends_normed!U32)</f>
        <v>38</v>
      </c>
      <c r="V32">
        <f>IF(goggle_trends_normed!V32=0,1,goggle_trends_normed!V32)</f>
        <v>10</v>
      </c>
      <c r="W32">
        <f>IF(goggle_trends_normed!W32=0,1,goggle_trends_normed!W32)</f>
        <v>1</v>
      </c>
      <c r="X32">
        <f>IF(goggle_trends_normed!X32=0,1,goggle_trends_normed!X32)</f>
        <v>12</v>
      </c>
      <c r="Y32">
        <f>IF(goggle_trends_normed!Y32=0,1,goggle_trends_normed!Y32)</f>
        <v>12</v>
      </c>
      <c r="Z32">
        <f>IF(goggle_trends_normed!Z32=0,1,goggle_trends_normed!Z32)</f>
        <v>1</v>
      </c>
      <c r="AA32">
        <f>IF(goggle_trends_normed!AA32=0,1,goggle_trends_normed!AA32)</f>
        <v>1</v>
      </c>
      <c r="AB32">
        <f>IF(goggle_trends_normed!AB32=0,1,goggle_trends_normed!AB32)</f>
        <v>1</v>
      </c>
      <c r="AC32">
        <f>IF(goggle_trends_normed!AC32=0,1,goggle_trends_normed!AC32)</f>
        <v>1</v>
      </c>
      <c r="AD32">
        <f>IF(goggle_trends_normed!AD32=0,1,goggle_trends_normed!AD32)</f>
        <v>1</v>
      </c>
      <c r="AE32">
        <f>IF(goggle_trends_normed!AE32=0,1,goggle_trends_normed!AE32)</f>
        <v>5</v>
      </c>
      <c r="AF32">
        <f>IF(goggle_trends_normed!AF32=0,1,goggle_trends_normed!AF32)</f>
        <v>1.0153846153846153</v>
      </c>
      <c r="AG32">
        <f>IF(goggle_trends_normed!AG32=0,1,goggle_trends_normed!AG32)</f>
        <v>4.373436719603526</v>
      </c>
    </row>
    <row r="33" spans="1:33" x14ac:dyDescent="0.3">
      <c r="A33">
        <f>IF(goggle_trends_normed!A33=0,1,goggle_trends_normed!A33)</f>
        <v>47</v>
      </c>
      <c r="B33">
        <f>IF(goggle_trends_normed!B33=0,1,goggle_trends_normed!B33)</f>
        <v>1</v>
      </c>
      <c r="C33">
        <f>IF(goggle_trends_normed!C33=0,1,goggle_trends_normed!C33)</f>
        <v>5</v>
      </c>
      <c r="D33">
        <f>IF(goggle_trends_normed!D33=0,1,goggle_trends_normed!D33)</f>
        <v>7</v>
      </c>
      <c r="E33">
        <f>IF(goggle_trends_normed!E33=0,1,goggle_trends_normed!E33)</f>
        <v>10</v>
      </c>
      <c r="F33">
        <f>IF(goggle_trends_normed!F33=0,1,goggle_trends_normed!F33)</f>
        <v>1</v>
      </c>
      <c r="G33">
        <f>IF(goggle_trends_normed!G33=0,1,goggle_trends_normed!G33)</f>
        <v>1</v>
      </c>
      <c r="H33">
        <f>IF(goggle_trends_normed!H33=0,1,goggle_trends_normed!H33)</f>
        <v>46</v>
      </c>
      <c r="I33">
        <f>IF(goggle_trends_normed!I33=0,1,goggle_trends_normed!I33)</f>
        <v>1</v>
      </c>
      <c r="J33">
        <f>IF(goggle_trends_normed!J33=0,1,goggle_trends_normed!J33)</f>
        <v>10</v>
      </c>
      <c r="K33">
        <f>IF(goggle_trends_normed!K33=0,1,goggle_trends_normed!K33)</f>
        <v>1</v>
      </c>
      <c r="L33">
        <f>goggle_trends_normed!L33</f>
        <v>0.25531914893617019</v>
      </c>
      <c r="M33">
        <f>IF(goggle_trends_normed!M33&gt;130,goggle_trends_normed!M33-200,goggle_trends_normed!M33)</f>
        <v>48.302248167714843</v>
      </c>
      <c r="N33">
        <f>goggle_trends_normed!N33</f>
        <v>1</v>
      </c>
      <c r="O33">
        <f>IF(goggle_trends_normed!O33=0,1,goggle_trends_normed!O33)</f>
        <v>1</v>
      </c>
      <c r="P33">
        <f>IF(goggle_trends_normed!P33=0,1,goggle_trends_normed!P33)</f>
        <v>1</v>
      </c>
      <c r="Q33">
        <f>IF(goggle_trends_normed!Q33=0,1,goggle_trends_normed!Q33)</f>
        <v>1</v>
      </c>
      <c r="R33">
        <f>IF(goggle_trends_normed!R33=0,1,goggle_trends_normed!R33)</f>
        <v>1</v>
      </c>
      <c r="S33">
        <f>IF(goggle_trends_normed!S33=0,1,goggle_trends_normed!S33)</f>
        <v>1</v>
      </c>
      <c r="T33">
        <f>IF(goggle_trends_normed!T33=0,1,goggle_trends_normed!T33)</f>
        <v>15</v>
      </c>
      <c r="U33">
        <f>IF(goggle_trends_normed!U33=0,1,goggle_trends_normed!U33)</f>
        <v>24</v>
      </c>
      <c r="V33">
        <f>IF(goggle_trends_normed!V33=0,1,goggle_trends_normed!V33)</f>
        <v>1</v>
      </c>
      <c r="W33">
        <f>IF(goggle_trends_normed!W33=0,1,goggle_trends_normed!W33)</f>
        <v>1</v>
      </c>
      <c r="X33">
        <f>IF(goggle_trends_normed!X33=0,1,goggle_trends_normed!X33)</f>
        <v>5</v>
      </c>
      <c r="Y33">
        <f>IF(goggle_trends_normed!Y33=0,1,goggle_trends_normed!Y33)</f>
        <v>5</v>
      </c>
      <c r="Z33">
        <f>IF(goggle_trends_normed!Z33=0,1,goggle_trends_normed!Z33)</f>
        <v>1</v>
      </c>
      <c r="AA33">
        <f>IF(goggle_trends_normed!AA33=0,1,goggle_trends_normed!AA33)</f>
        <v>1</v>
      </c>
      <c r="AB33">
        <f>IF(goggle_trends_normed!AB33=0,1,goggle_trends_normed!AB33)</f>
        <v>1</v>
      </c>
      <c r="AC33">
        <f>IF(goggle_trends_normed!AC33=0,1,goggle_trends_normed!AC33)</f>
        <v>1</v>
      </c>
      <c r="AD33">
        <f>IF(goggle_trends_normed!AD33=0,1,goggle_trends_normed!AD33)</f>
        <v>5</v>
      </c>
      <c r="AE33">
        <f>IF(goggle_trends_normed!AE33=0,1,goggle_trends_normed!AE33)</f>
        <v>10</v>
      </c>
      <c r="AF33">
        <f>IF(goggle_trends_normed!AF33=0,1,goggle_trends_normed!AF33)</f>
        <v>1.1063829787234043</v>
      </c>
      <c r="AG33">
        <f>IF(goggle_trends_normed!AG33=0,1,goggle_trends_normed!AG33)</f>
        <v>4.373436719603526</v>
      </c>
    </row>
    <row r="34" spans="1:33" x14ac:dyDescent="0.3">
      <c r="A34">
        <f>IF(goggle_trends_normed!A34=0,1,goggle_trends_normed!A34)</f>
        <v>94</v>
      </c>
      <c r="B34">
        <f>IF(goggle_trends_normed!B34=0,1,goggle_trends_normed!B34)</f>
        <v>1</v>
      </c>
      <c r="C34">
        <f>IF(goggle_trends_normed!C34=0,1,goggle_trends_normed!C34)</f>
        <v>10</v>
      </c>
      <c r="D34">
        <f>IF(goggle_trends_normed!D34=0,1,goggle_trends_normed!D34)</f>
        <v>5</v>
      </c>
      <c r="E34">
        <f>IF(goggle_trends_normed!E34=0,1,goggle_trends_normed!E34)</f>
        <v>5</v>
      </c>
      <c r="F34">
        <f>IF(goggle_trends_normed!F34=0,1,goggle_trends_normed!F34)</f>
        <v>1</v>
      </c>
      <c r="G34">
        <f>IF(goggle_trends_normed!G34=0,1,goggle_trends_normed!G34)</f>
        <v>1</v>
      </c>
      <c r="H34">
        <f>IF(goggle_trends_normed!H34=0,1,goggle_trends_normed!H34)</f>
        <v>43</v>
      </c>
      <c r="I34">
        <f>IF(goggle_trends_normed!I34=0,1,goggle_trends_normed!I34)</f>
        <v>1</v>
      </c>
      <c r="J34">
        <f>IF(goggle_trends_normed!J34=0,1,goggle_trends_normed!J34)</f>
        <v>5</v>
      </c>
      <c r="K34">
        <f>IF(goggle_trends_normed!K34=0,1,goggle_trends_normed!K34)</f>
        <v>1</v>
      </c>
      <c r="L34">
        <f>goggle_trends_normed!L34</f>
        <v>0.24468085106382978</v>
      </c>
      <c r="M34">
        <f>IF(goggle_trends_normed!M34&gt;130,goggle_trends_normed!M34-200,goggle_trends_normed!M34)</f>
        <v>36.226686125786131</v>
      </c>
      <c r="N34">
        <f>goggle_trends_normed!N34</f>
        <v>1</v>
      </c>
      <c r="O34">
        <f>IF(goggle_trends_normed!O34=0,1,goggle_trends_normed!O34)</f>
        <v>1</v>
      </c>
      <c r="P34">
        <f>IF(goggle_trends_normed!P34=0,1,goggle_trends_normed!P34)</f>
        <v>1</v>
      </c>
      <c r="Q34">
        <f>IF(goggle_trends_normed!Q34=0,1,goggle_trends_normed!Q34)</f>
        <v>1</v>
      </c>
      <c r="R34">
        <f>IF(goggle_trends_normed!R34=0,1,goggle_trends_normed!R34)</f>
        <v>1</v>
      </c>
      <c r="S34">
        <f>IF(goggle_trends_normed!S34=0,1,goggle_trends_normed!S34)</f>
        <v>1</v>
      </c>
      <c r="T34">
        <f>IF(goggle_trends_normed!T34=0,1,goggle_trends_normed!T34)</f>
        <v>17</v>
      </c>
      <c r="U34">
        <f>IF(goggle_trends_normed!U34=0,1,goggle_trends_normed!U34)</f>
        <v>22</v>
      </c>
      <c r="V34">
        <f>IF(goggle_trends_normed!V34=0,1,goggle_trends_normed!V34)</f>
        <v>1</v>
      </c>
      <c r="W34">
        <f>IF(goggle_trends_normed!W34=0,1,goggle_trends_normed!W34)</f>
        <v>1</v>
      </c>
      <c r="X34">
        <f>IF(goggle_trends_normed!X34=0,1,goggle_trends_normed!X34)</f>
        <v>17</v>
      </c>
      <c r="Y34">
        <f>IF(goggle_trends_normed!Y34=0,1,goggle_trends_normed!Y34)</f>
        <v>24</v>
      </c>
      <c r="Z34">
        <f>IF(goggle_trends_normed!Z34=0,1,goggle_trends_normed!Z34)</f>
        <v>1</v>
      </c>
      <c r="AA34">
        <f>IF(goggle_trends_normed!AA34=0,1,goggle_trends_normed!AA34)</f>
        <v>1</v>
      </c>
      <c r="AB34">
        <f>IF(goggle_trends_normed!AB34=0,1,goggle_trends_normed!AB34)</f>
        <v>1</v>
      </c>
      <c r="AC34">
        <f>IF(goggle_trends_normed!AC34=0,1,goggle_trends_normed!AC34)</f>
        <v>1</v>
      </c>
      <c r="AD34">
        <f>IF(goggle_trends_normed!AD34=0,1,goggle_trends_normed!AD34)</f>
        <v>1</v>
      </c>
      <c r="AE34">
        <f>IF(goggle_trends_normed!AE34=0,1,goggle_trends_normed!AE34)</f>
        <v>1</v>
      </c>
      <c r="AF34">
        <f>IF(goggle_trends_normed!AF34=0,1,goggle_trends_normed!AF34)</f>
        <v>0.9042553191489362</v>
      </c>
      <c r="AG34">
        <f>IF(goggle_trends_normed!AG34=0,1,goggle_trends_normed!AG34)</f>
        <v>1</v>
      </c>
    </row>
    <row r="35" spans="1:33" x14ac:dyDescent="0.3">
      <c r="A35">
        <f>IF(goggle_trends_normed!A35=0,1,goggle_trends_normed!A35)</f>
        <v>68</v>
      </c>
      <c r="B35">
        <f>IF(goggle_trends_normed!B35=0,1,goggle_trends_normed!B35)</f>
        <v>1</v>
      </c>
      <c r="C35">
        <f>IF(goggle_trends_normed!C35=0,1,goggle_trends_normed!C35)</f>
        <v>12</v>
      </c>
      <c r="D35">
        <f>IF(goggle_trends_normed!D35=0,1,goggle_trends_normed!D35)</f>
        <v>15</v>
      </c>
      <c r="E35">
        <f>IF(goggle_trends_normed!E35=0,1,goggle_trends_normed!E35)</f>
        <v>5</v>
      </c>
      <c r="F35">
        <f>IF(goggle_trends_normed!F35=0,1,goggle_trends_normed!F35)</f>
        <v>1</v>
      </c>
      <c r="G35">
        <f>IF(goggle_trends_normed!G35=0,1,goggle_trends_normed!G35)</f>
        <v>1</v>
      </c>
      <c r="H35">
        <f>IF(goggle_trends_normed!H35=0,1,goggle_trends_normed!H35)</f>
        <v>51</v>
      </c>
      <c r="I35">
        <f>IF(goggle_trends_normed!I35=0,1,goggle_trends_normed!I35)</f>
        <v>1</v>
      </c>
      <c r="J35">
        <f>IF(goggle_trends_normed!J35=0,1,goggle_trends_normed!J35)</f>
        <v>5</v>
      </c>
      <c r="K35">
        <f>IF(goggle_trends_normed!K35=0,1,goggle_trends_normed!K35)</f>
        <v>1</v>
      </c>
      <c r="L35">
        <f>goggle_trends_normed!L35</f>
        <v>0.25</v>
      </c>
      <c r="M35">
        <f>IF(goggle_trends_normed!M35&gt;130,goggle_trends_normed!M35-200,goggle_trends_normed!M35)</f>
        <v>28.17631143116699</v>
      </c>
      <c r="N35">
        <f>goggle_trends_normed!N35</f>
        <v>1</v>
      </c>
      <c r="O35">
        <f>IF(goggle_trends_normed!O35=0,1,goggle_trends_normed!O35)</f>
        <v>1</v>
      </c>
      <c r="P35">
        <f>IF(goggle_trends_normed!P35=0,1,goggle_trends_normed!P35)</f>
        <v>1</v>
      </c>
      <c r="Q35">
        <f>IF(goggle_trends_normed!Q35=0,1,goggle_trends_normed!Q35)</f>
        <v>1</v>
      </c>
      <c r="R35">
        <f>IF(goggle_trends_normed!R35=0,1,goggle_trends_normed!R35)</f>
        <v>1</v>
      </c>
      <c r="S35">
        <f>IF(goggle_trends_normed!S35=0,1,goggle_trends_normed!S35)</f>
        <v>1</v>
      </c>
      <c r="T35">
        <f>IF(goggle_trends_normed!T35=0,1,goggle_trends_normed!T35)</f>
        <v>15</v>
      </c>
      <c r="U35">
        <f>IF(goggle_trends_normed!U35=0,1,goggle_trends_normed!U35)</f>
        <v>29</v>
      </c>
      <c r="V35">
        <f>IF(goggle_trends_normed!V35=0,1,goggle_trends_normed!V35)</f>
        <v>7</v>
      </c>
      <c r="W35">
        <f>IF(goggle_trends_normed!W35=0,1,goggle_trends_normed!W35)</f>
        <v>1</v>
      </c>
      <c r="X35">
        <f>IF(goggle_trends_normed!X35=0,1,goggle_trends_normed!X35)</f>
        <v>12</v>
      </c>
      <c r="Y35">
        <f>IF(goggle_trends_normed!Y35=0,1,goggle_trends_normed!Y35)</f>
        <v>10</v>
      </c>
      <c r="Z35">
        <f>IF(goggle_trends_normed!Z35=0,1,goggle_trends_normed!Z35)</f>
        <v>1</v>
      </c>
      <c r="AA35">
        <f>IF(goggle_trends_normed!AA35=0,1,goggle_trends_normed!AA35)</f>
        <v>1</v>
      </c>
      <c r="AB35">
        <f>IF(goggle_trends_normed!AB35=0,1,goggle_trends_normed!AB35)</f>
        <v>1</v>
      </c>
      <c r="AC35">
        <f>IF(goggle_trends_normed!AC35=0,1,goggle_trends_normed!AC35)</f>
        <v>1</v>
      </c>
      <c r="AD35">
        <f>IF(goggle_trends_normed!AD35=0,1,goggle_trends_normed!AD35)</f>
        <v>1</v>
      </c>
      <c r="AE35">
        <f>IF(goggle_trends_normed!AE35=0,1,goggle_trends_normed!AE35)</f>
        <v>15</v>
      </c>
      <c r="AF35">
        <f>IF(goggle_trends_normed!AF35=0,1,goggle_trends_normed!AF35)</f>
        <v>0.77941176470588236</v>
      </c>
      <c r="AG35">
        <f>IF(goggle_trends_normed!AG35=0,1,goggle_trends_normed!AG35)</f>
        <v>1</v>
      </c>
    </row>
    <row r="36" spans="1:33" x14ac:dyDescent="0.3">
      <c r="A36">
        <f>IF(goggle_trends_normed!A36=0,1,goggle_trends_normed!A36)</f>
        <v>61</v>
      </c>
      <c r="B36">
        <f>IF(goggle_trends_normed!B36=0,1,goggle_trends_normed!B36)</f>
        <v>1</v>
      </c>
      <c r="C36">
        <f>IF(goggle_trends_normed!C36=0,1,goggle_trends_normed!C36)</f>
        <v>10</v>
      </c>
      <c r="D36">
        <f>IF(goggle_trends_normed!D36=0,1,goggle_trends_normed!D36)</f>
        <v>15</v>
      </c>
      <c r="E36">
        <f>IF(goggle_trends_normed!E36=0,1,goggle_trends_normed!E36)</f>
        <v>10</v>
      </c>
      <c r="F36">
        <f>IF(goggle_trends_normed!F36=0,1,goggle_trends_normed!F36)</f>
        <v>1</v>
      </c>
      <c r="G36">
        <f>IF(goggle_trends_normed!G36=0,1,goggle_trends_normed!G36)</f>
        <v>1</v>
      </c>
      <c r="H36">
        <f>IF(goggle_trends_normed!H36=0,1,goggle_trends_normed!H36)</f>
        <v>27</v>
      </c>
      <c r="I36">
        <f>IF(goggle_trends_normed!I36=0,1,goggle_trends_normed!I36)</f>
        <v>1</v>
      </c>
      <c r="J36">
        <f>IF(goggle_trends_normed!J36=0,1,goggle_trends_normed!J36)</f>
        <v>10</v>
      </c>
      <c r="K36">
        <f>IF(goggle_trends_normed!K36=0,1,goggle_trends_normed!K36)</f>
        <v>1</v>
      </c>
      <c r="L36">
        <f>goggle_trends_normed!L36</f>
        <v>0.24590163934426229</v>
      </c>
      <c r="M36">
        <f>IF(goggle_trends_normed!M36&gt;130,goggle_trends_normed!M36-200,goggle_trends_normed!M36)</f>
        <v>32.201498778476562</v>
      </c>
      <c r="N36">
        <f>goggle_trends_normed!N36</f>
        <v>1</v>
      </c>
      <c r="O36">
        <f>IF(goggle_trends_normed!O36=0,1,goggle_trends_normed!O36)</f>
        <v>1</v>
      </c>
      <c r="P36">
        <f>IF(goggle_trends_normed!P36=0,1,goggle_trends_normed!P36)</f>
        <v>1</v>
      </c>
      <c r="Q36">
        <f>IF(goggle_trends_normed!Q36=0,1,goggle_trends_normed!Q36)</f>
        <v>5</v>
      </c>
      <c r="R36">
        <f>IF(goggle_trends_normed!R36=0,1,goggle_trends_normed!R36)</f>
        <v>1</v>
      </c>
      <c r="S36">
        <f>IF(goggle_trends_normed!S36=0,1,goggle_trends_normed!S36)</f>
        <v>1</v>
      </c>
      <c r="T36">
        <f>IF(goggle_trends_normed!T36=0,1,goggle_trends_normed!T36)</f>
        <v>7</v>
      </c>
      <c r="U36">
        <f>IF(goggle_trends_normed!U36=0,1,goggle_trends_normed!U36)</f>
        <v>34</v>
      </c>
      <c r="V36">
        <f>IF(goggle_trends_normed!V36=0,1,goggle_trends_normed!V36)</f>
        <v>5</v>
      </c>
      <c r="W36">
        <f>IF(goggle_trends_normed!W36=0,1,goggle_trends_normed!W36)</f>
        <v>1</v>
      </c>
      <c r="X36">
        <f>IF(goggle_trends_normed!X36=0,1,goggle_trends_normed!X36)</f>
        <v>20</v>
      </c>
      <c r="Y36">
        <f>IF(goggle_trends_normed!Y36=0,1,goggle_trends_normed!Y36)</f>
        <v>10</v>
      </c>
      <c r="Z36">
        <f>IF(goggle_trends_normed!Z36=0,1,goggle_trends_normed!Z36)</f>
        <v>5</v>
      </c>
      <c r="AA36">
        <f>IF(goggle_trends_normed!AA36=0,1,goggle_trends_normed!AA36)</f>
        <v>1</v>
      </c>
      <c r="AB36">
        <f>IF(goggle_trends_normed!AB36=0,1,goggle_trends_normed!AB36)</f>
        <v>1</v>
      </c>
      <c r="AC36">
        <f>IF(goggle_trends_normed!AC36=0,1,goggle_trends_normed!AC36)</f>
        <v>1</v>
      </c>
      <c r="AD36">
        <f>IF(goggle_trends_normed!AD36=0,1,goggle_trends_normed!AD36)</f>
        <v>7</v>
      </c>
      <c r="AE36">
        <f>IF(goggle_trends_normed!AE36=0,1,goggle_trends_normed!AE36)</f>
        <v>10</v>
      </c>
      <c r="AF36">
        <f>IF(goggle_trends_normed!AF36=0,1,goggle_trends_normed!AF36)</f>
        <v>1.0655737704918034</v>
      </c>
      <c r="AG36">
        <f>IF(goggle_trends_normed!AG36=0,1,goggle_trends_normed!AG36)</f>
        <v>1</v>
      </c>
    </row>
    <row r="37" spans="1:33" x14ac:dyDescent="0.3">
      <c r="A37">
        <f>IF(goggle_trends_normed!A37=0,1,goggle_trends_normed!A37)</f>
        <v>46</v>
      </c>
      <c r="B37">
        <f>IF(goggle_trends_normed!B37=0,1,goggle_trends_normed!B37)</f>
        <v>1</v>
      </c>
      <c r="C37">
        <f>IF(goggle_trends_normed!C37=0,1,goggle_trends_normed!C37)</f>
        <v>10</v>
      </c>
      <c r="D37">
        <f>IF(goggle_trends_normed!D37=0,1,goggle_trends_normed!D37)</f>
        <v>15</v>
      </c>
      <c r="E37">
        <f>IF(goggle_trends_normed!E37=0,1,goggle_trends_normed!E37)</f>
        <v>5</v>
      </c>
      <c r="F37">
        <f>IF(goggle_trends_normed!F37=0,1,goggle_trends_normed!F37)</f>
        <v>1</v>
      </c>
      <c r="G37">
        <f>IF(goggle_trends_normed!G37=0,1,goggle_trends_normed!G37)</f>
        <v>1</v>
      </c>
      <c r="H37">
        <f>IF(goggle_trends_normed!H37=0,1,goggle_trends_normed!H37)</f>
        <v>49</v>
      </c>
      <c r="I37">
        <f>IF(goggle_trends_normed!I37=0,1,goggle_trends_normed!I37)</f>
        <v>1</v>
      </c>
      <c r="J37">
        <f>IF(goggle_trends_normed!J37=0,1,goggle_trends_normed!J37)</f>
        <v>5</v>
      </c>
      <c r="K37">
        <f>IF(goggle_trends_normed!K37=0,1,goggle_trends_normed!K37)</f>
        <v>5</v>
      </c>
      <c r="L37">
        <f>goggle_trends_normed!L37</f>
        <v>0.2391304347826087</v>
      </c>
      <c r="M37">
        <f>IF(goggle_trends_normed!M37&gt;130,goggle_trends_normed!M37-200,goggle_trends_normed!M37)</f>
        <v>20.12593673654785</v>
      </c>
      <c r="N37">
        <f>goggle_trends_normed!N37</f>
        <v>1</v>
      </c>
      <c r="O37">
        <f>IF(goggle_trends_normed!O37=0,1,goggle_trends_normed!O37)</f>
        <v>1</v>
      </c>
      <c r="P37">
        <f>IF(goggle_trends_normed!P37=0,1,goggle_trends_normed!P37)</f>
        <v>1</v>
      </c>
      <c r="Q37">
        <f>IF(goggle_trends_normed!Q37=0,1,goggle_trends_normed!Q37)</f>
        <v>1</v>
      </c>
      <c r="R37">
        <f>IF(goggle_trends_normed!R37=0,1,goggle_trends_normed!R37)</f>
        <v>1</v>
      </c>
      <c r="S37">
        <f>IF(goggle_trends_normed!S37=0,1,goggle_trends_normed!S37)</f>
        <v>1</v>
      </c>
      <c r="T37">
        <f>IF(goggle_trends_normed!T37=0,1,goggle_trends_normed!T37)</f>
        <v>22</v>
      </c>
      <c r="U37">
        <f>IF(goggle_trends_normed!U37=0,1,goggle_trends_normed!U37)</f>
        <v>24</v>
      </c>
      <c r="V37">
        <f>IF(goggle_trends_normed!V37=0,1,goggle_trends_normed!V37)</f>
        <v>7</v>
      </c>
      <c r="W37">
        <f>IF(goggle_trends_normed!W37=0,1,goggle_trends_normed!W37)</f>
        <v>1</v>
      </c>
      <c r="X37">
        <f>IF(goggle_trends_normed!X37=0,1,goggle_trends_normed!X37)</f>
        <v>12</v>
      </c>
      <c r="Y37">
        <f>IF(goggle_trends_normed!Y37=0,1,goggle_trends_normed!Y37)</f>
        <v>7</v>
      </c>
      <c r="Z37">
        <f>IF(goggle_trends_normed!Z37=0,1,goggle_trends_normed!Z37)</f>
        <v>1</v>
      </c>
      <c r="AA37">
        <f>IF(goggle_trends_normed!AA37=0,1,goggle_trends_normed!AA37)</f>
        <v>1</v>
      </c>
      <c r="AB37">
        <f>IF(goggle_trends_normed!AB37=0,1,goggle_trends_normed!AB37)</f>
        <v>1</v>
      </c>
      <c r="AC37">
        <f>IF(goggle_trends_normed!AC37=0,1,goggle_trends_normed!AC37)</f>
        <v>1</v>
      </c>
      <c r="AD37">
        <f>IF(goggle_trends_normed!AD37=0,1,goggle_trends_normed!AD37)</f>
        <v>5</v>
      </c>
      <c r="AE37">
        <f>IF(goggle_trends_normed!AE37=0,1,goggle_trends_normed!AE37)</f>
        <v>7</v>
      </c>
      <c r="AF37">
        <f>IF(goggle_trends_normed!AF37=0,1,goggle_trends_normed!AF37)</f>
        <v>0.97826086956521741</v>
      </c>
      <c r="AG37">
        <f>IF(goggle_trends_normed!AG37=0,1,goggle_trends_normed!AG37)</f>
        <v>1</v>
      </c>
    </row>
    <row r="38" spans="1:33" x14ac:dyDescent="0.3">
      <c r="A38">
        <f>IF(goggle_trends_normed!A38=0,1,goggle_trends_normed!A38)</f>
        <v>44</v>
      </c>
      <c r="B38">
        <f>IF(goggle_trends_normed!B38=0,1,goggle_trends_normed!B38)</f>
        <v>1</v>
      </c>
      <c r="C38">
        <f>IF(goggle_trends_normed!C38=0,1,goggle_trends_normed!C38)</f>
        <v>5</v>
      </c>
      <c r="D38">
        <f>IF(goggle_trends_normed!D38=0,1,goggle_trends_normed!D38)</f>
        <v>15</v>
      </c>
      <c r="E38">
        <f>IF(goggle_trends_normed!E38=0,1,goggle_trends_normed!E38)</f>
        <v>7</v>
      </c>
      <c r="F38">
        <f>IF(goggle_trends_normed!F38=0,1,goggle_trends_normed!F38)</f>
        <v>1</v>
      </c>
      <c r="G38">
        <f>IF(goggle_trends_normed!G38=0,1,goggle_trends_normed!G38)</f>
        <v>1</v>
      </c>
      <c r="H38">
        <f>IF(goggle_trends_normed!H38=0,1,goggle_trends_normed!H38)</f>
        <v>44</v>
      </c>
      <c r="I38">
        <f>IF(goggle_trends_normed!I38=0,1,goggle_trends_normed!I38)</f>
        <v>1</v>
      </c>
      <c r="J38">
        <f>IF(goggle_trends_normed!J38=0,1,goggle_trends_normed!J38)</f>
        <v>7</v>
      </c>
      <c r="K38">
        <f>IF(goggle_trends_normed!K38=0,1,goggle_trends_normed!K38)</f>
        <v>1</v>
      </c>
      <c r="L38">
        <f>goggle_trends_normed!L38</f>
        <v>0.25</v>
      </c>
      <c r="M38">
        <f>IF(goggle_trends_normed!M38&gt;130,goggle_trends_normed!M38-200,goggle_trends_normed!M38)</f>
        <v>24.151124083857422</v>
      </c>
      <c r="N38">
        <f>goggle_trends_normed!N38</f>
        <v>1</v>
      </c>
      <c r="O38">
        <f>IF(goggle_trends_normed!O38=0,1,goggle_trends_normed!O38)</f>
        <v>5</v>
      </c>
      <c r="P38">
        <f>IF(goggle_trends_normed!P38=0,1,goggle_trends_normed!P38)</f>
        <v>1</v>
      </c>
      <c r="Q38">
        <f>IF(goggle_trends_normed!Q38=0,1,goggle_trends_normed!Q38)</f>
        <v>1</v>
      </c>
      <c r="R38">
        <f>IF(goggle_trends_normed!R38=0,1,goggle_trends_normed!R38)</f>
        <v>1</v>
      </c>
      <c r="S38">
        <f>IF(goggle_trends_normed!S38=0,1,goggle_trends_normed!S38)</f>
        <v>1</v>
      </c>
      <c r="T38">
        <f>IF(goggle_trends_normed!T38=0,1,goggle_trends_normed!T38)</f>
        <v>7</v>
      </c>
      <c r="U38">
        <f>IF(goggle_trends_normed!U38=0,1,goggle_trends_normed!U38)</f>
        <v>10</v>
      </c>
      <c r="V38">
        <f>IF(goggle_trends_normed!V38=0,1,goggle_trends_normed!V38)</f>
        <v>5</v>
      </c>
      <c r="W38">
        <f>IF(goggle_trends_normed!W38=0,1,goggle_trends_normed!W38)</f>
        <v>1</v>
      </c>
      <c r="X38">
        <f>IF(goggle_trends_normed!X38=0,1,goggle_trends_normed!X38)</f>
        <v>15</v>
      </c>
      <c r="Y38">
        <f>IF(goggle_trends_normed!Y38=0,1,goggle_trends_normed!Y38)</f>
        <v>12</v>
      </c>
      <c r="Z38">
        <f>IF(goggle_trends_normed!Z38=0,1,goggle_trends_normed!Z38)</f>
        <v>1</v>
      </c>
      <c r="AA38">
        <f>IF(goggle_trends_normed!AA38=0,1,goggle_trends_normed!AA38)</f>
        <v>1</v>
      </c>
      <c r="AB38">
        <f>IF(goggle_trends_normed!AB38=0,1,goggle_trends_normed!AB38)</f>
        <v>1</v>
      </c>
      <c r="AC38">
        <f>IF(goggle_trends_normed!AC38=0,1,goggle_trends_normed!AC38)</f>
        <v>1</v>
      </c>
      <c r="AD38">
        <f>IF(goggle_trends_normed!AD38=0,1,goggle_trends_normed!AD38)</f>
        <v>1</v>
      </c>
      <c r="AE38">
        <f>IF(goggle_trends_normed!AE38=0,1,goggle_trends_normed!AE38)</f>
        <v>5</v>
      </c>
      <c r="AF38">
        <f>IF(goggle_trends_normed!AF38=0,1,goggle_trends_normed!AF38)</f>
        <v>1.1590909090909092</v>
      </c>
      <c r="AG38">
        <f>IF(goggle_trends_normed!AG38=0,1,goggle_trends_normed!AG38)</f>
        <v>4.373436719603526</v>
      </c>
    </row>
    <row r="39" spans="1:33" x14ac:dyDescent="0.3">
      <c r="A39">
        <f>IF(goggle_trends_normed!A39=0,1,goggle_trends_normed!A39)</f>
        <v>66</v>
      </c>
      <c r="B39">
        <f>IF(goggle_trends_normed!B39=0,1,goggle_trends_normed!B39)</f>
        <v>1</v>
      </c>
      <c r="C39">
        <f>IF(goggle_trends_normed!C39=0,1,goggle_trends_normed!C39)</f>
        <v>9</v>
      </c>
      <c r="D39">
        <f>IF(goggle_trends_normed!D39=0,1,goggle_trends_normed!D39)</f>
        <v>12</v>
      </c>
      <c r="E39">
        <f>IF(goggle_trends_normed!E39=0,1,goggle_trends_normed!E39)</f>
        <v>5</v>
      </c>
      <c r="F39">
        <f>IF(goggle_trends_normed!F39=0,1,goggle_trends_normed!F39)</f>
        <v>1</v>
      </c>
      <c r="G39">
        <f>IF(goggle_trends_normed!G39=0,1,goggle_trends_normed!G39)</f>
        <v>1</v>
      </c>
      <c r="H39">
        <f>IF(goggle_trends_normed!H39=0,1,goggle_trends_normed!H39)</f>
        <v>38</v>
      </c>
      <c r="I39">
        <f>IF(goggle_trends_normed!I39=0,1,goggle_trends_normed!I39)</f>
        <v>1</v>
      </c>
      <c r="J39">
        <f>IF(goggle_trends_normed!J39=0,1,goggle_trends_normed!J39)</f>
        <v>5</v>
      </c>
      <c r="K39">
        <f>IF(goggle_trends_normed!K39=0,1,goggle_trends_normed!K39)</f>
        <v>5</v>
      </c>
      <c r="L39">
        <f>goggle_trends_normed!L39</f>
        <v>0.24242424242424243</v>
      </c>
      <c r="M39">
        <f>IF(goggle_trends_normed!M39&gt;130,goggle_trends_normed!M39-200,goggle_trends_normed!M39)</f>
        <v>20.12593673654785</v>
      </c>
      <c r="N39">
        <f>goggle_trends_normed!N39</f>
        <v>1</v>
      </c>
      <c r="O39">
        <f>IF(goggle_trends_normed!O39=0,1,goggle_trends_normed!O39)</f>
        <v>5</v>
      </c>
      <c r="P39">
        <f>IF(goggle_trends_normed!P39=0,1,goggle_trends_normed!P39)</f>
        <v>1</v>
      </c>
      <c r="Q39">
        <f>IF(goggle_trends_normed!Q39=0,1,goggle_trends_normed!Q39)</f>
        <v>5</v>
      </c>
      <c r="R39">
        <f>IF(goggle_trends_normed!R39=0,1,goggle_trends_normed!R39)</f>
        <v>1</v>
      </c>
      <c r="S39">
        <f>IF(goggle_trends_normed!S39=0,1,goggle_trends_normed!S39)</f>
        <v>1</v>
      </c>
      <c r="T39">
        <f>IF(goggle_trends_normed!T39=0,1,goggle_trends_normed!T39)</f>
        <v>16</v>
      </c>
      <c r="U39">
        <f>IF(goggle_trends_normed!U39=0,1,goggle_trends_normed!U39)</f>
        <v>28</v>
      </c>
      <c r="V39">
        <f>IF(goggle_trends_normed!V39=0,1,goggle_trends_normed!V39)</f>
        <v>5</v>
      </c>
      <c r="W39">
        <f>IF(goggle_trends_normed!W39=0,1,goggle_trends_normed!W39)</f>
        <v>1</v>
      </c>
      <c r="X39">
        <f>IF(goggle_trends_normed!X39=0,1,goggle_trends_normed!X39)</f>
        <v>19</v>
      </c>
      <c r="Y39">
        <f>IF(goggle_trends_normed!Y39=0,1,goggle_trends_normed!Y39)</f>
        <v>9</v>
      </c>
      <c r="Z39">
        <f>IF(goggle_trends_normed!Z39=0,1,goggle_trends_normed!Z39)</f>
        <v>7</v>
      </c>
      <c r="AA39">
        <f>IF(goggle_trends_normed!AA39=0,1,goggle_trends_normed!AA39)</f>
        <v>1</v>
      </c>
      <c r="AB39">
        <f>IF(goggle_trends_normed!AB39=0,1,goggle_trends_normed!AB39)</f>
        <v>1</v>
      </c>
      <c r="AC39">
        <f>IF(goggle_trends_normed!AC39=0,1,goggle_trends_normed!AC39)</f>
        <v>1</v>
      </c>
      <c r="AD39">
        <f>IF(goggle_trends_normed!AD39=0,1,goggle_trends_normed!AD39)</f>
        <v>1</v>
      </c>
      <c r="AE39">
        <f>IF(goggle_trends_normed!AE39=0,1,goggle_trends_normed!AE39)</f>
        <v>1</v>
      </c>
      <c r="AF39">
        <f>IF(goggle_trends_normed!AF39=0,1,goggle_trends_normed!AF39)</f>
        <v>1.106060606060606</v>
      </c>
      <c r="AG39">
        <f>IF(goggle_trends_normed!AG39=0,1,goggle_trends_normed!AG39)</f>
        <v>1</v>
      </c>
    </row>
    <row r="40" spans="1:33" x14ac:dyDescent="0.3">
      <c r="A40">
        <f>IF(goggle_trends_normed!A40=0,1,goggle_trends_normed!A40)</f>
        <v>60</v>
      </c>
      <c r="B40">
        <f>IF(goggle_trends_normed!B40=0,1,goggle_trends_normed!B40)</f>
        <v>1</v>
      </c>
      <c r="C40">
        <f>IF(goggle_trends_normed!C40=0,1,goggle_trends_normed!C40)</f>
        <v>10</v>
      </c>
      <c r="D40">
        <f>IF(goggle_trends_normed!D40=0,1,goggle_trends_normed!D40)</f>
        <v>5</v>
      </c>
      <c r="E40">
        <f>IF(goggle_trends_normed!E40=0,1,goggle_trends_normed!E40)</f>
        <v>5</v>
      </c>
      <c r="F40">
        <f>IF(goggle_trends_normed!F40=0,1,goggle_trends_normed!F40)</f>
        <v>1</v>
      </c>
      <c r="G40">
        <f>IF(goggle_trends_normed!G40=0,1,goggle_trends_normed!G40)</f>
        <v>1</v>
      </c>
      <c r="H40">
        <f>IF(goggle_trends_normed!H40=0,1,goggle_trends_normed!H40)</f>
        <v>46</v>
      </c>
      <c r="I40">
        <f>IF(goggle_trends_normed!I40=0,1,goggle_trends_normed!I40)</f>
        <v>1</v>
      </c>
      <c r="J40">
        <f>IF(goggle_trends_normed!J40=0,1,goggle_trends_normed!J40)</f>
        <v>5</v>
      </c>
      <c r="K40">
        <f>IF(goggle_trends_normed!K40=0,1,goggle_trends_normed!K40)</f>
        <v>5</v>
      </c>
      <c r="L40">
        <f>goggle_trends_normed!L40</f>
        <v>0.25</v>
      </c>
      <c r="M40">
        <f>IF(goggle_trends_normed!M40&gt;130,goggle_trends_normed!M40-200,goggle_trends_normed!M40)</f>
        <v>20.12593673654785</v>
      </c>
      <c r="N40">
        <f>goggle_trends_normed!N40</f>
        <v>1</v>
      </c>
      <c r="O40">
        <f>IF(goggle_trends_normed!O40=0,1,goggle_trends_normed!O40)</f>
        <v>1</v>
      </c>
      <c r="P40">
        <f>IF(goggle_trends_normed!P40=0,1,goggle_trends_normed!P40)</f>
        <v>1</v>
      </c>
      <c r="Q40">
        <f>IF(goggle_trends_normed!Q40=0,1,goggle_trends_normed!Q40)</f>
        <v>1</v>
      </c>
      <c r="R40">
        <f>IF(goggle_trends_normed!R40=0,1,goggle_trends_normed!R40)</f>
        <v>1</v>
      </c>
      <c r="S40">
        <f>IF(goggle_trends_normed!S40=0,1,goggle_trends_normed!S40)</f>
        <v>1</v>
      </c>
      <c r="T40">
        <f>IF(goggle_trends_normed!T40=0,1,goggle_trends_normed!T40)</f>
        <v>26</v>
      </c>
      <c r="U40">
        <f>IF(goggle_trends_normed!U40=0,1,goggle_trends_normed!U40)</f>
        <v>26</v>
      </c>
      <c r="V40">
        <f>IF(goggle_trends_normed!V40=0,1,goggle_trends_normed!V40)</f>
        <v>5</v>
      </c>
      <c r="W40">
        <f>IF(goggle_trends_normed!W40=0,1,goggle_trends_normed!W40)</f>
        <v>1</v>
      </c>
      <c r="X40">
        <f>IF(goggle_trends_normed!X40=0,1,goggle_trends_normed!X40)</f>
        <v>17</v>
      </c>
      <c r="Y40">
        <f>IF(goggle_trends_normed!Y40=0,1,goggle_trends_normed!Y40)</f>
        <v>5</v>
      </c>
      <c r="Z40">
        <f>IF(goggle_trends_normed!Z40=0,1,goggle_trends_normed!Z40)</f>
        <v>5</v>
      </c>
      <c r="AA40">
        <f>IF(goggle_trends_normed!AA40=0,1,goggle_trends_normed!AA40)</f>
        <v>1</v>
      </c>
      <c r="AB40">
        <f>IF(goggle_trends_normed!AB40=0,1,goggle_trends_normed!AB40)</f>
        <v>1</v>
      </c>
      <c r="AC40">
        <f>IF(goggle_trends_normed!AC40=0,1,goggle_trends_normed!AC40)</f>
        <v>1</v>
      </c>
      <c r="AD40">
        <f>IF(goggle_trends_normed!AD40=0,1,goggle_trends_normed!AD40)</f>
        <v>5</v>
      </c>
      <c r="AE40">
        <f>IF(goggle_trends_normed!AE40=0,1,goggle_trends_normed!AE40)</f>
        <v>1</v>
      </c>
      <c r="AF40">
        <f>IF(goggle_trends_normed!AF40=0,1,goggle_trends_normed!AF40)</f>
        <v>0.8833333333333333</v>
      </c>
      <c r="AG40">
        <f>IF(goggle_trends_normed!AG40=0,1,goggle_trends_normed!AG40)</f>
        <v>1</v>
      </c>
    </row>
    <row r="41" spans="1:33" x14ac:dyDescent="0.3">
      <c r="A41">
        <f>IF(goggle_trends_normed!A41=0,1,goggle_trends_normed!A41)</f>
        <v>53</v>
      </c>
      <c r="B41">
        <f>IF(goggle_trends_normed!B41=0,1,goggle_trends_normed!B41)</f>
        <v>1</v>
      </c>
      <c r="C41">
        <f>IF(goggle_trends_normed!C41=0,1,goggle_trends_normed!C41)</f>
        <v>5</v>
      </c>
      <c r="D41">
        <f>IF(goggle_trends_normed!D41=0,1,goggle_trends_normed!D41)</f>
        <v>17</v>
      </c>
      <c r="E41">
        <f>IF(goggle_trends_normed!E41=0,1,goggle_trends_normed!E41)</f>
        <v>5</v>
      </c>
      <c r="F41">
        <f>IF(goggle_trends_normed!F41=0,1,goggle_trends_normed!F41)</f>
        <v>1</v>
      </c>
      <c r="G41">
        <f>IF(goggle_trends_normed!G41=0,1,goggle_trends_normed!G41)</f>
        <v>1</v>
      </c>
      <c r="H41">
        <f>IF(goggle_trends_normed!H41=0,1,goggle_trends_normed!H41)</f>
        <v>24</v>
      </c>
      <c r="I41">
        <f>IF(goggle_trends_normed!I41=0,1,goggle_trends_normed!I41)</f>
        <v>1</v>
      </c>
      <c r="J41">
        <f>IF(goggle_trends_normed!J41=0,1,goggle_trends_normed!J41)</f>
        <v>5</v>
      </c>
      <c r="K41">
        <f>IF(goggle_trends_normed!K41=0,1,goggle_trends_normed!K41)</f>
        <v>1</v>
      </c>
      <c r="L41">
        <f>goggle_trends_normed!L41</f>
        <v>0.24528301886792453</v>
      </c>
      <c r="M41">
        <f>IF(goggle_trends_normed!M41&gt;130,goggle_trends_normed!M41-200,goggle_trends_normed!M41)</f>
        <v>20.12593673654785</v>
      </c>
      <c r="N41">
        <f>goggle_trends_normed!N41</f>
        <v>1</v>
      </c>
      <c r="O41">
        <f>IF(goggle_trends_normed!O41=0,1,goggle_trends_normed!O41)</f>
        <v>1</v>
      </c>
      <c r="P41">
        <f>IF(goggle_trends_normed!P41=0,1,goggle_trends_normed!P41)</f>
        <v>1</v>
      </c>
      <c r="Q41">
        <f>IF(goggle_trends_normed!Q41=0,1,goggle_trends_normed!Q41)</f>
        <v>1</v>
      </c>
      <c r="R41">
        <f>IF(goggle_trends_normed!R41=0,1,goggle_trends_normed!R41)</f>
        <v>1</v>
      </c>
      <c r="S41">
        <f>IF(goggle_trends_normed!S41=0,1,goggle_trends_normed!S41)</f>
        <v>1</v>
      </c>
      <c r="T41">
        <f>IF(goggle_trends_normed!T41=0,1,goggle_trends_normed!T41)</f>
        <v>19</v>
      </c>
      <c r="U41">
        <f>IF(goggle_trends_normed!U41=0,1,goggle_trends_normed!U41)</f>
        <v>14</v>
      </c>
      <c r="V41">
        <f>IF(goggle_trends_normed!V41=0,1,goggle_trends_normed!V41)</f>
        <v>5</v>
      </c>
      <c r="W41">
        <f>IF(goggle_trends_normed!W41=0,1,goggle_trends_normed!W41)</f>
        <v>1</v>
      </c>
      <c r="X41">
        <f>IF(goggle_trends_normed!X41=0,1,goggle_trends_normed!X41)</f>
        <v>12</v>
      </c>
      <c r="Y41">
        <f>IF(goggle_trends_normed!Y41=0,1,goggle_trends_normed!Y41)</f>
        <v>12</v>
      </c>
      <c r="Z41">
        <f>IF(goggle_trends_normed!Z41=0,1,goggle_trends_normed!Z41)</f>
        <v>1</v>
      </c>
      <c r="AA41">
        <f>IF(goggle_trends_normed!AA41=0,1,goggle_trends_normed!AA41)</f>
        <v>1</v>
      </c>
      <c r="AB41">
        <f>IF(goggle_trends_normed!AB41=0,1,goggle_trends_normed!AB41)</f>
        <v>1</v>
      </c>
      <c r="AC41">
        <f>IF(goggle_trends_normed!AC41=0,1,goggle_trends_normed!AC41)</f>
        <v>1</v>
      </c>
      <c r="AD41">
        <f>IF(goggle_trends_normed!AD41=0,1,goggle_trends_normed!AD41)</f>
        <v>5</v>
      </c>
      <c r="AE41">
        <f>IF(goggle_trends_normed!AE41=0,1,goggle_trends_normed!AE41)</f>
        <v>12</v>
      </c>
      <c r="AF41">
        <f>IF(goggle_trends_normed!AF41=0,1,goggle_trends_normed!AF41)</f>
        <v>1.0754716981132075</v>
      </c>
      <c r="AG41">
        <f>IF(goggle_trends_normed!AG41=0,1,goggle_trends_normed!AG41)</f>
        <v>4.373436719603526</v>
      </c>
    </row>
    <row r="42" spans="1:33" x14ac:dyDescent="0.3">
      <c r="A42">
        <f>IF(goggle_trends_normed!A42=0,1,goggle_trends_normed!A42)</f>
        <v>96</v>
      </c>
      <c r="B42">
        <f>IF(goggle_trends_normed!B42=0,1,goggle_trends_normed!B42)</f>
        <v>1</v>
      </c>
      <c r="C42">
        <f>IF(goggle_trends_normed!C42=0,1,goggle_trends_normed!C42)</f>
        <v>7</v>
      </c>
      <c r="D42">
        <f>IF(goggle_trends_normed!D42=0,1,goggle_trends_normed!D42)</f>
        <v>12</v>
      </c>
      <c r="E42">
        <f>IF(goggle_trends_normed!E42=0,1,goggle_trends_normed!E42)</f>
        <v>5</v>
      </c>
      <c r="F42">
        <f>IF(goggle_trends_normed!F42=0,1,goggle_trends_normed!F42)</f>
        <v>1</v>
      </c>
      <c r="G42">
        <f>IF(goggle_trends_normed!G42=0,1,goggle_trends_normed!G42)</f>
        <v>1</v>
      </c>
      <c r="H42">
        <f>IF(goggle_trends_normed!H42=0,1,goggle_trends_normed!H42)</f>
        <v>34</v>
      </c>
      <c r="I42">
        <f>IF(goggle_trends_normed!I42=0,1,goggle_trends_normed!I42)</f>
        <v>1</v>
      </c>
      <c r="J42">
        <f>IF(goggle_trends_normed!J42=0,1,goggle_trends_normed!J42)</f>
        <v>5</v>
      </c>
      <c r="K42">
        <f>IF(goggle_trends_normed!K42=0,1,goggle_trends_normed!K42)</f>
        <v>1</v>
      </c>
      <c r="L42">
        <f>goggle_trends_normed!L42</f>
        <v>0.25</v>
      </c>
      <c r="M42">
        <f>IF(goggle_trends_normed!M42&gt;130,goggle_trends_normed!M42-200,goggle_trends_normed!M42)</f>
        <v>24.151124083857422</v>
      </c>
      <c r="N42">
        <f>goggle_trends_normed!N42</f>
        <v>1</v>
      </c>
      <c r="O42">
        <f>IF(goggle_trends_normed!O42=0,1,goggle_trends_normed!O42)</f>
        <v>1</v>
      </c>
      <c r="P42">
        <f>IF(goggle_trends_normed!P42=0,1,goggle_trends_normed!P42)</f>
        <v>1</v>
      </c>
      <c r="Q42">
        <f>IF(goggle_trends_normed!Q42=0,1,goggle_trends_normed!Q42)</f>
        <v>1</v>
      </c>
      <c r="R42">
        <f>IF(goggle_trends_normed!R42=0,1,goggle_trends_normed!R42)</f>
        <v>1</v>
      </c>
      <c r="S42">
        <f>IF(goggle_trends_normed!S42=0,1,goggle_trends_normed!S42)</f>
        <v>1</v>
      </c>
      <c r="T42">
        <f>IF(goggle_trends_normed!T42=0,1,goggle_trends_normed!T42)</f>
        <v>24</v>
      </c>
      <c r="U42">
        <f>IF(goggle_trends_normed!U42=0,1,goggle_trends_normed!U42)</f>
        <v>31</v>
      </c>
      <c r="V42">
        <f>IF(goggle_trends_normed!V42=0,1,goggle_trends_normed!V42)</f>
        <v>5</v>
      </c>
      <c r="W42">
        <f>IF(goggle_trends_normed!W42=0,1,goggle_trends_normed!W42)</f>
        <v>1</v>
      </c>
      <c r="X42">
        <f>IF(goggle_trends_normed!X42=0,1,goggle_trends_normed!X42)</f>
        <v>17</v>
      </c>
      <c r="Y42">
        <f>IF(goggle_trends_normed!Y42=0,1,goggle_trends_normed!Y42)</f>
        <v>5</v>
      </c>
      <c r="Z42">
        <f>IF(goggle_trends_normed!Z42=0,1,goggle_trends_normed!Z42)</f>
        <v>1</v>
      </c>
      <c r="AA42">
        <f>IF(goggle_trends_normed!AA42=0,1,goggle_trends_normed!AA42)</f>
        <v>1</v>
      </c>
      <c r="AB42">
        <f>IF(goggle_trends_normed!AB42=0,1,goggle_trends_normed!AB42)</f>
        <v>1</v>
      </c>
      <c r="AC42">
        <f>IF(goggle_trends_normed!AC42=0,1,goggle_trends_normed!AC42)</f>
        <v>1</v>
      </c>
      <c r="AD42">
        <f>IF(goggle_trends_normed!AD42=0,1,goggle_trends_normed!AD42)</f>
        <v>1</v>
      </c>
      <c r="AE42">
        <f>IF(goggle_trends_normed!AE42=0,1,goggle_trends_normed!AE42)</f>
        <v>1</v>
      </c>
      <c r="AF42">
        <f>IF(goggle_trends_normed!AF42=0,1,goggle_trends_normed!AF42)</f>
        <v>0.89583333333333337</v>
      </c>
      <c r="AG42">
        <f>IF(goggle_trends_normed!AG42=0,1,goggle_trends_normed!AG42)</f>
        <v>1</v>
      </c>
    </row>
    <row r="43" spans="1:33" x14ac:dyDescent="0.3">
      <c r="A43">
        <f>IF(goggle_trends_normed!A43=0,1,goggle_trends_normed!A43)</f>
        <v>84</v>
      </c>
      <c r="B43">
        <f>IF(goggle_trends_normed!B43=0,1,goggle_trends_normed!B43)</f>
        <v>1</v>
      </c>
      <c r="C43">
        <f>IF(goggle_trends_normed!C43=0,1,goggle_trends_normed!C43)</f>
        <v>14</v>
      </c>
      <c r="D43">
        <f>IF(goggle_trends_normed!D43=0,1,goggle_trends_normed!D43)</f>
        <v>7</v>
      </c>
      <c r="E43">
        <f>IF(goggle_trends_normed!E43=0,1,goggle_trends_normed!E43)</f>
        <v>5</v>
      </c>
      <c r="F43">
        <f>IF(goggle_trends_normed!F43=0,1,goggle_trends_normed!F43)</f>
        <v>1</v>
      </c>
      <c r="G43">
        <f>IF(goggle_trends_normed!G43=0,1,goggle_trends_normed!G43)</f>
        <v>1</v>
      </c>
      <c r="H43">
        <f>IF(goggle_trends_normed!H43=0,1,goggle_trends_normed!H43)</f>
        <v>41</v>
      </c>
      <c r="I43">
        <f>IF(goggle_trends_normed!I43=0,1,goggle_trends_normed!I43)</f>
        <v>1</v>
      </c>
      <c r="J43">
        <f>IF(goggle_trends_normed!J43=0,1,goggle_trends_normed!J43)</f>
        <v>5</v>
      </c>
      <c r="K43">
        <f>IF(goggle_trends_normed!K43=0,1,goggle_trends_normed!K43)</f>
        <v>1</v>
      </c>
      <c r="L43">
        <f>goggle_trends_normed!L43</f>
        <v>0.25</v>
      </c>
      <c r="M43">
        <f>IF(goggle_trends_normed!M43&gt;130,goggle_trends_normed!M43-200,goggle_trends_normed!M43)</f>
        <v>20.12593673654785</v>
      </c>
      <c r="N43">
        <f>goggle_trends_normed!N43</f>
        <v>1</v>
      </c>
      <c r="O43">
        <f>IF(goggle_trends_normed!O43=0,1,goggle_trends_normed!O43)</f>
        <v>5</v>
      </c>
      <c r="P43">
        <f>IF(goggle_trends_normed!P43=0,1,goggle_trends_normed!P43)</f>
        <v>1</v>
      </c>
      <c r="Q43">
        <f>IF(goggle_trends_normed!Q43=0,1,goggle_trends_normed!Q43)</f>
        <v>1</v>
      </c>
      <c r="R43">
        <f>IF(goggle_trends_normed!R43=0,1,goggle_trends_normed!R43)</f>
        <v>1</v>
      </c>
      <c r="S43">
        <f>IF(goggle_trends_normed!S43=0,1,goggle_trends_normed!S43)</f>
        <v>1</v>
      </c>
      <c r="T43">
        <f>IF(goggle_trends_normed!T43=0,1,goggle_trends_normed!T43)</f>
        <v>22</v>
      </c>
      <c r="U43">
        <f>IF(goggle_trends_normed!U43=0,1,goggle_trends_normed!U43)</f>
        <v>22</v>
      </c>
      <c r="V43">
        <f>IF(goggle_trends_normed!V43=0,1,goggle_trends_normed!V43)</f>
        <v>7</v>
      </c>
      <c r="W43">
        <f>IF(goggle_trends_normed!W43=0,1,goggle_trends_normed!W43)</f>
        <v>1</v>
      </c>
      <c r="X43">
        <f>IF(goggle_trends_normed!X43=0,1,goggle_trends_normed!X43)</f>
        <v>12</v>
      </c>
      <c r="Y43">
        <f>IF(goggle_trends_normed!Y43=0,1,goggle_trends_normed!Y43)</f>
        <v>5</v>
      </c>
      <c r="Z43">
        <f>IF(goggle_trends_normed!Z43=0,1,goggle_trends_normed!Z43)</f>
        <v>1</v>
      </c>
      <c r="AA43">
        <f>IF(goggle_trends_normed!AA43=0,1,goggle_trends_normed!AA43)</f>
        <v>1</v>
      </c>
      <c r="AB43">
        <f>IF(goggle_trends_normed!AB43=0,1,goggle_trends_normed!AB43)</f>
        <v>1</v>
      </c>
      <c r="AC43">
        <f>IF(goggle_trends_normed!AC43=0,1,goggle_trends_normed!AC43)</f>
        <v>1</v>
      </c>
      <c r="AD43">
        <f>IF(goggle_trends_normed!AD43=0,1,goggle_trends_normed!AD43)</f>
        <v>5</v>
      </c>
      <c r="AE43">
        <f>IF(goggle_trends_normed!AE43=0,1,goggle_trends_normed!AE43)</f>
        <v>5</v>
      </c>
      <c r="AF43">
        <f>IF(goggle_trends_normed!AF43=0,1,goggle_trends_normed!AF43)</f>
        <v>0.83333333333333337</v>
      </c>
      <c r="AG43">
        <f>IF(goggle_trends_normed!AG43=0,1,goggle_trends_normed!AG43)</f>
        <v>1</v>
      </c>
    </row>
    <row r="44" spans="1:33" x14ac:dyDescent="0.3">
      <c r="A44">
        <f>IF(goggle_trends_normed!A44=0,1,goggle_trends_normed!A44)</f>
        <v>52</v>
      </c>
      <c r="B44">
        <f>IF(goggle_trends_normed!B44=0,1,goggle_trends_normed!B44)</f>
        <v>1</v>
      </c>
      <c r="C44">
        <f>IF(goggle_trends_normed!C44=0,1,goggle_trends_normed!C44)</f>
        <v>5</v>
      </c>
      <c r="D44">
        <f>IF(goggle_trends_normed!D44=0,1,goggle_trends_normed!D44)</f>
        <v>12</v>
      </c>
      <c r="E44">
        <f>IF(goggle_trends_normed!E44=0,1,goggle_trends_normed!E44)</f>
        <v>15</v>
      </c>
      <c r="F44">
        <f>IF(goggle_trends_normed!F44=0,1,goggle_trends_normed!F44)</f>
        <v>1</v>
      </c>
      <c r="G44">
        <f>IF(goggle_trends_normed!G44=0,1,goggle_trends_normed!G44)</f>
        <v>1</v>
      </c>
      <c r="H44">
        <f>IF(goggle_trends_normed!H44=0,1,goggle_trends_normed!H44)</f>
        <v>42</v>
      </c>
      <c r="I44">
        <f>IF(goggle_trends_normed!I44=0,1,goggle_trends_normed!I44)</f>
        <v>1</v>
      </c>
      <c r="J44">
        <f>IF(goggle_trends_normed!J44=0,1,goggle_trends_normed!J44)</f>
        <v>15</v>
      </c>
      <c r="K44">
        <f>IF(goggle_trends_normed!K44=0,1,goggle_trends_normed!K44)</f>
        <v>1</v>
      </c>
      <c r="L44">
        <f>goggle_trends_normed!L44</f>
        <v>0.25</v>
      </c>
      <c r="M44">
        <f>IF(goggle_trends_normed!M44&gt;130,goggle_trends_normed!M44-200,goggle_trends_normed!M44)</f>
        <v>36.226686125786131</v>
      </c>
      <c r="N44">
        <f>goggle_trends_normed!N44</f>
        <v>1</v>
      </c>
      <c r="O44">
        <f>IF(goggle_trends_normed!O44=0,1,goggle_trends_normed!O44)</f>
        <v>1</v>
      </c>
      <c r="P44">
        <f>IF(goggle_trends_normed!P44=0,1,goggle_trends_normed!P44)</f>
        <v>1</v>
      </c>
      <c r="Q44">
        <f>IF(goggle_trends_normed!Q44=0,1,goggle_trends_normed!Q44)</f>
        <v>1</v>
      </c>
      <c r="R44">
        <f>IF(goggle_trends_normed!R44=0,1,goggle_trends_normed!R44)</f>
        <v>1</v>
      </c>
      <c r="S44">
        <f>IF(goggle_trends_normed!S44=0,1,goggle_trends_normed!S44)</f>
        <v>1</v>
      </c>
      <c r="T44">
        <f>IF(goggle_trends_normed!T44=0,1,goggle_trends_normed!T44)</f>
        <v>12</v>
      </c>
      <c r="U44">
        <f>IF(goggle_trends_normed!U44=0,1,goggle_trends_normed!U44)</f>
        <v>35</v>
      </c>
      <c r="V44">
        <f>IF(goggle_trends_normed!V44=0,1,goggle_trends_normed!V44)</f>
        <v>5</v>
      </c>
      <c r="W44">
        <f>IF(goggle_trends_normed!W44=0,1,goggle_trends_normed!W44)</f>
        <v>1</v>
      </c>
      <c r="X44">
        <f>IF(goggle_trends_normed!X44=0,1,goggle_trends_normed!X44)</f>
        <v>17</v>
      </c>
      <c r="Y44">
        <f>IF(goggle_trends_normed!Y44=0,1,goggle_trends_normed!Y44)</f>
        <v>35</v>
      </c>
      <c r="Z44">
        <f>IF(goggle_trends_normed!Z44=0,1,goggle_trends_normed!Z44)</f>
        <v>5</v>
      </c>
      <c r="AA44">
        <f>IF(goggle_trends_normed!AA44=0,1,goggle_trends_normed!AA44)</f>
        <v>1</v>
      </c>
      <c r="AB44">
        <f>IF(goggle_trends_normed!AB44=0,1,goggle_trends_normed!AB44)</f>
        <v>1</v>
      </c>
      <c r="AC44">
        <f>IF(goggle_trends_normed!AC44=0,1,goggle_trends_normed!AC44)</f>
        <v>1</v>
      </c>
      <c r="AD44">
        <f>IF(goggle_trends_normed!AD44=0,1,goggle_trends_normed!AD44)</f>
        <v>5</v>
      </c>
      <c r="AE44">
        <f>IF(goggle_trends_normed!AE44=0,1,goggle_trends_normed!AE44)</f>
        <v>1</v>
      </c>
      <c r="AF44">
        <f>IF(goggle_trends_normed!AF44=0,1,goggle_trends_normed!AF44)</f>
        <v>1.1346153846153846</v>
      </c>
      <c r="AG44">
        <f>IF(goggle_trends_normed!AG44=0,1,goggle_trends_normed!AG44)</f>
        <v>1</v>
      </c>
    </row>
    <row r="45" spans="1:33" x14ac:dyDescent="0.3">
      <c r="A45">
        <f>IF(goggle_trends_normed!A45=0,1,goggle_trends_normed!A45)</f>
        <v>73</v>
      </c>
      <c r="B45">
        <f>IF(goggle_trends_normed!B45=0,1,goggle_trends_normed!B45)</f>
        <v>1</v>
      </c>
      <c r="C45">
        <f>IF(goggle_trends_normed!C45=0,1,goggle_trends_normed!C45)</f>
        <v>10</v>
      </c>
      <c r="D45">
        <f>IF(goggle_trends_normed!D45=0,1,goggle_trends_normed!D45)</f>
        <v>1</v>
      </c>
      <c r="E45">
        <f>IF(goggle_trends_normed!E45=0,1,goggle_trends_normed!E45)</f>
        <v>1</v>
      </c>
      <c r="F45">
        <f>IF(goggle_trends_normed!F45=0,1,goggle_trends_normed!F45)</f>
        <v>1</v>
      </c>
      <c r="G45">
        <f>IF(goggle_trends_normed!G45=0,1,goggle_trends_normed!G45)</f>
        <v>1</v>
      </c>
      <c r="H45">
        <f>IF(goggle_trends_normed!H45=0,1,goggle_trends_normed!H45)</f>
        <v>32</v>
      </c>
      <c r="I45">
        <f>IF(goggle_trends_normed!I45=0,1,goggle_trends_normed!I45)</f>
        <v>1</v>
      </c>
      <c r="J45">
        <f>IF(goggle_trends_normed!J45=0,1,goggle_trends_normed!J45)</f>
        <v>1</v>
      </c>
      <c r="K45">
        <f>IF(goggle_trends_normed!K45=0,1,goggle_trends_normed!K45)</f>
        <v>1</v>
      </c>
      <c r="L45">
        <f>goggle_trends_normed!L45</f>
        <v>0.24657534246575341</v>
      </c>
      <c r="M45">
        <f>IF(goggle_trends_normed!M45&gt;130,goggle_trends_normed!M45-200,goggle_trends_normed!M45)</f>
        <v>32.201498778476562</v>
      </c>
      <c r="N45">
        <f>goggle_trends_normed!N45</f>
        <v>1</v>
      </c>
      <c r="O45">
        <f>IF(goggle_trends_normed!O45=0,1,goggle_trends_normed!O45)</f>
        <v>1</v>
      </c>
      <c r="P45">
        <f>IF(goggle_trends_normed!P45=0,1,goggle_trends_normed!P45)</f>
        <v>1</v>
      </c>
      <c r="Q45">
        <f>IF(goggle_trends_normed!Q45=0,1,goggle_trends_normed!Q45)</f>
        <v>1</v>
      </c>
      <c r="R45">
        <f>IF(goggle_trends_normed!R45=0,1,goggle_trends_normed!R45)</f>
        <v>1</v>
      </c>
      <c r="S45">
        <f>IF(goggle_trends_normed!S45=0,1,goggle_trends_normed!S45)</f>
        <v>1</v>
      </c>
      <c r="T45">
        <f>IF(goggle_trends_normed!T45=0,1,goggle_trends_normed!T45)</f>
        <v>27</v>
      </c>
      <c r="U45">
        <f>IF(goggle_trends_normed!U45=0,1,goggle_trends_normed!U45)</f>
        <v>24</v>
      </c>
      <c r="V45">
        <f>IF(goggle_trends_normed!V45=0,1,goggle_trends_normed!V45)</f>
        <v>10</v>
      </c>
      <c r="W45">
        <f>IF(goggle_trends_normed!W45=0,1,goggle_trends_normed!W45)</f>
        <v>1</v>
      </c>
      <c r="X45">
        <f>IF(goggle_trends_normed!X45=0,1,goggle_trends_normed!X45)</f>
        <v>10</v>
      </c>
      <c r="Y45">
        <f>IF(goggle_trends_normed!Y45=0,1,goggle_trends_normed!Y45)</f>
        <v>66</v>
      </c>
      <c r="Z45">
        <f>IF(goggle_trends_normed!Z45=0,1,goggle_trends_normed!Z45)</f>
        <v>7</v>
      </c>
      <c r="AA45">
        <f>IF(goggle_trends_normed!AA45=0,1,goggle_trends_normed!AA45)</f>
        <v>1</v>
      </c>
      <c r="AB45">
        <f>IF(goggle_trends_normed!AB45=0,1,goggle_trends_normed!AB45)</f>
        <v>1</v>
      </c>
      <c r="AC45">
        <f>IF(goggle_trends_normed!AC45=0,1,goggle_trends_normed!AC45)</f>
        <v>1</v>
      </c>
      <c r="AD45">
        <f>IF(goggle_trends_normed!AD45=0,1,goggle_trends_normed!AD45)</f>
        <v>1</v>
      </c>
      <c r="AE45">
        <f>IF(goggle_trends_normed!AE45=0,1,goggle_trends_normed!AE45)</f>
        <v>5</v>
      </c>
      <c r="AF45">
        <f>IF(goggle_trends_normed!AF45=0,1,goggle_trends_normed!AF45)</f>
        <v>0.8904109589041096</v>
      </c>
      <c r="AG45">
        <f>IF(goggle_trends_normed!AG45=0,1,goggle_trends_normed!AG45)</f>
        <v>1</v>
      </c>
    </row>
    <row r="46" spans="1:33" x14ac:dyDescent="0.3">
      <c r="A46">
        <f>IF(goggle_trends_normed!A46=0,1,goggle_trends_normed!A46)</f>
        <v>75</v>
      </c>
      <c r="B46">
        <f>IF(goggle_trends_normed!B46=0,1,goggle_trends_normed!B46)</f>
        <v>1</v>
      </c>
      <c r="C46">
        <f>IF(goggle_trends_normed!C46=0,1,goggle_trends_normed!C46)</f>
        <v>10</v>
      </c>
      <c r="D46">
        <f>IF(goggle_trends_normed!D46=0,1,goggle_trends_normed!D46)</f>
        <v>7</v>
      </c>
      <c r="E46">
        <f>IF(goggle_trends_normed!E46=0,1,goggle_trends_normed!E46)</f>
        <v>5</v>
      </c>
      <c r="F46">
        <f>IF(goggle_trends_normed!F46=0,1,goggle_trends_normed!F46)</f>
        <v>1</v>
      </c>
      <c r="G46">
        <f>IF(goggle_trends_normed!G46=0,1,goggle_trends_normed!G46)</f>
        <v>1</v>
      </c>
      <c r="H46">
        <f>IF(goggle_trends_normed!H46=0,1,goggle_trends_normed!H46)</f>
        <v>43</v>
      </c>
      <c r="I46">
        <f>IF(goggle_trends_normed!I46=0,1,goggle_trends_normed!I46)</f>
        <v>1</v>
      </c>
      <c r="J46">
        <f>IF(goggle_trends_normed!J46=0,1,goggle_trends_normed!J46)</f>
        <v>5</v>
      </c>
      <c r="K46">
        <f>IF(goggle_trends_normed!K46=0,1,goggle_trends_normed!K46)</f>
        <v>1</v>
      </c>
      <c r="L46">
        <f>goggle_trends_normed!L46</f>
        <v>0.25333333333333335</v>
      </c>
      <c r="M46">
        <f>IF(goggle_trends_normed!M46&gt;130,goggle_trends_normed!M46-200,goggle_trends_normed!M46)</f>
        <v>28.17631143116699</v>
      </c>
      <c r="N46">
        <f>goggle_trends_normed!N46</f>
        <v>1</v>
      </c>
      <c r="O46">
        <f>IF(goggle_trends_normed!O46=0,1,goggle_trends_normed!O46)</f>
        <v>1</v>
      </c>
      <c r="P46">
        <f>IF(goggle_trends_normed!P46=0,1,goggle_trends_normed!P46)</f>
        <v>1</v>
      </c>
      <c r="Q46">
        <f>IF(goggle_trends_normed!Q46=0,1,goggle_trends_normed!Q46)</f>
        <v>1</v>
      </c>
      <c r="R46">
        <f>IF(goggle_trends_normed!R46=0,1,goggle_trends_normed!R46)</f>
        <v>1</v>
      </c>
      <c r="S46">
        <f>IF(goggle_trends_normed!S46=0,1,goggle_trends_normed!S46)</f>
        <v>1</v>
      </c>
      <c r="T46">
        <f>IF(goggle_trends_normed!T46=0,1,goggle_trends_normed!T46)</f>
        <v>10</v>
      </c>
      <c r="U46">
        <f>IF(goggle_trends_normed!U46=0,1,goggle_trends_normed!U46)</f>
        <v>14</v>
      </c>
      <c r="V46">
        <f>IF(goggle_trends_normed!V46=0,1,goggle_trends_normed!V46)</f>
        <v>1</v>
      </c>
      <c r="W46">
        <f>IF(goggle_trends_normed!W46=0,1,goggle_trends_normed!W46)</f>
        <v>1</v>
      </c>
      <c r="X46">
        <f>IF(goggle_trends_normed!X46=0,1,goggle_trends_normed!X46)</f>
        <v>12</v>
      </c>
      <c r="Y46">
        <f>IF(goggle_trends_normed!Y46=0,1,goggle_trends_normed!Y46)</f>
        <v>29</v>
      </c>
      <c r="Z46">
        <f>IF(goggle_trends_normed!Z46=0,1,goggle_trends_normed!Z46)</f>
        <v>5</v>
      </c>
      <c r="AA46">
        <f>IF(goggle_trends_normed!AA46=0,1,goggle_trends_normed!AA46)</f>
        <v>1</v>
      </c>
      <c r="AB46">
        <f>IF(goggle_trends_normed!AB46=0,1,goggle_trends_normed!AB46)</f>
        <v>1</v>
      </c>
      <c r="AC46">
        <f>IF(goggle_trends_normed!AC46=0,1,goggle_trends_normed!AC46)</f>
        <v>1</v>
      </c>
      <c r="AD46">
        <f>IF(goggle_trends_normed!AD46=0,1,goggle_trends_normed!AD46)</f>
        <v>5</v>
      </c>
      <c r="AE46">
        <f>IF(goggle_trends_normed!AE46=0,1,goggle_trends_normed!AE46)</f>
        <v>7</v>
      </c>
      <c r="AF46">
        <f>IF(goggle_trends_normed!AF46=0,1,goggle_trends_normed!AF46)</f>
        <v>0.70666666666666667</v>
      </c>
      <c r="AG46">
        <f>IF(goggle_trends_normed!AG46=0,1,goggle_trends_normed!AG46)</f>
        <v>1</v>
      </c>
    </row>
    <row r="47" spans="1:33" x14ac:dyDescent="0.3">
      <c r="A47">
        <f>IF(goggle_trends_normed!A47=0,1,goggle_trends_normed!A47)</f>
        <v>71</v>
      </c>
      <c r="B47">
        <f>IF(goggle_trends_normed!B47=0,1,goggle_trends_normed!B47)</f>
        <v>1</v>
      </c>
      <c r="C47">
        <f>IF(goggle_trends_normed!C47=0,1,goggle_trends_normed!C47)</f>
        <v>10</v>
      </c>
      <c r="D47">
        <f>IF(goggle_trends_normed!D47=0,1,goggle_trends_normed!D47)</f>
        <v>7</v>
      </c>
      <c r="E47">
        <f>IF(goggle_trends_normed!E47=0,1,goggle_trends_normed!E47)</f>
        <v>1</v>
      </c>
      <c r="F47">
        <f>IF(goggle_trends_normed!F47=0,1,goggle_trends_normed!F47)</f>
        <v>1</v>
      </c>
      <c r="G47">
        <f>IF(goggle_trends_normed!G47=0,1,goggle_trends_normed!G47)</f>
        <v>1</v>
      </c>
      <c r="H47">
        <f>IF(goggle_trends_normed!H47=0,1,goggle_trends_normed!H47)</f>
        <v>33</v>
      </c>
      <c r="I47">
        <f>IF(goggle_trends_normed!I47=0,1,goggle_trends_normed!I47)</f>
        <v>1</v>
      </c>
      <c r="J47">
        <f>IF(goggle_trends_normed!J47=0,1,goggle_trends_normed!J47)</f>
        <v>1</v>
      </c>
      <c r="K47">
        <f>IF(goggle_trends_normed!K47=0,1,goggle_trends_normed!K47)</f>
        <v>1</v>
      </c>
      <c r="L47">
        <f>goggle_trends_normed!L47</f>
        <v>0.25352112676056338</v>
      </c>
      <c r="M47">
        <f>IF(goggle_trends_normed!M47&gt;130,goggle_trends_normed!M47-200,goggle_trends_normed!M47)</f>
        <v>20.12593673654785</v>
      </c>
      <c r="N47">
        <f>goggle_trends_normed!N47</f>
        <v>1</v>
      </c>
      <c r="O47">
        <f>IF(goggle_trends_normed!O47=0,1,goggle_trends_normed!O47)</f>
        <v>1</v>
      </c>
      <c r="P47">
        <f>IF(goggle_trends_normed!P47=0,1,goggle_trends_normed!P47)</f>
        <v>1</v>
      </c>
      <c r="Q47">
        <f>IF(goggle_trends_normed!Q47=0,1,goggle_trends_normed!Q47)</f>
        <v>1</v>
      </c>
      <c r="R47">
        <f>IF(goggle_trends_normed!R47=0,1,goggle_trends_normed!R47)</f>
        <v>1</v>
      </c>
      <c r="S47">
        <f>IF(goggle_trends_normed!S47=0,1,goggle_trends_normed!S47)</f>
        <v>1</v>
      </c>
      <c r="T47">
        <f>IF(goggle_trends_normed!T47=0,1,goggle_trends_normed!T47)</f>
        <v>12</v>
      </c>
      <c r="U47">
        <f>IF(goggle_trends_normed!U47=0,1,goggle_trends_normed!U47)</f>
        <v>17</v>
      </c>
      <c r="V47">
        <f>IF(goggle_trends_normed!V47=0,1,goggle_trends_normed!V47)</f>
        <v>5</v>
      </c>
      <c r="W47">
        <f>IF(goggle_trends_normed!W47=0,1,goggle_trends_normed!W47)</f>
        <v>1</v>
      </c>
      <c r="X47">
        <f>IF(goggle_trends_normed!X47=0,1,goggle_trends_normed!X47)</f>
        <v>24</v>
      </c>
      <c r="Y47">
        <f>IF(goggle_trends_normed!Y47=0,1,goggle_trends_normed!Y47)</f>
        <v>14</v>
      </c>
      <c r="Z47">
        <f>IF(goggle_trends_normed!Z47=0,1,goggle_trends_normed!Z47)</f>
        <v>1</v>
      </c>
      <c r="AA47">
        <f>IF(goggle_trends_normed!AA47=0,1,goggle_trends_normed!AA47)</f>
        <v>1</v>
      </c>
      <c r="AB47">
        <f>IF(goggle_trends_normed!AB47=0,1,goggle_trends_normed!AB47)</f>
        <v>1</v>
      </c>
      <c r="AC47">
        <f>IF(goggle_trends_normed!AC47=0,1,goggle_trends_normed!AC47)</f>
        <v>1</v>
      </c>
      <c r="AD47">
        <f>IF(goggle_trends_normed!AD47=0,1,goggle_trends_normed!AD47)</f>
        <v>1</v>
      </c>
      <c r="AE47">
        <f>IF(goggle_trends_normed!AE47=0,1,goggle_trends_normed!AE47)</f>
        <v>7</v>
      </c>
      <c r="AF47">
        <f>IF(goggle_trends_normed!AF47=0,1,goggle_trends_normed!AF47)</f>
        <v>0.73239436619718312</v>
      </c>
      <c r="AG47">
        <f>IF(goggle_trends_normed!AG47=0,1,goggle_trends_normed!AG47)</f>
        <v>1</v>
      </c>
    </row>
    <row r="48" spans="1:33" x14ac:dyDescent="0.3">
      <c r="A48">
        <f>IF(goggle_trends_normed!A48=0,1,goggle_trends_normed!A48)</f>
        <v>63</v>
      </c>
      <c r="B48">
        <f>IF(goggle_trends_normed!B48=0,1,goggle_trends_normed!B48)</f>
        <v>1</v>
      </c>
      <c r="C48">
        <f>IF(goggle_trends_normed!C48=0,1,goggle_trends_normed!C48)</f>
        <v>12</v>
      </c>
      <c r="D48">
        <f>IF(goggle_trends_normed!D48=0,1,goggle_trends_normed!D48)</f>
        <v>14</v>
      </c>
      <c r="E48">
        <f>IF(goggle_trends_normed!E48=0,1,goggle_trends_normed!E48)</f>
        <v>10</v>
      </c>
      <c r="F48">
        <f>IF(goggle_trends_normed!F48=0,1,goggle_trends_normed!F48)</f>
        <v>1</v>
      </c>
      <c r="G48">
        <f>IF(goggle_trends_normed!G48=0,1,goggle_trends_normed!G48)</f>
        <v>1</v>
      </c>
      <c r="H48">
        <f>IF(goggle_trends_normed!H48=0,1,goggle_trends_normed!H48)</f>
        <v>36</v>
      </c>
      <c r="I48">
        <f>IF(goggle_trends_normed!I48=0,1,goggle_trends_normed!I48)</f>
        <v>1</v>
      </c>
      <c r="J48">
        <f>IF(goggle_trends_normed!J48=0,1,goggle_trends_normed!J48)</f>
        <v>10</v>
      </c>
      <c r="K48">
        <f>IF(goggle_trends_normed!K48=0,1,goggle_trends_normed!K48)</f>
        <v>1</v>
      </c>
      <c r="L48">
        <f>goggle_trends_normed!L48</f>
        <v>0.23809523809523808</v>
      </c>
      <c r="M48">
        <f>IF(goggle_trends_normed!M48&gt;130,goggle_trends_normed!M48-200,goggle_trends_normed!M48)</f>
        <v>20.12593673654785</v>
      </c>
      <c r="N48">
        <f>goggle_trends_normed!N48</f>
        <v>1</v>
      </c>
      <c r="O48">
        <f>IF(goggle_trends_normed!O48=0,1,goggle_trends_normed!O48)</f>
        <v>1</v>
      </c>
      <c r="P48">
        <f>IF(goggle_trends_normed!P48=0,1,goggle_trends_normed!P48)</f>
        <v>1</v>
      </c>
      <c r="Q48">
        <f>IF(goggle_trends_normed!Q48=0,1,goggle_trends_normed!Q48)</f>
        <v>1</v>
      </c>
      <c r="R48">
        <f>IF(goggle_trends_normed!R48=0,1,goggle_trends_normed!R48)</f>
        <v>1</v>
      </c>
      <c r="S48">
        <f>IF(goggle_trends_normed!S48=0,1,goggle_trends_normed!S48)</f>
        <v>1</v>
      </c>
      <c r="T48">
        <f>IF(goggle_trends_normed!T48=0,1,goggle_trends_normed!T48)</f>
        <v>12</v>
      </c>
      <c r="U48">
        <f>IF(goggle_trends_normed!U48=0,1,goggle_trends_normed!U48)</f>
        <v>22</v>
      </c>
      <c r="V48">
        <f>IF(goggle_trends_normed!V48=0,1,goggle_trends_normed!V48)</f>
        <v>1</v>
      </c>
      <c r="W48">
        <f>IF(goggle_trends_normed!W48=0,1,goggle_trends_normed!W48)</f>
        <v>1</v>
      </c>
      <c r="X48">
        <f>IF(goggle_trends_normed!X48=0,1,goggle_trends_normed!X48)</f>
        <v>5</v>
      </c>
      <c r="Y48">
        <f>IF(goggle_trends_normed!Y48=0,1,goggle_trends_normed!Y48)</f>
        <v>10</v>
      </c>
      <c r="Z48">
        <f>IF(goggle_trends_normed!Z48=0,1,goggle_trends_normed!Z48)</f>
        <v>1</v>
      </c>
      <c r="AA48">
        <f>IF(goggle_trends_normed!AA48=0,1,goggle_trends_normed!AA48)</f>
        <v>1</v>
      </c>
      <c r="AB48">
        <f>IF(goggle_trends_normed!AB48=0,1,goggle_trends_normed!AB48)</f>
        <v>1</v>
      </c>
      <c r="AC48">
        <f>IF(goggle_trends_normed!AC48=0,1,goggle_trends_normed!AC48)</f>
        <v>1</v>
      </c>
      <c r="AD48">
        <f>IF(goggle_trends_normed!AD48=0,1,goggle_trends_normed!AD48)</f>
        <v>5</v>
      </c>
      <c r="AE48">
        <f>IF(goggle_trends_normed!AE48=0,1,goggle_trends_normed!AE48)</f>
        <v>10</v>
      </c>
      <c r="AF48">
        <f>IF(goggle_trends_normed!AF48=0,1,goggle_trends_normed!AF48)</f>
        <v>0.63492063492063489</v>
      </c>
      <c r="AG48">
        <f>IF(goggle_trends_normed!AG48=0,1,goggle_trends_normed!AG48)</f>
        <v>4.373436719603526</v>
      </c>
    </row>
    <row r="49" spans="1:33" x14ac:dyDescent="0.3">
      <c r="A49">
        <f>IF(goggle_trends_normed!A49=0,1,goggle_trends_normed!A49)</f>
        <v>61</v>
      </c>
      <c r="B49">
        <f>IF(goggle_trends_normed!B49=0,1,goggle_trends_normed!B49)</f>
        <v>1</v>
      </c>
      <c r="C49">
        <f>IF(goggle_trends_normed!C49=0,1,goggle_trends_normed!C49)</f>
        <v>5</v>
      </c>
      <c r="D49">
        <f>IF(goggle_trends_normed!D49=0,1,goggle_trends_normed!D49)</f>
        <v>7</v>
      </c>
      <c r="E49">
        <f>IF(goggle_trends_normed!E49=0,1,goggle_trends_normed!E49)</f>
        <v>5</v>
      </c>
      <c r="F49">
        <f>IF(goggle_trends_normed!F49=0,1,goggle_trends_normed!F49)</f>
        <v>1</v>
      </c>
      <c r="G49">
        <f>IF(goggle_trends_normed!G49=0,1,goggle_trends_normed!G49)</f>
        <v>1</v>
      </c>
      <c r="H49">
        <f>IF(goggle_trends_normed!H49=0,1,goggle_trends_normed!H49)</f>
        <v>37</v>
      </c>
      <c r="I49">
        <f>IF(goggle_trends_normed!I49=0,1,goggle_trends_normed!I49)</f>
        <v>1</v>
      </c>
      <c r="J49">
        <f>IF(goggle_trends_normed!J49=0,1,goggle_trends_normed!J49)</f>
        <v>5</v>
      </c>
      <c r="K49">
        <f>IF(goggle_trends_normed!K49=0,1,goggle_trends_normed!K49)</f>
        <v>1</v>
      </c>
      <c r="L49">
        <f>goggle_trends_normed!L49</f>
        <v>0.24590163934426229</v>
      </c>
      <c r="M49">
        <f>IF(goggle_trends_normed!M49&gt;130,goggle_trends_normed!M49-200,goggle_trends_normed!M49)</f>
        <v>16.100749389238281</v>
      </c>
      <c r="N49">
        <f>goggle_trends_normed!N49</f>
        <v>1</v>
      </c>
      <c r="O49">
        <f>IF(goggle_trends_normed!O49=0,1,goggle_trends_normed!O49)</f>
        <v>1</v>
      </c>
      <c r="P49">
        <f>IF(goggle_trends_normed!P49=0,1,goggle_trends_normed!P49)</f>
        <v>1</v>
      </c>
      <c r="Q49">
        <f>IF(goggle_trends_normed!Q49=0,1,goggle_trends_normed!Q49)</f>
        <v>1</v>
      </c>
      <c r="R49">
        <f>IF(goggle_trends_normed!R49=0,1,goggle_trends_normed!R49)</f>
        <v>1</v>
      </c>
      <c r="S49">
        <f>IF(goggle_trends_normed!S49=0,1,goggle_trends_normed!S49)</f>
        <v>1</v>
      </c>
      <c r="T49">
        <f>IF(goggle_trends_normed!T49=0,1,goggle_trends_normed!T49)</f>
        <v>20</v>
      </c>
      <c r="U49">
        <f>IF(goggle_trends_normed!U49=0,1,goggle_trends_normed!U49)</f>
        <v>29</v>
      </c>
      <c r="V49">
        <f>IF(goggle_trends_normed!V49=0,1,goggle_trends_normed!V49)</f>
        <v>1</v>
      </c>
      <c r="W49">
        <f>IF(goggle_trends_normed!W49=0,1,goggle_trends_normed!W49)</f>
        <v>1</v>
      </c>
      <c r="X49">
        <f>IF(goggle_trends_normed!X49=0,1,goggle_trends_normed!X49)</f>
        <v>5</v>
      </c>
      <c r="Y49">
        <f>IF(goggle_trends_normed!Y49=0,1,goggle_trends_normed!Y49)</f>
        <v>19</v>
      </c>
      <c r="Z49">
        <f>IF(goggle_trends_normed!Z49=0,1,goggle_trends_normed!Z49)</f>
        <v>5</v>
      </c>
      <c r="AA49">
        <f>IF(goggle_trends_normed!AA49=0,1,goggle_trends_normed!AA49)</f>
        <v>1</v>
      </c>
      <c r="AB49">
        <f>IF(goggle_trends_normed!AB49=0,1,goggle_trends_normed!AB49)</f>
        <v>1</v>
      </c>
      <c r="AC49">
        <f>IF(goggle_trends_normed!AC49=0,1,goggle_trends_normed!AC49)</f>
        <v>1</v>
      </c>
      <c r="AD49">
        <f>IF(goggle_trends_normed!AD49=0,1,goggle_trends_normed!AD49)</f>
        <v>10</v>
      </c>
      <c r="AE49">
        <f>IF(goggle_trends_normed!AE49=0,1,goggle_trends_normed!AE49)</f>
        <v>1</v>
      </c>
      <c r="AF49">
        <f>IF(goggle_trends_normed!AF49=0,1,goggle_trends_normed!AF49)</f>
        <v>0.96721311475409832</v>
      </c>
      <c r="AG49">
        <f>IF(goggle_trends_normed!AG49=0,1,goggle_trends_normed!AG49)</f>
        <v>1</v>
      </c>
    </row>
    <row r="50" spans="1:33" x14ac:dyDescent="0.3">
      <c r="A50">
        <f>IF(goggle_trends_normed!A50=0,1,goggle_trends_normed!A50)</f>
        <v>67</v>
      </c>
      <c r="B50">
        <f>IF(goggle_trends_normed!B50=0,1,goggle_trends_normed!B50)</f>
        <v>1</v>
      </c>
      <c r="C50">
        <f>IF(goggle_trends_normed!C50=0,1,goggle_trends_normed!C50)</f>
        <v>14</v>
      </c>
      <c r="D50">
        <f>IF(goggle_trends_normed!D50=0,1,goggle_trends_normed!D50)</f>
        <v>14</v>
      </c>
      <c r="E50">
        <f>IF(goggle_trends_normed!E50=0,1,goggle_trends_normed!E50)</f>
        <v>1</v>
      </c>
      <c r="F50">
        <f>IF(goggle_trends_normed!F50=0,1,goggle_trends_normed!F50)</f>
        <v>1</v>
      </c>
      <c r="G50">
        <f>IF(goggle_trends_normed!G50=0,1,goggle_trends_normed!G50)</f>
        <v>1</v>
      </c>
      <c r="H50">
        <f>IF(goggle_trends_normed!H50=0,1,goggle_trends_normed!H50)</f>
        <v>38</v>
      </c>
      <c r="I50">
        <f>IF(goggle_trends_normed!I50=0,1,goggle_trends_normed!I50)</f>
        <v>1</v>
      </c>
      <c r="J50">
        <f>IF(goggle_trends_normed!J50=0,1,goggle_trends_normed!J50)</f>
        <v>1</v>
      </c>
      <c r="K50">
        <f>IF(goggle_trends_normed!K50=0,1,goggle_trends_normed!K50)</f>
        <v>1</v>
      </c>
      <c r="L50">
        <f>goggle_trends_normed!L50</f>
        <v>0.2537313432835821</v>
      </c>
      <c r="M50">
        <f>IF(goggle_trends_normed!M50&gt;130,goggle_trends_normed!M50-200,goggle_trends_normed!M50)</f>
        <v>20.12593673654785</v>
      </c>
      <c r="N50">
        <f>goggle_trends_normed!N50</f>
        <v>1</v>
      </c>
      <c r="O50">
        <f>IF(goggle_trends_normed!O50=0,1,goggle_trends_normed!O50)</f>
        <v>1</v>
      </c>
      <c r="P50">
        <f>IF(goggle_trends_normed!P50=0,1,goggle_trends_normed!P50)</f>
        <v>1</v>
      </c>
      <c r="Q50">
        <f>IF(goggle_trends_normed!Q50=0,1,goggle_trends_normed!Q50)</f>
        <v>5</v>
      </c>
      <c r="R50">
        <f>IF(goggle_trends_normed!R50=0,1,goggle_trends_normed!R50)</f>
        <v>1</v>
      </c>
      <c r="S50">
        <f>IF(goggle_trends_normed!S50=0,1,goggle_trends_normed!S50)</f>
        <v>1</v>
      </c>
      <c r="T50">
        <f>IF(goggle_trends_normed!T50=0,1,goggle_trends_normed!T50)</f>
        <v>21</v>
      </c>
      <c r="U50">
        <f>IF(goggle_trends_normed!U50=0,1,goggle_trends_normed!U50)</f>
        <v>28</v>
      </c>
      <c r="V50">
        <f>IF(goggle_trends_normed!V50=0,1,goggle_trends_normed!V50)</f>
        <v>7</v>
      </c>
      <c r="W50">
        <f>IF(goggle_trends_normed!W50=0,1,goggle_trends_normed!W50)</f>
        <v>1</v>
      </c>
      <c r="X50">
        <f>IF(goggle_trends_normed!X50=0,1,goggle_trends_normed!X50)</f>
        <v>14</v>
      </c>
      <c r="Y50">
        <f>IF(goggle_trends_normed!Y50=0,1,goggle_trends_normed!Y50)</f>
        <v>14</v>
      </c>
      <c r="Z50">
        <f>IF(goggle_trends_normed!Z50=0,1,goggle_trends_normed!Z50)</f>
        <v>5</v>
      </c>
      <c r="AA50">
        <f>IF(goggle_trends_normed!AA50=0,1,goggle_trends_normed!AA50)</f>
        <v>1</v>
      </c>
      <c r="AB50">
        <f>IF(goggle_trends_normed!AB50=0,1,goggle_trends_normed!AB50)</f>
        <v>1</v>
      </c>
      <c r="AC50">
        <f>IF(goggle_trends_normed!AC50=0,1,goggle_trends_normed!AC50)</f>
        <v>1</v>
      </c>
      <c r="AD50">
        <f>IF(goggle_trends_normed!AD50=0,1,goggle_trends_normed!AD50)</f>
        <v>1</v>
      </c>
      <c r="AE50">
        <f>IF(goggle_trends_normed!AE50=0,1,goggle_trends_normed!AE50)</f>
        <v>5</v>
      </c>
      <c r="AF50">
        <f>IF(goggle_trends_normed!AF50=0,1,goggle_trends_normed!AF50)</f>
        <v>0.71641791044776115</v>
      </c>
      <c r="AG50">
        <f>IF(goggle_trends_normed!AG50=0,1,goggle_trends_normed!AG50)</f>
        <v>4.373436719603526</v>
      </c>
    </row>
    <row r="51" spans="1:33" x14ac:dyDescent="0.3">
      <c r="A51">
        <f>IF(goggle_trends_normed!A51=0,1,goggle_trends_normed!A51)</f>
        <v>52</v>
      </c>
      <c r="B51">
        <f>IF(goggle_trends_normed!B51=0,1,goggle_trends_normed!B51)</f>
        <v>1</v>
      </c>
      <c r="C51">
        <f>IF(goggle_trends_normed!C51=0,1,goggle_trends_normed!C51)</f>
        <v>5</v>
      </c>
      <c r="D51">
        <f>IF(goggle_trends_normed!D51=0,1,goggle_trends_normed!D51)</f>
        <v>1</v>
      </c>
      <c r="E51">
        <f>IF(goggle_trends_normed!E51=0,1,goggle_trends_normed!E51)</f>
        <v>5</v>
      </c>
      <c r="F51">
        <f>IF(goggle_trends_normed!F51=0,1,goggle_trends_normed!F51)</f>
        <v>1</v>
      </c>
      <c r="G51">
        <f>IF(goggle_trends_normed!G51=0,1,goggle_trends_normed!G51)</f>
        <v>1</v>
      </c>
      <c r="H51">
        <f>IF(goggle_trends_normed!H51=0,1,goggle_trends_normed!H51)</f>
        <v>21</v>
      </c>
      <c r="I51">
        <f>IF(goggle_trends_normed!I51=0,1,goggle_trends_normed!I51)</f>
        <v>1</v>
      </c>
      <c r="J51">
        <f>IF(goggle_trends_normed!J51=0,1,goggle_trends_normed!J51)</f>
        <v>5</v>
      </c>
      <c r="K51">
        <f>IF(goggle_trends_normed!K51=0,1,goggle_trends_normed!K51)</f>
        <v>5</v>
      </c>
      <c r="L51">
        <f>goggle_trends_normed!L51</f>
        <v>0.25</v>
      </c>
      <c r="M51">
        <f>IF(goggle_trends_normed!M51&gt;130,goggle_trends_normed!M51-200,goggle_trends_normed!M51)</f>
        <v>28.17631143116699</v>
      </c>
      <c r="N51">
        <f>goggle_trends_normed!N51</f>
        <v>1</v>
      </c>
      <c r="O51">
        <f>IF(goggle_trends_normed!O51=0,1,goggle_trends_normed!O51)</f>
        <v>5</v>
      </c>
      <c r="P51">
        <f>IF(goggle_trends_normed!P51=0,1,goggle_trends_normed!P51)</f>
        <v>1</v>
      </c>
      <c r="Q51">
        <f>IF(goggle_trends_normed!Q51=0,1,goggle_trends_normed!Q51)</f>
        <v>1</v>
      </c>
      <c r="R51">
        <f>IF(goggle_trends_normed!R51=0,1,goggle_trends_normed!R51)</f>
        <v>1</v>
      </c>
      <c r="S51">
        <f>IF(goggle_trends_normed!S51=0,1,goggle_trends_normed!S51)</f>
        <v>1</v>
      </c>
      <c r="T51">
        <f>IF(goggle_trends_normed!T51=0,1,goggle_trends_normed!T51)</f>
        <v>17</v>
      </c>
      <c r="U51">
        <f>IF(goggle_trends_normed!U51=0,1,goggle_trends_normed!U51)</f>
        <v>24</v>
      </c>
      <c r="V51">
        <f>IF(goggle_trends_normed!V51=0,1,goggle_trends_normed!V51)</f>
        <v>5</v>
      </c>
      <c r="W51">
        <f>IF(goggle_trends_normed!W51=0,1,goggle_trends_normed!W51)</f>
        <v>1</v>
      </c>
      <c r="X51">
        <f>IF(goggle_trends_normed!X51=0,1,goggle_trends_normed!X51)</f>
        <v>7</v>
      </c>
      <c r="Y51">
        <f>IF(goggle_trends_normed!Y51=0,1,goggle_trends_normed!Y51)</f>
        <v>7</v>
      </c>
      <c r="Z51">
        <f>IF(goggle_trends_normed!Z51=0,1,goggle_trends_normed!Z51)</f>
        <v>5</v>
      </c>
      <c r="AA51">
        <f>IF(goggle_trends_normed!AA51=0,1,goggle_trends_normed!AA51)</f>
        <v>1</v>
      </c>
      <c r="AB51">
        <f>IF(goggle_trends_normed!AB51=0,1,goggle_trends_normed!AB51)</f>
        <v>1</v>
      </c>
      <c r="AC51">
        <f>IF(goggle_trends_normed!AC51=0,1,goggle_trends_normed!AC51)</f>
        <v>1</v>
      </c>
      <c r="AD51">
        <f>IF(goggle_trends_normed!AD51=0,1,goggle_trends_normed!AD51)</f>
        <v>1</v>
      </c>
      <c r="AE51">
        <f>IF(goggle_trends_normed!AE51=0,1,goggle_trends_normed!AE51)</f>
        <v>10</v>
      </c>
      <c r="AF51">
        <f>IF(goggle_trends_normed!AF51=0,1,goggle_trends_normed!AF51)</f>
        <v>0.92307692307692313</v>
      </c>
      <c r="AG51">
        <f>IF(goggle_trends_normed!AG51=0,1,goggle_trends_normed!AG51)</f>
        <v>4.373436719603526</v>
      </c>
    </row>
    <row r="52" spans="1:33" x14ac:dyDescent="0.3">
      <c r="A52">
        <f>IF(goggle_trends_normed!A52=0,1,goggle_trends_normed!A52)</f>
        <v>63</v>
      </c>
      <c r="B52">
        <f>IF(goggle_trends_normed!B52=0,1,goggle_trends_normed!B52)</f>
        <v>1</v>
      </c>
      <c r="C52">
        <f>IF(goggle_trends_normed!C52=0,1,goggle_trends_normed!C52)</f>
        <v>5</v>
      </c>
      <c r="D52">
        <f>IF(goggle_trends_normed!D52=0,1,goggle_trends_normed!D52)</f>
        <v>9</v>
      </c>
      <c r="E52">
        <f>IF(goggle_trends_normed!E52=0,1,goggle_trends_normed!E52)</f>
        <v>5</v>
      </c>
      <c r="F52">
        <f>IF(goggle_trends_normed!F52=0,1,goggle_trends_normed!F52)</f>
        <v>1</v>
      </c>
      <c r="G52">
        <f>IF(goggle_trends_normed!G52=0,1,goggle_trends_normed!G52)</f>
        <v>1</v>
      </c>
      <c r="H52">
        <f>IF(goggle_trends_normed!H52=0,1,goggle_trends_normed!H52)</f>
        <v>37</v>
      </c>
      <c r="I52">
        <f>IF(goggle_trends_normed!I52=0,1,goggle_trends_normed!I52)</f>
        <v>1</v>
      </c>
      <c r="J52">
        <f>IF(goggle_trends_normed!J52=0,1,goggle_trends_normed!J52)</f>
        <v>5</v>
      </c>
      <c r="K52">
        <f>IF(goggle_trends_normed!K52=0,1,goggle_trends_normed!K52)</f>
        <v>1</v>
      </c>
      <c r="L52">
        <f>goggle_trends_normed!L52</f>
        <v>0.25396825396825395</v>
      </c>
      <c r="M52">
        <f>IF(goggle_trends_normed!M52&gt;130,goggle_trends_normed!M52-200,goggle_trends_normed!M52)</f>
        <v>20.12593673654785</v>
      </c>
      <c r="N52">
        <f>goggle_trends_normed!N52</f>
        <v>1</v>
      </c>
      <c r="O52">
        <f>IF(goggle_trends_normed!O52=0,1,goggle_trends_normed!O52)</f>
        <v>1</v>
      </c>
      <c r="P52">
        <f>IF(goggle_trends_normed!P52=0,1,goggle_trends_normed!P52)</f>
        <v>1</v>
      </c>
      <c r="Q52">
        <f>IF(goggle_trends_normed!Q52=0,1,goggle_trends_normed!Q52)</f>
        <v>5</v>
      </c>
      <c r="R52">
        <f>IF(goggle_trends_normed!R52=0,1,goggle_trends_normed!R52)</f>
        <v>1</v>
      </c>
      <c r="S52">
        <f>IF(goggle_trends_normed!S52=0,1,goggle_trends_normed!S52)</f>
        <v>1</v>
      </c>
      <c r="T52">
        <f>IF(goggle_trends_normed!T52=0,1,goggle_trends_normed!T52)</f>
        <v>7</v>
      </c>
      <c r="U52">
        <f>IF(goggle_trends_normed!U52=0,1,goggle_trends_normed!U52)</f>
        <v>23</v>
      </c>
      <c r="V52">
        <f>IF(goggle_trends_normed!V52=0,1,goggle_trends_normed!V52)</f>
        <v>9</v>
      </c>
      <c r="W52">
        <f>IF(goggle_trends_normed!W52=0,1,goggle_trends_normed!W52)</f>
        <v>1</v>
      </c>
      <c r="X52">
        <f>IF(goggle_trends_normed!X52=0,1,goggle_trends_normed!X52)</f>
        <v>16</v>
      </c>
      <c r="Y52">
        <f>IF(goggle_trends_normed!Y52=0,1,goggle_trends_normed!Y52)</f>
        <v>14</v>
      </c>
      <c r="Z52">
        <f>IF(goggle_trends_normed!Z52=0,1,goggle_trends_normed!Z52)</f>
        <v>1</v>
      </c>
      <c r="AA52">
        <f>IF(goggle_trends_normed!AA52=0,1,goggle_trends_normed!AA52)</f>
        <v>1</v>
      </c>
      <c r="AB52">
        <f>IF(goggle_trends_normed!AB52=0,1,goggle_trends_normed!AB52)</f>
        <v>1</v>
      </c>
      <c r="AC52">
        <f>IF(goggle_trends_normed!AC52=0,1,goggle_trends_normed!AC52)</f>
        <v>1</v>
      </c>
      <c r="AD52">
        <f>IF(goggle_trends_normed!AD52=0,1,goggle_trends_normed!AD52)</f>
        <v>1</v>
      </c>
      <c r="AE52">
        <f>IF(goggle_trends_normed!AE52=0,1,goggle_trends_normed!AE52)</f>
        <v>5</v>
      </c>
      <c r="AF52">
        <f>IF(goggle_trends_normed!AF52=0,1,goggle_trends_normed!AF52)</f>
        <v>1.0317460317460319</v>
      </c>
      <c r="AG52">
        <f>IF(goggle_trends_normed!AG52=0,1,goggle_trends_normed!AG52)</f>
        <v>4.373436719603526</v>
      </c>
    </row>
    <row r="53" spans="1:33" x14ac:dyDescent="0.3">
      <c r="A53">
        <f>IF(goggle_trends_normed!A53=0,1,goggle_trends_normed!A53)</f>
        <v>80</v>
      </c>
      <c r="B53">
        <f>IF(goggle_trends_normed!B53=0,1,goggle_trends_normed!B53)</f>
        <v>1</v>
      </c>
      <c r="C53">
        <f>IF(goggle_trends_normed!C53=0,1,goggle_trends_normed!C53)</f>
        <v>5</v>
      </c>
      <c r="D53">
        <f>IF(goggle_trends_normed!D53=0,1,goggle_trends_normed!D53)</f>
        <v>12</v>
      </c>
      <c r="E53">
        <f>IF(goggle_trends_normed!E53=0,1,goggle_trends_normed!E53)</f>
        <v>12</v>
      </c>
      <c r="F53">
        <f>IF(goggle_trends_normed!F53=0,1,goggle_trends_normed!F53)</f>
        <v>1</v>
      </c>
      <c r="G53">
        <f>IF(goggle_trends_normed!G53=0,1,goggle_trends_normed!G53)</f>
        <v>1</v>
      </c>
      <c r="H53">
        <f>IF(goggle_trends_normed!H53=0,1,goggle_trends_normed!H53)</f>
        <v>30</v>
      </c>
      <c r="I53">
        <f>IF(goggle_trends_normed!I53=0,1,goggle_trends_normed!I53)</f>
        <v>1</v>
      </c>
      <c r="J53">
        <f>IF(goggle_trends_normed!J53=0,1,goggle_trends_normed!J53)</f>
        <v>12</v>
      </c>
      <c r="K53">
        <f>IF(goggle_trends_normed!K53=0,1,goggle_trends_normed!K53)</f>
        <v>5</v>
      </c>
      <c r="L53">
        <f>goggle_trends_normed!L53</f>
        <v>0.25</v>
      </c>
      <c r="M53">
        <f>IF(goggle_trends_normed!M53&gt;130,goggle_trends_normed!M53-200,goggle_trends_normed!M53)</f>
        <v>12.075562041928711</v>
      </c>
      <c r="N53">
        <f>goggle_trends_normed!N53</f>
        <v>1</v>
      </c>
      <c r="O53">
        <f>IF(goggle_trends_normed!O53=0,1,goggle_trends_normed!O53)</f>
        <v>1</v>
      </c>
      <c r="P53">
        <f>IF(goggle_trends_normed!P53=0,1,goggle_trends_normed!P53)</f>
        <v>1</v>
      </c>
      <c r="Q53">
        <f>IF(goggle_trends_normed!Q53=0,1,goggle_trends_normed!Q53)</f>
        <v>1</v>
      </c>
      <c r="R53">
        <f>IF(goggle_trends_normed!R53=0,1,goggle_trends_normed!R53)</f>
        <v>1</v>
      </c>
      <c r="S53">
        <f>IF(goggle_trends_normed!S53=0,1,goggle_trends_normed!S53)</f>
        <v>1</v>
      </c>
      <c r="T53">
        <f>IF(goggle_trends_normed!T53=0,1,goggle_trends_normed!T53)</f>
        <v>19</v>
      </c>
      <c r="U53">
        <f>IF(goggle_trends_normed!U53=0,1,goggle_trends_normed!U53)</f>
        <v>26</v>
      </c>
      <c r="V53">
        <f>IF(goggle_trends_normed!V53=0,1,goggle_trends_normed!V53)</f>
        <v>5</v>
      </c>
      <c r="W53">
        <f>IF(goggle_trends_normed!W53=0,1,goggle_trends_normed!W53)</f>
        <v>1</v>
      </c>
      <c r="X53">
        <f>IF(goggle_trends_normed!X53=0,1,goggle_trends_normed!X53)</f>
        <v>7</v>
      </c>
      <c r="Y53">
        <f>IF(goggle_trends_normed!Y53=0,1,goggle_trends_normed!Y53)</f>
        <v>12</v>
      </c>
      <c r="Z53">
        <f>IF(goggle_trends_normed!Z53=0,1,goggle_trends_normed!Z53)</f>
        <v>9</v>
      </c>
      <c r="AA53">
        <f>IF(goggle_trends_normed!AA53=0,1,goggle_trends_normed!AA53)</f>
        <v>1</v>
      </c>
      <c r="AB53">
        <f>IF(goggle_trends_normed!AB53=0,1,goggle_trends_normed!AB53)</f>
        <v>1</v>
      </c>
      <c r="AC53">
        <f>IF(goggle_trends_normed!AC53=0,1,goggle_trends_normed!AC53)</f>
        <v>1</v>
      </c>
      <c r="AD53">
        <f>IF(goggle_trends_normed!AD53=0,1,goggle_trends_normed!AD53)</f>
        <v>1</v>
      </c>
      <c r="AE53">
        <f>IF(goggle_trends_normed!AE53=0,1,goggle_trends_normed!AE53)</f>
        <v>5</v>
      </c>
      <c r="AF53">
        <f>IF(goggle_trends_normed!AF53=0,1,goggle_trends_normed!AF53)</f>
        <v>0.75</v>
      </c>
      <c r="AG53">
        <f>IF(goggle_trends_normed!AG53=0,1,goggle_trends_normed!AG53)</f>
        <v>1</v>
      </c>
    </row>
    <row r="54" spans="1:33" x14ac:dyDescent="0.3">
      <c r="A54">
        <f>IF(goggle_trends_normed!A54=0,1,goggle_trends_normed!A54)</f>
        <v>54</v>
      </c>
      <c r="B54">
        <f>IF(goggle_trends_normed!B54=0,1,goggle_trends_normed!B54)</f>
        <v>1</v>
      </c>
      <c r="C54">
        <f>IF(goggle_trends_normed!C54=0,1,goggle_trends_normed!C54)</f>
        <v>1</v>
      </c>
      <c r="D54">
        <f>IF(goggle_trends_normed!D54=0,1,goggle_trends_normed!D54)</f>
        <v>9</v>
      </c>
      <c r="E54">
        <f>IF(goggle_trends_normed!E54=0,1,goggle_trends_normed!E54)</f>
        <v>5</v>
      </c>
      <c r="F54">
        <f>IF(goggle_trends_normed!F54=0,1,goggle_trends_normed!F54)</f>
        <v>1</v>
      </c>
      <c r="G54">
        <f>IF(goggle_trends_normed!G54=0,1,goggle_trends_normed!G54)</f>
        <v>1</v>
      </c>
      <c r="H54">
        <f>IF(goggle_trends_normed!H54=0,1,goggle_trends_normed!H54)</f>
        <v>35</v>
      </c>
      <c r="I54">
        <f>IF(goggle_trends_normed!I54=0,1,goggle_trends_normed!I54)</f>
        <v>1</v>
      </c>
      <c r="J54">
        <f>IF(goggle_trends_normed!J54=0,1,goggle_trends_normed!J54)</f>
        <v>5</v>
      </c>
      <c r="K54">
        <f>IF(goggle_trends_normed!K54=0,1,goggle_trends_normed!K54)</f>
        <v>1</v>
      </c>
      <c r="L54">
        <f>goggle_trends_normed!L54</f>
        <v>0.24074074074074073</v>
      </c>
      <c r="M54">
        <f>IF(goggle_trends_normed!M54&gt;130,goggle_trends_normed!M54-200,goggle_trends_normed!M54)</f>
        <v>32.201498778476562</v>
      </c>
      <c r="N54">
        <f>goggle_trends_normed!N54</f>
        <v>1</v>
      </c>
      <c r="O54">
        <f>IF(goggle_trends_normed!O54=0,1,goggle_trends_normed!O54)</f>
        <v>1</v>
      </c>
      <c r="P54">
        <f>IF(goggle_trends_normed!P54=0,1,goggle_trends_normed!P54)</f>
        <v>1</v>
      </c>
      <c r="Q54">
        <f>IF(goggle_trends_normed!Q54=0,1,goggle_trends_normed!Q54)</f>
        <v>1</v>
      </c>
      <c r="R54">
        <f>IF(goggle_trends_normed!R54=0,1,goggle_trends_normed!R54)</f>
        <v>1</v>
      </c>
      <c r="S54">
        <f>IF(goggle_trends_normed!S54=0,1,goggle_trends_normed!S54)</f>
        <v>1</v>
      </c>
      <c r="T54">
        <f>IF(goggle_trends_normed!T54=0,1,goggle_trends_normed!T54)</f>
        <v>14</v>
      </c>
      <c r="U54">
        <f>IF(goggle_trends_normed!U54=0,1,goggle_trends_normed!U54)</f>
        <v>42</v>
      </c>
      <c r="V54">
        <f>IF(goggle_trends_normed!V54=0,1,goggle_trends_normed!V54)</f>
        <v>5</v>
      </c>
      <c r="W54">
        <f>IF(goggle_trends_normed!W54=0,1,goggle_trends_normed!W54)</f>
        <v>1</v>
      </c>
      <c r="X54">
        <f>IF(goggle_trends_normed!X54=0,1,goggle_trends_normed!X54)</f>
        <v>9</v>
      </c>
      <c r="Y54">
        <f>IF(goggle_trends_normed!Y54=0,1,goggle_trends_normed!Y54)</f>
        <v>26</v>
      </c>
      <c r="Z54">
        <f>IF(goggle_trends_normed!Z54=0,1,goggle_trends_normed!Z54)</f>
        <v>7</v>
      </c>
      <c r="AA54">
        <f>IF(goggle_trends_normed!AA54=0,1,goggle_trends_normed!AA54)</f>
        <v>1</v>
      </c>
      <c r="AB54">
        <f>IF(goggle_trends_normed!AB54=0,1,goggle_trends_normed!AB54)</f>
        <v>1</v>
      </c>
      <c r="AC54">
        <f>IF(goggle_trends_normed!AC54=0,1,goggle_trends_normed!AC54)</f>
        <v>1</v>
      </c>
      <c r="AD54">
        <f>IF(goggle_trends_normed!AD54=0,1,goggle_trends_normed!AD54)</f>
        <v>1</v>
      </c>
      <c r="AE54">
        <f>IF(goggle_trends_normed!AE54=0,1,goggle_trends_normed!AE54)</f>
        <v>1</v>
      </c>
      <c r="AF54">
        <f>IF(goggle_trends_normed!AF54=0,1,goggle_trends_normed!AF54)</f>
        <v>0.79629629629629628</v>
      </c>
      <c r="AG54">
        <f>IF(goggle_trends_normed!AG54=0,1,goggle_trends_normed!AG54)</f>
        <v>4.373436719603526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18" sqref="C18"/>
    </sheetView>
  </sheetViews>
  <sheetFormatPr baseColWidth="10" defaultRowHeight="14.4" x14ac:dyDescent="0.3"/>
  <cols>
    <col min="1" max="1" width="34.6640625" customWidth="1"/>
    <col min="2" max="2" width="12" customWidth="1"/>
    <col min="3" max="3" width="21.88671875" customWidth="1"/>
    <col min="4" max="4" width="57.109375" customWidth="1"/>
    <col min="5" max="5" width="12" customWidth="1"/>
    <col min="6" max="6" width="14.44140625" customWidth="1"/>
    <col min="7" max="7" width="55.88671875" bestFit="1" customWidth="1"/>
    <col min="8" max="8" width="40.5546875" bestFit="1" customWidth="1"/>
    <col min="9" max="9" width="47.5546875" bestFit="1" customWidth="1"/>
    <col min="10" max="10" width="34.44140625" bestFit="1" customWidth="1"/>
    <col min="11" max="11" width="39.6640625" bestFit="1" customWidth="1"/>
    <col min="12" max="12" width="43.5546875" bestFit="1" customWidth="1"/>
    <col min="13" max="13" width="57" bestFit="1" customWidth="1"/>
    <col min="14" max="14" width="38.21875" bestFit="1" customWidth="1"/>
    <col min="15" max="15" width="53.109375" bestFit="1" customWidth="1"/>
    <col min="16" max="16" width="35.109375" bestFit="1" customWidth="1"/>
    <col min="17" max="17" width="26.109375" bestFit="1" customWidth="1"/>
    <col min="18" max="18" width="35.6640625" bestFit="1" customWidth="1"/>
    <col min="19" max="19" width="30" bestFit="1" customWidth="1"/>
    <col min="20" max="20" width="39.5546875" bestFit="1" customWidth="1"/>
    <col min="21" max="21" width="49.77734375" bestFit="1" customWidth="1"/>
    <col min="22" max="22" width="49.6640625" bestFit="1" customWidth="1"/>
    <col min="23" max="23" width="41.77734375" bestFit="1" customWidth="1"/>
    <col min="24" max="24" width="35.88671875" bestFit="1" customWidth="1"/>
    <col min="25" max="25" width="42.6640625" bestFit="1" customWidth="1"/>
  </cols>
  <sheetData>
    <row r="1" spans="1:5" x14ac:dyDescent="0.3">
      <c r="B1" t="s">
        <v>120</v>
      </c>
      <c r="C1" s="7" t="s">
        <v>121</v>
      </c>
    </row>
    <row r="2" spans="1:5" x14ac:dyDescent="0.3">
      <c r="A2" s="25" t="s">
        <v>43</v>
      </c>
      <c r="E2" s="24"/>
    </row>
    <row r="3" spans="1:5" x14ac:dyDescent="0.3">
      <c r="A3" t="s">
        <v>40</v>
      </c>
      <c r="B3" s="31">
        <v>66.450980392156865</v>
      </c>
      <c r="C3">
        <v>1</v>
      </c>
      <c r="E3" s="24"/>
    </row>
    <row r="4" spans="1:5" x14ac:dyDescent="0.3">
      <c r="A4" t="s">
        <v>150</v>
      </c>
      <c r="B4" s="31">
        <v>38.12089193628475</v>
      </c>
      <c r="C4">
        <v>2</v>
      </c>
      <c r="E4" s="24"/>
    </row>
    <row r="5" spans="1:5" x14ac:dyDescent="0.3">
      <c r="A5" t="s">
        <v>151</v>
      </c>
      <c r="B5" s="31">
        <v>33.686274509803923</v>
      </c>
      <c r="C5">
        <v>3</v>
      </c>
      <c r="E5" s="24"/>
    </row>
    <row r="6" spans="1:5" x14ac:dyDescent="0.3">
      <c r="A6" t="s">
        <v>59</v>
      </c>
      <c r="B6" s="31">
        <v>13.196078431372548</v>
      </c>
      <c r="C6">
        <v>4</v>
      </c>
      <c r="E6" s="24"/>
    </row>
    <row r="7" spans="1:5" x14ac:dyDescent="0.3">
      <c r="A7" t="s">
        <v>152</v>
      </c>
      <c r="B7" s="31">
        <v>12.098039215686274</v>
      </c>
      <c r="C7">
        <v>5</v>
      </c>
      <c r="E7" s="24"/>
    </row>
    <row r="8" spans="1:5" x14ac:dyDescent="0.3">
      <c r="A8" t="s">
        <v>127</v>
      </c>
      <c r="B8" s="31">
        <v>9.9411764705882355</v>
      </c>
      <c r="C8">
        <v>6</v>
      </c>
      <c r="E8" s="24"/>
    </row>
    <row r="9" spans="1:5" x14ac:dyDescent="0.3">
      <c r="A9" t="s">
        <v>126</v>
      </c>
      <c r="B9" s="31">
        <v>8.9411764705882355</v>
      </c>
      <c r="C9">
        <v>7</v>
      </c>
      <c r="E9" s="24"/>
    </row>
    <row r="10" spans="1:5" x14ac:dyDescent="0.3">
      <c r="A10" t="s">
        <v>125</v>
      </c>
      <c r="B10" s="31">
        <v>7.8627450980392153</v>
      </c>
      <c r="C10">
        <v>8</v>
      </c>
      <c r="E10" s="24"/>
    </row>
    <row r="11" spans="1:5" x14ac:dyDescent="0.3">
      <c r="A11" t="s">
        <v>84</v>
      </c>
      <c r="B11" s="31">
        <v>5.2352941176470589</v>
      </c>
      <c r="C11">
        <v>9</v>
      </c>
      <c r="E11" s="24"/>
    </row>
    <row r="12" spans="1:5" x14ac:dyDescent="0.3">
      <c r="A12" t="s">
        <v>124</v>
      </c>
      <c r="B12" s="31">
        <v>5.0196078431372548</v>
      </c>
      <c r="C12">
        <v>10</v>
      </c>
      <c r="E12" s="24"/>
    </row>
    <row r="13" spans="1:5" x14ac:dyDescent="0.3">
      <c r="A13" t="s">
        <v>63</v>
      </c>
      <c r="B13" s="31">
        <v>3.4901960784313726</v>
      </c>
      <c r="C13">
        <v>11</v>
      </c>
      <c r="E13" s="24"/>
    </row>
    <row r="14" spans="1:5" x14ac:dyDescent="0.3">
      <c r="A14" t="s">
        <v>60</v>
      </c>
      <c r="B14" s="31">
        <v>2.784313725490196</v>
      </c>
      <c r="C14">
        <v>12</v>
      </c>
      <c r="E14" s="24"/>
    </row>
    <row r="15" spans="1:5" x14ac:dyDescent="0.3">
      <c r="A15" t="s">
        <v>135</v>
      </c>
      <c r="B15" s="24">
        <v>2.272472020970461</v>
      </c>
      <c r="C15">
        <v>13</v>
      </c>
      <c r="E15" s="24"/>
    </row>
    <row r="16" spans="1:5" x14ac:dyDescent="0.3">
      <c r="A16" t="s">
        <v>153</v>
      </c>
      <c r="B16" s="31">
        <v>1.411764705882353</v>
      </c>
      <c r="C16">
        <v>14</v>
      </c>
      <c r="E16" s="24"/>
    </row>
    <row r="17" spans="1:5" x14ac:dyDescent="0.3">
      <c r="A17" t="s">
        <v>149</v>
      </c>
      <c r="B17" s="31">
        <v>1.1764705882352942</v>
      </c>
      <c r="C17">
        <v>15</v>
      </c>
      <c r="E17" s="24"/>
    </row>
    <row r="18" spans="1:5" x14ac:dyDescent="0.3">
      <c r="A18" t="s">
        <v>154</v>
      </c>
      <c r="B18" s="31">
        <v>1.1764705882352942</v>
      </c>
      <c r="C18">
        <v>15</v>
      </c>
      <c r="E18" s="24"/>
    </row>
    <row r="19" spans="1:5" x14ac:dyDescent="0.3">
      <c r="A19" t="s">
        <v>61</v>
      </c>
      <c r="B19" s="24">
        <v>0</v>
      </c>
      <c r="C19">
        <v>17</v>
      </c>
      <c r="E19" s="24"/>
    </row>
    <row r="20" spans="1:5" x14ac:dyDescent="0.3">
      <c r="A20" t="s">
        <v>122</v>
      </c>
      <c r="B20" s="24">
        <v>0</v>
      </c>
      <c r="C20">
        <v>17</v>
      </c>
      <c r="E20" s="24"/>
    </row>
    <row r="21" spans="1:5" x14ac:dyDescent="0.3">
      <c r="A21" t="s">
        <v>123</v>
      </c>
      <c r="B21" s="24">
        <v>0</v>
      </c>
      <c r="C21">
        <v>17</v>
      </c>
      <c r="E21" s="24"/>
    </row>
    <row r="22" spans="1:5" x14ac:dyDescent="0.3">
      <c r="A22" t="s">
        <v>155</v>
      </c>
      <c r="B22" s="24">
        <v>0</v>
      </c>
      <c r="C22">
        <v>17</v>
      </c>
      <c r="E22" s="24"/>
    </row>
    <row r="23" spans="1:5" x14ac:dyDescent="0.3">
      <c r="A23" t="s">
        <v>62</v>
      </c>
      <c r="B23" s="24">
        <v>0</v>
      </c>
      <c r="C23">
        <v>17</v>
      </c>
      <c r="E23" s="24"/>
    </row>
    <row r="24" spans="1:5" x14ac:dyDescent="0.3">
      <c r="C24">
        <v>17</v>
      </c>
      <c r="E24" s="24"/>
    </row>
    <row r="25" spans="1:5" x14ac:dyDescent="0.3">
      <c r="C25">
        <v>23</v>
      </c>
      <c r="E25" s="24"/>
    </row>
    <row r="26" spans="1:5" x14ac:dyDescent="0.3">
      <c r="C26">
        <v>24</v>
      </c>
    </row>
  </sheetData>
  <sortState ref="A2:B26">
    <sortCondition descending="1" ref="B1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4" baseType="lpstr">
      <vt:lpstr>Overview</vt:lpstr>
      <vt:lpstr>GoogleScholar</vt:lpstr>
      <vt:lpstr>KWFinder_raw</vt:lpstr>
      <vt:lpstr>KWFinder_processed</vt:lpstr>
      <vt:lpstr>google_trends_raw</vt:lpstr>
      <vt:lpstr>goggle_trends_normed</vt:lpstr>
      <vt:lpstr>google_trends_graphs</vt:lpstr>
      <vt:lpstr>google_trends_pivot</vt:lpstr>
      <vt:lpstr>KWFinder_raw!kwfinder_all_export</vt:lpstr>
      <vt:lpstr>KWFinder_raw!kwfinder_all_export_1</vt:lpstr>
      <vt:lpstr>KWFinder_raw!kwfinder_all_export_2</vt:lpstr>
      <vt:lpstr>google_trends_raw!multiTimeline_16</vt:lpstr>
      <vt:lpstr>google_trends_raw!multiTimeline_17</vt:lpstr>
      <vt:lpstr>google_trends_raw!multiTimeline_18</vt:lpstr>
      <vt:lpstr>google_trends_raw!multiTimeline_20</vt:lpstr>
      <vt:lpstr>google_trends_raw!multiTimeline_22</vt:lpstr>
      <vt:lpstr>google_trends_raw!multiTimeline_3</vt:lpstr>
      <vt:lpstr>google_trends_raw!multiTimeline_4</vt:lpstr>
      <vt:lpstr>google_trends_raw!multiTimeline_5</vt:lpstr>
      <vt:lpstr>google_trends_raw!multiTimeline_6</vt:lpstr>
      <vt:lpstr>google_trends_raw!multiTimeline_7</vt:lpstr>
      <vt:lpstr>google_trends_raw!multiTimeline_8</vt:lpstr>
      <vt:lpstr>google_trends_raw!multiTimeline_9</vt:lpstr>
      <vt:lpstr>goggle_trends_normed!Suchkriterien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Bader, Sebastian</dc:creator>
  <cp:lastModifiedBy>Bader, Sebastian</cp:lastModifiedBy>
  <dcterms:created xsi:type="dcterms:W3CDTF">2018-09-30T16:40:02Z</dcterms:created>
  <dcterms:modified xsi:type="dcterms:W3CDTF">2018-10-09T08:53:54Z</dcterms:modified>
</cp:coreProperties>
</file>