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goharriz\Dropbox (Comision Nacional Energia)\energia_abierta\catalago_estadisticas\balances_energeticos\"/>
    </mc:Choice>
  </mc:AlternateContent>
  <bookViews>
    <workbookView xWindow="240" yWindow="15" windowWidth="9720" windowHeight="6540" firstSheet="17" activeTab="18"/>
  </bookViews>
  <sheets>
    <sheet name="CUADROA3" sheetId="27" r:id="rId1"/>
    <sheet name="CUADROA2" sheetId="26" r:id="rId2"/>
    <sheet name="BALANCE_ELECT 97" sheetId="25" r:id="rId3"/>
    <sheet name="SECT_U.FIS." sheetId="24" r:id="rId4"/>
    <sheet name="SECT_TERAC." sheetId="29" r:id="rId5"/>
    <sheet name="CUADRO18" sheetId="21" r:id="rId6"/>
    <sheet name="CUADRO17" sheetId="20" r:id="rId7"/>
    <sheet name="CUADRO16" sheetId="19" r:id="rId8"/>
    <sheet name="CUADRO15" sheetId="18" r:id="rId9"/>
    <sheet name="CUADRO14" sheetId="17" r:id="rId10"/>
    <sheet name="CUADRO13" sheetId="16" r:id="rId11"/>
    <sheet name="CUADRO12" sheetId="15" r:id="rId12"/>
    <sheet name="CUADRO11" sheetId="14" r:id="rId13"/>
    <sheet name="CUADRO10" sheetId="13" r:id="rId14"/>
    <sheet name="CUADRO9" sheetId="12" r:id="rId15"/>
    <sheet name="CUADRO8" sheetId="11" r:id="rId16"/>
    <sheet name="CUADRO7" sheetId="10" r:id="rId17"/>
    <sheet name="CUADRO6" sheetId="9" r:id="rId18"/>
    <sheet name="CUADRO5 " sheetId="28" r:id="rId19"/>
    <sheet name="CUADRO4" sheetId="7" r:id="rId20"/>
    <sheet name="CUADRO3" sheetId="6" r:id="rId21"/>
    <sheet name="CUADRO2" sheetId="5" r:id="rId22"/>
    <sheet name="CUADRO1" sheetId="4" r:id="rId23"/>
  </sheets>
  <definedNames>
    <definedName name="a" localSheetId="4">SECT_TERAC.!$Y$1:$AS$48</definedName>
    <definedName name="A" localSheetId="3">SECT_U.FIS.!$W$1:$AQ$48</definedName>
    <definedName name="a">#REF!</definedName>
    <definedName name="_xlnm.Print_Area" localSheetId="2">'BALANCE_ELECT 97'!$A$1:$D$56</definedName>
    <definedName name="_xlnm.Print_Area" localSheetId="22">CUADRO1!$A$1:$D$22</definedName>
    <definedName name="_xlnm.Print_Area" localSheetId="12">CUADRO11!$A$1:$F$44</definedName>
    <definedName name="_xlnm.Print_Area" localSheetId="11">CUADRO12!$A$1:$H$50</definedName>
    <definedName name="_xlnm.Print_Area" localSheetId="10">CUADRO13!$A$1:$G$47</definedName>
    <definedName name="_xlnm.Print_Area" localSheetId="9">CUADRO14!$A$1:$F$27</definedName>
    <definedName name="_xlnm.Print_Area" localSheetId="8">CUADRO15!$A$1:$L$38</definedName>
    <definedName name="_xlnm.Print_Area" localSheetId="6">CUADRO17!$A$1:$G$36</definedName>
    <definedName name="_xlnm.Print_Area" localSheetId="21">CUADRO2!$A$1:$D$30</definedName>
    <definedName name="_xlnm.Print_Area" localSheetId="20">CUADRO3!$A$1:$F$21</definedName>
    <definedName name="_xlnm.Print_Area" localSheetId="19">CUADRO4!$A$1:$H$52</definedName>
    <definedName name="_xlnm.Print_Area" localSheetId="18">'CUADRO5 '!$B$1:$I$51</definedName>
    <definedName name="_xlnm.Print_Area" localSheetId="17">CUADRO6!$A$1:$F$29</definedName>
    <definedName name="_xlnm.Print_Area" localSheetId="16">CUADRO7!$A$1:$L$40</definedName>
    <definedName name="_xlnm.Print_Area" localSheetId="14">CUADRO9!$A$1:$G$36</definedName>
    <definedName name="_xlnm.Print_Area" localSheetId="1">CUADROA2!$A$1:$E$30</definedName>
    <definedName name="_xlnm.Print_Area" localSheetId="4">SECT_TERAC.!$A$1:$W$48</definedName>
    <definedName name="_xlnm.Print_Area" localSheetId="3">SECT_U.FIS.!$A$1:$U$48</definedName>
    <definedName name="_xlnm.Print_Area">#REF!</definedName>
    <definedName name="CANTIDAD">CUADRO14!$B$2:$B$427</definedName>
    <definedName name="SEUSA">CUADRO14!$M$2:$M$427</definedName>
    <definedName name="SSS">SECT_U.FIS.!$W$1:$AQ$48</definedName>
    <definedName name="TRANSPORTE">CUADRO14!$E$2:$E$427</definedName>
    <definedName name="zzz">SECT_TERAC.!$Y$1:$AS$48</definedName>
  </definedNames>
  <calcPr calcId="162913"/>
</workbook>
</file>

<file path=xl/calcChain.xml><?xml version="1.0" encoding="utf-8"?>
<calcChain xmlns="http://schemas.openxmlformats.org/spreadsheetml/2006/main">
  <c r="B9" i="25" l="1"/>
  <c r="B6" i="25" s="1"/>
  <c r="C9" i="25" s="1"/>
  <c r="D11" i="25"/>
  <c r="B14" i="25"/>
  <c r="D16" i="25" s="1"/>
  <c r="B20" i="25"/>
  <c r="B18" i="25" s="1"/>
  <c r="B25" i="25"/>
  <c r="D26" i="25"/>
  <c r="D27" i="25"/>
  <c r="B33" i="25"/>
  <c r="B30" i="25" s="1"/>
  <c r="B35" i="25"/>
  <c r="B40" i="25"/>
  <c r="C42" i="25" s="1"/>
  <c r="C40" i="25" s="1"/>
  <c r="C41" i="25"/>
  <c r="C48" i="25"/>
  <c r="C49" i="25"/>
  <c r="C55" i="25"/>
  <c r="W7" i="29"/>
  <c r="W8" i="29"/>
  <c r="W9" i="29"/>
  <c r="W10" i="29"/>
  <c r="W12" i="29"/>
  <c r="W14" i="29"/>
  <c r="W15" i="29"/>
  <c r="W16" i="29"/>
  <c r="W17" i="29"/>
  <c r="W18" i="29"/>
  <c r="W19" i="29"/>
  <c r="W20" i="29"/>
  <c r="W21" i="29"/>
  <c r="W22" i="29"/>
  <c r="W23" i="29"/>
  <c r="W26" i="29"/>
  <c r="W29" i="29"/>
  <c r="W30" i="29"/>
  <c r="W33" i="29"/>
  <c r="W35" i="29"/>
  <c r="W37" i="29"/>
  <c r="W38" i="29"/>
  <c r="W39" i="29"/>
  <c r="W40" i="29"/>
  <c r="W41" i="29"/>
  <c r="W42" i="29"/>
  <c r="W43" i="29"/>
  <c r="W45" i="29"/>
  <c r="W48" i="29"/>
  <c r="C46" i="25"/>
  <c r="C45" i="25"/>
  <c r="C44" i="25"/>
  <c r="C51" i="25"/>
  <c r="C43" i="25"/>
  <c r="C47" i="25"/>
  <c r="C50" i="25"/>
  <c r="C33" i="25" l="1"/>
  <c r="C36" i="25"/>
  <c r="C34" i="25"/>
  <c r="C35" i="25"/>
  <c r="C32" i="25"/>
  <c r="C30" i="25" s="1"/>
  <c r="B55" i="25"/>
  <c r="C25" i="25"/>
  <c r="D15" i="25"/>
  <c r="C14" i="25"/>
  <c r="D12" i="25"/>
  <c r="D23" i="25"/>
  <c r="D22" i="25"/>
  <c r="D10" i="25"/>
  <c r="D21" i="25"/>
  <c r="C20" i="25"/>
</calcChain>
</file>

<file path=xl/sharedStrings.xml><?xml version="1.0" encoding="utf-8"?>
<sst xmlns="http://schemas.openxmlformats.org/spreadsheetml/2006/main" count="1472" uniqueCount="392">
  <si>
    <t xml:space="preserve">              VARIACION CONSUMO BRUTO ENERGIA PRIMARIA</t>
  </si>
  <si>
    <t xml:space="preserve">         (TERACALORIAS)</t>
  </si>
  <si>
    <t>AÑOS</t>
  </si>
  <si>
    <t>VARIACION</t>
  </si>
  <si>
    <t>ENERGETICO</t>
  </si>
  <si>
    <t>%</t>
  </si>
  <si>
    <t>PETROLEO CRUDO</t>
  </si>
  <si>
    <t>GAS NATURAL</t>
  </si>
  <si>
    <t>CARBON</t>
  </si>
  <si>
    <t>HIDROELECTRICIDAD</t>
  </si>
  <si>
    <t>LEÑA</t>
  </si>
  <si>
    <t>BIOGAS</t>
  </si>
  <si>
    <t>TOTAL</t>
  </si>
  <si>
    <t xml:space="preserve">      VARIACION CONSUMO TOTAL ENERGIA SECUNDARIA</t>
  </si>
  <si>
    <t xml:space="preserve">    (TERACALORIAS)</t>
  </si>
  <si>
    <t>TOTAL DER. PETROLEO</t>
  </si>
  <si>
    <t>Y GAS NATURAL</t>
  </si>
  <si>
    <t>ELECTRICIDAD</t>
  </si>
  <si>
    <t>COKE Y ALQUITRAN</t>
  </si>
  <si>
    <t>GAS CORRIENTE</t>
  </si>
  <si>
    <t>GAS ALTOS HORNOS</t>
  </si>
  <si>
    <t>METANOL</t>
  </si>
  <si>
    <t>LEÑA Y OTROS</t>
  </si>
  <si>
    <t xml:space="preserve"> BALANCE ENERGIA PRIMARIA</t>
  </si>
  <si>
    <t>PRODUCCION</t>
  </si>
  <si>
    <t>IMPORTACION</t>
  </si>
  <si>
    <t>EXPORTACION</t>
  </si>
  <si>
    <t>V. STOCK +</t>
  </si>
  <si>
    <t>CONSUMO</t>
  </si>
  <si>
    <t>BRUTA</t>
  </si>
  <si>
    <t xml:space="preserve">PERD+CIERRE </t>
  </si>
  <si>
    <t>BRUTO</t>
  </si>
  <si>
    <t xml:space="preserve">                        BALANCE      ENERGIA      SECUNDARIA</t>
  </si>
  <si>
    <t xml:space="preserve">                    (TERACALORIAS)</t>
  </si>
  <si>
    <t>PERD Y CIERRE</t>
  </si>
  <si>
    <t>PETROLEO COMBUSTIBLE</t>
  </si>
  <si>
    <t>DIESEL</t>
  </si>
  <si>
    <t>GAS 93 (**)</t>
  </si>
  <si>
    <t>KEROSENE</t>
  </si>
  <si>
    <t>GAS LICUADO</t>
  </si>
  <si>
    <t>GASOLINA AVIACION</t>
  </si>
  <si>
    <t>KEROSENE AVIACION</t>
  </si>
  <si>
    <t>NAFTA</t>
  </si>
  <si>
    <t>GAS REFINERIA</t>
  </si>
  <si>
    <t>CARBON (***)</t>
  </si>
  <si>
    <t xml:space="preserve">COKE </t>
  </si>
  <si>
    <t>ALQUITRAN</t>
  </si>
  <si>
    <t>GAS CORRIENTE.</t>
  </si>
  <si>
    <t>GAS ALTO HORNO</t>
  </si>
  <si>
    <t>GAS NATURAL (***)</t>
  </si>
  <si>
    <t>(*) Se incluye la Gasolinas 95 y 97 que aportan aproximadamente 6000 TCal ( 47%)</t>
  </si>
  <si>
    <t>(**) Se incluye la Gasolinas 81 y 87 que aportan aproximadamente 150 TCal (1.3%)</t>
  </si>
  <si>
    <t>(***) Las Importaciones-Exportaciones y Var. Stock, Perdidas se consideran en etapa de energético primario</t>
  </si>
  <si>
    <t>EVOLUCION SECTORIAL DEL CONSUMO</t>
  </si>
  <si>
    <t>(TERACALORIAS)</t>
  </si>
  <si>
    <t>Sector</t>
  </si>
  <si>
    <t>Consumo</t>
  </si>
  <si>
    <t>Centros de</t>
  </si>
  <si>
    <t xml:space="preserve">Consumo </t>
  </si>
  <si>
    <t>Transporte</t>
  </si>
  <si>
    <t>Ind. y Min.</t>
  </si>
  <si>
    <t>C.P.R.</t>
  </si>
  <si>
    <t>Final</t>
  </si>
  <si>
    <t>Transf.</t>
  </si>
  <si>
    <t>Total</t>
  </si>
  <si>
    <t>GAS 93</t>
  </si>
  <si>
    <t xml:space="preserve">GAS NATURAL </t>
  </si>
  <si>
    <t xml:space="preserve">          EVOLUCION SECTORIAL DEL CONSUMO</t>
  </si>
  <si>
    <t xml:space="preserve">     (TERACALORIAS)</t>
  </si>
  <si>
    <t xml:space="preserve">   SECTOR TRANSPORTE</t>
  </si>
  <si>
    <t>TERRESTRE</t>
  </si>
  <si>
    <t>FERROVIARIO</t>
  </si>
  <si>
    <t>MARITIMO</t>
  </si>
  <si>
    <t>AEREO</t>
  </si>
  <si>
    <t>GAS 93 C/P</t>
  </si>
  <si>
    <t xml:space="preserve">      EVOLUCION SECTORIAL DEL CONSUMO</t>
  </si>
  <si>
    <t xml:space="preserve">             SECTOR INDUSTRIAL Y MINERO</t>
  </si>
  <si>
    <t>COBRE</t>
  </si>
  <si>
    <t>SALITRE</t>
  </si>
  <si>
    <t>HIERRO</t>
  </si>
  <si>
    <t xml:space="preserve">PAPEL Y </t>
  </si>
  <si>
    <t>SIDE_</t>
  </si>
  <si>
    <t>PETRO_</t>
  </si>
  <si>
    <t>CEMENTO</t>
  </si>
  <si>
    <t>AZUCAR</t>
  </si>
  <si>
    <t>PESCA</t>
  </si>
  <si>
    <t>MINAS</t>
  </si>
  <si>
    <t>CELULOSA</t>
  </si>
  <si>
    <t>RURGIA</t>
  </si>
  <si>
    <t>QUIMICA</t>
  </si>
  <si>
    <t>VARIAS</t>
  </si>
  <si>
    <t>COKE</t>
  </si>
  <si>
    <t>PETROLEO  COMBUSTIBLE</t>
  </si>
  <si>
    <t xml:space="preserve"> DIESEL</t>
  </si>
  <si>
    <t xml:space="preserve">  (TERACALORIAS)</t>
  </si>
  <si>
    <t xml:space="preserve">             SECTOR CENTROS DE TRANSFORMACION</t>
  </si>
  <si>
    <t>GAS Y COKE</t>
  </si>
  <si>
    <t>PETROLEO Y</t>
  </si>
  <si>
    <t xml:space="preserve">CARBON </t>
  </si>
  <si>
    <t>Y LEÑA</t>
  </si>
  <si>
    <t xml:space="preserve">      PRODUCCION BRUTA DERIVADOS</t>
  </si>
  <si>
    <t xml:space="preserve">     INDUSTRIALES DEL PETROLEO</t>
  </si>
  <si>
    <t xml:space="preserve">                   (TERACALORIAS)</t>
  </si>
  <si>
    <t>NO ENERGETICOS</t>
  </si>
  <si>
    <t>PROD.BRUTA</t>
  </si>
  <si>
    <t>Gasolina Blanca</t>
  </si>
  <si>
    <t>Aguarrás</t>
  </si>
  <si>
    <t>Solventes</t>
  </si>
  <si>
    <t>Fuel Fondo Vacío</t>
  </si>
  <si>
    <t>Asfalto</t>
  </si>
  <si>
    <t>Etileno</t>
  </si>
  <si>
    <t>Gas Oil</t>
  </si>
  <si>
    <t xml:space="preserve">                                             BALANCE DE ENERGIA PRIMARIA</t>
  </si>
  <si>
    <t xml:space="preserve">                                                       (Unidades Físicas)</t>
  </si>
  <si>
    <t xml:space="preserve">                                                           AÑO 1997</t>
  </si>
  <si>
    <t xml:space="preserve">V. STOCK + </t>
  </si>
  <si>
    <t>PERD.Y CIERRE</t>
  </si>
  <si>
    <t>PETROLEO  CRUDO (a)</t>
  </si>
  <si>
    <t xml:space="preserve"> (Miles m3)</t>
  </si>
  <si>
    <t>GAS NATURAL (b,c y d)</t>
  </si>
  <si>
    <t xml:space="preserve"> (Mill. m3)</t>
  </si>
  <si>
    <t xml:space="preserve"> (Miles ton.)</t>
  </si>
  <si>
    <t xml:space="preserve"> (Gwh)</t>
  </si>
  <si>
    <t xml:space="preserve"> (Mill.m3)</t>
  </si>
  <si>
    <t xml:space="preserve">         DERIVADOS DEL GAS NATURAL</t>
  </si>
  <si>
    <t xml:space="preserve">                                  (Miles m3)</t>
  </si>
  <si>
    <t xml:space="preserve">PRODUCCION GASOLINA NATURAL </t>
  </si>
  <si>
    <t xml:space="preserve">PRODUCCION PROPANO                 </t>
  </si>
  <si>
    <t xml:space="preserve">PRODUCCION BUTANO                   </t>
  </si>
  <si>
    <t>BALANCE      ENERGIA      SECUNDARIA</t>
  </si>
  <si>
    <t xml:space="preserve">             (UNIDADES FISICAS)</t>
  </si>
  <si>
    <t>V. STOCK</t>
  </si>
  <si>
    <t>PERD.CIERRE</t>
  </si>
  <si>
    <t>FINAL</t>
  </si>
  <si>
    <t>C.TRANSF.</t>
  </si>
  <si>
    <t>(Miles Ton)</t>
  </si>
  <si>
    <t>(Miles m3)</t>
  </si>
  <si>
    <t>(Millones m3)</t>
  </si>
  <si>
    <t>(GWh)</t>
  </si>
  <si>
    <t>(UNIDADES FISICAS)</t>
  </si>
  <si>
    <t>Transform.</t>
  </si>
  <si>
    <t>GAS 93 C/P (*)</t>
  </si>
  <si>
    <t xml:space="preserve">  </t>
  </si>
  <si>
    <t xml:space="preserve"> (Unidades Físicas)</t>
  </si>
  <si>
    <t xml:space="preserve">    SECTOR TRANSPORTE</t>
  </si>
  <si>
    <t>PETROLEOS  COMBUSTIBLE</t>
  </si>
  <si>
    <t>GASOLINA  AVIACION</t>
  </si>
  <si>
    <t xml:space="preserve">                            (UNIDADES FISICAS)</t>
  </si>
  <si>
    <t xml:space="preserve">                                                                    AÑO 1997</t>
  </si>
  <si>
    <t xml:space="preserve">                       SECTOR INDUSTRIAL Y MINERO</t>
  </si>
  <si>
    <t>DURGIA</t>
  </si>
  <si>
    <t xml:space="preserve"> EVOLUCION SECTORIAL DEL CONSUMO</t>
  </si>
  <si>
    <t xml:space="preserve">       (Unidades Físicas)</t>
  </si>
  <si>
    <t xml:space="preserve"> SECTOR CENTROS DE TRANSFORMACION</t>
  </si>
  <si>
    <t>PETROLEO</t>
  </si>
  <si>
    <t>CARBON Y</t>
  </si>
  <si>
    <t>GAS</t>
  </si>
  <si>
    <t xml:space="preserve">AUTOPRODORES Y </t>
  </si>
  <si>
    <t xml:space="preserve">Y GAS </t>
  </si>
  <si>
    <t>NATURAL</t>
  </si>
  <si>
    <t>SECTOR PUBLICO</t>
  </si>
  <si>
    <t>(Miles ton.)</t>
  </si>
  <si>
    <t>GAS REFINERÍA</t>
  </si>
  <si>
    <t>(Mill. m3)</t>
  </si>
  <si>
    <t>(Gwh)</t>
  </si>
  <si>
    <t xml:space="preserve">  PRODUCCION BRUTA DERIVADOS</t>
  </si>
  <si>
    <t xml:space="preserve">   INDUSTRIALES DEL PETROLEO</t>
  </si>
  <si>
    <t xml:space="preserve">                       (Miles m3)</t>
  </si>
  <si>
    <t>Consumo Sectorial de Productos Secundarios</t>
  </si>
  <si>
    <t>Petróleo</t>
  </si>
  <si>
    <t>Petróleos</t>
  </si>
  <si>
    <t>Gasolina</t>
  </si>
  <si>
    <t>Kerosene</t>
  </si>
  <si>
    <t>Gas</t>
  </si>
  <si>
    <t>Nafta</t>
  </si>
  <si>
    <t>Gas de</t>
  </si>
  <si>
    <t>Total Derivados</t>
  </si>
  <si>
    <t>Electrici_</t>
  </si>
  <si>
    <t>Carbón</t>
  </si>
  <si>
    <t>Coke y</t>
  </si>
  <si>
    <t>Meta_</t>
  </si>
  <si>
    <t>Biogás</t>
  </si>
  <si>
    <t>Leña y</t>
  </si>
  <si>
    <t>SECTOR</t>
  </si>
  <si>
    <t>Diesel</t>
  </si>
  <si>
    <t>Combustibles</t>
  </si>
  <si>
    <t>93 C/P</t>
  </si>
  <si>
    <t>Licuado</t>
  </si>
  <si>
    <t>Aviación</t>
  </si>
  <si>
    <t>Refinería</t>
  </si>
  <si>
    <t>Petróleo,Gas</t>
  </si>
  <si>
    <t>dad</t>
  </si>
  <si>
    <t>Alquitrán</t>
  </si>
  <si>
    <t>Corriente</t>
  </si>
  <si>
    <t>Altos Hornos</t>
  </si>
  <si>
    <t>Natural</t>
  </si>
  <si>
    <t>nol</t>
  </si>
  <si>
    <t>Otros</t>
  </si>
  <si>
    <t>Energéticos</t>
  </si>
  <si>
    <t>Transporte             :</t>
  </si>
  <si>
    <t>Caminero</t>
  </si>
  <si>
    <t>-</t>
  </si>
  <si>
    <t>Ferroviario</t>
  </si>
  <si>
    <t>Marítimo</t>
  </si>
  <si>
    <t>Aéreo</t>
  </si>
  <si>
    <t>Total en Transporte</t>
  </si>
  <si>
    <t>Industrial               :</t>
  </si>
  <si>
    <t>Cobre</t>
  </si>
  <si>
    <t>y Minero</t>
  </si>
  <si>
    <t>Salitre</t>
  </si>
  <si>
    <t>Hierro</t>
  </si>
  <si>
    <t>Papel y Celulosa</t>
  </si>
  <si>
    <t>Siderurgia</t>
  </si>
  <si>
    <t>Petroquímica</t>
  </si>
  <si>
    <t>Cemento</t>
  </si>
  <si>
    <t>Azúcar</t>
  </si>
  <si>
    <t>Pesca</t>
  </si>
  <si>
    <t>Industrias Varias</t>
  </si>
  <si>
    <t>Minas Varias</t>
  </si>
  <si>
    <t>Total Industrial y Minero</t>
  </si>
  <si>
    <t>Comercial, Público :</t>
  </si>
  <si>
    <t>Zona Carbonífera</t>
  </si>
  <si>
    <t>y Residencial</t>
  </si>
  <si>
    <t>Total Comercial Público, Residencial</t>
  </si>
  <si>
    <t>Consumo Final</t>
  </si>
  <si>
    <t>Centros  de               :</t>
  </si>
  <si>
    <t>Electricidad: Autoproductores</t>
  </si>
  <si>
    <t>Transformaciòn</t>
  </si>
  <si>
    <t>:         Servicio Público</t>
  </si>
  <si>
    <t>Gas,Coke: GasCorriente</t>
  </si>
  <si>
    <t xml:space="preserve">          : Siderurgia</t>
  </si>
  <si>
    <t>Petróleo, Gas Natural</t>
  </si>
  <si>
    <t>Carbón y Leña</t>
  </si>
  <si>
    <t>Gas Natural-Metanol</t>
  </si>
  <si>
    <t>Total en Centros de Transformación</t>
  </si>
  <si>
    <t>Consumo Total</t>
  </si>
  <si>
    <t>Coke</t>
  </si>
  <si>
    <t>Metanol</t>
  </si>
  <si>
    <t>Miles</t>
  </si>
  <si>
    <t>Alto Horno</t>
  </si>
  <si>
    <t xml:space="preserve">Mill. </t>
  </si>
  <si>
    <t>Miles Ton.</t>
  </si>
  <si>
    <t xml:space="preserve"> m3</t>
  </si>
  <si>
    <t>Mill. m3</t>
  </si>
  <si>
    <t>Ton.</t>
  </si>
  <si>
    <t xml:space="preserve"> Ton.</t>
  </si>
  <si>
    <t>Gas, Coke:GasCorriente</t>
  </si>
  <si>
    <t xml:space="preserve">              :Siderurgia</t>
  </si>
  <si>
    <t xml:space="preserve">  BALANCE DE ENERGIA ELECTRICA</t>
  </si>
  <si>
    <t>Porcentajes</t>
  </si>
  <si>
    <t>cr/Total</t>
  </si>
  <si>
    <t>cr/SubTotal</t>
  </si>
  <si>
    <t>POTENCIA ELECTRICA INSTALADA</t>
  </si>
  <si>
    <t>(Miles de KW)</t>
  </si>
  <si>
    <t>Termoeléctrica</t>
  </si>
  <si>
    <t>Autoproductores</t>
  </si>
  <si>
    <t>Cogeneración</t>
  </si>
  <si>
    <t>Servicios Públicos</t>
  </si>
  <si>
    <t>Hidroeléctrica</t>
  </si>
  <si>
    <t>GENERACION DE ENERGIA</t>
  </si>
  <si>
    <t>(Millones de KWh)</t>
  </si>
  <si>
    <t>CONSUMO DE ENERGIA</t>
  </si>
  <si>
    <t xml:space="preserve">SEGUN FUENTES </t>
  </si>
  <si>
    <t>(Teracalorías)</t>
  </si>
  <si>
    <t>Electricidad</t>
  </si>
  <si>
    <t>Carbón, Coke y Alquitrán</t>
  </si>
  <si>
    <t>Derivados de Petróleo y de Gas Natural</t>
  </si>
  <si>
    <t>Gas(Natural,Corriente,Alto Horno,Metanol)</t>
  </si>
  <si>
    <t>Leña y otros</t>
  </si>
  <si>
    <t>CONSUMO ELECTRICO INDUSTRIAL</t>
  </si>
  <si>
    <t>Y MINERO SEGUN ACTIVIDAD</t>
  </si>
  <si>
    <t>Azucar</t>
  </si>
  <si>
    <t>CONSUMO BRUTO DE ENERGIA</t>
  </si>
  <si>
    <t>ELECTRICA POR HABITANTE</t>
  </si>
  <si>
    <t>Crecimiento Anual</t>
  </si>
  <si>
    <t>(KWh/Año)</t>
  </si>
  <si>
    <t xml:space="preserve">DENSIDADES Y PODERES CALORIFICOS </t>
  </si>
  <si>
    <t>UTILIZADOS EN EL BALANCE</t>
  </si>
  <si>
    <t>PRODUCTO</t>
  </si>
  <si>
    <t>DENSIDAD</t>
  </si>
  <si>
    <t>PODER CALORIF.</t>
  </si>
  <si>
    <t>Ton/m3</t>
  </si>
  <si>
    <t>KCal/Kg</t>
  </si>
  <si>
    <t>PETR. CRUDO NACIONAL</t>
  </si>
  <si>
    <t>(*)</t>
  </si>
  <si>
    <t>PETR. CRUDO  IMPORTADO</t>
  </si>
  <si>
    <t>PETR. COMBUSTIBLE 5</t>
  </si>
  <si>
    <t>PETR. COMBUSTIBLE IFO 180</t>
  </si>
  <si>
    <t>PETR. COMBUSTIBLE  6</t>
  </si>
  <si>
    <t>GASOLINA  AUTOMOVILES</t>
  </si>
  <si>
    <t>GAS NATURAL PROCESADO</t>
  </si>
  <si>
    <t xml:space="preserve">  (**)</t>
  </si>
  <si>
    <t>GAS DE REFINERIA</t>
  </si>
  <si>
    <t xml:space="preserve"> (***)</t>
  </si>
  <si>
    <t>(****)(1)</t>
  </si>
  <si>
    <t>(*)     Promedio Isla, Continente y Costa Afuera</t>
  </si>
  <si>
    <t>(**)    KCal/m3</t>
  </si>
  <si>
    <t>(***)   KCal/Lts</t>
  </si>
  <si>
    <t>(****)  KCal/KWh (Equivelente Calórico Teórico Internacional)</t>
  </si>
  <si>
    <t>(1) Equivalente Calórico práctico para Chile 2.750 KCal/KWh</t>
  </si>
  <si>
    <t>TABLA DE CONVERSION UNIDADES ENERGETICAS</t>
  </si>
  <si>
    <t xml:space="preserve">     INTERNACIONALES   (OLADE)</t>
  </si>
  <si>
    <t xml:space="preserve"> (*)</t>
  </si>
  <si>
    <t>BEEP</t>
  </si>
  <si>
    <t>TEP</t>
  </si>
  <si>
    <t>TCAL</t>
  </si>
  <si>
    <t>TJOULE</t>
  </si>
  <si>
    <t>10E+3BTU</t>
  </si>
  <si>
    <t>MWH</t>
  </si>
  <si>
    <t>KGGLP</t>
  </si>
  <si>
    <t xml:space="preserve">   M3 GAS NAT.</t>
  </si>
  <si>
    <t>PIE3 GAS NAT.</t>
  </si>
  <si>
    <t>M3 GAS NAT.</t>
  </si>
  <si>
    <t>(Nota: E + x = 10 elevado a x )</t>
  </si>
  <si>
    <t xml:space="preserve">                          ABREVIATURAS</t>
  </si>
  <si>
    <t>EQUIVAL.  OLADE</t>
  </si>
  <si>
    <t>EQUIVAL. BALANCE NACIONAL</t>
  </si>
  <si>
    <t>EQUIVALENCIA</t>
  </si>
  <si>
    <t>SIMBOLO</t>
  </si>
  <si>
    <t>1BBL GLP</t>
  </si>
  <si>
    <t>0,670BEP</t>
  </si>
  <si>
    <t>1Bpe</t>
  </si>
  <si>
    <t xml:space="preserve">         1,05 BEEP</t>
  </si>
  <si>
    <t>BARRIL EQUIVAL.  PETROLEO</t>
  </si>
  <si>
    <t>1BBL</t>
  </si>
  <si>
    <t>0,15893M3</t>
  </si>
  <si>
    <t>1 m3 gas nat.          1,13 M3 GAS NAT</t>
  </si>
  <si>
    <t>TON. EQUIV. PETROLEO</t>
  </si>
  <si>
    <t>1M3 GLP</t>
  </si>
  <si>
    <t>552,4 KG</t>
  </si>
  <si>
    <t>(Bpe = Barril de Petroleo Equivalente, Balance)</t>
  </si>
  <si>
    <t>BARRILES</t>
  </si>
  <si>
    <t>BBL</t>
  </si>
  <si>
    <t>1PIE3</t>
  </si>
  <si>
    <t>0,028317 M3</t>
  </si>
  <si>
    <t>METROS CUBICOS</t>
  </si>
  <si>
    <t>M3</t>
  </si>
  <si>
    <t>TERACALORIAS</t>
  </si>
  <si>
    <t>MULTIPLOS</t>
  </si>
  <si>
    <t>TONELADAS METRICAS</t>
  </si>
  <si>
    <t>TON</t>
  </si>
  <si>
    <t>PREFIJO</t>
  </si>
  <si>
    <t>FACTOR</t>
  </si>
  <si>
    <t>GIGAWATTS</t>
  </si>
  <si>
    <t>GW</t>
  </si>
  <si>
    <t>K</t>
  </si>
  <si>
    <t>KILO</t>
  </si>
  <si>
    <t>TERAWATTS-HORA</t>
  </si>
  <si>
    <t>TWH</t>
  </si>
  <si>
    <t>M</t>
  </si>
  <si>
    <t>MEGA</t>
  </si>
  <si>
    <t>GIGAWATTS-HORA</t>
  </si>
  <si>
    <t>GWH</t>
  </si>
  <si>
    <t>G</t>
  </si>
  <si>
    <t>GIGA</t>
  </si>
  <si>
    <t>KILOWATTS-HORA</t>
  </si>
  <si>
    <t>KWH</t>
  </si>
  <si>
    <t>T</t>
  </si>
  <si>
    <t>TERA</t>
  </si>
  <si>
    <t>MEGAWATTS-HORA</t>
  </si>
  <si>
    <t>P</t>
  </si>
  <si>
    <t>PETA</t>
  </si>
  <si>
    <t xml:space="preserve">(*) PARA OBTENER EQUIVALENCIAS INTERNACIONALES, SE DEBEN TENER EN CUENTA LAS EQUIVALENCIAS DEL BALANCE NACIONAL DE ENERGIA , PRINCIPALMENTE </t>
  </si>
  <si>
    <t xml:space="preserve"> RESPECTO A PODERES CALORIFICOS Y DENSIDADES</t>
  </si>
  <si>
    <r>
      <t>(*) Del total de Gasolina 93 s/p , aproximadamente 700 Miles de m</t>
    </r>
    <r>
      <rPr>
        <vertAlign val="superscript"/>
        <sz val="11"/>
        <rFont val="MS Sans Serif"/>
        <family val="2"/>
      </rPr>
      <t>3</t>
    </r>
    <r>
      <rPr>
        <sz val="11"/>
        <rFont val="MS Sans Serif"/>
        <family val="2"/>
      </rPr>
      <t xml:space="preserve"> corresponden a Gasolina s/p 95 y 97.</t>
    </r>
  </si>
  <si>
    <r>
      <t>(**) Del total de Gasolina 93, aproximadamente 19 Miles de m</t>
    </r>
    <r>
      <rPr>
        <vertAlign val="superscript"/>
        <sz val="11"/>
        <rFont val="MS Sans Serif"/>
        <family val="2"/>
      </rPr>
      <t>3</t>
    </r>
    <r>
      <rPr>
        <sz val="11"/>
        <rFont val="MS Sans Serif"/>
        <family val="2"/>
      </rPr>
      <t xml:space="preserve"> corresponden a Gasolina c/p 81 y 87.</t>
    </r>
  </si>
  <si>
    <t xml:space="preserve"> FINAL</t>
  </si>
  <si>
    <t xml:space="preserve"> TOTAL</t>
  </si>
  <si>
    <t>CENT. DE TR.</t>
  </si>
  <si>
    <t>AÑO 1992</t>
  </si>
  <si>
    <t>GAS 81</t>
  </si>
  <si>
    <t>GASOLINA 81</t>
  </si>
  <si>
    <t>AÑO1992</t>
  </si>
  <si>
    <t>a) Producción Bruta : Isla= 186,44 + Continente = 93,48 + Costa afuera=467,95</t>
  </si>
  <si>
    <t>b) Producción Bruta : Produccion total = 4.037,89 - Reinyecciones = 2038,57984</t>
  </si>
  <si>
    <t>c) Cierre : Gas lift = 89 + Gas quemado =126</t>
  </si>
  <si>
    <t>d)Consumo Bruto: Ventas =1105,6 + Consumo propio Enap =570 + Gas absorbido =108,72</t>
  </si>
  <si>
    <t>Año 1992 (Teracalorías)</t>
  </si>
  <si>
    <t>Industrias Minas Varias</t>
  </si>
  <si>
    <t>Comercial Resto del País</t>
  </si>
  <si>
    <t>Público y Residencial</t>
  </si>
  <si>
    <t>Combust.</t>
  </si>
  <si>
    <t>Mton</t>
  </si>
  <si>
    <t>Resto del País</t>
  </si>
  <si>
    <t>y Alquitran</t>
  </si>
  <si>
    <t>AÑO 1992 (UNIDADES FISICAS)</t>
  </si>
  <si>
    <t xml:space="preserve">                     AÑO 1992</t>
  </si>
  <si>
    <t>EVOLUCION SECTORIAL DEL</t>
  </si>
  <si>
    <t>CONSUMO (TETRACALORIAS)</t>
  </si>
  <si>
    <t>SECTOR RESIDENCIAL</t>
  </si>
  <si>
    <t>EVOLUCION SECTORIAL</t>
  </si>
  <si>
    <t>DEL CONSUMO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</si>
</sst>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,##0.0"/>
    <numFmt numFmtId="166" formatCode="0.0%"/>
    <numFmt numFmtId="167" formatCode="###0"/>
    <numFmt numFmtId="168" formatCode="0.000"/>
  </numFmts>
  <fonts count="41">
    <font>
      <sz val="10"/>
      <name val="Arial"/>
    </font>
    <font>
      <sz val="10"/>
      <name val="Arial"/>
      <family val="2"/>
    </font>
    <font>
      <sz val="10"/>
      <name val="MS Sans Serif"/>
    </font>
    <font>
      <b/>
      <sz val="12"/>
      <color indexed="9"/>
      <name val="MS Sans Serif"/>
    </font>
    <font>
      <sz val="8.5"/>
      <color indexed="9"/>
      <name val="MS Sans Serif"/>
    </font>
    <font>
      <b/>
      <sz val="8.5"/>
      <color indexed="9"/>
      <name val="MS Sans Serif"/>
    </font>
    <font>
      <b/>
      <sz val="10"/>
      <color indexed="18"/>
      <name val="MS Sans Serif"/>
    </font>
    <font>
      <b/>
      <sz val="10"/>
      <color indexed="8"/>
      <name val="MS Sans Serif"/>
    </font>
    <font>
      <b/>
      <sz val="10"/>
      <color indexed="12"/>
      <name val="Geneva"/>
    </font>
    <font>
      <sz val="10"/>
      <color indexed="12"/>
      <name val="MS Sans Serif"/>
    </font>
    <font>
      <sz val="12"/>
      <color indexed="9"/>
      <name val="MS Sans Serif"/>
      <family val="2"/>
    </font>
    <font>
      <b/>
      <sz val="10"/>
      <name val="MS Sans Serif"/>
    </font>
    <font>
      <sz val="8"/>
      <name val="MS Sans Serif"/>
    </font>
    <font>
      <b/>
      <sz val="8.5"/>
      <color indexed="9"/>
      <name val="MS Sans Serif"/>
      <family val="2"/>
    </font>
    <font>
      <sz val="10"/>
      <name val="MS Sans Serif"/>
      <family val="2"/>
    </font>
    <font>
      <b/>
      <i/>
      <sz val="10"/>
      <color indexed="8"/>
      <name val="MS Sans Serif"/>
    </font>
    <font>
      <b/>
      <sz val="10"/>
      <name val="Geneva"/>
    </font>
    <font>
      <b/>
      <sz val="11"/>
      <color indexed="9"/>
      <name val="Arial"/>
      <family val="2"/>
    </font>
    <font>
      <sz val="10"/>
      <color indexed="9"/>
      <name val="Arial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b/>
      <sz val="10"/>
      <color indexed="18"/>
      <name val="Arial"/>
      <family val="2"/>
    </font>
    <font>
      <b/>
      <sz val="10"/>
      <color indexed="8"/>
      <name val="Arial"/>
      <family val="2"/>
    </font>
    <font>
      <sz val="8"/>
      <color indexed="21"/>
      <name val="MS Sans Serif"/>
    </font>
    <font>
      <b/>
      <sz val="12"/>
      <color indexed="9"/>
      <name val="MS Sans Serif"/>
      <family val="2"/>
    </font>
    <font>
      <sz val="10"/>
      <name val="Geneva"/>
    </font>
    <font>
      <sz val="10"/>
      <color indexed="12"/>
      <name val="Geneva"/>
    </font>
    <font>
      <b/>
      <u/>
      <sz val="12"/>
      <color indexed="12"/>
      <name val="Geneva"/>
    </font>
    <font>
      <u/>
      <sz val="10"/>
      <color indexed="12"/>
      <name val="Geneva"/>
    </font>
    <font>
      <b/>
      <sz val="8"/>
      <color indexed="21"/>
      <name val="MS Sans Serif"/>
    </font>
    <font>
      <sz val="8"/>
      <color indexed="8"/>
      <name val="MS Sans Serif"/>
    </font>
    <font>
      <b/>
      <sz val="8"/>
      <color indexed="8"/>
      <name val="MS Sans Serif"/>
    </font>
    <font>
      <b/>
      <i/>
      <sz val="11"/>
      <color indexed="8"/>
      <name val="MS Sans Serif"/>
      <family val="2"/>
    </font>
    <font>
      <b/>
      <sz val="11"/>
      <color indexed="18"/>
      <name val="MS Sans Serif"/>
      <family val="2"/>
    </font>
    <font>
      <sz val="11"/>
      <name val="MS Sans Serif"/>
      <family val="2"/>
    </font>
    <font>
      <vertAlign val="superscript"/>
      <sz val="11"/>
      <name val="MS Sans Serif"/>
      <family val="2"/>
    </font>
    <font>
      <sz val="12"/>
      <name val="MS Sans Serif"/>
      <family val="2"/>
    </font>
    <font>
      <b/>
      <sz val="12"/>
      <color indexed="8"/>
      <name val="MS Sans Serif"/>
      <family val="2"/>
    </font>
    <font>
      <b/>
      <sz val="12"/>
      <color indexed="18"/>
      <name val="MS Sans Serif"/>
      <family val="2"/>
    </font>
    <font>
      <sz val="11"/>
      <color indexed="8"/>
      <name val="MS Sans Serif"/>
      <family val="2"/>
    </font>
    <font>
      <sz val="11"/>
      <color indexed="18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mediumGray">
        <fgColor indexed="22"/>
        <bgColor indexed="22"/>
      </patternFill>
    </fill>
    <fill>
      <patternFill patternType="solid">
        <fgColor indexed="22"/>
        <bgColor indexed="22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1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1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10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64"/>
      </right>
      <top/>
      <bottom style="thin">
        <color indexed="64"/>
      </bottom>
      <diagonal/>
    </border>
    <border>
      <left style="thin">
        <color indexed="1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23"/>
      </top>
      <bottom style="thin">
        <color indexed="9"/>
      </bottom>
      <diagonal/>
    </border>
    <border>
      <left/>
      <right/>
      <top style="thin">
        <color indexed="23"/>
      </top>
      <bottom style="thin">
        <color indexed="9"/>
      </bottom>
      <diagonal/>
    </border>
    <border>
      <left/>
      <right style="thin">
        <color indexed="10"/>
      </right>
      <top style="thin">
        <color indexed="23"/>
      </top>
      <bottom style="thin">
        <color indexed="9"/>
      </bottom>
      <diagonal/>
    </border>
    <border>
      <left style="thin">
        <color indexed="10"/>
      </left>
      <right/>
      <top style="thin">
        <color indexed="23"/>
      </top>
      <bottom style="thin">
        <color indexed="10"/>
      </bottom>
      <diagonal/>
    </border>
    <border>
      <left/>
      <right/>
      <top style="thin">
        <color indexed="23"/>
      </top>
      <bottom style="thin">
        <color indexed="10"/>
      </bottom>
      <diagonal/>
    </border>
    <border>
      <left/>
      <right style="thin">
        <color indexed="10"/>
      </right>
      <top style="thin">
        <color indexed="23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10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10"/>
      </right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 style="thin">
        <color indexed="9"/>
      </bottom>
      <diagonal/>
    </border>
    <border>
      <left style="thin">
        <color indexed="64"/>
      </left>
      <right/>
      <top/>
      <bottom/>
      <diagonal/>
    </border>
  </borders>
  <cellStyleXfs count="26">
    <xf numFmtId="0" fontId="0" fillId="0" borderId="0"/>
    <xf numFmtId="3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0" fontId="25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9" fontId="1" fillId="0" borderId="0" applyFont="0" applyFill="0" applyBorder="0" applyAlignment="0" applyProtection="0"/>
  </cellStyleXfs>
  <cellXfs count="641">
    <xf numFmtId="0" fontId="0" fillId="0" borderId="0" xfId="0"/>
    <xf numFmtId="0" fontId="3" fillId="3" borderId="1" xfId="7" applyFont="1" applyFill="1" applyBorder="1" applyAlignment="1">
      <alignment horizontal="left"/>
    </xf>
    <xf numFmtId="0" fontId="4" fillId="3" borderId="2" xfId="7" applyFont="1" applyFill="1" applyBorder="1" applyAlignment="1">
      <alignment horizontal="center"/>
    </xf>
    <xf numFmtId="0" fontId="4" fillId="3" borderId="2" xfId="7" applyFont="1" applyFill="1" applyBorder="1" applyAlignment="1">
      <alignment horizontal="right"/>
    </xf>
    <xf numFmtId="0" fontId="5" fillId="3" borderId="3" xfId="7" applyFont="1" applyFill="1" applyBorder="1" applyAlignment="1">
      <alignment horizontal="right"/>
    </xf>
    <xf numFmtId="0" fontId="2" fillId="0" borderId="0" xfId="7" applyBorder="1"/>
    <xf numFmtId="0" fontId="2" fillId="0" borderId="0" xfId="7"/>
    <xf numFmtId="0" fontId="3" fillId="3" borderId="4" xfId="7" applyFont="1" applyFill="1" applyBorder="1" applyAlignment="1">
      <alignment horizontal="left"/>
    </xf>
    <xf numFmtId="0" fontId="4" fillId="3" borderId="0" xfId="7" applyFont="1" applyFill="1" applyBorder="1" applyAlignment="1">
      <alignment horizontal="right"/>
    </xf>
    <xf numFmtId="0" fontId="5" fillId="3" borderId="5" xfId="7" applyFont="1" applyFill="1" applyBorder="1" applyAlignment="1">
      <alignment horizontal="right"/>
    </xf>
    <xf numFmtId="0" fontId="4" fillId="3" borderId="0" xfId="7" applyFont="1" applyFill="1" applyBorder="1" applyAlignment="1">
      <alignment horizontal="left"/>
    </xf>
    <xf numFmtId="0" fontId="3" fillId="3" borderId="6" xfId="7" applyFont="1" applyFill="1" applyBorder="1" applyAlignment="1">
      <alignment horizontal="left"/>
    </xf>
    <xf numFmtId="0" fontId="4" fillId="3" borderId="7" xfId="7" applyFont="1" applyFill="1" applyBorder="1" applyAlignment="1">
      <alignment horizontal="right"/>
    </xf>
    <xf numFmtId="0" fontId="5" fillId="3" borderId="8" xfId="7" applyFont="1" applyFill="1" applyBorder="1" applyAlignment="1">
      <alignment horizontal="right"/>
    </xf>
    <xf numFmtId="0" fontId="6" fillId="4" borderId="4" xfId="7" applyFont="1" applyFill="1" applyBorder="1" applyAlignment="1">
      <alignment horizontal="left"/>
    </xf>
    <xf numFmtId="0" fontId="2" fillId="0" borderId="0" xfId="7" applyFill="1" applyBorder="1" applyAlignment="1"/>
    <xf numFmtId="0" fontId="2" fillId="0" borderId="5" xfId="7" applyFill="1" applyBorder="1" applyAlignment="1"/>
    <xf numFmtId="0" fontId="7" fillId="4" borderId="4" xfId="7" applyFont="1" applyFill="1" applyBorder="1" applyAlignment="1">
      <alignment horizontal="left"/>
    </xf>
    <xf numFmtId="3" fontId="2" fillId="0" borderId="0" xfId="1" applyNumberFormat="1" applyFont="1" applyFill="1" applyBorder="1" applyAlignment="1"/>
    <xf numFmtId="165" fontId="2" fillId="0" borderId="5" xfId="1" applyNumberFormat="1" applyFont="1" applyFill="1" applyBorder="1" applyAlignment="1"/>
    <xf numFmtId="3" fontId="2" fillId="0" borderId="5" xfId="1" applyNumberFormat="1" applyFont="1" applyFill="1" applyBorder="1" applyAlignment="1"/>
    <xf numFmtId="0" fontId="6" fillId="4" borderId="9" xfId="7" applyFont="1" applyFill="1" applyBorder="1" applyAlignment="1">
      <alignment horizontal="left"/>
    </xf>
    <xf numFmtId="3" fontId="2" fillId="0" borderId="10" xfId="1" applyNumberFormat="1" applyFont="1" applyFill="1" applyBorder="1" applyAlignment="1"/>
    <xf numFmtId="165" fontId="2" fillId="0" borderId="11" xfId="1" applyNumberFormat="1" applyFont="1" applyFill="1" applyBorder="1" applyAlignment="1"/>
    <xf numFmtId="0" fontId="6" fillId="4" borderId="12" xfId="7" applyFont="1" applyFill="1" applyBorder="1" applyAlignment="1">
      <alignment horizontal="left"/>
    </xf>
    <xf numFmtId="0" fontId="2" fillId="0" borderId="13" xfId="7" applyFill="1" applyBorder="1" applyAlignment="1"/>
    <xf numFmtId="3" fontId="2" fillId="0" borderId="13" xfId="7" applyNumberFormat="1" applyFill="1" applyBorder="1" applyAlignment="1"/>
    <xf numFmtId="0" fontId="2" fillId="0" borderId="14" xfId="7" applyFill="1" applyBorder="1" applyAlignment="1"/>
    <xf numFmtId="0" fontId="8" fillId="0" borderId="0" xfId="7" applyFont="1" applyBorder="1"/>
    <xf numFmtId="0" fontId="2" fillId="0" borderId="0" xfId="7" applyBorder="1" applyAlignment="1">
      <alignment horizontal="center"/>
    </xf>
    <xf numFmtId="0" fontId="9" fillId="0" borderId="0" xfId="7" applyFont="1"/>
    <xf numFmtId="0" fontId="2" fillId="3" borderId="1" xfId="17" applyFill="1" applyBorder="1" applyAlignment="1"/>
    <xf numFmtId="0" fontId="4" fillId="3" borderId="2" xfId="17" applyFont="1" applyFill="1" applyBorder="1" applyAlignment="1">
      <alignment horizontal="center"/>
    </xf>
    <xf numFmtId="0" fontId="4" fillId="3" borderId="2" xfId="17" applyFont="1" applyFill="1" applyBorder="1" applyAlignment="1">
      <alignment horizontal="right"/>
    </xf>
    <xf numFmtId="0" fontId="5" fillId="3" borderId="3" xfId="17" applyFont="1" applyFill="1" applyBorder="1" applyAlignment="1">
      <alignment horizontal="right"/>
    </xf>
    <xf numFmtId="0" fontId="2" fillId="0" borderId="0" xfId="17"/>
    <xf numFmtId="0" fontId="2" fillId="3" borderId="4" xfId="17" applyFill="1" applyBorder="1" applyAlignment="1"/>
    <xf numFmtId="0" fontId="4" fillId="3" borderId="0" xfId="17" applyFont="1" applyFill="1" applyBorder="1" applyAlignment="1">
      <alignment horizontal="center"/>
    </xf>
    <xf numFmtId="0" fontId="4" fillId="3" borderId="0" xfId="17" applyFont="1" applyFill="1" applyBorder="1" applyAlignment="1">
      <alignment horizontal="right"/>
    </xf>
    <xf numFmtId="0" fontId="5" fillId="3" borderId="5" xfId="17" applyFont="1" applyFill="1" applyBorder="1" applyAlignment="1">
      <alignment horizontal="right"/>
    </xf>
    <xf numFmtId="0" fontId="4" fillId="3" borderId="0" xfId="17" applyFont="1" applyFill="1" applyBorder="1" applyAlignment="1">
      <alignment horizontal="centerContinuous"/>
    </xf>
    <xf numFmtId="0" fontId="5" fillId="3" borderId="5" xfId="17" applyFont="1" applyFill="1" applyBorder="1" applyAlignment="1">
      <alignment horizontal="center"/>
    </xf>
    <xf numFmtId="0" fontId="10" fillId="3" borderId="4" xfId="17" applyFont="1" applyFill="1" applyBorder="1" applyAlignment="1">
      <alignment horizontal="left"/>
    </xf>
    <xf numFmtId="0" fontId="6" fillId="4" borderId="4" xfId="17" applyFont="1" applyFill="1" applyBorder="1" applyAlignment="1">
      <alignment horizontal="left"/>
    </xf>
    <xf numFmtId="0" fontId="2" fillId="0" borderId="0" xfId="17" applyFill="1" applyBorder="1" applyAlignment="1"/>
    <xf numFmtId="0" fontId="2" fillId="0" borderId="5" xfId="17" applyFill="1" applyBorder="1" applyAlignment="1"/>
    <xf numFmtId="3" fontId="2" fillId="0" borderId="0" xfId="17" applyNumberFormat="1" applyFill="1" applyBorder="1" applyAlignment="1"/>
    <xf numFmtId="164" fontId="2" fillId="0" borderId="5" xfId="17" applyNumberFormat="1" applyFill="1" applyBorder="1" applyAlignment="1"/>
    <xf numFmtId="0" fontId="7" fillId="4" borderId="4" xfId="17" applyFont="1" applyFill="1" applyBorder="1" applyAlignment="1">
      <alignment horizontal="left"/>
    </xf>
    <xf numFmtId="165" fontId="2" fillId="0" borderId="5" xfId="17" applyNumberFormat="1" applyFill="1" applyBorder="1" applyAlignment="1"/>
    <xf numFmtId="3" fontId="2" fillId="0" borderId="10" xfId="17" applyNumberFormat="1" applyFill="1" applyBorder="1" applyAlignment="1"/>
    <xf numFmtId="164" fontId="2" fillId="0" borderId="11" xfId="17" applyNumberFormat="1" applyFill="1" applyBorder="1" applyAlignment="1"/>
    <xf numFmtId="0" fontId="6" fillId="4" borderId="12" xfId="17" applyFont="1" applyFill="1" applyBorder="1" applyAlignment="1">
      <alignment horizontal="left"/>
    </xf>
    <xf numFmtId="3" fontId="2" fillId="0" borderId="13" xfId="17" applyNumberFormat="1" applyFill="1" applyBorder="1" applyAlignment="1"/>
    <xf numFmtId="0" fontId="2" fillId="0" borderId="14" xfId="17" applyFill="1" applyBorder="1" applyAlignment="1"/>
    <xf numFmtId="1" fontId="3" fillId="3" borderId="1" xfId="3" applyNumberFormat="1" applyFont="1" applyFill="1" applyBorder="1" applyAlignment="1">
      <alignment horizontal="left"/>
    </xf>
    <xf numFmtId="1" fontId="4" fillId="3" borderId="2" xfId="3" applyNumberFormat="1" applyFont="1" applyFill="1" applyBorder="1" applyAlignment="1">
      <alignment horizontal="right"/>
    </xf>
    <xf numFmtId="1" fontId="4" fillId="3" borderId="2" xfId="3" applyNumberFormat="1" applyFont="1" applyFill="1" applyBorder="1" applyAlignment="1">
      <alignment horizontal="center"/>
    </xf>
    <xf numFmtId="1" fontId="5" fillId="3" borderId="3" xfId="3" applyNumberFormat="1" applyFont="1" applyFill="1" applyBorder="1" applyAlignment="1">
      <alignment horizontal="right"/>
    </xf>
    <xf numFmtId="1" fontId="11" fillId="0" borderId="0" xfId="3" applyNumberFormat="1" applyFont="1"/>
    <xf numFmtId="1" fontId="3" fillId="3" borderId="4" xfId="3" applyNumberFormat="1" applyFont="1" applyFill="1" applyBorder="1" applyAlignment="1">
      <alignment horizontal="left"/>
    </xf>
    <xf numFmtId="1" fontId="4" fillId="3" borderId="0" xfId="3" applyNumberFormat="1" applyFont="1" applyFill="1" applyBorder="1" applyAlignment="1">
      <alignment horizontal="right"/>
    </xf>
    <xf numFmtId="1" fontId="4" fillId="3" borderId="0" xfId="3" applyNumberFormat="1" applyFont="1" applyFill="1" applyBorder="1" applyAlignment="1">
      <alignment horizontal="center"/>
    </xf>
    <xf numFmtId="1" fontId="5" fillId="3" borderId="5" xfId="3" applyNumberFormat="1" applyFont="1" applyFill="1" applyBorder="1" applyAlignment="1">
      <alignment horizontal="right"/>
    </xf>
    <xf numFmtId="1" fontId="3" fillId="3" borderId="6" xfId="3" applyNumberFormat="1" applyFont="1" applyFill="1" applyBorder="1" applyAlignment="1">
      <alignment horizontal="left"/>
    </xf>
    <xf numFmtId="1" fontId="4" fillId="3" borderId="7" xfId="3" applyNumberFormat="1" applyFont="1" applyFill="1" applyBorder="1" applyAlignment="1">
      <alignment horizontal="right"/>
    </xf>
    <xf numFmtId="1" fontId="5" fillId="3" borderId="8" xfId="3" applyNumberFormat="1" applyFont="1" applyFill="1" applyBorder="1" applyAlignment="1">
      <alignment horizontal="right"/>
    </xf>
    <xf numFmtId="1" fontId="6" fillId="4" borderId="4" xfId="3" applyNumberFormat="1" applyFont="1" applyFill="1" applyBorder="1" applyAlignment="1">
      <alignment horizontal="left"/>
    </xf>
    <xf numFmtId="1" fontId="2" fillId="0" borderId="0" xfId="3" applyNumberFormat="1" applyFont="1" applyFill="1" applyBorder="1" applyAlignment="1"/>
    <xf numFmtId="1" fontId="2" fillId="0" borderId="5" xfId="3" applyNumberFormat="1" applyFont="1" applyFill="1" applyBorder="1" applyAlignment="1"/>
    <xf numFmtId="1" fontId="7" fillId="4" borderId="4" xfId="3" applyNumberFormat="1" applyFont="1" applyFill="1" applyBorder="1" applyAlignment="1">
      <alignment horizontal="left"/>
    </xf>
    <xf numFmtId="3" fontId="2" fillId="0" borderId="0" xfId="3" applyNumberFormat="1" applyFont="1" applyFill="1" applyBorder="1" applyAlignment="1"/>
    <xf numFmtId="3" fontId="2" fillId="0" borderId="5" xfId="3" applyNumberFormat="1" applyFont="1" applyFill="1" applyBorder="1" applyAlignment="1"/>
    <xf numFmtId="1" fontId="6" fillId="4" borderId="9" xfId="3" applyNumberFormat="1" applyFont="1" applyFill="1" applyBorder="1" applyAlignment="1">
      <alignment horizontal="left"/>
    </xf>
    <xf numFmtId="3" fontId="2" fillId="0" borderId="10" xfId="3" applyNumberFormat="1" applyFont="1" applyFill="1" applyBorder="1" applyAlignment="1"/>
    <xf numFmtId="3" fontId="2" fillId="0" borderId="11" xfId="3" applyNumberFormat="1" applyFont="1" applyFill="1" applyBorder="1" applyAlignment="1"/>
    <xf numFmtId="9" fontId="11" fillId="0" borderId="0" xfId="25" applyFont="1"/>
    <xf numFmtId="166" fontId="11" fillId="0" borderId="0" xfId="25" applyNumberFormat="1" applyFont="1"/>
    <xf numFmtId="0" fontId="3" fillId="3" borderId="1" xfId="18" applyFont="1" applyFill="1" applyBorder="1" applyAlignment="1">
      <alignment horizontal="left"/>
    </xf>
    <xf numFmtId="0" fontId="5" fillId="3" borderId="2" xfId="18" applyFont="1" applyFill="1" applyBorder="1" applyAlignment="1">
      <alignment horizontal="right"/>
    </xf>
    <xf numFmtId="0" fontId="5" fillId="3" borderId="2" xfId="18" applyFont="1" applyFill="1" applyBorder="1" applyAlignment="1">
      <alignment horizontal="center"/>
    </xf>
    <xf numFmtId="0" fontId="4" fillId="3" borderId="2" xfId="18" applyFont="1" applyFill="1" applyBorder="1" applyAlignment="1">
      <alignment horizontal="right"/>
    </xf>
    <xf numFmtId="0" fontId="5" fillId="3" borderId="3" xfId="18" applyFont="1" applyFill="1" applyBorder="1" applyAlignment="1">
      <alignment horizontal="right"/>
    </xf>
    <xf numFmtId="0" fontId="12" fillId="0" borderId="0" xfId="18" applyFont="1" applyBorder="1"/>
    <xf numFmtId="1" fontId="2" fillId="0" borderId="0" xfId="18" applyNumberFormat="1"/>
    <xf numFmtId="0" fontId="2" fillId="0" borderId="0" xfId="18"/>
    <xf numFmtId="0" fontId="3" fillId="3" borderId="4" xfId="18" applyFont="1" applyFill="1" applyBorder="1" applyAlignment="1">
      <alignment horizontal="left"/>
    </xf>
    <xf numFmtId="0" fontId="5" fillId="3" borderId="0" xfId="18" applyFont="1" applyFill="1" applyBorder="1" applyAlignment="1">
      <alignment horizontal="right"/>
    </xf>
    <xf numFmtId="0" fontId="5" fillId="3" borderId="0" xfId="18" applyFont="1" applyFill="1" applyBorder="1" applyAlignment="1">
      <alignment horizontal="center"/>
    </xf>
    <xf numFmtId="0" fontId="4" fillId="3" borderId="0" xfId="18" applyFont="1" applyFill="1" applyBorder="1" applyAlignment="1">
      <alignment horizontal="right"/>
    </xf>
    <xf numFmtId="0" fontId="5" fillId="3" borderId="5" xfId="18" applyFont="1" applyFill="1" applyBorder="1" applyAlignment="1">
      <alignment horizontal="right"/>
    </xf>
    <xf numFmtId="0" fontId="3" fillId="3" borderId="6" xfId="18" applyFont="1" applyFill="1" applyBorder="1" applyAlignment="1">
      <alignment horizontal="left"/>
    </xf>
    <xf numFmtId="0" fontId="5" fillId="3" borderId="7" xfId="18" applyFont="1" applyFill="1" applyBorder="1" applyAlignment="1">
      <alignment horizontal="center"/>
    </xf>
    <xf numFmtId="0" fontId="5" fillId="3" borderId="7" xfId="18" applyFont="1" applyFill="1" applyBorder="1" applyAlignment="1">
      <alignment horizontal="right"/>
    </xf>
    <xf numFmtId="0" fontId="6" fillId="4" borderId="4" xfId="18" applyFont="1" applyFill="1" applyBorder="1" applyAlignment="1">
      <alignment horizontal="left"/>
    </xf>
    <xf numFmtId="0" fontId="2" fillId="0" borderId="0" xfId="18" applyFill="1" applyBorder="1" applyAlignment="1"/>
    <xf numFmtId="0" fontId="2" fillId="0" borderId="5" xfId="18" applyFill="1" applyBorder="1" applyAlignment="1"/>
    <xf numFmtId="0" fontId="7" fillId="4" borderId="4" xfId="18" applyFont="1" applyFill="1" applyBorder="1" applyAlignment="1">
      <alignment horizontal="left"/>
    </xf>
    <xf numFmtId="3" fontId="2" fillId="0" borderId="0" xfId="18" applyNumberFormat="1" applyFill="1" applyBorder="1" applyAlignment="1"/>
    <xf numFmtId="3" fontId="2" fillId="0" borderId="5" xfId="18" applyNumberFormat="1" applyFill="1" applyBorder="1" applyAlignment="1"/>
    <xf numFmtId="3" fontId="2" fillId="0" borderId="0" xfId="18" applyNumberFormat="1"/>
    <xf numFmtId="0" fontId="15" fillId="4" borderId="9" xfId="18" applyFont="1" applyFill="1" applyBorder="1" applyAlignment="1">
      <alignment horizontal="left"/>
    </xf>
    <xf numFmtId="3" fontId="2" fillId="0" borderId="10" xfId="18" applyNumberFormat="1" applyFill="1" applyBorder="1" applyAlignment="1"/>
    <xf numFmtId="3" fontId="2" fillId="0" borderId="11" xfId="18" applyNumberFormat="1" applyFill="1" applyBorder="1" applyAlignment="1"/>
    <xf numFmtId="9" fontId="2" fillId="0" borderId="0" xfId="18" applyNumberFormat="1" applyFill="1" applyBorder="1" applyAlignment="1"/>
    <xf numFmtId="0" fontId="2" fillId="0" borderId="13" xfId="18" applyFill="1" applyBorder="1" applyAlignment="1"/>
    <xf numFmtId="0" fontId="2" fillId="0" borderId="14" xfId="18" applyFill="1" applyBorder="1" applyAlignment="1"/>
    <xf numFmtId="0" fontId="3" fillId="3" borderId="1" xfId="19" applyFont="1" applyFill="1" applyBorder="1" applyAlignment="1">
      <alignment horizontal="left"/>
    </xf>
    <xf numFmtId="0" fontId="4" fillId="3" borderId="2" xfId="19" applyFont="1" applyFill="1" applyBorder="1" applyAlignment="1">
      <alignment horizontal="right"/>
    </xf>
    <xf numFmtId="0" fontId="4" fillId="3" borderId="2" xfId="19" applyFont="1" applyFill="1" applyBorder="1" applyAlignment="1">
      <alignment horizontal="center"/>
    </xf>
    <xf numFmtId="0" fontId="4" fillId="3" borderId="3" xfId="19" applyFont="1" applyFill="1" applyBorder="1" applyAlignment="1">
      <alignment horizontal="right"/>
    </xf>
    <xf numFmtId="0" fontId="12" fillId="0" borderId="0" xfId="19" applyFont="1" applyBorder="1"/>
    <xf numFmtId="0" fontId="2" fillId="0" borderId="0" xfId="19"/>
    <xf numFmtId="0" fontId="3" fillId="3" borderId="4" xfId="19" applyFont="1" applyFill="1" applyBorder="1" applyAlignment="1">
      <alignment horizontal="left"/>
    </xf>
    <xf numFmtId="0" fontId="4" fillId="3" borderId="0" xfId="19" applyFont="1" applyFill="1" applyBorder="1" applyAlignment="1">
      <alignment horizontal="right"/>
    </xf>
    <xf numFmtId="0" fontId="4" fillId="3" borderId="0" xfId="19" applyFont="1" applyFill="1" applyBorder="1" applyAlignment="1">
      <alignment horizontal="center"/>
    </xf>
    <xf numFmtId="0" fontId="4" fillId="3" borderId="5" xfId="19" applyFont="1" applyFill="1" applyBorder="1" applyAlignment="1">
      <alignment horizontal="right"/>
    </xf>
    <xf numFmtId="0" fontId="4" fillId="3" borderId="5" xfId="19" applyFont="1" applyFill="1" applyBorder="1" applyAlignment="1">
      <alignment horizontal="center"/>
    </xf>
    <xf numFmtId="0" fontId="3" fillId="3" borderId="6" xfId="19" applyFont="1" applyFill="1" applyBorder="1" applyAlignment="1">
      <alignment horizontal="left"/>
    </xf>
    <xf numFmtId="0" fontId="4" fillId="3" borderId="7" xfId="19" applyFont="1" applyFill="1" applyBorder="1" applyAlignment="1">
      <alignment horizontal="center"/>
    </xf>
    <xf numFmtId="0" fontId="4" fillId="3" borderId="8" xfId="19" applyFont="1" applyFill="1" applyBorder="1" applyAlignment="1">
      <alignment horizontal="center"/>
    </xf>
    <xf numFmtId="0" fontId="6" fillId="4" borderId="4" xfId="19" applyFont="1" applyFill="1" applyBorder="1" applyAlignment="1">
      <alignment horizontal="left"/>
    </xf>
    <xf numFmtId="0" fontId="2" fillId="0" borderId="0" xfId="19" applyFill="1" applyBorder="1" applyAlignment="1"/>
    <xf numFmtId="0" fontId="2" fillId="0" borderId="5" xfId="19" applyFill="1" applyBorder="1" applyAlignment="1"/>
    <xf numFmtId="0" fontId="7" fillId="4" borderId="4" xfId="19" applyFont="1" applyFill="1" applyBorder="1" applyAlignment="1">
      <alignment horizontal="left"/>
    </xf>
    <xf numFmtId="3" fontId="2" fillId="0" borderId="0" xfId="19" applyNumberFormat="1" applyFill="1" applyBorder="1" applyAlignment="1"/>
    <xf numFmtId="166" fontId="2" fillId="0" borderId="5" xfId="19" applyNumberFormat="1" applyFill="1" applyBorder="1" applyAlignment="1"/>
    <xf numFmtId="3" fontId="2" fillId="0" borderId="0" xfId="19" applyNumberFormat="1"/>
    <xf numFmtId="3" fontId="2" fillId="0" borderId="5" xfId="19" applyNumberFormat="1" applyFill="1" applyBorder="1" applyAlignment="1"/>
    <xf numFmtId="3" fontId="14" fillId="0" borderId="0" xfId="19" applyNumberFormat="1" applyFont="1" applyFill="1" applyBorder="1" applyAlignment="1"/>
    <xf numFmtId="0" fontId="6" fillId="4" borderId="9" xfId="19" applyFont="1" applyFill="1" applyBorder="1" applyAlignment="1">
      <alignment horizontal="left"/>
    </xf>
    <xf numFmtId="3" fontId="2" fillId="0" borderId="10" xfId="19" applyNumberFormat="1" applyFill="1" applyBorder="1" applyAlignment="1"/>
    <xf numFmtId="166" fontId="2" fillId="0" borderId="11" xfId="19" applyNumberFormat="1" applyFill="1" applyBorder="1" applyAlignment="1"/>
    <xf numFmtId="9" fontId="2" fillId="0" borderId="0" xfId="19" applyNumberFormat="1"/>
    <xf numFmtId="0" fontId="2" fillId="0" borderId="0" xfId="19" applyFont="1"/>
    <xf numFmtId="0" fontId="3" fillId="3" borderId="1" xfId="20" applyFont="1" applyFill="1" applyBorder="1" applyAlignment="1">
      <alignment horizontal="left"/>
    </xf>
    <xf numFmtId="0" fontId="4" fillId="3" borderId="2" xfId="20" applyFont="1" applyFill="1" applyBorder="1" applyAlignment="1">
      <alignment horizontal="left"/>
    </xf>
    <xf numFmtId="0" fontId="4" fillId="3" borderId="2" xfId="20" applyFont="1" applyFill="1" applyBorder="1" applyAlignment="1">
      <alignment horizontal="right"/>
    </xf>
    <xf numFmtId="0" fontId="4" fillId="3" borderId="3" xfId="20" applyFont="1" applyFill="1" applyBorder="1" applyAlignment="1">
      <alignment horizontal="right"/>
    </xf>
    <xf numFmtId="0" fontId="2" fillId="0" borderId="0" xfId="20" applyFont="1"/>
    <xf numFmtId="0" fontId="2" fillId="0" borderId="0" xfId="20"/>
    <xf numFmtId="0" fontId="3" fillId="3" borderId="4" xfId="20" applyFont="1" applyFill="1" applyBorder="1" applyAlignment="1">
      <alignment horizontal="left"/>
    </xf>
    <xf numFmtId="0" fontId="4" fillId="3" borderId="0" xfId="20" applyFont="1" applyFill="1" applyBorder="1" applyAlignment="1">
      <alignment horizontal="right"/>
    </xf>
    <xf numFmtId="0" fontId="4" fillId="3" borderId="0" xfId="20" applyFont="1" applyFill="1" applyBorder="1" applyAlignment="1">
      <alignment horizontal="center"/>
    </xf>
    <xf numFmtId="0" fontId="4" fillId="3" borderId="5" xfId="20" applyFont="1" applyFill="1" applyBorder="1" applyAlignment="1">
      <alignment horizontal="right"/>
    </xf>
    <xf numFmtId="0" fontId="3" fillId="3" borderId="6" xfId="20" applyFont="1" applyFill="1" applyBorder="1" applyAlignment="1">
      <alignment horizontal="left"/>
    </xf>
    <xf numFmtId="0" fontId="4" fillId="3" borderId="7" xfId="20" applyFont="1" applyFill="1" applyBorder="1" applyAlignment="1">
      <alignment horizontal="right"/>
    </xf>
    <xf numFmtId="0" fontId="4" fillId="3" borderId="8" xfId="20" applyFont="1" applyFill="1" applyBorder="1" applyAlignment="1">
      <alignment horizontal="right"/>
    </xf>
    <xf numFmtId="0" fontId="6" fillId="4" borderId="4" xfId="20" applyFont="1" applyFill="1" applyBorder="1" applyAlignment="1">
      <alignment horizontal="left"/>
    </xf>
    <xf numFmtId="0" fontId="2" fillId="0" borderId="0" xfId="20" applyFill="1" applyBorder="1" applyAlignment="1"/>
    <xf numFmtId="0" fontId="2" fillId="0" borderId="5" xfId="20" applyFill="1" applyBorder="1" applyAlignment="1"/>
    <xf numFmtId="0" fontId="7" fillId="4" borderId="4" xfId="20" applyFont="1" applyFill="1" applyBorder="1" applyAlignment="1">
      <alignment horizontal="left"/>
    </xf>
    <xf numFmtId="3" fontId="2" fillId="0" borderId="0" xfId="20" applyNumberFormat="1" applyFill="1" applyBorder="1" applyAlignment="1"/>
    <xf numFmtId="3" fontId="2" fillId="0" borderId="5" xfId="20" applyNumberFormat="1" applyFill="1" applyBorder="1" applyAlignment="1"/>
    <xf numFmtId="3" fontId="2" fillId="0" borderId="0" xfId="20" applyNumberFormat="1"/>
    <xf numFmtId="0" fontId="6" fillId="4" borderId="9" xfId="20" applyFont="1" applyFill="1" applyBorder="1" applyAlignment="1">
      <alignment horizontal="left"/>
    </xf>
    <xf numFmtId="3" fontId="2" fillId="0" borderId="10" xfId="20" applyNumberFormat="1" applyFill="1" applyBorder="1" applyAlignment="1"/>
    <xf numFmtId="3" fontId="2" fillId="0" borderId="11" xfId="20" applyNumberFormat="1" applyFill="1" applyBorder="1" applyAlignment="1"/>
    <xf numFmtId="0" fontId="3" fillId="3" borderId="1" xfId="21" applyFont="1" applyFill="1" applyBorder="1" applyAlignment="1">
      <alignment horizontal="left"/>
    </xf>
    <xf numFmtId="0" fontId="4" fillId="3" borderId="2" xfId="21" applyFont="1" applyFill="1" applyBorder="1" applyAlignment="1">
      <alignment horizontal="right"/>
    </xf>
    <xf numFmtId="0" fontId="4" fillId="3" borderId="2" xfId="21" applyFont="1" applyFill="1" applyBorder="1" applyAlignment="1">
      <alignment horizontal="center"/>
    </xf>
    <xf numFmtId="0" fontId="5" fillId="3" borderId="3" xfId="21" applyFont="1" applyFill="1" applyBorder="1" applyAlignment="1">
      <alignment horizontal="right"/>
    </xf>
    <xf numFmtId="0" fontId="14" fillId="0" borderId="0" xfId="21" applyFont="1"/>
    <xf numFmtId="0" fontId="12" fillId="0" borderId="0" xfId="21" applyFont="1"/>
    <xf numFmtId="0" fontId="3" fillId="3" borderId="4" xfId="21" applyFont="1" applyFill="1" applyBorder="1" applyAlignment="1">
      <alignment horizontal="left"/>
    </xf>
    <xf numFmtId="0" fontId="4" fillId="3" borderId="0" xfId="21" applyFont="1" applyFill="1" applyBorder="1" applyAlignment="1">
      <alignment horizontal="right"/>
    </xf>
    <xf numFmtId="0" fontId="4" fillId="3" borderId="0" xfId="21" applyFont="1" applyFill="1" applyBorder="1" applyAlignment="1">
      <alignment horizontal="center"/>
    </xf>
    <xf numFmtId="0" fontId="5" fillId="3" borderId="5" xfId="21" applyFont="1" applyFill="1" applyBorder="1" applyAlignment="1">
      <alignment horizontal="right"/>
    </xf>
    <xf numFmtId="0" fontId="4" fillId="3" borderId="0" xfId="21" applyFont="1" applyFill="1" applyBorder="1" applyAlignment="1">
      <alignment horizontal="left"/>
    </xf>
    <xf numFmtId="0" fontId="5" fillId="3" borderId="5" xfId="21" applyFont="1" applyFill="1" applyBorder="1" applyAlignment="1">
      <alignment horizontal="center"/>
    </xf>
    <xf numFmtId="0" fontId="3" fillId="3" borderId="6" xfId="21" applyFont="1" applyFill="1" applyBorder="1" applyAlignment="1">
      <alignment horizontal="left"/>
    </xf>
    <xf numFmtId="0" fontId="4" fillId="3" borderId="7" xfId="21" applyFont="1" applyFill="1" applyBorder="1" applyAlignment="1">
      <alignment horizontal="center"/>
    </xf>
    <xf numFmtId="0" fontId="5" fillId="3" borderId="8" xfId="21" applyFont="1" applyFill="1" applyBorder="1" applyAlignment="1">
      <alignment horizontal="center"/>
    </xf>
    <xf numFmtId="0" fontId="6" fillId="4" borderId="4" xfId="21" applyFont="1" applyFill="1" applyBorder="1" applyAlignment="1">
      <alignment horizontal="left"/>
    </xf>
    <xf numFmtId="0" fontId="2" fillId="0" borderId="0" xfId="21" applyFill="1" applyBorder="1" applyAlignment="1"/>
    <xf numFmtId="0" fontId="2" fillId="0" borderId="5" xfId="21" applyFill="1" applyBorder="1" applyAlignment="1"/>
    <xf numFmtId="3" fontId="2" fillId="0" borderId="0" xfId="21" applyNumberFormat="1" applyFill="1" applyBorder="1" applyAlignment="1"/>
    <xf numFmtId="3" fontId="2" fillId="0" borderId="5" xfId="21" applyNumberFormat="1" applyFill="1" applyBorder="1" applyAlignment="1"/>
    <xf numFmtId="0" fontId="7" fillId="4" borderId="4" xfId="21" applyFont="1" applyFill="1" applyBorder="1" applyAlignment="1">
      <alignment horizontal="left"/>
    </xf>
    <xf numFmtId="3" fontId="14" fillId="0" borderId="0" xfId="21" applyNumberFormat="1" applyFont="1"/>
    <xf numFmtId="0" fontId="6" fillId="4" borderId="9" xfId="21" applyFont="1" applyFill="1" applyBorder="1" applyAlignment="1">
      <alignment horizontal="left"/>
    </xf>
    <xf numFmtId="3" fontId="2" fillId="0" borderId="10" xfId="21" applyNumberFormat="1" applyFill="1" applyBorder="1" applyAlignment="1"/>
    <xf numFmtId="3" fontId="2" fillId="0" borderId="11" xfId="21" applyNumberFormat="1" applyFill="1" applyBorder="1" applyAlignment="1"/>
    <xf numFmtId="3" fontId="12" fillId="0" borderId="0" xfId="21" applyNumberFormat="1" applyFont="1"/>
    <xf numFmtId="0" fontId="3" fillId="3" borderId="1" xfId="22" applyFont="1" applyFill="1" applyBorder="1" applyAlignment="1">
      <alignment horizontal="left"/>
    </xf>
    <xf numFmtId="0" fontId="5" fillId="3" borderId="2" xfId="22" applyFont="1" applyFill="1" applyBorder="1" applyAlignment="1">
      <alignment horizontal="right"/>
    </xf>
    <xf numFmtId="0" fontId="16" fillId="0" borderId="0" xfId="22" applyFont="1"/>
    <xf numFmtId="0" fontId="2" fillId="0" borderId="0" xfId="22"/>
    <xf numFmtId="0" fontId="3" fillId="3" borderId="4" xfId="22" applyFont="1" applyFill="1" applyBorder="1" applyAlignment="1">
      <alignment horizontal="left"/>
    </xf>
    <xf numFmtId="0" fontId="5" fillId="3" borderId="0" xfId="22" applyFont="1" applyFill="1" applyBorder="1" applyAlignment="1">
      <alignment horizontal="right"/>
    </xf>
    <xf numFmtId="0" fontId="16" fillId="0" borderId="0" xfId="22" applyFont="1" applyAlignment="1">
      <alignment horizontal="left"/>
    </xf>
    <xf numFmtId="0" fontId="2" fillId="0" borderId="0" xfId="22" applyAlignment="1">
      <alignment horizontal="center"/>
    </xf>
    <xf numFmtId="0" fontId="3" fillId="3" borderId="6" xfId="22" applyFont="1" applyFill="1" applyBorder="1" applyAlignment="1">
      <alignment horizontal="left"/>
    </xf>
    <xf numFmtId="0" fontId="5" fillId="3" borderId="7" xfId="22" applyFont="1" applyFill="1" applyBorder="1" applyAlignment="1">
      <alignment horizontal="center"/>
    </xf>
    <xf numFmtId="0" fontId="6" fillId="4" borderId="4" xfId="22" applyFont="1" applyFill="1" applyBorder="1" applyAlignment="1">
      <alignment horizontal="left"/>
    </xf>
    <xf numFmtId="0" fontId="2" fillId="0" borderId="0" xfId="22" applyFill="1" applyBorder="1" applyAlignment="1"/>
    <xf numFmtId="0" fontId="7" fillId="4" borderId="4" xfId="22" applyFont="1" applyFill="1" applyBorder="1" applyAlignment="1">
      <alignment horizontal="left"/>
    </xf>
    <xf numFmtId="3" fontId="2" fillId="0" borderId="0" xfId="22" applyNumberFormat="1" applyFill="1" applyBorder="1" applyAlignment="1"/>
    <xf numFmtId="3" fontId="2" fillId="0" borderId="0" xfId="22" applyNumberFormat="1" applyAlignment="1">
      <alignment horizontal="center"/>
    </xf>
    <xf numFmtId="0" fontId="6" fillId="4" borderId="9" xfId="22" applyFont="1" applyFill="1" applyBorder="1" applyAlignment="1">
      <alignment horizontal="left"/>
    </xf>
    <xf numFmtId="3" fontId="2" fillId="0" borderId="10" xfId="22" applyNumberFormat="1" applyFill="1" applyBorder="1" applyAlignment="1"/>
    <xf numFmtId="3" fontId="2" fillId="0" borderId="0" xfId="22" applyNumberFormat="1"/>
    <xf numFmtId="0" fontId="17" fillId="3" borderId="1" xfId="0" applyFont="1" applyFill="1" applyBorder="1" applyAlignment="1">
      <alignment horizontal="left"/>
    </xf>
    <xf numFmtId="0" fontId="18" fillId="3" borderId="2" xfId="0" applyFont="1" applyFill="1" applyBorder="1" applyAlignment="1">
      <alignment horizontal="left"/>
    </xf>
    <xf numFmtId="0" fontId="18" fillId="3" borderId="2" xfId="0" applyFont="1" applyFill="1" applyBorder="1" applyAlignment="1">
      <alignment horizontal="center"/>
    </xf>
    <xf numFmtId="0" fontId="18" fillId="3" borderId="2" xfId="0" applyFont="1" applyFill="1" applyBorder="1" applyAlignment="1">
      <alignment horizontal="right"/>
    </xf>
    <xf numFmtId="0" fontId="19" fillId="3" borderId="2" xfId="0" applyFont="1" applyFill="1" applyBorder="1" applyAlignment="1">
      <alignment horizontal="right"/>
    </xf>
    <xf numFmtId="0" fontId="20" fillId="3" borderId="3" xfId="0" applyFont="1" applyFill="1" applyBorder="1" applyAlignment="1">
      <alignment horizontal="right"/>
    </xf>
    <xf numFmtId="0" fontId="17" fillId="3" borderId="4" xfId="0" applyFont="1" applyFill="1" applyBorder="1" applyAlignment="1">
      <alignment horizontal="left"/>
    </xf>
    <xf numFmtId="0" fontId="18" fillId="3" borderId="0" xfId="0" applyFont="1" applyFill="1" applyBorder="1" applyAlignment="1">
      <alignment horizontal="right"/>
    </xf>
    <xf numFmtId="0" fontId="18" fillId="3" borderId="0" xfId="0" applyFont="1" applyFill="1" applyBorder="1" applyAlignment="1">
      <alignment horizontal="center"/>
    </xf>
    <xf numFmtId="0" fontId="19" fillId="3" borderId="0" xfId="0" applyFont="1" applyFill="1" applyBorder="1" applyAlignment="1">
      <alignment horizontal="right"/>
    </xf>
    <xf numFmtId="0" fontId="20" fillId="3" borderId="5" xfId="0" applyFont="1" applyFill="1" applyBorder="1" applyAlignment="1">
      <alignment horizontal="right"/>
    </xf>
    <xf numFmtId="0" fontId="18" fillId="3" borderId="0" xfId="0" applyFont="1" applyFill="1" applyBorder="1" applyAlignment="1">
      <alignment horizontal="left"/>
    </xf>
    <xf numFmtId="0" fontId="19" fillId="3" borderId="0" xfId="0" applyFont="1" applyFill="1" applyBorder="1" applyAlignment="1">
      <alignment horizontal="center"/>
    </xf>
    <xf numFmtId="0" fontId="20" fillId="3" borderId="5" xfId="0" applyFont="1" applyFill="1" applyBorder="1" applyAlignment="1">
      <alignment horizontal="center"/>
    </xf>
    <xf numFmtId="0" fontId="17" fillId="3" borderId="6" xfId="0" applyFont="1" applyFill="1" applyBorder="1" applyAlignment="1">
      <alignment horizontal="left"/>
    </xf>
    <xf numFmtId="0" fontId="19" fillId="3" borderId="7" xfId="0" applyFont="1" applyFill="1" applyBorder="1" applyAlignment="1">
      <alignment horizontal="center"/>
    </xf>
    <xf numFmtId="0" fontId="20" fillId="3" borderId="8" xfId="0" applyFont="1" applyFill="1" applyBorder="1" applyAlignment="1">
      <alignment horizontal="center"/>
    </xf>
    <xf numFmtId="0" fontId="21" fillId="4" borderId="4" xfId="0" applyFont="1" applyFill="1" applyBorder="1" applyAlignment="1">
      <alignment horizontal="left"/>
    </xf>
    <xf numFmtId="0" fontId="0" fillId="0" borderId="0" xfId="0" applyFill="1" applyBorder="1" applyAlignment="1"/>
    <xf numFmtId="0" fontId="0" fillId="0" borderId="5" xfId="0" applyFill="1" applyBorder="1" applyAlignment="1"/>
    <xf numFmtId="0" fontId="22" fillId="4" borderId="4" xfId="0" applyFont="1" applyFill="1" applyBorder="1" applyAlignment="1">
      <alignment horizontal="left"/>
    </xf>
    <xf numFmtId="3" fontId="0" fillId="0" borderId="0" xfId="0" applyNumberFormat="1" applyFill="1" applyBorder="1" applyAlignment="1"/>
    <xf numFmtId="3" fontId="0" fillId="0" borderId="5" xfId="0" applyNumberFormat="1" applyFill="1" applyBorder="1" applyAlignment="1"/>
    <xf numFmtId="0" fontId="21" fillId="4" borderId="9" xfId="0" applyFont="1" applyFill="1" applyBorder="1" applyAlignment="1">
      <alignment horizontal="left"/>
    </xf>
    <xf numFmtId="3" fontId="0" fillId="0" borderId="10" xfId="0" applyNumberFormat="1" applyFill="1" applyBorder="1" applyAlignment="1"/>
    <xf numFmtId="3" fontId="0" fillId="0" borderId="11" xfId="0" applyNumberFormat="1" applyFill="1" applyBorder="1" applyAlignment="1"/>
    <xf numFmtId="3" fontId="0" fillId="0" borderId="0" xfId="0" applyNumberFormat="1"/>
    <xf numFmtId="0" fontId="3" fillId="3" borderId="1" xfId="8" applyFont="1" applyFill="1" applyBorder="1" applyAlignment="1">
      <alignment horizontal="center"/>
    </xf>
    <xf numFmtId="0" fontId="4" fillId="3" borderId="3" xfId="8" applyFont="1" applyFill="1" applyBorder="1" applyAlignment="1">
      <alignment horizontal="right"/>
    </xf>
    <xf numFmtId="0" fontId="2" fillId="0" borderId="0" xfId="8"/>
    <xf numFmtId="0" fontId="3" fillId="3" borderId="4" xfId="8" applyFont="1" applyFill="1" applyBorder="1" applyAlignment="1">
      <alignment horizontal="center"/>
    </xf>
    <xf numFmtId="0" fontId="4" fillId="3" borderId="5" xfId="8" applyFont="1" applyFill="1" applyBorder="1" applyAlignment="1">
      <alignment horizontal="right"/>
    </xf>
    <xf numFmtId="0" fontId="3" fillId="3" borderId="4" xfId="8" applyFont="1" applyFill="1" applyBorder="1" applyAlignment="1">
      <alignment horizontal="centerContinuous"/>
    </xf>
    <xf numFmtId="0" fontId="4" fillId="3" borderId="5" xfId="8" applyFont="1" applyFill="1" applyBorder="1" applyAlignment="1">
      <alignment horizontal="centerContinuous"/>
    </xf>
    <xf numFmtId="0" fontId="3" fillId="3" borderId="4" xfId="8" applyFont="1" applyFill="1" applyBorder="1" applyAlignment="1">
      <alignment horizontal="left"/>
    </xf>
    <xf numFmtId="0" fontId="3" fillId="3" borderId="6" xfId="8" applyFont="1" applyFill="1" applyBorder="1" applyAlignment="1">
      <alignment horizontal="left"/>
    </xf>
    <xf numFmtId="0" fontId="4" fillId="3" borderId="8" xfId="8" applyFont="1" applyFill="1" applyBorder="1" applyAlignment="1">
      <alignment horizontal="right"/>
    </xf>
    <xf numFmtId="0" fontId="6" fillId="4" borderId="4" xfId="8" applyFont="1" applyFill="1" applyBorder="1" applyAlignment="1">
      <alignment horizontal="left"/>
    </xf>
    <xf numFmtId="0" fontId="2" fillId="0" borderId="5" xfId="8" applyFill="1" applyBorder="1" applyAlignment="1"/>
    <xf numFmtId="0" fontId="7" fillId="4" borderId="4" xfId="8" applyFont="1" applyFill="1" applyBorder="1" applyAlignment="1">
      <alignment horizontal="left"/>
    </xf>
    <xf numFmtId="165" fontId="2" fillId="0" borderId="5" xfId="8" applyNumberFormat="1" applyFill="1" applyBorder="1" applyAlignment="1"/>
    <xf numFmtId="3" fontId="7" fillId="4" borderId="4" xfId="8" applyNumberFormat="1" applyFont="1" applyFill="1" applyBorder="1" applyAlignment="1">
      <alignment horizontal="left"/>
    </xf>
    <xf numFmtId="3" fontId="6" fillId="4" borderId="9" xfId="8" applyNumberFormat="1" applyFont="1" applyFill="1" applyBorder="1" applyAlignment="1">
      <alignment horizontal="left"/>
    </xf>
    <xf numFmtId="165" fontId="2" fillId="0" borderId="11" xfId="8" applyNumberFormat="1" applyFill="1" applyBorder="1" applyAlignment="1"/>
    <xf numFmtId="3" fontId="6" fillId="4" borderId="12" xfId="8" applyNumberFormat="1" applyFont="1" applyFill="1" applyBorder="1" applyAlignment="1">
      <alignment horizontal="left"/>
    </xf>
    <xf numFmtId="165" fontId="2" fillId="0" borderId="14" xfId="8" applyNumberFormat="1" applyFill="1" applyBorder="1" applyAlignment="1"/>
    <xf numFmtId="0" fontId="3" fillId="3" borderId="1" xfId="9" applyFont="1" applyFill="1" applyBorder="1" applyAlignment="1">
      <alignment horizontal="left"/>
    </xf>
    <xf numFmtId="0" fontId="3" fillId="3" borderId="2" xfId="9" applyFont="1" applyFill="1" applyBorder="1" applyAlignment="1"/>
    <xf numFmtId="0" fontId="4" fillId="3" borderId="2" xfId="9" applyFont="1" applyFill="1" applyBorder="1" applyAlignment="1">
      <alignment horizontal="right"/>
    </xf>
    <xf numFmtId="0" fontId="5" fillId="3" borderId="3" xfId="9" applyFont="1" applyFill="1" applyBorder="1" applyAlignment="1">
      <alignment horizontal="right"/>
    </xf>
    <xf numFmtId="0" fontId="2" fillId="0" borderId="0" xfId="9"/>
    <xf numFmtId="0" fontId="3" fillId="3" borderId="4" xfId="9" applyFont="1" applyFill="1" applyBorder="1" applyAlignment="1">
      <alignment horizontal="left"/>
    </xf>
    <xf numFmtId="0" fontId="3" fillId="3" borderId="0" xfId="9" applyFont="1" applyFill="1" applyBorder="1" applyAlignment="1">
      <alignment horizontal="left"/>
    </xf>
    <xf numFmtId="0" fontId="4" fillId="3" borderId="0" xfId="9" applyFont="1" applyFill="1" applyBorder="1" applyAlignment="1">
      <alignment horizontal="right"/>
    </xf>
    <xf numFmtId="0" fontId="5" fillId="3" borderId="5" xfId="9" applyFont="1" applyFill="1" applyBorder="1" applyAlignment="1">
      <alignment horizontal="right"/>
    </xf>
    <xf numFmtId="0" fontId="3" fillId="3" borderId="6" xfId="9" applyFont="1" applyFill="1" applyBorder="1" applyAlignment="1">
      <alignment horizontal="left"/>
    </xf>
    <xf numFmtId="0" fontId="4" fillId="3" borderId="7" xfId="9" applyFont="1" applyFill="1" applyBorder="1" applyAlignment="1">
      <alignment horizontal="right"/>
    </xf>
    <xf numFmtId="0" fontId="5" fillId="3" borderId="8" xfId="9" applyFont="1" applyFill="1" applyBorder="1" applyAlignment="1">
      <alignment horizontal="right"/>
    </xf>
    <xf numFmtId="0" fontId="6" fillId="4" borderId="4" xfId="9" applyFont="1" applyFill="1" applyBorder="1" applyAlignment="1">
      <alignment horizontal="left"/>
    </xf>
    <xf numFmtId="0" fontId="2" fillId="0" borderId="0" xfId="9" applyFill="1" applyBorder="1" applyAlignment="1"/>
    <xf numFmtId="0" fontId="2" fillId="0" borderId="5" xfId="9" applyFill="1" applyBorder="1" applyAlignment="1"/>
    <xf numFmtId="0" fontId="14" fillId="0" borderId="0" xfId="9" applyFont="1"/>
    <xf numFmtId="0" fontId="7" fillId="4" borderId="4" xfId="9" applyFont="1" applyFill="1" applyBorder="1" applyAlignment="1">
      <alignment horizontal="left"/>
    </xf>
    <xf numFmtId="3" fontId="2" fillId="0" borderId="0" xfId="2" applyNumberFormat="1" applyFont="1" applyFill="1" applyBorder="1" applyAlignment="1"/>
    <xf numFmtId="3" fontId="2" fillId="0" borderId="5" xfId="2" applyNumberFormat="1" applyFont="1" applyFill="1" applyBorder="1" applyAlignment="1"/>
    <xf numFmtId="1" fontId="14" fillId="0" borderId="0" xfId="2" applyNumberFormat="1" applyFont="1"/>
    <xf numFmtId="3" fontId="2" fillId="0" borderId="0" xfId="9" applyNumberFormat="1" applyFill="1" applyBorder="1" applyAlignment="1"/>
    <xf numFmtId="3" fontId="2" fillId="0" borderId="5" xfId="9" applyNumberFormat="1" applyFill="1" applyBorder="1" applyAlignment="1"/>
    <xf numFmtId="0" fontId="6" fillId="4" borderId="12" xfId="9" applyFont="1" applyFill="1" applyBorder="1" applyAlignment="1">
      <alignment horizontal="left"/>
    </xf>
    <xf numFmtId="0" fontId="2" fillId="0" borderId="13" xfId="9" applyFill="1" applyBorder="1" applyAlignment="1"/>
    <xf numFmtId="0" fontId="2" fillId="0" borderId="14" xfId="9" applyFill="1" applyBorder="1" applyAlignment="1"/>
    <xf numFmtId="0" fontId="23" fillId="0" borderId="0" xfId="9" applyFont="1"/>
    <xf numFmtId="4" fontId="23" fillId="0" borderId="0" xfId="9" applyNumberFormat="1" applyFont="1" applyAlignment="1">
      <alignment horizontal="left"/>
    </xf>
    <xf numFmtId="0" fontId="16" fillId="0" borderId="0" xfId="9" applyFont="1"/>
    <xf numFmtId="0" fontId="4" fillId="3" borderId="15" xfId="9" applyFont="1" applyFill="1" applyBorder="1" applyAlignment="1">
      <alignment horizontal="right"/>
    </xf>
    <xf numFmtId="0" fontId="4" fillId="3" borderId="16" xfId="9" applyFont="1" applyFill="1" applyBorder="1" applyAlignment="1">
      <alignment horizontal="right"/>
    </xf>
    <xf numFmtId="0" fontId="4" fillId="3" borderId="17" xfId="9" applyFont="1" applyFill="1" applyBorder="1" applyAlignment="1">
      <alignment horizontal="right"/>
    </xf>
    <xf numFmtId="4" fontId="2" fillId="0" borderId="0" xfId="9" applyNumberFormat="1" applyFill="1" applyBorder="1" applyAlignment="1"/>
    <xf numFmtId="4" fontId="2" fillId="0" borderId="13" xfId="9" applyNumberFormat="1" applyFill="1" applyBorder="1" applyAlignment="1"/>
    <xf numFmtId="0" fontId="2" fillId="0" borderId="0" xfId="10"/>
    <xf numFmtId="0" fontId="24" fillId="3" borderId="0" xfId="10" applyFont="1" applyFill="1" applyBorder="1" applyAlignment="1">
      <alignment horizontal="center"/>
    </xf>
    <xf numFmtId="0" fontId="24" fillId="3" borderId="5" xfId="10" applyFont="1" applyFill="1" applyBorder="1" applyAlignment="1">
      <alignment horizontal="center"/>
    </xf>
    <xf numFmtId="0" fontId="24" fillId="3" borderId="7" xfId="10" applyFont="1" applyFill="1" applyBorder="1" applyAlignment="1">
      <alignment horizontal="center"/>
    </xf>
    <xf numFmtId="0" fontId="24" fillId="3" borderId="8" xfId="10" applyFont="1" applyFill="1" applyBorder="1" applyAlignment="1">
      <alignment horizontal="center"/>
    </xf>
    <xf numFmtId="3" fontId="2" fillId="0" borderId="0" xfId="10" applyNumberFormat="1"/>
    <xf numFmtId="9" fontId="2" fillId="0" borderId="0" xfId="10" applyNumberFormat="1"/>
    <xf numFmtId="0" fontId="4" fillId="3" borderId="1" xfId="11" applyFont="1" applyFill="1" applyBorder="1" applyAlignment="1">
      <alignment horizontal="right"/>
    </xf>
    <xf numFmtId="0" fontId="4" fillId="3" borderId="2" xfId="11" applyFont="1" applyFill="1" applyBorder="1" applyAlignment="1">
      <alignment horizontal="right"/>
    </xf>
    <xf numFmtId="0" fontId="4" fillId="3" borderId="2" xfId="11" applyFont="1" applyFill="1" applyBorder="1" applyAlignment="1">
      <alignment horizontal="center"/>
    </xf>
    <xf numFmtId="3" fontId="4" fillId="3" borderId="3" xfId="11" applyNumberFormat="1" applyFont="1" applyFill="1" applyBorder="1" applyAlignment="1">
      <alignment horizontal="right"/>
    </xf>
    <xf numFmtId="0" fontId="12" fillId="0" borderId="0" xfId="11" applyFont="1" applyBorder="1"/>
    <xf numFmtId="0" fontId="2" fillId="0" borderId="0" xfId="11"/>
    <xf numFmtId="0" fontId="4" fillId="3" borderId="4" xfId="11" applyFont="1" applyFill="1" applyBorder="1" applyAlignment="1">
      <alignment horizontal="right"/>
    </xf>
    <xf numFmtId="0" fontId="4" fillId="3" borderId="0" xfId="11" applyFont="1" applyFill="1" applyBorder="1" applyAlignment="1">
      <alignment horizontal="right"/>
    </xf>
    <xf numFmtId="0" fontId="4" fillId="3" borderId="0" xfId="11" applyFont="1" applyFill="1" applyBorder="1" applyAlignment="1">
      <alignment horizontal="center"/>
    </xf>
    <xf numFmtId="3" fontId="4" fillId="3" borderId="5" xfId="11" applyNumberFormat="1" applyFont="1" applyFill="1" applyBorder="1" applyAlignment="1">
      <alignment horizontal="right"/>
    </xf>
    <xf numFmtId="0" fontId="4" fillId="3" borderId="4" xfId="11" applyFont="1" applyFill="1" applyBorder="1" applyAlignment="1">
      <alignment horizontal="left"/>
    </xf>
    <xf numFmtId="3" fontId="4" fillId="3" borderId="5" xfId="11" applyNumberFormat="1" applyFont="1" applyFill="1" applyBorder="1" applyAlignment="1">
      <alignment horizontal="center"/>
    </xf>
    <xf numFmtId="0" fontId="4" fillId="3" borderId="6" xfId="11" applyFont="1" applyFill="1" applyBorder="1" applyAlignment="1">
      <alignment horizontal="right"/>
    </xf>
    <xf numFmtId="0" fontId="4" fillId="3" borderId="7" xfId="11" applyFont="1" applyFill="1" applyBorder="1" applyAlignment="1">
      <alignment horizontal="center"/>
    </xf>
    <xf numFmtId="3" fontId="4" fillId="3" borderId="8" xfId="11" applyNumberFormat="1" applyFont="1" applyFill="1" applyBorder="1" applyAlignment="1">
      <alignment horizontal="center"/>
    </xf>
    <xf numFmtId="0" fontId="21" fillId="4" borderId="4" xfId="11" applyFont="1" applyFill="1" applyBorder="1" applyAlignment="1">
      <alignment horizontal="left"/>
    </xf>
    <xf numFmtId="0" fontId="2" fillId="0" borderId="0" xfId="11" applyFill="1" applyBorder="1" applyAlignment="1"/>
    <xf numFmtId="3" fontId="2" fillId="0" borderId="5" xfId="11" applyNumberFormat="1" applyFill="1" applyBorder="1" applyAlignment="1"/>
    <xf numFmtId="3" fontId="2" fillId="0" borderId="0" xfId="11" applyNumberFormat="1" applyFill="1" applyBorder="1" applyAlignment="1"/>
    <xf numFmtId="3" fontId="2" fillId="0" borderId="0" xfId="11" applyNumberFormat="1"/>
    <xf numFmtId="0" fontId="22" fillId="4" borderId="4" xfId="11" applyFont="1" applyFill="1" applyBorder="1" applyAlignment="1">
      <alignment horizontal="left"/>
    </xf>
    <xf numFmtId="0" fontId="22" fillId="4" borderId="12" xfId="11" applyFont="1" applyFill="1" applyBorder="1" applyAlignment="1">
      <alignment horizontal="left"/>
    </xf>
    <xf numFmtId="3" fontId="2" fillId="0" borderId="13" xfId="11" applyNumberFormat="1" applyFill="1" applyBorder="1" applyAlignment="1"/>
    <xf numFmtId="3" fontId="2" fillId="0" borderId="14" xfId="11" applyNumberFormat="1" applyFill="1" applyBorder="1" applyAlignment="1"/>
    <xf numFmtId="0" fontId="3" fillId="3" borderId="1" xfId="12" applyFont="1" applyFill="1" applyBorder="1" applyAlignment="1">
      <alignment horizontal="left"/>
    </xf>
    <xf numFmtId="0" fontId="4" fillId="3" borderId="2" xfId="12" applyFont="1" applyFill="1" applyBorder="1" applyAlignment="1">
      <alignment horizontal="right"/>
    </xf>
    <xf numFmtId="0" fontId="4" fillId="3" borderId="2" xfId="12" applyFont="1" applyFill="1" applyBorder="1" applyAlignment="1">
      <alignment horizontal="center"/>
    </xf>
    <xf numFmtId="0" fontId="5" fillId="3" borderId="3" xfId="12" applyFont="1" applyFill="1" applyBorder="1" applyAlignment="1">
      <alignment horizontal="right"/>
    </xf>
    <xf numFmtId="0" fontId="2" fillId="0" borderId="0" xfId="12"/>
    <xf numFmtId="0" fontId="3" fillId="3" borderId="4" xfId="12" applyFont="1" applyFill="1" applyBorder="1" applyAlignment="1">
      <alignment horizontal="left"/>
    </xf>
    <xf numFmtId="0" fontId="4" fillId="3" borderId="0" xfId="12" applyFont="1" applyFill="1" applyBorder="1" applyAlignment="1">
      <alignment horizontal="right"/>
    </xf>
    <xf numFmtId="0" fontId="4" fillId="3" borderId="0" xfId="12" applyFont="1" applyFill="1" applyBorder="1" applyAlignment="1">
      <alignment horizontal="center"/>
    </xf>
    <xf numFmtId="0" fontId="5" fillId="3" borderId="5" xfId="12" applyFont="1" applyFill="1" applyBorder="1" applyAlignment="1">
      <alignment horizontal="right"/>
    </xf>
    <xf numFmtId="0" fontId="3" fillId="3" borderId="6" xfId="12" applyFont="1" applyFill="1" applyBorder="1" applyAlignment="1">
      <alignment horizontal="left"/>
    </xf>
    <xf numFmtId="0" fontId="4" fillId="3" borderId="7" xfId="12" applyFont="1" applyFill="1" applyBorder="1" applyAlignment="1">
      <alignment horizontal="center"/>
    </xf>
    <xf numFmtId="0" fontId="5" fillId="3" borderId="8" xfId="12" applyFont="1" applyFill="1" applyBorder="1" applyAlignment="1">
      <alignment horizontal="center"/>
    </xf>
    <xf numFmtId="0" fontId="6" fillId="4" borderId="4" xfId="12" applyFont="1" applyFill="1" applyBorder="1" applyAlignment="1">
      <alignment horizontal="left"/>
    </xf>
    <xf numFmtId="0" fontId="2" fillId="0" borderId="0" xfId="12" applyFill="1" applyBorder="1" applyAlignment="1"/>
    <xf numFmtId="0" fontId="2" fillId="0" borderId="5" xfId="12" applyFill="1" applyBorder="1" applyAlignment="1"/>
    <xf numFmtId="0" fontId="7" fillId="4" borderId="4" xfId="12" applyFont="1" applyFill="1" applyBorder="1" applyAlignment="1">
      <alignment horizontal="left"/>
    </xf>
    <xf numFmtId="3" fontId="2" fillId="0" borderId="0" xfId="12" applyNumberFormat="1" applyFill="1" applyBorder="1" applyAlignment="1"/>
    <xf numFmtId="3" fontId="2" fillId="0" borderId="5" xfId="12" applyNumberFormat="1" applyFill="1" applyBorder="1" applyAlignment="1"/>
    <xf numFmtId="3" fontId="2" fillId="0" borderId="0" xfId="12" applyNumberFormat="1"/>
    <xf numFmtId="3" fontId="2" fillId="0" borderId="0" xfId="12" applyNumberFormat="1" applyAlignment="1">
      <alignment horizontal="center"/>
    </xf>
    <xf numFmtId="0" fontId="2" fillId="0" borderId="0" xfId="12" applyAlignment="1">
      <alignment horizontal="center"/>
    </xf>
    <xf numFmtId="0" fontId="6" fillId="4" borderId="12" xfId="12" applyFont="1" applyFill="1" applyBorder="1" applyAlignment="1">
      <alignment horizontal="left"/>
    </xf>
    <xf numFmtId="3" fontId="2" fillId="0" borderId="13" xfId="12" applyNumberFormat="1" applyFill="1" applyBorder="1" applyAlignment="1"/>
    <xf numFmtId="3" fontId="2" fillId="0" borderId="14" xfId="12" applyNumberFormat="1" applyFill="1" applyBorder="1" applyAlignment="1"/>
    <xf numFmtId="0" fontId="3" fillId="3" borderId="1" xfId="13" applyFont="1" applyFill="1" applyBorder="1" applyAlignment="1">
      <alignment horizontal="left"/>
    </xf>
    <xf numFmtId="0" fontId="4" fillId="3" borderId="2" xfId="13" applyFont="1" applyFill="1" applyBorder="1" applyAlignment="1">
      <alignment horizontal="right"/>
    </xf>
    <xf numFmtId="0" fontId="4" fillId="3" borderId="2" xfId="13" applyFont="1" applyFill="1" applyBorder="1" applyAlignment="1">
      <alignment horizontal="left"/>
    </xf>
    <xf numFmtId="0" fontId="5" fillId="3" borderId="3" xfId="13" applyFont="1" applyFill="1" applyBorder="1" applyAlignment="1">
      <alignment horizontal="right"/>
    </xf>
    <xf numFmtId="0" fontId="12" fillId="0" borderId="0" xfId="13" applyFont="1"/>
    <xf numFmtId="0" fontId="2" fillId="0" borderId="0" xfId="13"/>
    <xf numFmtId="0" fontId="3" fillId="3" borderId="4" xfId="13" applyFont="1" applyFill="1" applyBorder="1" applyAlignment="1">
      <alignment horizontal="left"/>
    </xf>
    <xf numFmtId="0" fontId="4" fillId="3" borderId="0" xfId="13" applyFont="1" applyFill="1" applyBorder="1" applyAlignment="1">
      <alignment horizontal="right"/>
    </xf>
    <xf numFmtId="0" fontId="4" fillId="3" borderId="0" xfId="13" applyFont="1" applyFill="1" applyBorder="1" applyAlignment="1">
      <alignment horizontal="left"/>
    </xf>
    <xf numFmtId="0" fontId="5" fillId="3" borderId="5" xfId="13" applyFont="1" applyFill="1" applyBorder="1" applyAlignment="1">
      <alignment horizontal="right"/>
    </xf>
    <xf numFmtId="0" fontId="4" fillId="3" borderId="0" xfId="13" applyFont="1" applyFill="1" applyBorder="1" applyAlignment="1">
      <alignment horizontal="center"/>
    </xf>
    <xf numFmtId="0" fontId="5" fillId="3" borderId="5" xfId="13" applyFont="1" applyFill="1" applyBorder="1" applyAlignment="1">
      <alignment horizontal="center"/>
    </xf>
    <xf numFmtId="0" fontId="3" fillId="3" borderId="6" xfId="13" applyFont="1" applyFill="1" applyBorder="1" applyAlignment="1">
      <alignment horizontal="left"/>
    </xf>
    <xf numFmtId="0" fontId="4" fillId="3" borderId="7" xfId="13" applyFont="1" applyFill="1" applyBorder="1" applyAlignment="1">
      <alignment horizontal="center"/>
    </xf>
    <xf numFmtId="0" fontId="5" fillId="3" borderId="8" xfId="13" applyFont="1" applyFill="1" applyBorder="1" applyAlignment="1">
      <alignment horizontal="center"/>
    </xf>
    <xf numFmtId="0" fontId="7" fillId="4" borderId="4" xfId="13" applyFont="1" applyFill="1" applyBorder="1" applyAlignment="1">
      <alignment horizontal="left"/>
    </xf>
    <xf numFmtId="0" fontId="2" fillId="0" borderId="0" xfId="13" applyFill="1" applyBorder="1" applyAlignment="1"/>
    <xf numFmtId="0" fontId="2" fillId="0" borderId="5" xfId="13" applyFill="1" applyBorder="1" applyAlignment="1"/>
    <xf numFmtId="0" fontId="6" fillId="4" borderId="4" xfId="13" applyFont="1" applyFill="1" applyBorder="1" applyAlignment="1">
      <alignment horizontal="left"/>
    </xf>
    <xf numFmtId="3" fontId="2" fillId="0" borderId="0" xfId="13" applyNumberFormat="1" applyFill="1" applyBorder="1" applyAlignment="1"/>
    <xf numFmtId="3" fontId="2" fillId="0" borderId="5" xfId="13" applyNumberFormat="1" applyFill="1" applyBorder="1" applyAlignment="1"/>
    <xf numFmtId="3" fontId="12" fillId="0" borderId="0" xfId="13" applyNumberFormat="1" applyFont="1"/>
    <xf numFmtId="0" fontId="6" fillId="4" borderId="12" xfId="13" applyFont="1" applyFill="1" applyBorder="1" applyAlignment="1">
      <alignment horizontal="left"/>
    </xf>
    <xf numFmtId="166" fontId="2" fillId="0" borderId="13" xfId="13" applyNumberFormat="1" applyFill="1" applyBorder="1" applyAlignment="1"/>
    <xf numFmtId="0" fontId="2" fillId="0" borderId="14" xfId="13" applyFill="1" applyBorder="1" applyAlignment="1"/>
    <xf numFmtId="0" fontId="5" fillId="3" borderId="3" xfId="14" applyFont="1" applyFill="1" applyBorder="1" applyAlignment="1">
      <alignment horizontal="right"/>
    </xf>
    <xf numFmtId="0" fontId="2" fillId="0" borderId="0" xfId="14"/>
    <xf numFmtId="0" fontId="3" fillId="3" borderId="4" xfId="14" applyFont="1" applyFill="1" applyBorder="1" applyAlignment="1">
      <alignment horizontal="left"/>
    </xf>
    <xf numFmtId="0" fontId="5" fillId="3" borderId="5" xfId="14" applyFont="1" applyFill="1" applyBorder="1" applyAlignment="1">
      <alignment horizontal="right"/>
    </xf>
    <xf numFmtId="0" fontId="3" fillId="3" borderId="6" xfId="14" applyFont="1" applyFill="1" applyBorder="1" applyAlignment="1">
      <alignment horizontal="left"/>
    </xf>
    <xf numFmtId="0" fontId="5" fillId="3" borderId="8" xfId="14" applyFont="1" applyFill="1" applyBorder="1" applyAlignment="1">
      <alignment horizontal="right"/>
    </xf>
    <xf numFmtId="0" fontId="6" fillId="4" borderId="4" xfId="14" applyFont="1" applyFill="1" applyBorder="1" applyAlignment="1">
      <alignment horizontal="left"/>
    </xf>
    <xf numFmtId="0" fontId="2" fillId="0" borderId="5" xfId="14" applyFill="1" applyBorder="1" applyAlignment="1"/>
    <xf numFmtId="0" fontId="7" fillId="4" borderId="4" xfId="14" applyFont="1" applyFill="1" applyBorder="1" applyAlignment="1">
      <alignment horizontal="left"/>
    </xf>
    <xf numFmtId="3" fontId="2" fillId="0" borderId="5" xfId="14" applyNumberFormat="1" applyFill="1" applyBorder="1" applyAlignment="1"/>
    <xf numFmtId="3" fontId="2" fillId="0" borderId="0" xfId="14" applyNumberFormat="1"/>
    <xf numFmtId="0" fontId="6" fillId="4" borderId="12" xfId="14" applyFont="1" applyFill="1" applyBorder="1" applyAlignment="1">
      <alignment horizontal="left"/>
    </xf>
    <xf numFmtId="3" fontId="2" fillId="0" borderId="14" xfId="14" applyNumberFormat="1" applyFill="1" applyBorder="1" applyAlignment="1"/>
    <xf numFmtId="0" fontId="3" fillId="3" borderId="1" xfId="15" applyFont="1" applyFill="1" applyBorder="1" applyAlignment="1">
      <alignment horizontal="left"/>
    </xf>
    <xf numFmtId="0" fontId="4" fillId="3" borderId="2" xfId="15" applyFont="1" applyFill="1" applyBorder="1" applyAlignment="1">
      <alignment horizontal="right"/>
    </xf>
    <xf numFmtId="0" fontId="4" fillId="3" borderId="2" xfId="15" applyFont="1" applyFill="1" applyBorder="1" applyAlignment="1">
      <alignment horizontal="center"/>
    </xf>
    <xf numFmtId="0" fontId="5" fillId="3" borderId="3" xfId="15" applyFont="1" applyFill="1" applyBorder="1" applyAlignment="1">
      <alignment horizontal="right"/>
    </xf>
    <xf numFmtId="0" fontId="12" fillId="0" borderId="0" xfId="15" applyFont="1"/>
    <xf numFmtId="0" fontId="2" fillId="0" borderId="0" xfId="15"/>
    <xf numFmtId="0" fontId="3" fillId="3" borderId="4" xfId="15" applyFont="1" applyFill="1" applyBorder="1" applyAlignment="1">
      <alignment horizontal="left"/>
    </xf>
    <xf numFmtId="0" fontId="4" fillId="3" borderId="0" xfId="15" applyFont="1" applyFill="1" applyBorder="1" applyAlignment="1">
      <alignment horizontal="right"/>
    </xf>
    <xf numFmtId="0" fontId="4" fillId="3" borderId="0" xfId="15" applyFont="1" applyFill="1" applyBorder="1" applyAlignment="1">
      <alignment horizontal="left"/>
    </xf>
    <xf numFmtId="0" fontId="5" fillId="3" borderId="5" xfId="15" applyFont="1" applyFill="1" applyBorder="1" applyAlignment="1">
      <alignment horizontal="right"/>
    </xf>
    <xf numFmtId="0" fontId="4" fillId="3" borderId="0" xfId="15" applyFont="1" applyFill="1" applyBorder="1" applyAlignment="1">
      <alignment horizontal="center"/>
    </xf>
    <xf numFmtId="0" fontId="5" fillId="3" borderId="5" xfId="15" applyFont="1" applyFill="1" applyBorder="1" applyAlignment="1">
      <alignment horizontal="center"/>
    </xf>
    <xf numFmtId="0" fontId="3" fillId="3" borderId="6" xfId="15" applyFont="1" applyFill="1" applyBorder="1" applyAlignment="1">
      <alignment horizontal="left"/>
    </xf>
    <xf numFmtId="0" fontId="4" fillId="3" borderId="7" xfId="15" applyFont="1" applyFill="1" applyBorder="1" applyAlignment="1">
      <alignment horizontal="center"/>
    </xf>
    <xf numFmtId="0" fontId="5" fillId="3" borderId="8" xfId="15" applyFont="1" applyFill="1" applyBorder="1" applyAlignment="1">
      <alignment horizontal="center"/>
    </xf>
    <xf numFmtId="0" fontId="6" fillId="4" borderId="4" xfId="15" applyFont="1" applyFill="1" applyBorder="1" applyAlignment="1">
      <alignment horizontal="left"/>
    </xf>
    <xf numFmtId="0" fontId="2" fillId="0" borderId="0" xfId="15" applyFill="1" applyBorder="1" applyAlignment="1"/>
    <xf numFmtId="0" fontId="2" fillId="0" borderId="5" xfId="15" applyFill="1" applyBorder="1" applyAlignment="1"/>
    <xf numFmtId="3" fontId="2" fillId="0" borderId="0" xfId="15" applyNumberFormat="1" applyFill="1" applyBorder="1" applyAlignment="1"/>
    <xf numFmtId="3" fontId="2" fillId="0" borderId="5" xfId="15" applyNumberFormat="1" applyFill="1" applyBorder="1" applyAlignment="1"/>
    <xf numFmtId="0" fontId="7" fillId="4" borderId="4" xfId="15" applyFont="1" applyFill="1" applyBorder="1" applyAlignment="1">
      <alignment horizontal="left"/>
    </xf>
    <xf numFmtId="3" fontId="2" fillId="0" borderId="0" xfId="15" applyNumberFormat="1"/>
    <xf numFmtId="1" fontId="2" fillId="0" borderId="0" xfId="15" applyNumberFormat="1" applyFill="1" applyBorder="1" applyAlignment="1"/>
    <xf numFmtId="0" fontId="6" fillId="4" borderId="12" xfId="15" applyFont="1" applyFill="1" applyBorder="1" applyAlignment="1">
      <alignment horizontal="left"/>
    </xf>
    <xf numFmtId="3" fontId="2" fillId="0" borderId="13" xfId="15" applyNumberFormat="1" applyFill="1" applyBorder="1" applyAlignment="1"/>
    <xf numFmtId="3" fontId="2" fillId="0" borderId="14" xfId="15" applyNumberFormat="1" applyFill="1" applyBorder="1" applyAlignment="1"/>
    <xf numFmtId="0" fontId="3" fillId="3" borderId="1" xfId="16" applyFont="1" applyFill="1" applyBorder="1" applyAlignment="1">
      <alignment horizontal="left"/>
    </xf>
    <xf numFmtId="0" fontId="3" fillId="3" borderId="2" xfId="16" applyFont="1" applyFill="1" applyBorder="1" applyAlignment="1">
      <alignment horizontal="left"/>
    </xf>
    <xf numFmtId="0" fontId="4" fillId="3" borderId="3" xfId="16" applyFont="1" applyFill="1" applyBorder="1" applyAlignment="1">
      <alignment horizontal="right"/>
    </xf>
    <xf numFmtId="0" fontId="2" fillId="0" borderId="0" xfId="16"/>
    <xf numFmtId="0" fontId="3" fillId="3" borderId="4" xfId="16" applyFont="1" applyFill="1" applyBorder="1" applyAlignment="1">
      <alignment horizontal="left"/>
    </xf>
    <xf numFmtId="0" fontId="3" fillId="3" borderId="0" xfId="16" applyFont="1" applyFill="1" applyBorder="1" applyAlignment="1">
      <alignment horizontal="left"/>
    </xf>
    <xf numFmtId="0" fontId="4" fillId="3" borderId="5" xfId="16" applyFont="1" applyFill="1" applyBorder="1" applyAlignment="1">
      <alignment horizontal="right"/>
    </xf>
    <xf numFmtId="0" fontId="3" fillId="3" borderId="4" xfId="16" applyFont="1" applyFill="1" applyBorder="1" applyAlignment="1">
      <alignment horizontal="right"/>
    </xf>
    <xf numFmtId="0" fontId="4" fillId="3" borderId="5" xfId="16" applyFont="1" applyFill="1" applyBorder="1" applyAlignment="1">
      <alignment horizontal="center"/>
    </xf>
    <xf numFmtId="0" fontId="3" fillId="3" borderId="6" xfId="16" applyFont="1" applyFill="1" applyBorder="1" applyAlignment="1">
      <alignment horizontal="left"/>
    </xf>
    <xf numFmtId="0" fontId="3" fillId="3" borderId="7" xfId="16" applyFont="1" applyFill="1" applyBorder="1" applyAlignment="1">
      <alignment horizontal="left"/>
    </xf>
    <xf numFmtId="0" fontId="4" fillId="3" borderId="8" xfId="16" applyFont="1" applyFill="1" applyBorder="1" applyAlignment="1">
      <alignment horizontal="center"/>
    </xf>
    <xf numFmtId="0" fontId="6" fillId="4" borderId="4" xfId="16" applyFont="1" applyFill="1" applyBorder="1" applyAlignment="1">
      <alignment horizontal="left"/>
    </xf>
    <xf numFmtId="0" fontId="6" fillId="4" borderId="0" xfId="16" applyFont="1" applyFill="1" applyBorder="1" applyAlignment="1">
      <alignment horizontal="left"/>
    </xf>
    <xf numFmtId="0" fontId="2" fillId="0" borderId="5" xfId="16" applyFill="1" applyBorder="1" applyAlignment="1"/>
    <xf numFmtId="0" fontId="16" fillId="0" borderId="0" xfId="16" applyFont="1" applyAlignment="1">
      <alignment horizontal="center"/>
    </xf>
    <xf numFmtId="0" fontId="7" fillId="4" borderId="4" xfId="16" applyFont="1" applyFill="1" applyBorder="1" applyAlignment="1">
      <alignment horizontal="left"/>
    </xf>
    <xf numFmtId="0" fontId="7" fillId="4" borderId="0" xfId="16" applyFont="1" applyFill="1" applyBorder="1" applyAlignment="1">
      <alignment horizontal="left"/>
    </xf>
    <xf numFmtId="164" fontId="2" fillId="0" borderId="5" xfId="16" applyNumberFormat="1" applyFill="1" applyBorder="1" applyAlignment="1"/>
    <xf numFmtId="3" fontId="7" fillId="4" borderId="4" xfId="16" applyNumberFormat="1" applyFont="1" applyFill="1" applyBorder="1" applyAlignment="1">
      <alignment horizontal="left"/>
    </xf>
    <xf numFmtId="3" fontId="7" fillId="4" borderId="0" xfId="16" applyNumberFormat="1" applyFont="1" applyFill="1" applyBorder="1" applyAlignment="1">
      <alignment horizontal="left"/>
    </xf>
    <xf numFmtId="3" fontId="6" fillId="4" borderId="9" xfId="16" applyNumberFormat="1" applyFont="1" applyFill="1" applyBorder="1" applyAlignment="1">
      <alignment horizontal="left"/>
    </xf>
    <xf numFmtId="3" fontId="6" fillId="4" borderId="10" xfId="16" applyNumberFormat="1" applyFont="1" applyFill="1" applyBorder="1" applyAlignment="1">
      <alignment horizontal="left"/>
    </xf>
    <xf numFmtId="164" fontId="2" fillId="0" borderId="11" xfId="16" applyNumberFormat="1" applyFill="1" applyBorder="1" applyAlignment="1"/>
    <xf numFmtId="3" fontId="6" fillId="4" borderId="12" xfId="16" applyNumberFormat="1" applyFont="1" applyFill="1" applyBorder="1" applyAlignment="1">
      <alignment horizontal="left"/>
    </xf>
    <xf numFmtId="3" fontId="6" fillId="4" borderId="13" xfId="16" applyNumberFormat="1" applyFont="1" applyFill="1" applyBorder="1" applyAlignment="1">
      <alignment horizontal="left"/>
    </xf>
    <xf numFmtId="0" fontId="2" fillId="0" borderId="14" xfId="16" applyFill="1" applyBorder="1" applyAlignment="1"/>
    <xf numFmtId="3" fontId="2" fillId="0" borderId="0" xfId="16" applyNumberFormat="1" applyAlignment="1">
      <alignment horizontal="center"/>
    </xf>
    <xf numFmtId="3" fontId="2" fillId="0" borderId="0" xfId="16" applyNumberFormat="1" applyBorder="1" applyAlignment="1">
      <alignment horizontal="center"/>
    </xf>
    <xf numFmtId="0" fontId="2" fillId="0" borderId="0" xfId="16" applyBorder="1"/>
    <xf numFmtId="0" fontId="8" fillId="0" borderId="0" xfId="4" applyFont="1"/>
    <xf numFmtId="0" fontId="26" fillId="0" borderId="0" xfId="4" applyFont="1" applyAlignment="1">
      <alignment horizontal="center"/>
    </xf>
    <xf numFmtId="3" fontId="26" fillId="0" borderId="0" xfId="4" applyNumberFormat="1" applyFont="1" applyAlignment="1">
      <alignment horizontal="center"/>
    </xf>
    <xf numFmtId="3" fontId="26" fillId="0" borderId="7" xfId="4" applyNumberFormat="1" applyFont="1" applyBorder="1" applyAlignment="1">
      <alignment horizontal="center"/>
    </xf>
    <xf numFmtId="3" fontId="27" fillId="0" borderId="7" xfId="4" applyNumberFormat="1" applyFont="1" applyBorder="1" applyAlignment="1">
      <alignment horizontal="center"/>
    </xf>
    <xf numFmtId="0" fontId="25" fillId="0" borderId="0" xfId="4" applyAlignment="1">
      <alignment horizontal="center"/>
    </xf>
    <xf numFmtId="0" fontId="25" fillId="0" borderId="0" xfId="4"/>
    <xf numFmtId="0" fontId="26" fillId="0" borderId="18" xfId="4" applyFont="1" applyBorder="1" applyAlignment="1">
      <alignment horizontal="center"/>
    </xf>
    <xf numFmtId="3" fontId="26" fillId="0" borderId="18" xfId="4" applyNumberFormat="1" applyFont="1" applyBorder="1" applyAlignment="1">
      <alignment horizontal="left"/>
    </xf>
    <xf numFmtId="3" fontId="26" fillId="0" borderId="18" xfId="4" applyNumberFormat="1" applyFont="1" applyBorder="1" applyAlignment="1">
      <alignment horizontal="center"/>
    </xf>
    <xf numFmtId="0" fontId="25" fillId="0" borderId="19" xfId="4" applyBorder="1" applyAlignment="1">
      <alignment horizontal="center"/>
    </xf>
    <xf numFmtId="0" fontId="26" fillId="0" borderId="0" xfId="4" applyFont="1" applyBorder="1" applyAlignment="1">
      <alignment horizontal="center"/>
    </xf>
    <xf numFmtId="3" fontId="26" fillId="0" borderId="0" xfId="4" applyNumberFormat="1" applyFont="1" applyBorder="1" applyAlignment="1">
      <alignment horizontal="center"/>
    </xf>
    <xf numFmtId="3" fontId="26" fillId="0" borderId="0" xfId="4" applyNumberFormat="1" applyFont="1" applyBorder="1" applyAlignment="1">
      <alignment horizontal="left"/>
    </xf>
    <xf numFmtId="0" fontId="26" fillId="0" borderId="20" xfId="4" applyFont="1" applyBorder="1" applyAlignment="1">
      <alignment horizontal="center"/>
    </xf>
    <xf numFmtId="3" fontId="26" fillId="0" borderId="20" xfId="4" applyNumberFormat="1" applyFont="1" applyBorder="1" applyAlignment="1">
      <alignment horizontal="center"/>
    </xf>
    <xf numFmtId="0" fontId="25" fillId="0" borderId="7" xfId="4" applyBorder="1" applyAlignment="1">
      <alignment horizontal="center"/>
    </xf>
    <xf numFmtId="0" fontId="26" fillId="0" borderId="0" xfId="4" applyFont="1"/>
    <xf numFmtId="3" fontId="26" fillId="0" borderId="0" xfId="4" applyNumberFormat="1" applyFont="1" applyFill="1" applyAlignment="1">
      <alignment horizontal="center"/>
    </xf>
    <xf numFmtId="3" fontId="28" fillId="0" borderId="0" xfId="4" applyNumberFormat="1" applyFont="1" applyAlignment="1">
      <alignment horizontal="center"/>
    </xf>
    <xf numFmtId="3" fontId="26" fillId="5" borderId="0" xfId="4" applyNumberFormat="1" applyFont="1" applyFill="1" applyAlignment="1">
      <alignment horizontal="center"/>
    </xf>
    <xf numFmtId="164" fontId="26" fillId="0" borderId="0" xfId="4" applyNumberFormat="1" applyFont="1" applyAlignment="1">
      <alignment horizontal="center"/>
    </xf>
    <xf numFmtId="3" fontId="8" fillId="5" borderId="0" xfId="4" applyNumberFormat="1" applyFont="1" applyFill="1" applyAlignment="1">
      <alignment horizontal="center"/>
    </xf>
    <xf numFmtId="3" fontId="26" fillId="6" borderId="0" xfId="4" applyNumberFormat="1" applyFont="1" applyFill="1" applyAlignment="1">
      <alignment horizontal="center"/>
    </xf>
    <xf numFmtId="2" fontId="25" fillId="0" borderId="0" xfId="4" applyNumberFormat="1"/>
    <xf numFmtId="3" fontId="25" fillId="0" borderId="0" xfId="4" applyNumberFormat="1"/>
    <xf numFmtId="3" fontId="25" fillId="0" borderId="0" xfId="4" applyNumberFormat="1" applyAlignment="1">
      <alignment horizontal="center"/>
    </xf>
    <xf numFmtId="0" fontId="25" fillId="0" borderId="0" xfId="4" applyBorder="1"/>
    <xf numFmtId="3" fontId="25" fillId="0" borderId="0" xfId="4" applyNumberFormat="1" applyBorder="1" applyAlignment="1">
      <alignment horizontal="center"/>
    </xf>
    <xf numFmtId="3" fontId="25" fillId="0" borderId="7" xfId="4" applyNumberFormat="1" applyBorder="1" applyAlignment="1">
      <alignment horizontal="center"/>
    </xf>
    <xf numFmtId="3" fontId="25" fillId="0" borderId="19" xfId="4" applyNumberFormat="1" applyBorder="1" applyAlignment="1">
      <alignment horizontal="center"/>
    </xf>
    <xf numFmtId="0" fontId="8" fillId="0" borderId="0" xfId="5" applyFont="1"/>
    <xf numFmtId="0" fontId="26" fillId="0" borderId="0" xfId="5" applyFont="1" applyAlignment="1">
      <alignment horizontal="center"/>
    </xf>
    <xf numFmtId="3" fontId="26" fillId="0" borderId="0" xfId="5" applyNumberFormat="1" applyFont="1" applyAlignment="1">
      <alignment horizontal="center"/>
    </xf>
    <xf numFmtId="3" fontId="26" fillId="0" borderId="7" xfId="5" applyNumberFormat="1" applyFont="1" applyBorder="1" applyAlignment="1">
      <alignment horizontal="center"/>
    </xf>
    <xf numFmtId="3" fontId="27" fillId="0" borderId="7" xfId="5" applyNumberFormat="1" applyFont="1" applyBorder="1" applyAlignment="1">
      <alignment horizontal="center"/>
    </xf>
    <xf numFmtId="0" fontId="25" fillId="0" borderId="0" xfId="5"/>
    <xf numFmtId="0" fontId="25" fillId="0" borderId="0" xfId="5" applyAlignment="1">
      <alignment horizontal="center"/>
    </xf>
    <xf numFmtId="0" fontId="26" fillId="0" borderId="18" xfId="5" applyFont="1" applyBorder="1" applyAlignment="1">
      <alignment horizontal="center"/>
    </xf>
    <xf numFmtId="3" fontId="26" fillId="0" borderId="18" xfId="5" applyNumberFormat="1" applyFont="1" applyBorder="1" applyAlignment="1">
      <alignment horizontal="center"/>
    </xf>
    <xf numFmtId="0" fontId="25" fillId="0" borderId="19" xfId="5" applyBorder="1" applyAlignment="1">
      <alignment horizontal="center"/>
    </xf>
    <xf numFmtId="0" fontId="26" fillId="0" borderId="0" xfId="5" applyFont="1" applyBorder="1" applyAlignment="1">
      <alignment horizontal="center"/>
    </xf>
    <xf numFmtId="3" fontId="26" fillId="0" borderId="0" xfId="5" applyNumberFormat="1" applyFont="1" applyBorder="1" applyAlignment="1">
      <alignment horizontal="center"/>
    </xf>
    <xf numFmtId="3" fontId="26" fillId="0" borderId="0" xfId="5" applyNumberFormat="1" applyFont="1" applyBorder="1" applyAlignment="1">
      <alignment horizontal="left"/>
    </xf>
    <xf numFmtId="0" fontId="26" fillId="0" borderId="20" xfId="5" applyFont="1" applyBorder="1" applyAlignment="1">
      <alignment horizontal="center"/>
    </xf>
    <xf numFmtId="3" fontId="26" fillId="0" borderId="20" xfId="5" applyNumberFormat="1" applyFont="1" applyBorder="1" applyAlignment="1">
      <alignment horizontal="center"/>
    </xf>
    <xf numFmtId="0" fontId="25" fillId="0" borderId="7" xfId="5" applyBorder="1" applyAlignment="1">
      <alignment horizontal="center"/>
    </xf>
    <xf numFmtId="0" fontId="26" fillId="0" borderId="0" xfId="5" applyFont="1"/>
    <xf numFmtId="3" fontId="28" fillId="0" borderId="0" xfId="5" applyNumberFormat="1" applyFont="1" applyAlignment="1">
      <alignment horizontal="center"/>
    </xf>
    <xf numFmtId="164" fontId="26" fillId="0" borderId="0" xfId="5" applyNumberFormat="1" applyFont="1" applyAlignment="1">
      <alignment horizontal="center"/>
    </xf>
    <xf numFmtId="3" fontId="8" fillId="5" borderId="0" xfId="5" applyNumberFormat="1" applyFont="1" applyFill="1" applyAlignment="1">
      <alignment horizontal="center"/>
    </xf>
    <xf numFmtId="2" fontId="26" fillId="0" borderId="0" xfId="5" applyNumberFormat="1" applyFont="1" applyAlignment="1">
      <alignment horizontal="center"/>
    </xf>
    <xf numFmtId="3" fontId="25" fillId="0" borderId="0" xfId="5" applyNumberFormat="1" applyAlignment="1">
      <alignment horizontal="center"/>
    </xf>
    <xf numFmtId="0" fontId="25" fillId="0" borderId="0" xfId="5" applyBorder="1"/>
    <xf numFmtId="3" fontId="25" fillId="0" borderId="0" xfId="5" applyNumberFormat="1" applyBorder="1" applyAlignment="1">
      <alignment horizontal="center"/>
    </xf>
    <xf numFmtId="3" fontId="25" fillId="0" borderId="7" xfId="5" applyNumberFormat="1" applyBorder="1" applyAlignment="1">
      <alignment horizontal="center"/>
    </xf>
    <xf numFmtId="3" fontId="25" fillId="0" borderId="19" xfId="5" applyNumberFormat="1" applyBorder="1" applyAlignment="1">
      <alignment horizontal="center"/>
    </xf>
    <xf numFmtId="0" fontId="2" fillId="0" borderId="0" xfId="6"/>
    <xf numFmtId="1" fontId="2" fillId="3" borderId="1" xfId="6" applyNumberFormat="1" applyFill="1" applyBorder="1" applyAlignment="1"/>
    <xf numFmtId="3" fontId="4" fillId="3" borderId="2" xfId="6" applyNumberFormat="1" applyFont="1" applyFill="1" applyBorder="1" applyAlignment="1">
      <alignment horizontal="right"/>
    </xf>
    <xf numFmtId="9" fontId="4" fillId="3" borderId="2" xfId="6" applyNumberFormat="1" applyFont="1" applyFill="1" applyBorder="1" applyAlignment="1">
      <alignment horizontal="right"/>
    </xf>
    <xf numFmtId="9" fontId="4" fillId="3" borderId="3" xfId="6" applyNumberFormat="1" applyFont="1" applyFill="1" applyBorder="1" applyAlignment="1">
      <alignment horizontal="right"/>
    </xf>
    <xf numFmtId="1" fontId="2" fillId="3" borderId="4" xfId="6" applyNumberFormat="1" applyFill="1" applyBorder="1" applyAlignment="1"/>
    <xf numFmtId="167" fontId="4" fillId="3" borderId="0" xfId="6" applyNumberFormat="1" applyFont="1" applyFill="1" applyBorder="1" applyAlignment="1">
      <alignment horizontal="right"/>
    </xf>
    <xf numFmtId="9" fontId="4" fillId="3" borderId="0" xfId="6" applyNumberFormat="1" applyFont="1" applyFill="1" applyBorder="1" applyAlignment="1">
      <alignment horizontal="right"/>
    </xf>
    <xf numFmtId="9" fontId="4" fillId="3" borderId="5" xfId="6" applyNumberFormat="1" applyFont="1" applyFill="1" applyBorder="1" applyAlignment="1">
      <alignment horizontal="right"/>
    </xf>
    <xf numFmtId="3" fontId="4" fillId="3" borderId="0" xfId="6" applyNumberFormat="1" applyFont="1" applyFill="1" applyBorder="1" applyAlignment="1">
      <alignment horizontal="right"/>
    </xf>
    <xf numFmtId="9" fontId="4" fillId="3" borderId="0" xfId="6" applyNumberFormat="1" applyFont="1" applyFill="1" applyBorder="1" applyAlignment="1">
      <alignment horizontal="right" wrapText="1"/>
    </xf>
    <xf numFmtId="9" fontId="4" fillId="3" borderId="5" xfId="6" applyNumberFormat="1" applyFont="1" applyFill="1" applyBorder="1" applyAlignment="1">
      <alignment horizontal="right" wrapText="1"/>
    </xf>
    <xf numFmtId="1" fontId="2" fillId="3" borderId="6" xfId="6" applyNumberFormat="1" applyFill="1" applyBorder="1" applyAlignment="1"/>
    <xf numFmtId="3" fontId="4" fillId="3" borderId="7" xfId="6" applyNumberFormat="1" applyFont="1" applyFill="1" applyBorder="1" applyAlignment="1">
      <alignment horizontal="right"/>
    </xf>
    <xf numFmtId="9" fontId="4" fillId="3" borderId="7" xfId="6" applyNumberFormat="1" applyFont="1" applyFill="1" applyBorder="1" applyAlignment="1">
      <alignment horizontal="right"/>
    </xf>
    <xf numFmtId="9" fontId="4" fillId="3" borderId="8" xfId="6" applyNumberFormat="1" applyFont="1" applyFill="1" applyBorder="1" applyAlignment="1">
      <alignment horizontal="right"/>
    </xf>
    <xf numFmtId="1" fontId="15" fillId="4" borderId="9" xfId="6" applyNumberFormat="1" applyFont="1" applyFill="1" applyBorder="1" applyAlignment="1">
      <alignment horizontal="left"/>
    </xf>
    <xf numFmtId="3" fontId="2" fillId="0" borderId="10" xfId="6" applyNumberFormat="1" applyFill="1" applyBorder="1" applyAlignment="1"/>
    <xf numFmtId="9" fontId="2" fillId="0" borderId="10" xfId="6" applyNumberFormat="1" applyFill="1" applyBorder="1" applyAlignment="1"/>
    <xf numFmtId="9" fontId="2" fillId="0" borderId="11" xfId="6" applyNumberFormat="1" applyFill="1" applyBorder="1" applyAlignment="1"/>
    <xf numFmtId="1" fontId="6" fillId="4" borderId="4" xfId="6" applyNumberFormat="1" applyFont="1" applyFill="1" applyBorder="1" applyAlignment="1">
      <alignment horizontal="left"/>
    </xf>
    <xf numFmtId="3" fontId="2" fillId="0" borderId="0" xfId="6" applyNumberFormat="1" applyFill="1" applyBorder="1" applyAlignment="1"/>
    <xf numFmtId="9" fontId="2" fillId="0" borderId="0" xfId="6" applyNumberFormat="1" applyFill="1" applyBorder="1" applyAlignment="1"/>
    <xf numFmtId="9" fontId="2" fillId="0" borderId="5" xfId="6" applyNumberFormat="1" applyFill="1" applyBorder="1" applyAlignment="1"/>
    <xf numFmtId="1" fontId="6" fillId="4" borderId="9" xfId="6" applyNumberFormat="1" applyFont="1" applyFill="1" applyBorder="1" applyAlignment="1">
      <alignment horizontal="left"/>
    </xf>
    <xf numFmtId="1" fontId="7" fillId="4" borderId="4" xfId="6" applyNumberFormat="1" applyFont="1" applyFill="1" applyBorder="1" applyAlignment="1">
      <alignment horizontal="left"/>
    </xf>
    <xf numFmtId="3" fontId="15" fillId="4" borderId="9" xfId="6" applyNumberFormat="1" applyFont="1" applyFill="1" applyBorder="1" applyAlignment="1">
      <alignment horizontal="left"/>
    </xf>
    <xf numFmtId="3" fontId="15" fillId="4" borderId="4" xfId="6" applyNumberFormat="1" applyFont="1" applyFill="1" applyBorder="1" applyAlignment="1">
      <alignment horizontal="left"/>
    </xf>
    <xf numFmtId="9" fontId="2" fillId="0" borderId="10" xfId="25" applyFont="1" applyFill="1" applyBorder="1" applyAlignment="1"/>
    <xf numFmtId="1" fontId="6" fillId="4" borderId="9" xfId="6" quotePrefix="1" applyNumberFormat="1" applyFont="1" applyFill="1" applyBorder="1" applyAlignment="1">
      <alignment horizontal="left"/>
    </xf>
    <xf numFmtId="1" fontId="15" fillId="4" borderId="4" xfId="6" applyNumberFormat="1" applyFont="1" applyFill="1" applyBorder="1" applyAlignment="1">
      <alignment horizontal="left"/>
    </xf>
    <xf numFmtId="0" fontId="15" fillId="4" borderId="4" xfId="6" applyFont="1" applyFill="1" applyBorder="1" applyAlignment="1">
      <alignment horizontal="left"/>
    </xf>
    <xf numFmtId="1" fontId="15" fillId="4" borderId="21" xfId="6" quotePrefix="1" applyNumberFormat="1" applyFont="1" applyFill="1" applyBorder="1" applyAlignment="1">
      <alignment horizontal="left"/>
    </xf>
    <xf numFmtId="3" fontId="2" fillId="0" borderId="22" xfId="6" applyNumberFormat="1" applyFill="1" applyBorder="1" applyAlignment="1"/>
    <xf numFmtId="166" fontId="2" fillId="0" borderId="22" xfId="6" applyNumberFormat="1" applyFill="1" applyBorder="1" applyAlignment="1"/>
    <xf numFmtId="9" fontId="2" fillId="0" borderId="23" xfId="6" applyNumberFormat="1" applyFill="1" applyBorder="1" applyAlignment="1"/>
    <xf numFmtId="0" fontId="25" fillId="0" borderId="0" xfId="23"/>
    <xf numFmtId="0" fontId="26" fillId="2" borderId="24" xfId="23" applyFont="1" applyFill="1" applyBorder="1"/>
    <xf numFmtId="0" fontId="8" fillId="2" borderId="18" xfId="23" applyFont="1" applyFill="1" applyBorder="1" applyAlignment="1">
      <alignment horizontal="center"/>
    </xf>
    <xf numFmtId="0" fontId="25" fillId="2" borderId="25" xfId="23" applyFill="1" applyBorder="1"/>
    <xf numFmtId="0" fontId="26" fillId="2" borderId="26" xfId="23" applyFont="1" applyFill="1" applyBorder="1"/>
    <xf numFmtId="0" fontId="8" fillId="2" borderId="0" xfId="23" applyFont="1" applyFill="1" applyBorder="1" applyAlignment="1">
      <alignment horizontal="center"/>
    </xf>
    <xf numFmtId="0" fontId="25" fillId="2" borderId="27" xfId="23" applyFill="1" applyBorder="1"/>
    <xf numFmtId="0" fontId="25" fillId="2" borderId="0" xfId="23" applyFill="1" applyBorder="1"/>
    <xf numFmtId="0" fontId="26" fillId="2" borderId="28" xfId="23" applyFont="1" applyFill="1" applyBorder="1"/>
    <xf numFmtId="0" fontId="26" fillId="2" borderId="29" xfId="23" applyFont="1" applyFill="1" applyBorder="1" applyAlignment="1">
      <alignment horizontal="center"/>
    </xf>
    <xf numFmtId="0" fontId="26" fillId="2" borderId="30" xfId="23" applyFont="1" applyFill="1" applyBorder="1" applyAlignment="1">
      <alignment horizontal="center"/>
    </xf>
    <xf numFmtId="0" fontId="26" fillId="2" borderId="31" xfId="23" applyFont="1" applyFill="1" applyBorder="1"/>
    <xf numFmtId="0" fontId="26" fillId="2" borderId="32" xfId="23" applyFont="1" applyFill="1" applyBorder="1"/>
    <xf numFmtId="168" fontId="25" fillId="2" borderId="29" xfId="23" applyNumberFormat="1" applyFill="1" applyBorder="1" applyAlignment="1">
      <alignment horizontal="center"/>
    </xf>
    <xf numFmtId="3" fontId="25" fillId="2" borderId="30" xfId="23" applyNumberFormat="1" applyFill="1" applyBorder="1" applyAlignment="1">
      <alignment horizontal="center"/>
    </xf>
    <xf numFmtId="0" fontId="25" fillId="2" borderId="29" xfId="23" applyFill="1" applyBorder="1" applyAlignment="1">
      <alignment horizontal="center"/>
    </xf>
    <xf numFmtId="0" fontId="26" fillId="2" borderId="26" xfId="23" applyFont="1" applyFill="1" applyBorder="1" applyAlignment="1">
      <alignment horizontal="left"/>
    </xf>
    <xf numFmtId="0" fontId="26" fillId="2" borderId="33" xfId="23" applyFont="1" applyFill="1" applyBorder="1" applyAlignment="1">
      <alignment horizontal="left"/>
    </xf>
    <xf numFmtId="0" fontId="25" fillId="2" borderId="20" xfId="23" applyFill="1" applyBorder="1"/>
    <xf numFmtId="0" fontId="25" fillId="2" borderId="34" xfId="23" applyFill="1" applyBorder="1"/>
    <xf numFmtId="0" fontId="29" fillId="2" borderId="24" xfId="24" applyNumberFormat="1" applyFont="1" applyFill="1" applyBorder="1" applyAlignment="1">
      <alignment horizontal="left"/>
    </xf>
    <xf numFmtId="0" fontId="29" fillId="2" borderId="18" xfId="24" applyNumberFormat="1" applyFont="1" applyFill="1" applyBorder="1" applyAlignment="1">
      <alignment horizontal="center"/>
    </xf>
    <xf numFmtId="0" fontId="29" fillId="2" borderId="18" xfId="24" applyNumberFormat="1" applyFont="1" applyFill="1" applyBorder="1" applyAlignment="1">
      <alignment horizontal="left"/>
    </xf>
    <xf numFmtId="0" fontId="29" fillId="2" borderId="25" xfId="24" applyNumberFormat="1" applyFont="1" applyFill="1" applyBorder="1" applyAlignment="1">
      <alignment horizontal="center"/>
    </xf>
    <xf numFmtId="0" fontId="12" fillId="0" borderId="0" xfId="24" applyNumberFormat="1" applyFont="1"/>
    <xf numFmtId="0" fontId="29" fillId="2" borderId="26" xfId="24" applyNumberFormat="1" applyFont="1" applyFill="1" applyBorder="1" applyAlignment="1">
      <alignment horizontal="left"/>
    </xf>
    <xf numFmtId="0" fontId="29" fillId="2" borderId="0" xfId="24" applyNumberFormat="1" applyFont="1" applyFill="1" applyBorder="1" applyAlignment="1">
      <alignment horizontal="center"/>
    </xf>
    <xf numFmtId="0" fontId="29" fillId="2" borderId="0" xfId="24" applyNumberFormat="1" applyFont="1" applyFill="1" applyBorder="1" applyAlignment="1">
      <alignment horizontal="left"/>
    </xf>
    <xf numFmtId="0" fontId="29" fillId="2" borderId="27" xfId="24" applyNumberFormat="1" applyFont="1" applyFill="1" applyBorder="1" applyAlignment="1">
      <alignment horizontal="center"/>
    </xf>
    <xf numFmtId="0" fontId="29" fillId="2" borderId="26" xfId="24" applyNumberFormat="1" applyFont="1" applyFill="1" applyBorder="1" applyAlignment="1">
      <alignment horizontal="center"/>
    </xf>
    <xf numFmtId="0" fontId="29" fillId="2" borderId="26" xfId="24" applyNumberFormat="1" applyFont="1" applyFill="1" applyBorder="1" applyAlignment="1">
      <alignment horizontal="right"/>
    </xf>
    <xf numFmtId="0" fontId="29" fillId="2" borderId="27" xfId="24" applyNumberFormat="1" applyFont="1" applyFill="1" applyBorder="1" applyAlignment="1">
      <alignment horizontal="right"/>
    </xf>
    <xf numFmtId="0" fontId="29" fillId="2" borderId="35" xfId="24" applyNumberFormat="1" applyFont="1" applyFill="1" applyBorder="1" applyAlignment="1"/>
    <xf numFmtId="11" fontId="30" fillId="2" borderId="36" xfId="24" applyNumberFormat="1" applyFont="1" applyFill="1" applyBorder="1" applyAlignment="1">
      <alignment horizontal="center"/>
    </xf>
    <xf numFmtId="11" fontId="30" fillId="2" borderId="37" xfId="24" applyNumberFormat="1" applyFont="1" applyFill="1" applyBorder="1" applyAlignment="1"/>
    <xf numFmtId="0" fontId="29" fillId="2" borderId="26" xfId="24" applyNumberFormat="1" applyFont="1" applyFill="1" applyBorder="1" applyAlignment="1"/>
    <xf numFmtId="11" fontId="30" fillId="2" borderId="0" xfId="24" applyNumberFormat="1" applyFont="1" applyFill="1" applyBorder="1" applyAlignment="1">
      <alignment horizontal="center"/>
    </xf>
    <xf numFmtId="11" fontId="30" fillId="2" borderId="27" xfId="24" applyNumberFormat="1" applyFont="1" applyFill="1" applyBorder="1" applyAlignment="1"/>
    <xf numFmtId="0" fontId="29" fillId="2" borderId="38" xfId="24" applyNumberFormat="1" applyFont="1" applyFill="1" applyBorder="1" applyAlignment="1"/>
    <xf numFmtId="11" fontId="30" fillId="2" borderId="39" xfId="24" applyNumberFormat="1" applyFont="1" applyFill="1" applyBorder="1" applyAlignment="1">
      <alignment horizontal="center"/>
    </xf>
    <xf numFmtId="11" fontId="30" fillId="2" borderId="40" xfId="24" applyNumberFormat="1" applyFont="1" applyFill="1" applyBorder="1" applyAlignment="1"/>
    <xf numFmtId="0" fontId="12" fillId="0" borderId="0" xfId="24" applyFont="1"/>
    <xf numFmtId="0" fontId="29" fillId="2" borderId="24" xfId="24" applyFont="1" applyFill="1" applyBorder="1" applyAlignment="1">
      <alignment horizontal="center"/>
    </xf>
    <xf numFmtId="0" fontId="31" fillId="2" borderId="18" xfId="24" applyFont="1" applyFill="1" applyBorder="1" applyAlignment="1">
      <alignment horizontal="center"/>
    </xf>
    <xf numFmtId="0" fontId="31" fillId="2" borderId="25" xfId="24" applyFont="1" applyFill="1" applyBorder="1" applyAlignment="1">
      <alignment horizontal="center"/>
    </xf>
    <xf numFmtId="0" fontId="29" fillId="2" borderId="24" xfId="24" applyFont="1" applyFill="1" applyBorder="1" applyAlignment="1">
      <alignment horizontal="left"/>
    </xf>
    <xf numFmtId="0" fontId="29" fillId="2" borderId="41" xfId="24" applyFont="1" applyFill="1" applyBorder="1" applyAlignment="1"/>
    <xf numFmtId="0" fontId="23" fillId="2" borderId="36" xfId="24" applyFont="1" applyFill="1" applyBorder="1" applyAlignment="1"/>
    <xf numFmtId="0" fontId="29" fillId="2" borderId="37" xfId="24" applyFont="1" applyFill="1" applyBorder="1" applyAlignment="1"/>
    <xf numFmtId="0" fontId="12" fillId="2" borderId="35" xfId="24" applyFont="1" applyFill="1" applyBorder="1" applyAlignment="1"/>
    <xf numFmtId="0" fontId="30" fillId="2" borderId="37" xfId="24" applyFont="1" applyFill="1" applyBorder="1" applyAlignment="1"/>
    <xf numFmtId="0" fontId="12" fillId="2" borderId="42" xfId="24" quotePrefix="1" applyFont="1" applyFill="1" applyBorder="1" applyAlignment="1">
      <alignment horizontal="left"/>
    </xf>
    <xf numFmtId="0" fontId="30" fillId="2" borderId="43" xfId="24" applyFont="1" applyFill="1" applyBorder="1" applyAlignment="1"/>
    <xf numFmtId="0" fontId="30" fillId="2" borderId="44" xfId="24" applyFont="1" applyFill="1" applyBorder="1" applyAlignment="1"/>
    <xf numFmtId="0" fontId="23" fillId="2" borderId="26" xfId="24" applyFont="1" applyFill="1" applyBorder="1" applyAlignment="1"/>
    <xf numFmtId="0" fontId="30" fillId="2" borderId="0" xfId="24" applyNumberFormat="1" applyFont="1" applyFill="1" applyBorder="1" applyAlignment="1">
      <alignment horizontal="left"/>
    </xf>
    <xf numFmtId="0" fontId="30" fillId="2" borderId="27" xfId="24" applyNumberFormat="1" applyFont="1" applyFill="1" applyBorder="1" applyAlignment="1">
      <alignment horizontal="left"/>
    </xf>
    <xf numFmtId="0" fontId="12" fillId="2" borderId="26" xfId="24" applyFont="1" applyFill="1" applyBorder="1" applyAlignment="1"/>
    <xf numFmtId="0" fontId="30" fillId="2" borderId="27" xfId="24" applyFont="1" applyFill="1" applyBorder="1" applyAlignment="1"/>
    <xf numFmtId="0" fontId="12" fillId="2" borderId="33" xfId="24" applyFont="1" applyFill="1" applyBorder="1" applyAlignment="1"/>
    <xf numFmtId="0" fontId="30" fillId="2" borderId="20" xfId="24" applyFont="1" applyFill="1" applyBorder="1" applyAlignment="1"/>
    <xf numFmtId="0" fontId="30" fillId="2" borderId="34" xfId="24" applyFont="1" applyFill="1" applyBorder="1" applyAlignment="1"/>
    <xf numFmtId="0" fontId="23" fillId="2" borderId="41" xfId="24" applyFont="1" applyFill="1" applyBorder="1" applyAlignment="1"/>
    <xf numFmtId="0" fontId="30" fillId="2" borderId="45" xfId="24" applyNumberFormat="1" applyFont="1" applyFill="1" applyBorder="1" applyAlignment="1">
      <alignment horizontal="left"/>
    </xf>
    <xf numFmtId="0" fontId="30" fillId="2" borderId="37" xfId="24" applyNumberFormat="1" applyFont="1" applyFill="1" applyBorder="1" applyAlignment="1">
      <alignment horizontal="left"/>
    </xf>
    <xf numFmtId="0" fontId="30" fillId="2" borderId="0" xfId="24" applyFont="1" applyFill="1" applyBorder="1" applyAlignment="1">
      <alignment horizontal="left"/>
    </xf>
    <xf numFmtId="0" fontId="30" fillId="2" borderId="27" xfId="24" applyFont="1" applyFill="1" applyBorder="1" applyAlignment="1">
      <alignment horizontal="left"/>
    </xf>
    <xf numFmtId="0" fontId="30" fillId="2" borderId="36" xfId="24" applyFont="1" applyFill="1" applyBorder="1" applyAlignment="1">
      <alignment horizontal="left"/>
    </xf>
    <xf numFmtId="0" fontId="30" fillId="2" borderId="37" xfId="24" applyFont="1" applyFill="1" applyBorder="1" applyAlignment="1">
      <alignment horizontal="left"/>
    </xf>
    <xf numFmtId="0" fontId="12" fillId="0" borderId="27" xfId="24" applyFont="1" applyBorder="1"/>
    <xf numFmtId="0" fontId="29" fillId="2" borderId="18" xfId="24" applyFont="1" applyFill="1" applyBorder="1" applyAlignment="1">
      <alignment horizontal="center"/>
    </xf>
    <xf numFmtId="0" fontId="29" fillId="2" borderId="25" xfId="24" applyFont="1" applyFill="1" applyBorder="1" applyAlignment="1">
      <alignment horizontal="center"/>
    </xf>
    <xf numFmtId="0" fontId="29" fillId="2" borderId="26" xfId="24" applyFont="1" applyFill="1" applyBorder="1" applyAlignment="1">
      <alignment horizontal="left"/>
    </xf>
    <xf numFmtId="0" fontId="29" fillId="2" borderId="0" xfId="24" applyFont="1" applyFill="1" applyBorder="1" applyAlignment="1">
      <alignment horizontal="left"/>
    </xf>
    <xf numFmtId="0" fontId="29" fillId="2" borderId="27" xfId="24" applyFont="1" applyFill="1" applyBorder="1" applyAlignment="1">
      <alignment horizontal="right"/>
    </xf>
    <xf numFmtId="0" fontId="30" fillId="2" borderId="35" xfId="24" applyFont="1" applyFill="1" applyBorder="1" applyAlignment="1"/>
    <xf numFmtId="0" fontId="30" fillId="2" borderId="36" xfId="24" applyFont="1" applyFill="1" applyBorder="1" applyAlignment="1"/>
    <xf numFmtId="0" fontId="30" fillId="2" borderId="36" xfId="24" applyNumberFormat="1" applyFont="1" applyFill="1" applyBorder="1" applyAlignment="1">
      <alignment horizontal="left"/>
    </xf>
    <xf numFmtId="0" fontId="30" fillId="2" borderId="26" xfId="24" applyFont="1" applyFill="1" applyBorder="1" applyAlignment="1"/>
    <xf numFmtId="0" fontId="30" fillId="2" borderId="0" xfId="24" applyFont="1" applyFill="1" applyBorder="1" applyAlignment="1"/>
    <xf numFmtId="0" fontId="12" fillId="0" borderId="46" xfId="24" applyFont="1" applyBorder="1"/>
    <xf numFmtId="0" fontId="23" fillId="2" borderId="33" xfId="24" applyNumberFormat="1" applyFont="1" applyFill="1" applyBorder="1" applyAlignment="1"/>
    <xf numFmtId="0" fontId="30" fillId="2" borderId="20" xfId="24" applyNumberFormat="1" applyFont="1" applyFill="1" applyBorder="1" applyAlignment="1">
      <alignment horizontal="left"/>
    </xf>
    <xf numFmtId="0" fontId="30" fillId="2" borderId="34" xfId="24" applyNumberFormat="1" applyFont="1" applyFill="1" applyBorder="1" applyAlignment="1">
      <alignment horizontal="left"/>
    </xf>
    <xf numFmtId="0" fontId="30" fillId="2" borderId="38" xfId="24" applyNumberFormat="1" applyFont="1" applyFill="1" applyBorder="1" applyAlignment="1"/>
    <xf numFmtId="0" fontId="30" fillId="2" borderId="39" xfId="24" applyNumberFormat="1" applyFont="1" applyFill="1" applyBorder="1" applyAlignment="1"/>
    <xf numFmtId="0" fontId="32" fillId="4" borderId="4" xfId="18" applyFont="1" applyFill="1" applyBorder="1" applyAlignment="1">
      <alignment horizontal="left"/>
    </xf>
    <xf numFmtId="0" fontId="32" fillId="4" borderId="12" xfId="18" applyFont="1" applyFill="1" applyBorder="1" applyAlignment="1">
      <alignment horizontal="left"/>
    </xf>
    <xf numFmtId="0" fontId="34" fillId="0" borderId="0" xfId="10" applyFont="1"/>
    <xf numFmtId="0" fontId="24" fillId="3" borderId="1" xfId="10" applyFont="1" applyFill="1" applyBorder="1" applyAlignment="1">
      <alignment horizontal="left"/>
    </xf>
    <xf numFmtId="0" fontId="24" fillId="3" borderId="2" xfId="10" applyFont="1" applyFill="1" applyBorder="1" applyAlignment="1">
      <alignment horizontal="left"/>
    </xf>
    <xf numFmtId="0" fontId="10" fillId="3" borderId="2" xfId="10" applyFont="1" applyFill="1" applyBorder="1" applyAlignment="1">
      <alignment horizontal="right"/>
    </xf>
    <xf numFmtId="0" fontId="24" fillId="3" borderId="3" xfId="10" applyFont="1" applyFill="1" applyBorder="1" applyAlignment="1">
      <alignment horizontal="right"/>
    </xf>
    <xf numFmtId="0" fontId="36" fillId="0" borderId="0" xfId="10" applyFont="1" applyBorder="1"/>
    <xf numFmtId="0" fontId="36" fillId="0" borderId="0" xfId="10" applyFont="1"/>
    <xf numFmtId="0" fontId="24" fillId="3" borderId="4" xfId="10" applyFont="1" applyFill="1" applyBorder="1" applyAlignment="1">
      <alignment horizontal="left"/>
    </xf>
    <xf numFmtId="0" fontId="24" fillId="3" borderId="0" xfId="10" applyFont="1" applyFill="1" applyBorder="1" applyAlignment="1">
      <alignment horizontal="left"/>
    </xf>
    <xf numFmtId="0" fontId="24" fillId="3" borderId="0" xfId="10" applyFont="1" applyFill="1" applyBorder="1" applyAlignment="1"/>
    <xf numFmtId="0" fontId="10" fillId="3" borderId="0" xfId="10" applyFont="1" applyFill="1" applyBorder="1" applyAlignment="1">
      <alignment horizontal="right"/>
    </xf>
    <xf numFmtId="0" fontId="24" fillId="3" borderId="5" xfId="10" applyFont="1" applyFill="1" applyBorder="1" applyAlignment="1">
      <alignment horizontal="right"/>
    </xf>
    <xf numFmtId="0" fontId="24" fillId="3" borderId="6" xfId="10" applyFont="1" applyFill="1" applyBorder="1" applyAlignment="1">
      <alignment horizontal="left"/>
    </xf>
    <xf numFmtId="0" fontId="37" fillId="4" borderId="4" xfId="10" applyFont="1" applyFill="1" applyBorder="1" applyAlignment="1">
      <alignment horizontal="left"/>
    </xf>
    <xf numFmtId="0" fontId="38" fillId="4" borderId="4" xfId="10" applyFont="1" applyFill="1" applyBorder="1" applyAlignment="1">
      <alignment horizontal="left"/>
    </xf>
    <xf numFmtId="0" fontId="38" fillId="4" borderId="12" xfId="10" applyFont="1" applyFill="1" applyBorder="1" applyAlignment="1">
      <alignment horizontal="left"/>
    </xf>
    <xf numFmtId="0" fontId="39" fillId="0" borderId="0" xfId="10" applyFont="1" applyFill="1" applyBorder="1" applyAlignment="1">
      <alignment horizontal="center"/>
    </xf>
    <xf numFmtId="0" fontId="39" fillId="0" borderId="5" xfId="10" applyFont="1" applyFill="1" applyBorder="1" applyAlignment="1">
      <alignment horizontal="center"/>
    </xf>
    <xf numFmtId="3" fontId="39" fillId="0" borderId="0" xfId="10" applyNumberFormat="1" applyFont="1" applyFill="1" applyBorder="1" applyAlignment="1">
      <alignment horizontal="center"/>
    </xf>
    <xf numFmtId="3" fontId="39" fillId="0" borderId="5" xfId="10" applyNumberFormat="1" applyFont="1" applyFill="1" applyBorder="1" applyAlignment="1">
      <alignment horizontal="center"/>
    </xf>
    <xf numFmtId="3" fontId="40" fillId="0" borderId="0" xfId="10" applyNumberFormat="1" applyFont="1" applyFill="1" applyBorder="1" applyAlignment="1">
      <alignment horizontal="center"/>
    </xf>
    <xf numFmtId="3" fontId="40" fillId="0" borderId="5" xfId="10" applyNumberFormat="1" applyFont="1" applyFill="1" applyBorder="1" applyAlignment="1">
      <alignment horizontal="center"/>
    </xf>
    <xf numFmtId="166" fontId="33" fillId="0" borderId="13" xfId="10" applyNumberFormat="1" applyFont="1" applyFill="1" applyBorder="1" applyAlignment="1">
      <alignment horizontal="center"/>
    </xf>
    <xf numFmtId="166" fontId="33" fillId="0" borderId="14" xfId="10" applyNumberFormat="1" applyFont="1" applyFill="1" applyBorder="1" applyAlignment="1">
      <alignment horizontal="center"/>
    </xf>
    <xf numFmtId="0" fontId="13" fillId="3" borderId="0" xfId="18" applyFont="1" applyFill="1" applyBorder="1" applyAlignment="1">
      <alignment horizontal="center"/>
    </xf>
    <xf numFmtId="0" fontId="13" fillId="3" borderId="7" xfId="18" applyFont="1" applyFill="1" applyBorder="1" applyAlignment="1">
      <alignment horizontal="center"/>
    </xf>
    <xf numFmtId="0" fontId="5" fillId="3" borderId="8" xfId="18" applyFont="1" applyFill="1" applyBorder="1" applyAlignment="1">
      <alignment horizontal="center"/>
    </xf>
    <xf numFmtId="0" fontId="3" fillId="3" borderId="4" xfId="14" applyFont="1" applyFill="1" applyBorder="1" applyAlignment="1">
      <alignment horizontal="center"/>
    </xf>
    <xf numFmtId="0" fontId="3" fillId="3" borderId="4" xfId="22" applyFont="1" applyFill="1" applyBorder="1" applyAlignment="1">
      <alignment horizontal="center"/>
    </xf>
    <xf numFmtId="0" fontId="3" fillId="3" borderId="1" xfId="14" applyFont="1" applyFill="1" applyBorder="1" applyAlignment="1">
      <alignment horizontal="left"/>
    </xf>
  </cellXfs>
  <cellStyles count="26">
    <cellStyle name="Millares [0]_Cuadro1" xfId="1"/>
    <cellStyle name="Millares [0]_CUADRO11" xfId="2"/>
    <cellStyle name="Millares [0]_CUADRO3" xfId="3"/>
    <cellStyle name="Normal" xfId="0" builtinId="0"/>
    <cellStyle name="Normal_ANEXOA1-1" xfId="4"/>
    <cellStyle name="Normal_ANEXOA1-2" xfId="5"/>
    <cellStyle name="Normal_BALEE_97" xfId="6"/>
    <cellStyle name="Normal_Cuadro1" xfId="7"/>
    <cellStyle name="Normal_CUADRO10" xfId="8"/>
    <cellStyle name="Normal_CUADRO11" xfId="9"/>
    <cellStyle name="Normal_CUADRO12" xfId="10"/>
    <cellStyle name="Normal_CUADRO13" xfId="11"/>
    <cellStyle name="Normal_CUADRO14" xfId="12"/>
    <cellStyle name="Normal_Cuadro15" xfId="13"/>
    <cellStyle name="Normal_CUADRO16" xfId="14"/>
    <cellStyle name="Normal_CUADRO17" xfId="15"/>
    <cellStyle name="Normal_CUADRO18" xfId="16"/>
    <cellStyle name="Normal_CUADRO2" xfId="17"/>
    <cellStyle name="Normal_Cuadro4" xfId="18"/>
    <cellStyle name="Normal_Cuadro5" xfId="19"/>
    <cellStyle name="Normal_CUADRO6" xfId="20"/>
    <cellStyle name="Normal_CUADRO7" xfId="21"/>
    <cellStyle name="Normal_CUADRO8" xfId="22"/>
    <cellStyle name="Normal_Cuadroa2" xfId="23"/>
    <cellStyle name="Normal_CUADROA3" xfId="24"/>
    <cellStyle name="Porcentaje" xfId="2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276225</xdr:colOff>
          <xdr:row>0</xdr:row>
          <xdr:rowOff>161925</xdr:rowOff>
        </xdr:from>
        <xdr:to>
          <xdr:col>5</xdr:col>
          <xdr:colOff>581025</xdr:colOff>
          <xdr:row>4</xdr:row>
          <xdr:rowOff>47625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.doc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J42"/>
  <sheetViews>
    <sheetView workbookViewId="0"/>
  </sheetViews>
  <sheetFormatPr baseColWidth="10" defaultColWidth="9.140625" defaultRowHeight="10.5"/>
  <cols>
    <col min="1" max="1" width="14" style="547" customWidth="1"/>
    <col min="2" max="3" width="9" style="547" customWidth="1"/>
    <col min="4" max="4" width="10.5703125" style="547" customWidth="1"/>
    <col min="5" max="8" width="9.7109375" style="547" customWidth="1"/>
    <col min="9" max="9" width="12.42578125" style="547" customWidth="1"/>
    <col min="10" max="10" width="14.7109375" style="547" customWidth="1"/>
    <col min="11" max="11" width="16.140625" style="547" customWidth="1"/>
    <col min="12" max="16384" width="9.140625" style="547"/>
  </cols>
  <sheetData>
    <row r="1" spans="1:10">
      <c r="A1" s="543"/>
      <c r="B1" s="544"/>
      <c r="C1" s="545" t="s">
        <v>300</v>
      </c>
      <c r="D1" s="544"/>
      <c r="E1" s="544"/>
      <c r="F1" s="544"/>
      <c r="G1" s="544"/>
      <c r="H1" s="544"/>
      <c r="I1" s="544"/>
      <c r="J1" s="546"/>
    </row>
    <row r="2" spans="1:10">
      <c r="A2" s="548"/>
      <c r="B2" s="549"/>
      <c r="C2" s="549"/>
      <c r="D2" s="549" t="s">
        <v>301</v>
      </c>
      <c r="E2" s="549"/>
      <c r="F2" s="550" t="s">
        <v>302</v>
      </c>
      <c r="G2" s="549"/>
      <c r="H2" s="549"/>
      <c r="I2" s="549"/>
      <c r="J2" s="551"/>
    </row>
    <row r="3" spans="1:10">
      <c r="A3" s="552"/>
      <c r="B3" s="549"/>
      <c r="C3" s="549"/>
      <c r="D3" s="549"/>
      <c r="E3" s="549"/>
      <c r="F3" s="549"/>
      <c r="G3" s="549"/>
      <c r="H3" s="549"/>
      <c r="I3" s="549"/>
      <c r="J3" s="551"/>
    </row>
    <row r="4" spans="1:10">
      <c r="A4" s="553"/>
      <c r="B4" s="549" t="s">
        <v>303</v>
      </c>
      <c r="C4" s="549" t="s">
        <v>304</v>
      </c>
      <c r="D4" s="549" t="s">
        <v>305</v>
      </c>
      <c r="E4" s="549" t="s">
        <v>306</v>
      </c>
      <c r="F4" s="549" t="s">
        <v>307</v>
      </c>
      <c r="G4" s="549" t="s">
        <v>308</v>
      </c>
      <c r="H4" s="549" t="s">
        <v>309</v>
      </c>
      <c r="I4" s="549" t="s">
        <v>310</v>
      </c>
      <c r="J4" s="554" t="s">
        <v>311</v>
      </c>
    </row>
    <row r="5" spans="1:10">
      <c r="A5" s="555" t="s">
        <v>303</v>
      </c>
      <c r="B5" s="556">
        <v>1</v>
      </c>
      <c r="C5" s="556">
        <v>0.13780000000000001</v>
      </c>
      <c r="D5" s="556">
        <v>1.39E-3</v>
      </c>
      <c r="E5" s="556">
        <v>5.8100000000000001E-3</v>
      </c>
      <c r="F5" s="556">
        <v>5524.86</v>
      </c>
      <c r="G5" s="556">
        <v>1.613944</v>
      </c>
      <c r="H5" s="556">
        <v>131.0615</v>
      </c>
      <c r="I5" s="556">
        <v>167.2073</v>
      </c>
      <c r="J5" s="557">
        <v>5917.1597000000002</v>
      </c>
    </row>
    <row r="6" spans="1:10">
      <c r="A6" s="558"/>
      <c r="B6" s="559"/>
      <c r="C6" s="559"/>
      <c r="D6" s="559"/>
      <c r="E6" s="559"/>
      <c r="F6" s="559"/>
      <c r="G6" s="559"/>
      <c r="H6" s="559"/>
      <c r="I6" s="559"/>
      <c r="J6" s="560"/>
    </row>
    <row r="7" spans="1:10">
      <c r="A7" s="555" t="s">
        <v>304</v>
      </c>
      <c r="B7" s="556">
        <v>7.2056490000000002</v>
      </c>
      <c r="C7" s="556">
        <v>1</v>
      </c>
      <c r="D7" s="556">
        <v>0.01</v>
      </c>
      <c r="E7" s="556">
        <v>4.1840000000000002E-2</v>
      </c>
      <c r="F7" s="556">
        <v>39810.22</v>
      </c>
      <c r="G7" s="556">
        <v>11.62951</v>
      </c>
      <c r="H7" s="556">
        <v>944.38379999999995</v>
      </c>
      <c r="I7" s="556">
        <v>1204.837</v>
      </c>
      <c r="J7" s="557">
        <v>42636.976000000002</v>
      </c>
    </row>
    <row r="8" spans="1:10">
      <c r="A8" s="558"/>
      <c r="B8" s="559"/>
      <c r="C8" s="559"/>
      <c r="D8" s="559"/>
      <c r="E8" s="559"/>
      <c r="F8" s="559"/>
      <c r="G8" s="559"/>
      <c r="H8" s="559"/>
      <c r="I8" s="559"/>
      <c r="J8" s="560"/>
    </row>
    <row r="9" spans="1:10">
      <c r="A9" s="555" t="s">
        <v>305</v>
      </c>
      <c r="B9" s="556">
        <v>720.56489999999997</v>
      </c>
      <c r="C9" s="556">
        <v>100</v>
      </c>
      <c r="D9" s="556">
        <v>1</v>
      </c>
      <c r="E9" s="556">
        <v>4.1840000000000002</v>
      </c>
      <c r="F9" s="556">
        <v>3981022</v>
      </c>
      <c r="G9" s="556">
        <v>1162.952</v>
      </c>
      <c r="H9" s="556">
        <v>94438.38</v>
      </c>
      <c r="I9" s="556">
        <v>120483.7</v>
      </c>
      <c r="J9" s="557">
        <v>4263697.5999999996</v>
      </c>
    </row>
    <row r="10" spans="1:10">
      <c r="A10" s="558"/>
      <c r="B10" s="559"/>
      <c r="C10" s="559"/>
      <c r="D10" s="559"/>
      <c r="E10" s="559"/>
      <c r="F10" s="559"/>
      <c r="G10" s="559"/>
      <c r="H10" s="559"/>
      <c r="I10" s="559"/>
      <c r="J10" s="560"/>
    </row>
    <row r="11" spans="1:10">
      <c r="A11" s="555" t="s">
        <v>306</v>
      </c>
      <c r="B11" s="556">
        <v>172.2191</v>
      </c>
      <c r="C11" s="556">
        <v>23.900569999999998</v>
      </c>
      <c r="D11" s="556">
        <v>0.239005</v>
      </c>
      <c r="E11" s="556">
        <v>1</v>
      </c>
      <c r="F11" s="556">
        <v>952380.95238095243</v>
      </c>
      <c r="G11" s="556">
        <v>277.95209999999997</v>
      </c>
      <c r="H11" s="556">
        <v>22571.31</v>
      </c>
      <c r="I11" s="556">
        <v>28796.29</v>
      </c>
      <c r="J11" s="557">
        <v>1019048.1</v>
      </c>
    </row>
    <row r="12" spans="1:10">
      <c r="A12" s="558"/>
      <c r="B12" s="559"/>
      <c r="C12" s="559"/>
      <c r="D12" s="559"/>
      <c r="E12" s="559"/>
      <c r="F12" s="559"/>
      <c r="G12" s="559"/>
      <c r="H12" s="559"/>
      <c r="I12" s="559"/>
      <c r="J12" s="560"/>
    </row>
    <row r="13" spans="1:10">
      <c r="A13" s="555" t="s">
        <v>307</v>
      </c>
      <c r="B13" s="556">
        <v>1.8000000000000001E-4</v>
      </c>
      <c r="C13" s="556">
        <v>2.51E-5</v>
      </c>
      <c r="D13" s="556">
        <v>2.4999999999999999E-7</v>
      </c>
      <c r="E13" s="556">
        <v>1.0499999999999999E-6</v>
      </c>
      <c r="F13" s="556">
        <v>1</v>
      </c>
      <c r="G13" s="556">
        <v>2.9E-4</v>
      </c>
      <c r="H13" s="556">
        <v>2.3720000000000001E-2</v>
      </c>
      <c r="I13" s="556">
        <v>3.0265E-2</v>
      </c>
      <c r="J13" s="557">
        <v>1.07101</v>
      </c>
    </row>
    <row r="14" spans="1:10">
      <c r="A14" s="558"/>
      <c r="B14" s="559"/>
      <c r="C14" s="559"/>
      <c r="D14" s="559"/>
      <c r="E14" s="559"/>
      <c r="F14" s="559"/>
      <c r="G14" s="559"/>
      <c r="H14" s="559"/>
      <c r="I14" s="559"/>
      <c r="J14" s="560"/>
    </row>
    <row r="15" spans="1:10">
      <c r="A15" s="555" t="s">
        <v>308</v>
      </c>
      <c r="B15" s="556">
        <v>0.61960000000000004</v>
      </c>
      <c r="C15" s="556">
        <v>8.5989999999999997E-2</v>
      </c>
      <c r="D15" s="556">
        <v>8.5999999999999998E-4</v>
      </c>
      <c r="E15" s="556">
        <v>3.5999999999999999E-3</v>
      </c>
      <c r="F15" s="556">
        <v>3423.2</v>
      </c>
      <c r="G15" s="556">
        <v>1</v>
      </c>
      <c r="H15" s="556">
        <v>81.205770000000001</v>
      </c>
      <c r="I15" s="556">
        <v>103.6016</v>
      </c>
      <c r="J15" s="557">
        <v>3666.2721000000001</v>
      </c>
    </row>
    <row r="16" spans="1:10">
      <c r="A16" s="558"/>
      <c r="B16" s="559"/>
      <c r="C16" s="559"/>
      <c r="D16" s="559"/>
      <c r="E16" s="559"/>
      <c r="F16" s="559"/>
      <c r="G16" s="559"/>
      <c r="H16" s="559"/>
      <c r="I16" s="559"/>
      <c r="J16" s="560"/>
    </row>
    <row r="17" spans="1:10">
      <c r="A17" s="555" t="s">
        <v>309</v>
      </c>
      <c r="B17" s="556">
        <v>7.6299999999999996E-3</v>
      </c>
      <c r="C17" s="556">
        <v>1.06E-3</v>
      </c>
      <c r="D17" s="556">
        <v>1.06E-5</v>
      </c>
      <c r="E17" s="556">
        <v>4.4299999999999999E-5</v>
      </c>
      <c r="F17" s="556">
        <v>42.154690000000002</v>
      </c>
      <c r="G17" s="556">
        <v>1.2314E-2</v>
      </c>
      <c r="H17" s="556">
        <v>1</v>
      </c>
      <c r="I17" s="556">
        <v>1.2757909999999999</v>
      </c>
      <c r="J17" s="557">
        <v>45.147928</v>
      </c>
    </row>
    <row r="18" spans="1:10">
      <c r="A18" s="558"/>
      <c r="B18" s="559"/>
      <c r="C18" s="559"/>
      <c r="D18" s="559"/>
      <c r="E18" s="559"/>
      <c r="F18" s="559"/>
      <c r="G18" s="559"/>
      <c r="H18" s="559"/>
      <c r="I18" s="559"/>
      <c r="J18" s="560"/>
    </row>
    <row r="19" spans="1:10">
      <c r="A19" s="555" t="s">
        <v>312</v>
      </c>
      <c r="B19" s="556">
        <v>5.9800000000000001E-3</v>
      </c>
      <c r="C19" s="556">
        <v>8.3000000000000001E-4</v>
      </c>
      <c r="D19" s="556">
        <v>8.3000000000000002E-6</v>
      </c>
      <c r="E19" s="556">
        <v>3.4700000000000003E-5</v>
      </c>
      <c r="F19" s="556">
        <v>33.041980000000002</v>
      </c>
      <c r="G19" s="556">
        <v>9.6520000000000009E-3</v>
      </c>
      <c r="H19" s="556">
        <v>0.78382600000000002</v>
      </c>
      <c r="I19" s="556">
        <v>1</v>
      </c>
      <c r="J19" s="557">
        <v>35.388165000000001</v>
      </c>
    </row>
    <row r="20" spans="1:10">
      <c r="A20" s="558"/>
      <c r="B20" s="559"/>
      <c r="C20" s="559"/>
      <c r="D20" s="559"/>
      <c r="E20" s="559"/>
      <c r="F20" s="559"/>
      <c r="G20" s="559"/>
      <c r="H20" s="559"/>
      <c r="I20" s="559"/>
      <c r="J20" s="560"/>
    </row>
    <row r="21" spans="1:10">
      <c r="A21" s="561" t="s">
        <v>311</v>
      </c>
      <c r="B21" s="562">
        <v>1.7000000000000001E-4</v>
      </c>
      <c r="C21" s="562">
        <v>2.3499999999999999E-5</v>
      </c>
      <c r="D21" s="562">
        <v>2.35E-7</v>
      </c>
      <c r="E21" s="562">
        <v>9.8100000000000001E-7</v>
      </c>
      <c r="F21" s="562">
        <v>0.933701</v>
      </c>
      <c r="G21" s="562">
        <v>2.72E-4</v>
      </c>
      <c r="H21" s="562">
        <v>2.2148999999999999E-2</v>
      </c>
      <c r="I21" s="562">
        <v>2.8257999999999998E-2</v>
      </c>
      <c r="J21" s="563">
        <v>1</v>
      </c>
    </row>
    <row r="22" spans="1:10">
      <c r="A22" s="564" t="s">
        <v>313</v>
      </c>
      <c r="B22" s="564"/>
      <c r="C22" s="564"/>
      <c r="D22" s="564"/>
      <c r="E22" s="564"/>
      <c r="F22" s="564"/>
      <c r="G22" s="564"/>
      <c r="H22" s="564"/>
      <c r="I22" s="564"/>
      <c r="J22" s="564"/>
    </row>
    <row r="23" spans="1:10">
      <c r="A23" s="564"/>
      <c r="B23" s="564"/>
      <c r="C23" s="564"/>
      <c r="D23" s="564"/>
      <c r="E23" s="564"/>
      <c r="F23" s="564"/>
      <c r="G23" s="564"/>
      <c r="H23" s="564"/>
      <c r="I23" s="564"/>
      <c r="J23" s="564"/>
    </row>
    <row r="24" spans="1:10">
      <c r="A24" s="564"/>
      <c r="B24" s="564"/>
      <c r="C24" s="564"/>
      <c r="D24" s="564"/>
      <c r="E24" s="564"/>
      <c r="F24" s="564"/>
      <c r="G24" s="564"/>
      <c r="H24" s="564"/>
      <c r="I24" s="564"/>
      <c r="J24" s="564"/>
    </row>
    <row r="25" spans="1:10">
      <c r="A25" s="565" t="s">
        <v>314</v>
      </c>
      <c r="B25" s="566"/>
      <c r="C25" s="567"/>
      <c r="D25" s="564"/>
      <c r="E25" s="568" t="s">
        <v>315</v>
      </c>
      <c r="F25" s="567"/>
      <c r="G25" s="564"/>
      <c r="H25" s="568" t="s">
        <v>316</v>
      </c>
      <c r="I25" s="566"/>
      <c r="J25" s="567"/>
    </row>
    <row r="26" spans="1:10">
      <c r="A26" s="569" t="s">
        <v>317</v>
      </c>
      <c r="B26" s="570"/>
      <c r="C26" s="571" t="s">
        <v>318</v>
      </c>
      <c r="D26" s="564"/>
      <c r="E26" s="572" t="s">
        <v>319</v>
      </c>
      <c r="F26" s="573" t="s">
        <v>320</v>
      </c>
      <c r="G26" s="564"/>
      <c r="H26" s="574" t="s">
        <v>321</v>
      </c>
      <c r="I26" s="575" t="s">
        <v>322</v>
      </c>
      <c r="J26" s="576"/>
    </row>
    <row r="27" spans="1:10">
      <c r="A27" s="577" t="s">
        <v>323</v>
      </c>
      <c r="B27" s="578"/>
      <c r="C27" s="579" t="s">
        <v>303</v>
      </c>
      <c r="D27" s="564"/>
      <c r="E27" s="580" t="s">
        <v>324</v>
      </c>
      <c r="F27" s="581" t="s">
        <v>325</v>
      </c>
      <c r="G27" s="564"/>
      <c r="H27" s="582" t="s">
        <v>326</v>
      </c>
      <c r="I27" s="583"/>
      <c r="J27" s="584"/>
    </row>
    <row r="28" spans="1:10">
      <c r="A28" s="585" t="s">
        <v>327</v>
      </c>
      <c r="B28" s="586"/>
      <c r="C28" s="587" t="s">
        <v>304</v>
      </c>
      <c r="D28" s="564"/>
      <c r="E28" s="572" t="s">
        <v>328</v>
      </c>
      <c r="F28" s="573" t="s">
        <v>329</v>
      </c>
      <c r="G28" s="564"/>
      <c r="H28" s="564" t="s">
        <v>330</v>
      </c>
      <c r="I28" s="564"/>
      <c r="J28" s="564"/>
    </row>
    <row r="29" spans="1:10">
      <c r="A29" s="577" t="s">
        <v>331</v>
      </c>
      <c r="B29" s="588"/>
      <c r="C29" s="589" t="s">
        <v>332</v>
      </c>
      <c r="D29" s="564"/>
      <c r="E29" s="582" t="s">
        <v>333</v>
      </c>
      <c r="F29" s="584" t="s">
        <v>334</v>
      </c>
      <c r="G29" s="564"/>
      <c r="H29" s="564"/>
      <c r="I29" s="564"/>
      <c r="J29" s="564"/>
    </row>
    <row r="30" spans="1:10">
      <c r="A30" s="585" t="s">
        <v>335</v>
      </c>
      <c r="B30" s="590"/>
      <c r="C30" s="591" t="s">
        <v>336</v>
      </c>
      <c r="D30" s="564"/>
      <c r="E30" s="564"/>
      <c r="F30" s="564"/>
      <c r="G30" s="564"/>
      <c r="H30" s="564"/>
      <c r="I30" s="564"/>
      <c r="J30" s="564"/>
    </row>
    <row r="31" spans="1:10">
      <c r="A31" s="577" t="s">
        <v>337</v>
      </c>
      <c r="B31" s="578"/>
      <c r="C31" s="579" t="s">
        <v>305</v>
      </c>
      <c r="D31" s="592"/>
      <c r="E31" s="565" t="s">
        <v>338</v>
      </c>
      <c r="F31" s="593"/>
      <c r="G31" s="594"/>
      <c r="H31" s="564"/>
      <c r="I31" s="564"/>
      <c r="J31" s="564"/>
    </row>
    <row r="32" spans="1:10">
      <c r="A32" s="585" t="s">
        <v>339</v>
      </c>
      <c r="B32" s="586"/>
      <c r="C32" s="587" t="s">
        <v>340</v>
      </c>
      <c r="D32" s="564"/>
      <c r="E32" s="595" t="s">
        <v>318</v>
      </c>
      <c r="F32" s="596" t="s">
        <v>341</v>
      </c>
      <c r="G32" s="597" t="s">
        <v>342</v>
      </c>
      <c r="H32" s="564"/>
      <c r="I32" s="564"/>
      <c r="J32" s="564"/>
    </row>
    <row r="33" spans="1:10">
      <c r="A33" s="577" t="s">
        <v>343</v>
      </c>
      <c r="B33" s="578"/>
      <c r="C33" s="579" t="s">
        <v>344</v>
      </c>
      <c r="D33" s="564"/>
      <c r="E33" s="598" t="s">
        <v>345</v>
      </c>
      <c r="F33" s="599" t="s">
        <v>346</v>
      </c>
      <c r="G33" s="557">
        <v>1000</v>
      </c>
      <c r="H33" s="564"/>
      <c r="I33" s="564"/>
      <c r="J33" s="564"/>
    </row>
    <row r="34" spans="1:10">
      <c r="A34" s="585" t="s">
        <v>347</v>
      </c>
      <c r="B34" s="600"/>
      <c r="C34" s="587" t="s">
        <v>348</v>
      </c>
      <c r="D34" s="564"/>
      <c r="E34" s="601" t="s">
        <v>349</v>
      </c>
      <c r="F34" s="602" t="s">
        <v>350</v>
      </c>
      <c r="G34" s="560">
        <v>1000000</v>
      </c>
      <c r="H34" s="564"/>
      <c r="I34" s="564"/>
      <c r="J34" s="564"/>
    </row>
    <row r="35" spans="1:10">
      <c r="A35" s="577" t="s">
        <v>351</v>
      </c>
      <c r="B35" s="578"/>
      <c r="C35" s="579" t="s">
        <v>352</v>
      </c>
      <c r="D35" s="603"/>
      <c r="E35" s="598" t="s">
        <v>353</v>
      </c>
      <c r="F35" s="599" t="s">
        <v>354</v>
      </c>
      <c r="G35" s="557">
        <v>1000000000</v>
      </c>
      <c r="H35" s="564"/>
      <c r="I35" s="564"/>
      <c r="J35" s="564"/>
    </row>
    <row r="36" spans="1:10">
      <c r="A36" s="585" t="s">
        <v>355</v>
      </c>
      <c r="B36" s="600"/>
      <c r="C36" s="587" t="s">
        <v>356</v>
      </c>
      <c r="D36" s="564"/>
      <c r="E36" s="601" t="s">
        <v>357</v>
      </c>
      <c r="F36" s="602" t="s">
        <v>358</v>
      </c>
      <c r="G36" s="560">
        <v>1000000000000</v>
      </c>
      <c r="H36" s="564"/>
      <c r="I36" s="564"/>
      <c r="J36" s="564"/>
    </row>
    <row r="37" spans="1:10">
      <c r="A37" s="604" t="s">
        <v>359</v>
      </c>
      <c r="B37" s="605"/>
      <c r="C37" s="606" t="s">
        <v>308</v>
      </c>
      <c r="D37" s="564"/>
      <c r="E37" s="607" t="s">
        <v>360</v>
      </c>
      <c r="F37" s="608" t="s">
        <v>361</v>
      </c>
      <c r="G37" s="563">
        <v>1000000000000000</v>
      </c>
      <c r="H37" s="564"/>
      <c r="I37" s="564"/>
      <c r="J37" s="564"/>
    </row>
    <row r="41" spans="1:10">
      <c r="A41" s="547" t="s">
        <v>362</v>
      </c>
    </row>
    <row r="42" spans="1:10">
      <c r="A42" s="547" t="s">
        <v>363</v>
      </c>
    </row>
  </sheetData>
  <printOptions horizontalCentered="1" verticalCentered="1"/>
  <pageMargins left="0.51181102362204722" right="0.51181102362204722" top="1.1811023622047245" bottom="0.98425196850393704" header="0" footer="0"/>
  <pageSetup orientation="landscape" horizontalDpi="300" verticalDpi="4294967292" r:id="rId1"/>
  <headerFooter alignWithMargins="0">
    <oddHeader>&amp;RAnexo A3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I27"/>
  <sheetViews>
    <sheetView workbookViewId="0"/>
  </sheetViews>
  <sheetFormatPr baseColWidth="10" defaultColWidth="9.140625" defaultRowHeight="12.75"/>
  <cols>
    <col min="1" max="1" width="30.5703125" style="316" bestFit="1" customWidth="1"/>
    <col min="2" max="2" width="10.42578125" style="316" customWidth="1"/>
    <col min="3" max="3" width="11.85546875" style="316" customWidth="1"/>
    <col min="4" max="6" width="10.42578125" style="316" customWidth="1"/>
    <col min="7" max="16384" width="9.140625" style="316"/>
  </cols>
  <sheetData>
    <row r="1" spans="1:7" ht="15.75">
      <c r="A1" s="312" t="s">
        <v>142</v>
      </c>
      <c r="B1" s="313"/>
      <c r="C1" s="314" t="s">
        <v>53</v>
      </c>
      <c r="D1" s="313"/>
      <c r="E1" s="313"/>
      <c r="F1" s="315"/>
    </row>
    <row r="2" spans="1:7" ht="15.75">
      <c r="A2" s="317"/>
      <c r="B2" s="318"/>
      <c r="C2" s="319">
        <v>1992</v>
      </c>
      <c r="D2" s="318"/>
      <c r="E2" s="318"/>
      <c r="F2" s="320"/>
    </row>
    <row r="3" spans="1:7" ht="15.75">
      <c r="A3" s="317"/>
      <c r="B3" s="318"/>
      <c r="C3" s="318" t="s">
        <v>143</v>
      </c>
      <c r="D3" s="318"/>
      <c r="E3" s="318"/>
      <c r="F3" s="320"/>
    </row>
    <row r="4" spans="1:7" ht="15.75">
      <c r="A4" s="317"/>
      <c r="B4" s="318"/>
      <c r="C4" s="319" t="s">
        <v>144</v>
      </c>
      <c r="D4" s="318"/>
      <c r="E4" s="318"/>
      <c r="F4" s="320"/>
    </row>
    <row r="5" spans="1:7" ht="15.75">
      <c r="A5" s="317"/>
      <c r="B5" s="318"/>
      <c r="C5" s="318"/>
      <c r="D5" s="318"/>
      <c r="E5" s="318"/>
      <c r="F5" s="320"/>
    </row>
    <row r="6" spans="1:7" ht="15.75">
      <c r="A6" s="321" t="s">
        <v>4</v>
      </c>
      <c r="B6" s="322" t="s">
        <v>70</v>
      </c>
      <c r="C6" s="322" t="s">
        <v>71</v>
      </c>
      <c r="D6" s="322" t="s">
        <v>72</v>
      </c>
      <c r="E6" s="322" t="s">
        <v>73</v>
      </c>
      <c r="F6" s="323" t="s">
        <v>12</v>
      </c>
    </row>
    <row r="7" spans="1:7">
      <c r="A7" s="324"/>
      <c r="B7" s="325"/>
      <c r="C7" s="325"/>
      <c r="D7" s="325"/>
      <c r="E7" s="325"/>
      <c r="F7" s="326"/>
    </row>
    <row r="8" spans="1:7">
      <c r="A8" s="324"/>
      <c r="B8" s="325"/>
      <c r="C8" s="325"/>
      <c r="D8" s="325"/>
      <c r="E8" s="325"/>
      <c r="F8" s="326"/>
    </row>
    <row r="9" spans="1:7">
      <c r="A9" s="327" t="s">
        <v>145</v>
      </c>
      <c r="B9" s="328">
        <v>0</v>
      </c>
      <c r="C9" s="328">
        <v>0</v>
      </c>
      <c r="D9" s="328">
        <v>227</v>
      </c>
      <c r="E9" s="328">
        <v>0</v>
      </c>
      <c r="F9" s="329">
        <v>227</v>
      </c>
      <c r="G9" s="330"/>
    </row>
    <row r="10" spans="1:7">
      <c r="A10" s="324" t="s">
        <v>135</v>
      </c>
      <c r="B10" s="325"/>
      <c r="C10" s="325"/>
      <c r="D10" s="325"/>
      <c r="E10" s="325"/>
      <c r="F10" s="326"/>
    </row>
    <row r="11" spans="1:7">
      <c r="A11" s="327" t="s">
        <v>36</v>
      </c>
      <c r="B11" s="328">
        <v>1395</v>
      </c>
      <c r="C11" s="328">
        <v>23</v>
      </c>
      <c r="D11" s="328">
        <v>395</v>
      </c>
      <c r="E11" s="328">
        <v>0</v>
      </c>
      <c r="F11" s="329">
        <v>1813</v>
      </c>
      <c r="G11" s="330"/>
    </row>
    <row r="12" spans="1:7">
      <c r="A12" s="324" t="s">
        <v>136</v>
      </c>
      <c r="B12" s="328"/>
      <c r="C12" s="328"/>
      <c r="D12" s="328"/>
      <c r="E12" s="328"/>
      <c r="F12" s="329"/>
    </row>
    <row r="13" spans="1:7">
      <c r="A13" s="327" t="s">
        <v>370</v>
      </c>
      <c r="B13" s="328">
        <v>112</v>
      </c>
      <c r="C13" s="328">
        <v>0</v>
      </c>
      <c r="D13" s="328">
        <v>0</v>
      </c>
      <c r="E13" s="328">
        <v>0</v>
      </c>
      <c r="F13" s="329">
        <v>112</v>
      </c>
      <c r="G13" s="330"/>
    </row>
    <row r="14" spans="1:7">
      <c r="A14" s="324" t="s">
        <v>136</v>
      </c>
      <c r="B14" s="328"/>
      <c r="C14" s="328"/>
      <c r="D14" s="328"/>
      <c r="E14" s="328"/>
      <c r="F14" s="329"/>
    </row>
    <row r="15" spans="1:7">
      <c r="A15" s="327" t="s">
        <v>74</v>
      </c>
      <c r="B15" s="328">
        <v>2035</v>
      </c>
      <c r="C15" s="328">
        <v>0</v>
      </c>
      <c r="D15" s="328">
        <v>0</v>
      </c>
      <c r="E15" s="328">
        <v>0</v>
      </c>
      <c r="F15" s="329">
        <v>2035</v>
      </c>
      <c r="G15" s="330"/>
    </row>
    <row r="16" spans="1:7">
      <c r="A16" s="324" t="s">
        <v>136</v>
      </c>
      <c r="B16" s="328"/>
      <c r="C16" s="328"/>
      <c r="D16" s="328"/>
      <c r="E16" s="328"/>
      <c r="F16" s="329"/>
    </row>
    <row r="17" spans="1:9">
      <c r="A17" s="327" t="s">
        <v>146</v>
      </c>
      <c r="B17" s="328">
        <v>0</v>
      </c>
      <c r="C17" s="328">
        <v>0</v>
      </c>
      <c r="D17" s="328">
        <v>0</v>
      </c>
      <c r="E17" s="328">
        <v>8</v>
      </c>
      <c r="F17" s="329">
        <v>8</v>
      </c>
      <c r="G17" s="330"/>
    </row>
    <row r="18" spans="1:9">
      <c r="A18" s="324" t="s">
        <v>136</v>
      </c>
      <c r="B18" s="328"/>
      <c r="C18" s="328"/>
      <c r="D18" s="328"/>
      <c r="E18" s="328"/>
      <c r="F18" s="329"/>
    </row>
    <row r="19" spans="1:9">
      <c r="A19" s="327" t="s">
        <v>41</v>
      </c>
      <c r="B19" s="328">
        <v>0</v>
      </c>
      <c r="C19" s="328">
        <v>0</v>
      </c>
      <c r="D19" s="328">
        <v>0</v>
      </c>
      <c r="E19" s="328">
        <v>396</v>
      </c>
      <c r="F19" s="329">
        <v>396</v>
      </c>
      <c r="G19" s="330"/>
    </row>
    <row r="20" spans="1:9">
      <c r="A20" s="324" t="s">
        <v>136</v>
      </c>
      <c r="B20" s="328"/>
      <c r="C20" s="328"/>
      <c r="D20" s="328"/>
      <c r="E20" s="328"/>
      <c r="F20" s="329"/>
    </row>
    <row r="21" spans="1:9">
      <c r="A21" s="327" t="s">
        <v>17</v>
      </c>
      <c r="B21" s="328">
        <v>88</v>
      </c>
      <c r="C21" s="328">
        <v>138</v>
      </c>
      <c r="D21" s="328">
        <v>0</v>
      </c>
      <c r="E21" s="328">
        <v>0</v>
      </c>
      <c r="F21" s="329">
        <v>226</v>
      </c>
      <c r="G21" s="331"/>
      <c r="I21" s="332"/>
    </row>
    <row r="22" spans="1:9">
      <c r="A22" s="324" t="s">
        <v>138</v>
      </c>
      <c r="B22" s="328"/>
      <c r="C22" s="328"/>
      <c r="D22" s="328"/>
      <c r="E22" s="328"/>
      <c r="F22" s="329"/>
    </row>
    <row r="23" spans="1:9">
      <c r="A23" s="327" t="s">
        <v>7</v>
      </c>
      <c r="B23" s="328">
        <v>5</v>
      </c>
      <c r="C23" s="328">
        <v>0</v>
      </c>
      <c r="D23" s="328">
        <v>0</v>
      </c>
      <c r="E23" s="328">
        <v>0</v>
      </c>
      <c r="F23" s="329">
        <v>5</v>
      </c>
      <c r="G23" s="330"/>
    </row>
    <row r="24" spans="1:9">
      <c r="A24" s="324" t="s">
        <v>137</v>
      </c>
      <c r="B24" s="328"/>
      <c r="C24" s="328"/>
      <c r="D24" s="328"/>
      <c r="E24" s="328"/>
      <c r="F24" s="329"/>
    </row>
    <row r="25" spans="1:9">
      <c r="A25" s="327" t="s">
        <v>8</v>
      </c>
      <c r="B25" s="328">
        <v>0</v>
      </c>
      <c r="C25" s="328">
        <v>0</v>
      </c>
      <c r="D25" s="328">
        <v>0</v>
      </c>
      <c r="E25" s="328">
        <v>0</v>
      </c>
      <c r="F25" s="329">
        <v>0</v>
      </c>
      <c r="G25" s="330"/>
    </row>
    <row r="26" spans="1:9">
      <c r="A26" s="324" t="s">
        <v>135</v>
      </c>
      <c r="B26" s="328"/>
      <c r="C26" s="328"/>
      <c r="D26" s="328"/>
      <c r="E26" s="328"/>
      <c r="F26" s="329"/>
    </row>
    <row r="27" spans="1:9" ht="13.5" thickBot="1">
      <c r="A27" s="333"/>
      <c r="B27" s="334"/>
      <c r="C27" s="334"/>
      <c r="D27" s="334"/>
      <c r="E27" s="334"/>
      <c r="F27" s="335"/>
    </row>
  </sheetData>
  <printOptions horizontalCentered="1"/>
  <pageMargins left="0.74803149606299213" right="0.39370078740157483" top="1.9685039370078741" bottom="0.98425196850393704" header="0.511811024" footer="0.511811024"/>
  <pageSetup orientation="portrait" horizontalDpi="300" verticalDpi="4294967292" r:id="rId1"/>
  <headerFooter alignWithMargins="0">
    <oddHeader>&amp;CCUADRO Nº14&amp;R14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I47"/>
  <sheetViews>
    <sheetView workbookViewId="0"/>
  </sheetViews>
  <sheetFormatPr baseColWidth="10" defaultColWidth="9.140625" defaultRowHeight="12.75"/>
  <cols>
    <col min="1" max="1" width="25.42578125" style="293" bestFit="1" customWidth="1"/>
    <col min="2" max="2" width="10.28515625" style="293" customWidth="1"/>
    <col min="3" max="3" width="10.7109375" style="293" customWidth="1"/>
    <col min="4" max="4" width="9" style="293" customWidth="1"/>
    <col min="5" max="5" width="9.28515625" style="293" customWidth="1"/>
    <col min="6" max="6" width="8.5703125" style="293" customWidth="1"/>
    <col min="7" max="7" width="10.140625" style="293" customWidth="1"/>
    <col min="8" max="16384" width="9.140625" style="293"/>
  </cols>
  <sheetData>
    <row r="1" spans="1:9">
      <c r="A1" s="288"/>
      <c r="B1" s="289"/>
      <c r="C1" s="289"/>
      <c r="D1" s="290" t="s">
        <v>53</v>
      </c>
      <c r="E1" s="289"/>
      <c r="F1" s="289"/>
      <c r="G1" s="291"/>
      <c r="H1" s="292"/>
    </row>
    <row r="2" spans="1:9">
      <c r="A2" s="294"/>
      <c r="B2" s="295"/>
      <c r="C2" s="296"/>
      <c r="D2" s="296" t="s">
        <v>139</v>
      </c>
      <c r="E2" s="295"/>
      <c r="F2" s="295"/>
      <c r="G2" s="297"/>
      <c r="H2" s="292"/>
    </row>
    <row r="3" spans="1:9">
      <c r="A3" s="294"/>
      <c r="B3" s="295"/>
      <c r="C3" s="295"/>
      <c r="D3" s="295" t="s">
        <v>369</v>
      </c>
      <c r="E3" s="295"/>
      <c r="F3" s="295"/>
      <c r="G3" s="297"/>
      <c r="H3" s="292"/>
    </row>
    <row r="4" spans="1:9">
      <c r="A4" s="294"/>
      <c r="B4" s="295"/>
      <c r="C4" s="295"/>
      <c r="D4" s="295"/>
      <c r="E4" s="295"/>
      <c r="F4" s="295"/>
      <c r="G4" s="297"/>
      <c r="H4" s="292"/>
    </row>
    <row r="5" spans="1:9">
      <c r="A5" s="298" t="s">
        <v>4</v>
      </c>
      <c r="B5" s="296" t="s">
        <v>55</v>
      </c>
      <c r="C5" s="296" t="s">
        <v>55</v>
      </c>
      <c r="D5" s="296" t="s">
        <v>55</v>
      </c>
      <c r="E5" s="296" t="s">
        <v>56</v>
      </c>
      <c r="F5" s="296" t="s">
        <v>57</v>
      </c>
      <c r="G5" s="299" t="s">
        <v>58</v>
      </c>
      <c r="H5" s="292"/>
    </row>
    <row r="6" spans="1:9">
      <c r="A6" s="300"/>
      <c r="B6" s="301" t="s">
        <v>59</v>
      </c>
      <c r="C6" s="301" t="s">
        <v>60</v>
      </c>
      <c r="D6" s="301" t="s">
        <v>61</v>
      </c>
      <c r="E6" s="301" t="s">
        <v>62</v>
      </c>
      <c r="F6" s="301" t="s">
        <v>140</v>
      </c>
      <c r="G6" s="302" t="s">
        <v>64</v>
      </c>
    </row>
    <row r="7" spans="1:9">
      <c r="A7" s="303"/>
      <c r="B7" s="304"/>
      <c r="C7" s="304"/>
      <c r="D7" s="304"/>
      <c r="E7" s="304"/>
      <c r="F7" s="304"/>
      <c r="G7" s="305"/>
    </row>
    <row r="8" spans="1:9">
      <c r="A8" s="303" t="s">
        <v>35</v>
      </c>
      <c r="B8" s="306">
        <v>227</v>
      </c>
      <c r="C8" s="306">
        <v>969</v>
      </c>
      <c r="D8" s="306">
        <v>10</v>
      </c>
      <c r="E8" s="306">
        <v>1206</v>
      </c>
      <c r="F8" s="306">
        <v>434</v>
      </c>
      <c r="G8" s="305">
        <v>1640</v>
      </c>
      <c r="H8" s="307"/>
      <c r="I8" s="307"/>
    </row>
    <row r="9" spans="1:9">
      <c r="A9" s="308" t="s">
        <v>135</v>
      </c>
      <c r="B9" s="306"/>
      <c r="C9" s="306"/>
      <c r="D9" s="306"/>
      <c r="E9" s="306"/>
      <c r="F9" s="306"/>
      <c r="G9" s="305"/>
    </row>
    <row r="10" spans="1:9">
      <c r="A10" s="303" t="s">
        <v>36</v>
      </c>
      <c r="B10" s="306">
        <v>1813</v>
      </c>
      <c r="C10" s="306">
        <v>727</v>
      </c>
      <c r="D10" s="306">
        <v>209</v>
      </c>
      <c r="E10" s="306">
        <v>2749</v>
      </c>
      <c r="F10" s="306">
        <v>70</v>
      </c>
      <c r="G10" s="305">
        <v>2819</v>
      </c>
      <c r="H10" s="307"/>
      <c r="I10" s="307"/>
    </row>
    <row r="11" spans="1:9">
      <c r="A11" s="308" t="s">
        <v>136</v>
      </c>
      <c r="B11" s="306"/>
      <c r="C11" s="306"/>
      <c r="D11" s="306"/>
      <c r="E11" s="306"/>
      <c r="F11" s="306"/>
      <c r="G11" s="305"/>
      <c r="I11" s="307"/>
    </row>
    <row r="12" spans="1:9">
      <c r="A12" s="303" t="s">
        <v>371</v>
      </c>
      <c r="B12" s="306">
        <v>112</v>
      </c>
      <c r="C12" s="306">
        <v>0</v>
      </c>
      <c r="D12" s="306">
        <v>0</v>
      </c>
      <c r="E12" s="306">
        <v>112</v>
      </c>
      <c r="F12" s="306">
        <v>0</v>
      </c>
      <c r="G12" s="305">
        <v>112</v>
      </c>
      <c r="H12" s="307"/>
      <c r="I12" s="307"/>
    </row>
    <row r="13" spans="1:9">
      <c r="A13" s="308" t="s">
        <v>136</v>
      </c>
      <c r="B13" s="306"/>
      <c r="C13" s="306"/>
      <c r="D13" s="306"/>
      <c r="E13" s="306"/>
      <c r="F13" s="306"/>
      <c r="G13" s="305"/>
      <c r="I13" s="307"/>
    </row>
    <row r="14" spans="1:9">
      <c r="A14" s="303" t="s">
        <v>141</v>
      </c>
      <c r="B14" s="306">
        <v>2035</v>
      </c>
      <c r="C14" s="306">
        <v>0</v>
      </c>
      <c r="D14" s="306">
        <v>0</v>
      </c>
      <c r="E14" s="306">
        <v>2035</v>
      </c>
      <c r="F14" s="306">
        <v>0</v>
      </c>
      <c r="G14" s="305">
        <v>2035</v>
      </c>
      <c r="H14" s="307"/>
      <c r="I14" s="307"/>
    </row>
    <row r="15" spans="1:9">
      <c r="A15" s="308" t="s">
        <v>136</v>
      </c>
      <c r="B15" s="306"/>
      <c r="C15" s="306"/>
      <c r="D15" s="306"/>
      <c r="E15" s="306"/>
      <c r="F15" s="306"/>
      <c r="G15" s="305"/>
      <c r="I15" s="307"/>
    </row>
    <row r="16" spans="1:9">
      <c r="A16" s="303" t="s">
        <v>38</v>
      </c>
      <c r="B16" s="306">
        <v>0</v>
      </c>
      <c r="C16" s="306">
        <v>63</v>
      </c>
      <c r="D16" s="306">
        <v>260</v>
      </c>
      <c r="E16" s="306">
        <v>323</v>
      </c>
      <c r="F16" s="306">
        <v>0</v>
      </c>
      <c r="G16" s="305">
        <v>323</v>
      </c>
      <c r="H16" s="307"/>
      <c r="I16" s="307"/>
    </row>
    <row r="17" spans="1:9">
      <c r="A17" s="308" t="s">
        <v>136</v>
      </c>
      <c r="B17" s="306"/>
      <c r="C17" s="306"/>
      <c r="D17" s="306"/>
      <c r="E17" s="306"/>
      <c r="F17" s="306"/>
      <c r="G17" s="305"/>
      <c r="I17" s="307"/>
    </row>
    <row r="18" spans="1:9">
      <c r="A18" s="303" t="s">
        <v>39</v>
      </c>
      <c r="B18" s="306">
        <v>0</v>
      </c>
      <c r="C18" s="306">
        <v>62</v>
      </c>
      <c r="D18" s="306">
        <v>609</v>
      </c>
      <c r="E18" s="306">
        <v>671</v>
      </c>
      <c r="F18" s="306">
        <v>2</v>
      </c>
      <c r="G18" s="305">
        <v>673</v>
      </c>
      <c r="H18" s="307"/>
      <c r="I18" s="307"/>
    </row>
    <row r="19" spans="1:9">
      <c r="A19" s="308" t="s">
        <v>135</v>
      </c>
      <c r="B19" s="306"/>
      <c r="C19" s="306"/>
      <c r="D19" s="306"/>
      <c r="E19" s="306"/>
      <c r="F19" s="306"/>
      <c r="G19" s="305"/>
      <c r="I19" s="307"/>
    </row>
    <row r="20" spans="1:9">
      <c r="A20" s="303" t="s">
        <v>40</v>
      </c>
      <c r="B20" s="306">
        <v>8</v>
      </c>
      <c r="C20" s="306">
        <v>0</v>
      </c>
      <c r="D20" s="306">
        <v>0</v>
      </c>
      <c r="E20" s="306">
        <v>8</v>
      </c>
      <c r="F20" s="306">
        <v>0</v>
      </c>
      <c r="G20" s="305">
        <v>8</v>
      </c>
      <c r="H20" s="307"/>
      <c r="I20" s="307"/>
    </row>
    <row r="21" spans="1:9">
      <c r="A21" s="308" t="s">
        <v>136</v>
      </c>
      <c r="B21" s="306"/>
      <c r="C21" s="306"/>
      <c r="D21" s="306"/>
      <c r="E21" s="306"/>
      <c r="F21" s="306"/>
      <c r="G21" s="305"/>
      <c r="I21" s="307"/>
    </row>
    <row r="22" spans="1:9">
      <c r="A22" s="303" t="s">
        <v>41</v>
      </c>
      <c r="B22" s="306">
        <v>396</v>
      </c>
      <c r="C22" s="306">
        <v>0</v>
      </c>
      <c r="D22" s="306">
        <v>0</v>
      </c>
      <c r="E22" s="306">
        <v>396</v>
      </c>
      <c r="F22" s="306">
        <v>0</v>
      </c>
      <c r="G22" s="305">
        <v>396</v>
      </c>
      <c r="H22" s="307"/>
      <c r="I22" s="307"/>
    </row>
    <row r="23" spans="1:9">
      <c r="A23" s="308" t="s">
        <v>136</v>
      </c>
      <c r="B23" s="306"/>
      <c r="C23" s="306"/>
      <c r="D23" s="306"/>
      <c r="E23" s="306"/>
      <c r="F23" s="306"/>
      <c r="G23" s="305"/>
      <c r="I23" s="307"/>
    </row>
    <row r="24" spans="1:9">
      <c r="A24" s="303" t="s">
        <v>42</v>
      </c>
      <c r="B24" s="306">
        <v>0</v>
      </c>
      <c r="C24" s="306">
        <v>2</v>
      </c>
      <c r="D24" s="306">
        <v>0</v>
      </c>
      <c r="E24" s="306">
        <v>2</v>
      </c>
      <c r="F24" s="306">
        <v>64</v>
      </c>
      <c r="G24" s="305">
        <v>66</v>
      </c>
      <c r="H24" s="307"/>
      <c r="I24" s="307"/>
    </row>
    <row r="25" spans="1:9">
      <c r="A25" s="308" t="s">
        <v>136</v>
      </c>
      <c r="B25" s="306"/>
      <c r="C25" s="306"/>
      <c r="D25" s="306"/>
      <c r="E25" s="306"/>
      <c r="F25" s="306"/>
      <c r="G25" s="305"/>
      <c r="I25" s="307"/>
    </row>
    <row r="26" spans="1:9">
      <c r="A26" s="303" t="s">
        <v>43</v>
      </c>
      <c r="B26" s="306">
        <v>0</v>
      </c>
      <c r="C26" s="306">
        <v>1.54</v>
      </c>
      <c r="D26" s="306">
        <v>0</v>
      </c>
      <c r="E26" s="306">
        <v>1.54</v>
      </c>
      <c r="F26" s="306">
        <v>343</v>
      </c>
      <c r="G26" s="305">
        <v>345</v>
      </c>
      <c r="H26" s="307"/>
      <c r="I26" s="307"/>
    </row>
    <row r="27" spans="1:9">
      <c r="A27" s="308" t="s">
        <v>137</v>
      </c>
      <c r="B27" s="306"/>
      <c r="C27" s="306"/>
      <c r="D27" s="306"/>
      <c r="E27" s="306"/>
      <c r="F27" s="306"/>
      <c r="G27" s="305"/>
      <c r="I27" s="307"/>
    </row>
    <row r="28" spans="1:9">
      <c r="A28" s="303" t="s">
        <v>17</v>
      </c>
      <c r="B28" s="306">
        <v>226</v>
      </c>
      <c r="C28" s="306">
        <v>13272</v>
      </c>
      <c r="D28" s="306">
        <v>5753</v>
      </c>
      <c r="E28" s="306">
        <v>19251</v>
      </c>
      <c r="F28" s="306">
        <v>740</v>
      </c>
      <c r="G28" s="305">
        <v>19991</v>
      </c>
      <c r="H28" s="307"/>
      <c r="I28" s="307"/>
    </row>
    <row r="29" spans="1:9">
      <c r="A29" s="308" t="s">
        <v>138</v>
      </c>
      <c r="B29" s="306"/>
      <c r="C29" s="306"/>
      <c r="D29" s="306"/>
      <c r="E29" s="306"/>
      <c r="F29" s="306"/>
      <c r="G29" s="305"/>
      <c r="I29" s="307"/>
    </row>
    <row r="30" spans="1:9">
      <c r="A30" s="303" t="s">
        <v>8</v>
      </c>
      <c r="B30" s="306">
        <v>0</v>
      </c>
      <c r="C30" s="306">
        <v>862</v>
      </c>
      <c r="D30" s="306">
        <v>38</v>
      </c>
      <c r="E30" s="306">
        <v>900</v>
      </c>
      <c r="F30" s="306">
        <v>1743</v>
      </c>
      <c r="G30" s="305">
        <v>2643</v>
      </c>
      <c r="H30" s="307"/>
      <c r="I30" s="307"/>
    </row>
    <row r="31" spans="1:9">
      <c r="A31" s="308" t="s">
        <v>135</v>
      </c>
      <c r="B31" s="306"/>
      <c r="C31" s="306"/>
      <c r="D31" s="306"/>
      <c r="E31" s="306"/>
      <c r="F31" s="306"/>
      <c r="G31" s="305"/>
      <c r="I31" s="307"/>
    </row>
    <row r="32" spans="1:9">
      <c r="A32" s="303" t="s">
        <v>45</v>
      </c>
      <c r="B32" s="306">
        <v>0</v>
      </c>
      <c r="C32" s="306">
        <v>297</v>
      </c>
      <c r="D32" s="306">
        <v>0</v>
      </c>
      <c r="E32" s="306">
        <v>297</v>
      </c>
      <c r="F32" s="306">
        <v>206</v>
      </c>
      <c r="G32" s="305">
        <v>503</v>
      </c>
      <c r="H32" s="307"/>
      <c r="I32" s="307"/>
    </row>
    <row r="33" spans="1:9">
      <c r="A33" s="308" t="s">
        <v>135</v>
      </c>
      <c r="B33" s="306"/>
      <c r="C33" s="306"/>
      <c r="D33" s="306"/>
      <c r="E33" s="306"/>
      <c r="F33" s="306"/>
      <c r="G33" s="305"/>
      <c r="I33" s="307"/>
    </row>
    <row r="34" spans="1:9">
      <c r="A34" s="303" t="s">
        <v>46</v>
      </c>
      <c r="B34" s="306">
        <v>0</v>
      </c>
      <c r="C34" s="306">
        <v>14</v>
      </c>
      <c r="D34" s="306">
        <v>0</v>
      </c>
      <c r="E34" s="306">
        <v>14</v>
      </c>
      <c r="F34" s="306">
        <v>0</v>
      </c>
      <c r="G34" s="305">
        <v>14</v>
      </c>
      <c r="H34" s="307"/>
      <c r="I34" s="307"/>
    </row>
    <row r="35" spans="1:9">
      <c r="A35" s="308" t="s">
        <v>136</v>
      </c>
      <c r="B35" s="306"/>
      <c r="C35" s="306"/>
      <c r="D35" s="306"/>
      <c r="E35" s="306"/>
      <c r="F35" s="306"/>
      <c r="G35" s="305"/>
      <c r="I35" s="307"/>
    </row>
    <row r="36" spans="1:9">
      <c r="A36" s="303" t="s">
        <v>19</v>
      </c>
      <c r="B36" s="306">
        <v>0</v>
      </c>
      <c r="C36" s="306">
        <v>239</v>
      </c>
      <c r="D36" s="306">
        <v>156</v>
      </c>
      <c r="E36" s="306">
        <v>395</v>
      </c>
      <c r="F36" s="306">
        <v>11</v>
      </c>
      <c r="G36" s="305">
        <v>406</v>
      </c>
      <c r="H36" s="307"/>
      <c r="I36" s="307"/>
    </row>
    <row r="37" spans="1:9">
      <c r="A37" s="308" t="s">
        <v>137</v>
      </c>
      <c r="B37" s="306"/>
      <c r="C37" s="306"/>
      <c r="D37" s="306"/>
      <c r="E37" s="306"/>
      <c r="F37" s="306"/>
      <c r="G37" s="305"/>
      <c r="I37" s="307"/>
    </row>
    <row r="38" spans="1:9">
      <c r="A38" s="303" t="s">
        <v>48</v>
      </c>
      <c r="B38" s="306">
        <v>0</v>
      </c>
      <c r="C38" s="306">
        <v>934</v>
      </c>
      <c r="D38" s="306">
        <v>0</v>
      </c>
      <c r="E38" s="306">
        <v>934</v>
      </c>
      <c r="F38" s="306">
        <v>452</v>
      </c>
      <c r="G38" s="305">
        <v>1386</v>
      </c>
      <c r="H38" s="307"/>
      <c r="I38" s="307"/>
    </row>
    <row r="39" spans="1:9">
      <c r="A39" s="308" t="s">
        <v>137</v>
      </c>
      <c r="B39" s="306"/>
      <c r="C39" s="306"/>
      <c r="D39" s="306"/>
      <c r="E39" s="306"/>
      <c r="F39" s="306"/>
      <c r="G39" s="305"/>
      <c r="I39" s="307"/>
    </row>
    <row r="40" spans="1:9">
      <c r="A40" s="303" t="s">
        <v>66</v>
      </c>
      <c r="B40" s="306">
        <v>5</v>
      </c>
      <c r="C40" s="306">
        <v>7</v>
      </c>
      <c r="D40" s="306">
        <v>195</v>
      </c>
      <c r="E40" s="306">
        <v>207</v>
      </c>
      <c r="F40" s="306">
        <v>1469</v>
      </c>
      <c r="G40" s="305">
        <v>1676</v>
      </c>
      <c r="H40" s="307"/>
      <c r="I40" s="307"/>
    </row>
    <row r="41" spans="1:9">
      <c r="A41" s="308" t="s">
        <v>137</v>
      </c>
      <c r="B41" s="306"/>
      <c r="C41" s="306"/>
      <c r="D41" s="306"/>
      <c r="E41" s="306"/>
      <c r="F41" s="306"/>
      <c r="G41" s="305"/>
      <c r="I41" s="307"/>
    </row>
    <row r="42" spans="1:9">
      <c r="A42" s="303" t="s">
        <v>21</v>
      </c>
      <c r="B42" s="306">
        <v>0</v>
      </c>
      <c r="C42" s="306">
        <v>29</v>
      </c>
      <c r="D42" s="306">
        <v>0</v>
      </c>
      <c r="E42" s="306">
        <v>29</v>
      </c>
      <c r="F42" s="306">
        <v>0</v>
      </c>
      <c r="G42" s="305">
        <v>29</v>
      </c>
      <c r="H42" s="307"/>
      <c r="I42" s="307"/>
    </row>
    <row r="43" spans="1:9">
      <c r="A43" s="308" t="s">
        <v>135</v>
      </c>
      <c r="B43" s="306"/>
      <c r="C43" s="306"/>
      <c r="D43" s="306"/>
      <c r="E43" s="306"/>
      <c r="F43" s="306"/>
      <c r="G43" s="305"/>
      <c r="I43" s="307"/>
    </row>
    <row r="44" spans="1:9">
      <c r="A44" s="303" t="s">
        <v>10</v>
      </c>
      <c r="B44" s="306">
        <v>0</v>
      </c>
      <c r="C44" s="306">
        <v>3041</v>
      </c>
      <c r="D44" s="306">
        <v>5903</v>
      </c>
      <c r="E44" s="306">
        <v>8944</v>
      </c>
      <c r="F44" s="306">
        <v>484</v>
      </c>
      <c r="G44" s="305">
        <v>9428</v>
      </c>
      <c r="H44" s="307"/>
      <c r="I44" s="307"/>
    </row>
    <row r="45" spans="1:9">
      <c r="A45" s="308" t="s">
        <v>135</v>
      </c>
      <c r="B45" s="306"/>
      <c r="C45" s="306"/>
      <c r="D45" s="306"/>
      <c r="E45" s="306"/>
      <c r="F45" s="306"/>
      <c r="G45" s="305"/>
      <c r="I45" s="307"/>
    </row>
    <row r="46" spans="1:9">
      <c r="A46" s="303" t="s">
        <v>11</v>
      </c>
      <c r="B46" s="306">
        <v>0</v>
      </c>
      <c r="C46" s="306">
        <v>0</v>
      </c>
      <c r="D46" s="306">
        <v>0</v>
      </c>
      <c r="E46" s="306">
        <v>0</v>
      </c>
      <c r="F46" s="306">
        <v>54</v>
      </c>
      <c r="G46" s="305">
        <v>54</v>
      </c>
      <c r="H46" s="307"/>
      <c r="I46" s="307"/>
    </row>
    <row r="47" spans="1:9" ht="13.5" thickBot="1">
      <c r="A47" s="309" t="s">
        <v>135</v>
      </c>
      <c r="B47" s="310"/>
      <c r="C47" s="310"/>
      <c r="D47" s="310"/>
      <c r="E47" s="310"/>
      <c r="F47" s="310"/>
      <c r="G47" s="311"/>
      <c r="H47" s="307"/>
    </row>
  </sheetData>
  <printOptions horizontalCentered="1"/>
  <pageMargins left="0.31496062992125984" right="0.19685039370078741" top="1.58" bottom="0.98425196850393704" header="0.28999999999999998" footer="0"/>
  <pageSetup scale="85" orientation="portrait" horizontalDpi="300" verticalDpi="4294967292" r:id="rId1"/>
  <headerFooter alignWithMargins="0">
    <oddHeader>&amp;CCuadro13&amp;R13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J53"/>
  <sheetViews>
    <sheetView zoomScale="75" workbookViewId="0"/>
  </sheetViews>
  <sheetFormatPr baseColWidth="10" defaultColWidth="9.140625" defaultRowHeight="12.75"/>
  <cols>
    <col min="1" max="1" width="34.140625" style="281" customWidth="1"/>
    <col min="2" max="8" width="18.7109375" style="281" customWidth="1"/>
    <col min="9" max="16384" width="9.140625" style="281"/>
  </cols>
  <sheetData>
    <row r="1" spans="1:10" s="617" customFormat="1" ht="15.75">
      <c r="A1" s="612"/>
      <c r="B1" s="613"/>
      <c r="C1" s="613"/>
      <c r="D1" s="613" t="s">
        <v>129</v>
      </c>
      <c r="E1" s="613"/>
      <c r="F1" s="614"/>
      <c r="G1" s="614"/>
      <c r="H1" s="615"/>
      <c r="I1" s="616"/>
    </row>
    <row r="2" spans="1:10" s="617" customFormat="1" ht="15.75">
      <c r="A2" s="618"/>
      <c r="B2" s="619"/>
      <c r="C2" s="619"/>
      <c r="D2" s="620" t="s">
        <v>130</v>
      </c>
      <c r="E2" s="619"/>
      <c r="F2" s="621"/>
      <c r="G2" s="621"/>
      <c r="H2" s="622"/>
      <c r="I2" s="616"/>
    </row>
    <row r="3" spans="1:10" s="617" customFormat="1" ht="15.75">
      <c r="A3" s="618"/>
      <c r="B3" s="619"/>
      <c r="C3" s="619"/>
      <c r="D3" s="619" t="s">
        <v>386</v>
      </c>
      <c r="E3" s="619"/>
      <c r="F3" s="621"/>
      <c r="G3" s="621"/>
      <c r="H3" s="622"/>
      <c r="I3" s="616"/>
    </row>
    <row r="4" spans="1:10" s="617" customFormat="1" ht="15.75">
      <c r="A4" s="618"/>
      <c r="B4" s="282"/>
      <c r="C4" s="282"/>
      <c r="D4" s="282"/>
      <c r="E4" s="282"/>
      <c r="F4" s="282"/>
      <c r="G4" s="282"/>
      <c r="H4" s="283"/>
      <c r="I4" s="616"/>
    </row>
    <row r="5" spans="1:10" s="617" customFormat="1" ht="15.75">
      <c r="A5" s="618" t="s">
        <v>4</v>
      </c>
      <c r="B5" s="282" t="s">
        <v>24</v>
      </c>
      <c r="C5" s="282" t="s">
        <v>25</v>
      </c>
      <c r="D5" s="282" t="s">
        <v>26</v>
      </c>
      <c r="E5" s="282" t="s">
        <v>131</v>
      </c>
      <c r="F5" s="282" t="s">
        <v>28</v>
      </c>
      <c r="G5" s="282" t="s">
        <v>28</v>
      </c>
      <c r="H5" s="283" t="s">
        <v>28</v>
      </c>
      <c r="I5" s="616"/>
    </row>
    <row r="6" spans="1:10" s="617" customFormat="1" ht="15.75">
      <c r="A6" s="623"/>
      <c r="B6" s="284" t="s">
        <v>29</v>
      </c>
      <c r="C6" s="284"/>
      <c r="D6" s="284"/>
      <c r="E6" s="284" t="s">
        <v>132</v>
      </c>
      <c r="F6" s="284" t="s">
        <v>133</v>
      </c>
      <c r="G6" s="284" t="s">
        <v>134</v>
      </c>
      <c r="H6" s="285" t="s">
        <v>12</v>
      </c>
    </row>
    <row r="7" spans="1:10" ht="15.75">
      <c r="A7" s="624"/>
      <c r="B7" s="627"/>
      <c r="C7" s="627"/>
      <c r="D7" s="627"/>
      <c r="E7" s="627"/>
      <c r="F7" s="627"/>
      <c r="G7" s="627"/>
      <c r="H7" s="628"/>
    </row>
    <row r="8" spans="1:10" ht="15.75">
      <c r="A8" s="624" t="s">
        <v>35</v>
      </c>
      <c r="B8" s="629">
        <v>1581</v>
      </c>
      <c r="C8" s="629">
        <v>78</v>
      </c>
      <c r="D8" s="629">
        <v>0</v>
      </c>
      <c r="E8" s="629">
        <v>19</v>
      </c>
      <c r="F8" s="629">
        <v>1206</v>
      </c>
      <c r="G8" s="629">
        <v>434</v>
      </c>
      <c r="H8" s="630">
        <v>1640</v>
      </c>
      <c r="I8" s="286"/>
      <c r="J8" s="286"/>
    </row>
    <row r="9" spans="1:10" ht="15.75">
      <c r="A9" s="625" t="s">
        <v>135</v>
      </c>
      <c r="B9" s="631"/>
      <c r="C9" s="631"/>
      <c r="D9" s="631"/>
      <c r="E9" s="631"/>
      <c r="F9" s="631"/>
      <c r="G9" s="631"/>
      <c r="H9" s="632"/>
      <c r="I9" s="286"/>
    </row>
    <row r="10" spans="1:10" ht="15.75">
      <c r="A10" s="624" t="s">
        <v>36</v>
      </c>
      <c r="B10" s="629">
        <v>2408</v>
      </c>
      <c r="C10" s="629">
        <v>506</v>
      </c>
      <c r="D10" s="629">
        <v>10</v>
      </c>
      <c r="E10" s="629">
        <v>85</v>
      </c>
      <c r="F10" s="629">
        <v>2749</v>
      </c>
      <c r="G10" s="629">
        <v>70</v>
      </c>
      <c r="H10" s="630">
        <v>2819</v>
      </c>
      <c r="I10" s="286"/>
      <c r="J10" s="286"/>
    </row>
    <row r="11" spans="1:10" ht="15.75">
      <c r="A11" s="625" t="s">
        <v>136</v>
      </c>
      <c r="B11" s="631"/>
      <c r="C11" s="631"/>
      <c r="D11" s="631"/>
      <c r="E11" s="631"/>
      <c r="F11" s="631"/>
      <c r="G11" s="631"/>
      <c r="H11" s="632"/>
      <c r="I11" s="286"/>
    </row>
    <row r="12" spans="1:10" ht="15.75">
      <c r="A12" s="624" t="s">
        <v>370</v>
      </c>
      <c r="B12" s="629">
        <v>101</v>
      </c>
      <c r="C12" s="629">
        <v>0</v>
      </c>
      <c r="D12" s="629">
        <v>0</v>
      </c>
      <c r="E12" s="629">
        <v>-11</v>
      </c>
      <c r="F12" s="629">
        <v>112</v>
      </c>
      <c r="G12" s="629">
        <v>0</v>
      </c>
      <c r="H12" s="630">
        <v>112</v>
      </c>
      <c r="I12" s="286"/>
      <c r="J12" s="286"/>
    </row>
    <row r="13" spans="1:10" ht="15.75">
      <c r="A13" s="625" t="s">
        <v>136</v>
      </c>
      <c r="B13" s="631"/>
      <c r="C13" s="631"/>
      <c r="D13" s="631"/>
      <c r="E13" s="631"/>
      <c r="F13" s="631"/>
      <c r="G13" s="631"/>
      <c r="H13" s="632"/>
      <c r="I13" s="286"/>
    </row>
    <row r="14" spans="1:10" ht="15.75">
      <c r="A14" s="624" t="s">
        <v>37</v>
      </c>
      <c r="B14" s="629">
        <v>1927</v>
      </c>
      <c r="C14" s="629">
        <v>118</v>
      </c>
      <c r="D14" s="629">
        <v>51</v>
      </c>
      <c r="E14" s="629">
        <v>-41</v>
      </c>
      <c r="F14" s="629">
        <v>2035</v>
      </c>
      <c r="G14" s="629">
        <v>0</v>
      </c>
      <c r="H14" s="630">
        <v>2035</v>
      </c>
      <c r="I14" s="286"/>
      <c r="J14" s="286"/>
    </row>
    <row r="15" spans="1:10" ht="15.75">
      <c r="A15" s="625" t="s">
        <v>136</v>
      </c>
      <c r="B15" s="631"/>
      <c r="C15" s="631"/>
      <c r="D15" s="631"/>
      <c r="E15" s="631"/>
      <c r="F15" s="631"/>
      <c r="G15" s="631"/>
      <c r="H15" s="632"/>
      <c r="I15" s="286"/>
    </row>
    <row r="16" spans="1:10" ht="15.75">
      <c r="A16" s="624" t="s">
        <v>38</v>
      </c>
      <c r="B16" s="629">
        <v>328</v>
      </c>
      <c r="C16" s="629">
        <v>36</v>
      </c>
      <c r="D16" s="629">
        <v>0</v>
      </c>
      <c r="E16" s="629">
        <v>41</v>
      </c>
      <c r="F16" s="629">
        <v>323</v>
      </c>
      <c r="G16" s="629">
        <v>0</v>
      </c>
      <c r="H16" s="630">
        <v>323</v>
      </c>
      <c r="I16" s="286"/>
      <c r="J16" s="286"/>
    </row>
    <row r="17" spans="1:10" ht="15.75">
      <c r="A17" s="625" t="s">
        <v>136</v>
      </c>
      <c r="B17" s="631"/>
      <c r="C17" s="631"/>
      <c r="D17" s="631"/>
      <c r="E17" s="631"/>
      <c r="F17" s="631"/>
      <c r="G17" s="631"/>
      <c r="H17" s="632"/>
      <c r="I17" s="286"/>
    </row>
    <row r="18" spans="1:10" ht="15.75">
      <c r="A18" s="624" t="s">
        <v>39</v>
      </c>
      <c r="B18" s="629">
        <v>442</v>
      </c>
      <c r="C18" s="629">
        <v>243</v>
      </c>
      <c r="D18" s="629">
        <v>5</v>
      </c>
      <c r="E18" s="629">
        <v>7</v>
      </c>
      <c r="F18" s="629">
        <v>671</v>
      </c>
      <c r="G18" s="629">
        <v>2</v>
      </c>
      <c r="H18" s="630">
        <v>673</v>
      </c>
      <c r="I18" s="286"/>
      <c r="J18" s="286"/>
    </row>
    <row r="19" spans="1:10" ht="15.75">
      <c r="A19" s="625" t="s">
        <v>135</v>
      </c>
      <c r="B19" s="631"/>
      <c r="C19" s="631"/>
      <c r="D19" s="631"/>
      <c r="E19" s="631"/>
      <c r="F19" s="631"/>
      <c r="G19" s="631"/>
      <c r="H19" s="632"/>
      <c r="I19" s="286"/>
    </row>
    <row r="20" spans="1:10" ht="15.75">
      <c r="A20" s="624" t="s">
        <v>40</v>
      </c>
      <c r="B20" s="629">
        <v>19</v>
      </c>
      <c r="C20" s="629">
        <v>0</v>
      </c>
      <c r="D20" s="629">
        <v>12</v>
      </c>
      <c r="E20" s="629">
        <v>-1</v>
      </c>
      <c r="F20" s="629">
        <v>8</v>
      </c>
      <c r="G20" s="629">
        <v>0</v>
      </c>
      <c r="H20" s="630">
        <v>8</v>
      </c>
      <c r="I20" s="286"/>
      <c r="J20" s="286"/>
    </row>
    <row r="21" spans="1:10" ht="15.75">
      <c r="A21" s="625" t="s">
        <v>136</v>
      </c>
      <c r="B21" s="631"/>
      <c r="C21" s="631"/>
      <c r="D21" s="631"/>
      <c r="E21" s="631"/>
      <c r="F21" s="631"/>
      <c r="G21" s="631"/>
      <c r="H21" s="632"/>
      <c r="I21" s="286"/>
    </row>
    <row r="22" spans="1:10" ht="15.75">
      <c r="A22" s="624" t="s">
        <v>41</v>
      </c>
      <c r="B22" s="629">
        <v>343</v>
      </c>
      <c r="C22" s="629">
        <v>41</v>
      </c>
      <c r="D22" s="629">
        <v>0</v>
      </c>
      <c r="E22" s="629">
        <v>-12</v>
      </c>
      <c r="F22" s="629">
        <v>396</v>
      </c>
      <c r="G22" s="629">
        <v>0</v>
      </c>
      <c r="H22" s="630">
        <v>396</v>
      </c>
      <c r="I22" s="286"/>
      <c r="J22" s="286"/>
    </row>
    <row r="23" spans="1:10" ht="15.75">
      <c r="A23" s="625" t="s">
        <v>136</v>
      </c>
      <c r="B23" s="631"/>
      <c r="C23" s="631"/>
      <c r="D23" s="631"/>
      <c r="E23" s="631"/>
      <c r="F23" s="631"/>
      <c r="G23" s="631"/>
      <c r="H23" s="632"/>
      <c r="I23" s="286"/>
    </row>
    <row r="24" spans="1:10" ht="15.75">
      <c r="A24" s="624" t="s">
        <v>42</v>
      </c>
      <c r="B24" s="629">
        <v>65</v>
      </c>
      <c r="C24" s="629">
        <v>0</v>
      </c>
      <c r="D24" s="629">
        <v>0</v>
      </c>
      <c r="E24" s="629">
        <v>-1</v>
      </c>
      <c r="F24" s="629">
        <v>2</v>
      </c>
      <c r="G24" s="629">
        <v>64</v>
      </c>
      <c r="H24" s="630">
        <v>66</v>
      </c>
      <c r="I24" s="286"/>
      <c r="J24" s="286"/>
    </row>
    <row r="25" spans="1:10" ht="15.75">
      <c r="A25" s="625" t="s">
        <v>136</v>
      </c>
      <c r="B25" s="631"/>
      <c r="C25" s="631"/>
      <c r="D25" s="631"/>
      <c r="E25" s="631"/>
      <c r="F25" s="631"/>
      <c r="G25" s="631"/>
      <c r="H25" s="632"/>
      <c r="I25" s="286"/>
    </row>
    <row r="26" spans="1:10" ht="15.75">
      <c r="A26" s="624" t="s">
        <v>43</v>
      </c>
      <c r="B26" s="629">
        <v>345</v>
      </c>
      <c r="C26" s="629">
        <v>0</v>
      </c>
      <c r="D26" s="629">
        <v>0</v>
      </c>
      <c r="E26" s="629">
        <v>0</v>
      </c>
      <c r="F26" s="629">
        <v>2</v>
      </c>
      <c r="G26" s="629">
        <v>343</v>
      </c>
      <c r="H26" s="630">
        <v>345</v>
      </c>
      <c r="I26" s="286"/>
      <c r="J26" s="286"/>
    </row>
    <row r="27" spans="1:10" ht="15.75">
      <c r="A27" s="625" t="s">
        <v>137</v>
      </c>
      <c r="B27" s="631"/>
      <c r="C27" s="631"/>
      <c r="D27" s="631"/>
      <c r="E27" s="631"/>
      <c r="F27" s="631"/>
      <c r="G27" s="631"/>
      <c r="H27" s="632"/>
      <c r="I27" s="286"/>
    </row>
    <row r="28" spans="1:10" ht="15.75">
      <c r="A28" s="624" t="s">
        <v>17</v>
      </c>
      <c r="B28" s="629">
        <v>22362</v>
      </c>
      <c r="C28" s="629">
        <v>0</v>
      </c>
      <c r="D28" s="629">
        <v>0</v>
      </c>
      <c r="E28" s="629">
        <v>2372</v>
      </c>
      <c r="F28" s="629">
        <v>19251</v>
      </c>
      <c r="G28" s="629">
        <v>740</v>
      </c>
      <c r="H28" s="630">
        <v>19991</v>
      </c>
      <c r="I28" s="286"/>
      <c r="J28" s="286"/>
    </row>
    <row r="29" spans="1:10" ht="15.75">
      <c r="A29" s="625" t="s">
        <v>138</v>
      </c>
      <c r="B29" s="631"/>
      <c r="C29" s="631"/>
      <c r="D29" s="631"/>
      <c r="E29" s="631"/>
      <c r="F29" s="631"/>
      <c r="G29" s="631"/>
      <c r="H29" s="632"/>
      <c r="I29" s="286"/>
    </row>
    <row r="30" spans="1:10" ht="15.75">
      <c r="A30" s="624" t="s">
        <v>44</v>
      </c>
      <c r="B30" s="629">
        <v>2505</v>
      </c>
      <c r="C30" s="629">
        <v>0</v>
      </c>
      <c r="D30" s="629">
        <v>0</v>
      </c>
      <c r="E30" s="629">
        <v>-138</v>
      </c>
      <c r="F30" s="629">
        <v>900</v>
      </c>
      <c r="G30" s="629">
        <v>1743</v>
      </c>
      <c r="H30" s="630">
        <v>2643</v>
      </c>
      <c r="I30" s="286"/>
      <c r="J30" s="286"/>
    </row>
    <row r="31" spans="1:10" ht="15.75">
      <c r="A31" s="625" t="s">
        <v>135</v>
      </c>
      <c r="B31" s="631"/>
      <c r="C31" s="631"/>
      <c r="D31" s="631"/>
      <c r="E31" s="631"/>
      <c r="F31" s="631"/>
      <c r="G31" s="631"/>
      <c r="H31" s="632"/>
      <c r="I31" s="286"/>
    </row>
    <row r="32" spans="1:10" ht="15.75">
      <c r="A32" s="624" t="s">
        <v>45</v>
      </c>
      <c r="B32" s="629">
        <v>484</v>
      </c>
      <c r="C32" s="629">
        <v>0</v>
      </c>
      <c r="D32" s="629">
        <v>0</v>
      </c>
      <c r="E32" s="629">
        <v>-19</v>
      </c>
      <c r="F32" s="629">
        <v>297</v>
      </c>
      <c r="G32" s="629">
        <v>206</v>
      </c>
      <c r="H32" s="630">
        <v>503</v>
      </c>
      <c r="I32" s="286"/>
      <c r="J32" s="286"/>
    </row>
    <row r="33" spans="1:10" ht="15.75">
      <c r="A33" s="625" t="s">
        <v>135</v>
      </c>
      <c r="B33" s="631"/>
      <c r="C33" s="631"/>
      <c r="D33" s="631"/>
      <c r="E33" s="631"/>
      <c r="F33" s="631"/>
      <c r="G33" s="631"/>
      <c r="H33" s="632"/>
      <c r="I33" s="286"/>
    </row>
    <row r="34" spans="1:10" ht="15.75">
      <c r="A34" s="624" t="s">
        <v>46</v>
      </c>
      <c r="B34" s="629">
        <v>14</v>
      </c>
      <c r="C34" s="629">
        <v>0</v>
      </c>
      <c r="D34" s="629">
        <v>0</v>
      </c>
      <c r="E34" s="629">
        <v>0</v>
      </c>
      <c r="F34" s="629">
        <v>14</v>
      </c>
      <c r="G34" s="629">
        <v>0</v>
      </c>
      <c r="H34" s="630">
        <v>14</v>
      </c>
      <c r="I34" s="286"/>
      <c r="J34" s="286"/>
    </row>
    <row r="35" spans="1:10" ht="15.75">
      <c r="A35" s="625" t="s">
        <v>136</v>
      </c>
      <c r="B35" s="631"/>
      <c r="C35" s="631"/>
      <c r="D35" s="631"/>
      <c r="E35" s="631"/>
      <c r="F35" s="631"/>
      <c r="G35" s="631"/>
      <c r="H35" s="632"/>
      <c r="I35" s="286"/>
    </row>
    <row r="36" spans="1:10" ht="15.75">
      <c r="A36" s="624" t="s">
        <v>19</v>
      </c>
      <c r="B36" s="629">
        <v>432</v>
      </c>
      <c r="C36" s="629">
        <v>0</v>
      </c>
      <c r="D36" s="629">
        <v>0</v>
      </c>
      <c r="E36" s="629">
        <v>26</v>
      </c>
      <c r="F36" s="629">
        <v>395</v>
      </c>
      <c r="G36" s="629">
        <v>11</v>
      </c>
      <c r="H36" s="630">
        <v>406</v>
      </c>
      <c r="I36" s="286"/>
      <c r="J36" s="286"/>
    </row>
    <row r="37" spans="1:10" ht="15.75">
      <c r="A37" s="625" t="s">
        <v>137</v>
      </c>
      <c r="B37" s="631"/>
      <c r="C37" s="631"/>
      <c r="D37" s="631"/>
      <c r="E37" s="631"/>
      <c r="F37" s="631"/>
      <c r="G37" s="631"/>
      <c r="H37" s="632"/>
      <c r="I37" s="286"/>
    </row>
    <row r="38" spans="1:10" ht="15.75">
      <c r="A38" s="624" t="s">
        <v>48</v>
      </c>
      <c r="B38" s="629">
        <v>1603</v>
      </c>
      <c r="C38" s="629">
        <v>0</v>
      </c>
      <c r="D38" s="629">
        <v>0</v>
      </c>
      <c r="E38" s="629">
        <v>217</v>
      </c>
      <c r="F38" s="629">
        <v>934</v>
      </c>
      <c r="G38" s="629">
        <v>452</v>
      </c>
      <c r="H38" s="630">
        <v>1386</v>
      </c>
      <c r="I38" s="286"/>
      <c r="J38" s="286"/>
    </row>
    <row r="39" spans="1:10" ht="15.75">
      <c r="A39" s="625" t="s">
        <v>137</v>
      </c>
      <c r="B39" s="631"/>
      <c r="C39" s="631"/>
      <c r="D39" s="631"/>
      <c r="E39" s="631"/>
      <c r="F39" s="631"/>
      <c r="G39" s="631"/>
      <c r="H39" s="632"/>
      <c r="I39" s="286"/>
    </row>
    <row r="40" spans="1:10" ht="15.75">
      <c r="A40" s="624" t="s">
        <v>49</v>
      </c>
      <c r="B40" s="629">
        <v>1676</v>
      </c>
      <c r="C40" s="629">
        <v>0</v>
      </c>
      <c r="D40" s="629">
        <v>0</v>
      </c>
      <c r="E40" s="629">
        <v>0</v>
      </c>
      <c r="F40" s="629">
        <v>208</v>
      </c>
      <c r="G40" s="629">
        <v>1468</v>
      </c>
      <c r="H40" s="630">
        <v>1676</v>
      </c>
      <c r="I40" s="286"/>
      <c r="J40" s="286"/>
    </row>
    <row r="41" spans="1:10" ht="15.75">
      <c r="A41" s="625" t="s">
        <v>137</v>
      </c>
      <c r="B41" s="631"/>
      <c r="C41" s="631"/>
      <c r="D41" s="631"/>
      <c r="E41" s="631"/>
      <c r="F41" s="631"/>
      <c r="G41" s="631"/>
      <c r="H41" s="632"/>
      <c r="I41" s="286"/>
    </row>
    <row r="42" spans="1:10" ht="15.75">
      <c r="A42" s="624">
        <v>840</v>
      </c>
      <c r="B42" s="629">
        <v>1635</v>
      </c>
      <c r="C42" s="629">
        <v>0</v>
      </c>
      <c r="D42" s="629">
        <v>802</v>
      </c>
      <c r="E42" s="629">
        <v>9</v>
      </c>
      <c r="F42" s="629">
        <v>29</v>
      </c>
      <c r="G42" s="629">
        <v>0</v>
      </c>
      <c r="H42" s="630">
        <v>29</v>
      </c>
      <c r="I42" s="286"/>
      <c r="J42" s="286"/>
    </row>
    <row r="43" spans="1:10" ht="15.75">
      <c r="A43" s="625" t="s">
        <v>135</v>
      </c>
      <c r="B43" s="631"/>
      <c r="C43" s="631"/>
      <c r="D43" s="631"/>
      <c r="E43" s="631"/>
      <c r="F43" s="631"/>
      <c r="G43" s="631"/>
      <c r="H43" s="632"/>
      <c r="I43" s="286"/>
    </row>
    <row r="44" spans="1:10" ht="15.75">
      <c r="A44" s="624" t="s">
        <v>10</v>
      </c>
      <c r="B44" s="629">
        <v>9428</v>
      </c>
      <c r="C44" s="629">
        <v>0</v>
      </c>
      <c r="D44" s="629">
        <v>0</v>
      </c>
      <c r="E44" s="629">
        <v>0</v>
      </c>
      <c r="F44" s="629">
        <v>8944</v>
      </c>
      <c r="G44" s="629">
        <v>484</v>
      </c>
      <c r="H44" s="630">
        <v>9428</v>
      </c>
      <c r="I44" s="286"/>
      <c r="J44" s="286"/>
    </row>
    <row r="45" spans="1:10" ht="15.75">
      <c r="A45" s="625" t="s">
        <v>135</v>
      </c>
      <c r="B45" s="631"/>
      <c r="C45" s="631"/>
      <c r="D45" s="631"/>
      <c r="E45" s="631"/>
      <c r="F45" s="631"/>
      <c r="G45" s="631"/>
      <c r="H45" s="632"/>
      <c r="I45" s="286"/>
    </row>
    <row r="46" spans="1:10" ht="15.75">
      <c r="A46" s="624" t="s">
        <v>11</v>
      </c>
      <c r="B46" s="629">
        <v>54</v>
      </c>
      <c r="C46" s="629">
        <v>0</v>
      </c>
      <c r="D46" s="629">
        <v>0</v>
      </c>
      <c r="E46" s="629">
        <v>0</v>
      </c>
      <c r="F46" s="629">
        <v>0</v>
      </c>
      <c r="G46" s="629">
        <v>54</v>
      </c>
      <c r="H46" s="630">
        <v>54</v>
      </c>
      <c r="I46" s="286"/>
      <c r="J46" s="286"/>
    </row>
    <row r="47" spans="1:10" ht="16.5" thickBot="1">
      <c r="A47" s="626" t="s">
        <v>137</v>
      </c>
      <c r="B47" s="633"/>
      <c r="C47" s="633"/>
      <c r="D47" s="633"/>
      <c r="E47" s="633"/>
      <c r="F47" s="633"/>
      <c r="G47" s="633"/>
      <c r="H47" s="634"/>
      <c r="I47" s="286"/>
    </row>
    <row r="48" spans="1:10" ht="15.75">
      <c r="A48" s="611" t="s">
        <v>364</v>
      </c>
      <c r="E48" s="287"/>
    </row>
    <row r="49" spans="1:8" ht="15.75">
      <c r="A49" s="611" t="s">
        <v>365</v>
      </c>
      <c r="E49" s="287"/>
    </row>
    <row r="50" spans="1:8">
      <c r="A50" s="611" t="s">
        <v>52</v>
      </c>
    </row>
    <row r="51" spans="1:8">
      <c r="H51" s="286"/>
    </row>
    <row r="52" spans="1:8">
      <c r="H52" s="286"/>
    </row>
    <row r="53" spans="1:8">
      <c r="H53" s="286"/>
    </row>
  </sheetData>
  <printOptions horizontalCentered="1"/>
  <pageMargins left="0.25" right="0.19685039370078741" top="1.9685039370078741" bottom="0.98425196850393704" header="0" footer="0"/>
  <pageSetup scale="60" orientation="portrait" horizontalDpi="300" verticalDpi="4294967292" r:id="rId1"/>
  <headerFooter alignWithMargins="0">
    <oddHeader>&amp;CCuadro12&amp;R12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pageSetUpPr fitToPage="1"/>
  </sheetPr>
  <dimension ref="A1:G44"/>
  <sheetViews>
    <sheetView zoomScale="75" workbookViewId="0"/>
  </sheetViews>
  <sheetFormatPr baseColWidth="10" defaultColWidth="9.140625" defaultRowHeight="12.75"/>
  <cols>
    <col min="1" max="1" width="42.7109375" style="252" customWidth="1"/>
    <col min="2" max="2" width="13.5703125" style="252" customWidth="1"/>
    <col min="3" max="3" width="13.7109375" style="252" customWidth="1"/>
    <col min="4" max="4" width="13" style="252" customWidth="1"/>
    <col min="5" max="5" width="12.85546875" style="252" bestFit="1" customWidth="1"/>
    <col min="6" max="6" width="12.42578125" style="252" bestFit="1" customWidth="1"/>
    <col min="7" max="16384" width="9.140625" style="252"/>
  </cols>
  <sheetData>
    <row r="1" spans="1:7" ht="15.75">
      <c r="A1" s="248" t="s">
        <v>112</v>
      </c>
      <c r="B1" s="249"/>
      <c r="C1" s="250"/>
      <c r="D1" s="250"/>
      <c r="E1" s="250"/>
      <c r="F1" s="251"/>
    </row>
    <row r="2" spans="1:7" ht="15.75">
      <c r="A2" s="253" t="s">
        <v>113</v>
      </c>
      <c r="B2" s="254"/>
      <c r="C2" s="255"/>
      <c r="D2" s="255"/>
      <c r="E2" s="255"/>
      <c r="F2" s="256"/>
    </row>
    <row r="3" spans="1:7" ht="15.75">
      <c r="A3" s="253" t="s">
        <v>114</v>
      </c>
      <c r="B3" s="254" t="s">
        <v>372</v>
      </c>
      <c r="C3" s="255"/>
      <c r="D3" s="255"/>
      <c r="E3" s="255"/>
      <c r="F3" s="256"/>
    </row>
    <row r="4" spans="1:7" ht="15.75">
      <c r="A4" s="253"/>
      <c r="B4" s="255"/>
      <c r="C4" s="255"/>
      <c r="D4" s="255"/>
      <c r="E4" s="255"/>
      <c r="F4" s="256"/>
    </row>
    <row r="5" spans="1:7" ht="15.75">
      <c r="A5" s="253"/>
      <c r="B5" s="255"/>
      <c r="C5" s="255"/>
      <c r="D5" s="255"/>
      <c r="E5" s="255"/>
      <c r="F5" s="256"/>
    </row>
    <row r="6" spans="1:7" ht="15.75">
      <c r="A6" s="253"/>
      <c r="B6" s="255" t="s">
        <v>24</v>
      </c>
      <c r="C6" s="255" t="s">
        <v>25</v>
      </c>
      <c r="D6" s="255" t="s">
        <v>26</v>
      </c>
      <c r="E6" s="255" t="s">
        <v>115</v>
      </c>
      <c r="F6" s="256" t="s">
        <v>28</v>
      </c>
    </row>
    <row r="7" spans="1:7" ht="15.75">
      <c r="A7" s="257" t="s">
        <v>4</v>
      </c>
      <c r="B7" s="258" t="s">
        <v>29</v>
      </c>
      <c r="C7" s="258"/>
      <c r="D7" s="258"/>
      <c r="E7" s="258" t="s">
        <v>116</v>
      </c>
      <c r="F7" s="259" t="s">
        <v>31</v>
      </c>
    </row>
    <row r="8" spans="1:7">
      <c r="A8" s="260"/>
      <c r="B8" s="261"/>
      <c r="C8" s="261"/>
      <c r="D8" s="261"/>
      <c r="E8" s="261"/>
      <c r="F8" s="262"/>
    </row>
    <row r="9" spans="1:7">
      <c r="A9" s="260"/>
      <c r="B9" s="261"/>
      <c r="C9" s="261"/>
      <c r="D9" s="261"/>
      <c r="E9" s="261"/>
      <c r="F9" s="262"/>
      <c r="G9" s="263"/>
    </row>
    <row r="10" spans="1:7">
      <c r="A10" s="264" t="s">
        <v>117</v>
      </c>
      <c r="B10" s="265">
        <v>748</v>
      </c>
      <c r="C10" s="265">
        <v>6873</v>
      </c>
      <c r="D10" s="265">
        <v>0</v>
      </c>
      <c r="E10" s="265">
        <v>197</v>
      </c>
      <c r="F10" s="266">
        <v>7423</v>
      </c>
      <c r="G10" s="267"/>
    </row>
    <row r="11" spans="1:7">
      <c r="A11" s="260" t="s">
        <v>118</v>
      </c>
      <c r="B11" s="268"/>
      <c r="C11" s="268"/>
      <c r="D11" s="268"/>
      <c r="E11" s="268"/>
      <c r="F11" s="269"/>
      <c r="G11" s="267"/>
    </row>
    <row r="12" spans="1:7">
      <c r="A12" s="260"/>
      <c r="B12" s="268"/>
      <c r="C12" s="268"/>
      <c r="D12" s="268"/>
      <c r="E12" s="268"/>
      <c r="F12" s="269"/>
      <c r="G12" s="267"/>
    </row>
    <row r="13" spans="1:7">
      <c r="A13" s="264" t="s">
        <v>119</v>
      </c>
      <c r="B13" s="265">
        <v>1999</v>
      </c>
      <c r="C13" s="265">
        <v>0</v>
      </c>
      <c r="D13" s="265">
        <v>0</v>
      </c>
      <c r="E13" s="265">
        <v>215</v>
      </c>
      <c r="F13" s="266">
        <v>1784</v>
      </c>
      <c r="G13" s="267"/>
    </row>
    <row r="14" spans="1:7">
      <c r="A14" s="260" t="s">
        <v>120</v>
      </c>
      <c r="B14" s="268"/>
      <c r="C14" s="268"/>
      <c r="D14" s="268"/>
      <c r="E14" s="268"/>
      <c r="F14" s="269"/>
      <c r="G14" s="267"/>
    </row>
    <row r="15" spans="1:7">
      <c r="A15" s="260"/>
      <c r="B15" s="268"/>
      <c r="C15" s="268"/>
      <c r="D15" s="268"/>
      <c r="E15" s="268"/>
      <c r="F15" s="269"/>
      <c r="G15" s="267"/>
    </row>
    <row r="16" spans="1:7">
      <c r="A16" s="264" t="s">
        <v>98</v>
      </c>
      <c r="B16" s="265">
        <v>1626</v>
      </c>
      <c r="C16" s="265">
        <v>879</v>
      </c>
      <c r="D16" s="265">
        <v>0</v>
      </c>
      <c r="E16" s="265">
        <v>-138</v>
      </c>
      <c r="F16" s="266">
        <v>2643</v>
      </c>
      <c r="G16" s="267"/>
    </row>
    <row r="17" spans="1:7">
      <c r="A17" s="260" t="s">
        <v>121</v>
      </c>
      <c r="B17" s="268"/>
      <c r="C17" s="268"/>
      <c r="D17" s="268"/>
      <c r="E17" s="268"/>
      <c r="F17" s="269"/>
      <c r="G17" s="267"/>
    </row>
    <row r="18" spans="1:7">
      <c r="A18" s="260"/>
      <c r="B18" s="268"/>
      <c r="C18" s="268"/>
      <c r="D18" s="268"/>
      <c r="E18" s="268"/>
      <c r="F18" s="269"/>
      <c r="G18" s="267"/>
    </row>
    <row r="19" spans="1:7">
      <c r="A19" s="264" t="s">
        <v>9</v>
      </c>
      <c r="B19" s="265">
        <v>17357</v>
      </c>
      <c r="C19" s="265">
        <v>0</v>
      </c>
      <c r="D19" s="265">
        <v>0</v>
      </c>
      <c r="E19" s="265">
        <v>615</v>
      </c>
      <c r="F19" s="266">
        <v>16742</v>
      </c>
      <c r="G19" s="267"/>
    </row>
    <row r="20" spans="1:7">
      <c r="A20" s="260" t="s">
        <v>122</v>
      </c>
      <c r="B20" s="268"/>
      <c r="C20" s="268"/>
      <c r="D20" s="268"/>
      <c r="E20" s="268"/>
      <c r="F20" s="269"/>
      <c r="G20" s="263"/>
    </row>
    <row r="21" spans="1:7">
      <c r="A21" s="260"/>
      <c r="B21" s="268"/>
      <c r="C21" s="268"/>
      <c r="D21" s="268"/>
      <c r="E21" s="268"/>
      <c r="F21" s="269"/>
      <c r="G21" s="263"/>
    </row>
    <row r="22" spans="1:7">
      <c r="A22" s="264" t="s">
        <v>22</v>
      </c>
      <c r="B22" s="265">
        <v>9428</v>
      </c>
      <c r="C22" s="265">
        <v>0</v>
      </c>
      <c r="D22" s="265">
        <v>0</v>
      </c>
      <c r="E22" s="265">
        <v>0</v>
      </c>
      <c r="F22" s="266">
        <v>9428</v>
      </c>
      <c r="G22" s="267"/>
    </row>
    <row r="23" spans="1:7">
      <c r="A23" s="260" t="s">
        <v>121</v>
      </c>
      <c r="B23" s="268"/>
      <c r="C23" s="268"/>
      <c r="D23" s="268"/>
      <c r="E23" s="268"/>
      <c r="F23" s="269"/>
      <c r="G23" s="263"/>
    </row>
    <row r="24" spans="1:7">
      <c r="A24" s="260"/>
      <c r="B24" s="268"/>
      <c r="C24" s="268"/>
      <c r="D24" s="268"/>
      <c r="E24" s="268"/>
      <c r="F24" s="269"/>
      <c r="G24" s="263"/>
    </row>
    <row r="25" spans="1:7">
      <c r="A25" s="264" t="s">
        <v>11</v>
      </c>
      <c r="B25" s="265">
        <v>54</v>
      </c>
      <c r="C25" s="265">
        <v>0</v>
      </c>
      <c r="D25" s="265">
        <v>0</v>
      </c>
      <c r="E25" s="265">
        <v>0</v>
      </c>
      <c r="F25" s="266">
        <v>54</v>
      </c>
      <c r="G25" s="267"/>
    </row>
    <row r="26" spans="1:7" ht="13.5" thickBot="1">
      <c r="A26" s="270" t="s">
        <v>123</v>
      </c>
      <c r="B26" s="271"/>
      <c r="C26" s="271"/>
      <c r="D26" s="271"/>
      <c r="E26" s="271"/>
      <c r="F26" s="272"/>
      <c r="G26" s="263"/>
    </row>
    <row r="27" spans="1:7">
      <c r="A27" s="273" t="s">
        <v>373</v>
      </c>
    </row>
    <row r="28" spans="1:7">
      <c r="A28" s="273" t="s">
        <v>374</v>
      </c>
    </row>
    <row r="29" spans="1:7">
      <c r="A29" s="273" t="s">
        <v>375</v>
      </c>
    </row>
    <row r="30" spans="1:7">
      <c r="A30" s="273" t="s">
        <v>376</v>
      </c>
      <c r="B30" s="274"/>
      <c r="C30" s="275"/>
      <c r="D30" s="275"/>
      <c r="E30" s="275"/>
      <c r="F30" s="275"/>
    </row>
    <row r="34" spans="1:3" ht="15.95" customHeight="1"/>
    <row r="35" spans="1:3" ht="15.95" customHeight="1" thickBot="1"/>
    <row r="36" spans="1:3">
      <c r="A36" s="276" t="s">
        <v>124</v>
      </c>
      <c r="B36" s="277"/>
      <c r="C36" s="278"/>
    </row>
    <row r="37" spans="1:3">
      <c r="A37" s="260" t="s">
        <v>125</v>
      </c>
      <c r="B37" s="261"/>
      <c r="C37" s="262"/>
    </row>
    <row r="38" spans="1:3">
      <c r="A38" s="260"/>
      <c r="B38" s="261"/>
      <c r="C38" s="262"/>
    </row>
    <row r="39" spans="1:3">
      <c r="A39" s="260"/>
      <c r="B39" s="261"/>
      <c r="C39" s="262"/>
    </row>
    <row r="40" spans="1:3">
      <c r="A40" s="260" t="s">
        <v>126</v>
      </c>
      <c r="B40" s="279">
        <v>114.36</v>
      </c>
      <c r="C40" s="262"/>
    </row>
    <row r="41" spans="1:3">
      <c r="A41" s="260"/>
      <c r="B41" s="261"/>
      <c r="C41" s="262"/>
    </row>
    <row r="42" spans="1:3">
      <c r="A42" s="260" t="s">
        <v>127</v>
      </c>
      <c r="B42" s="279">
        <v>201.81</v>
      </c>
      <c r="C42" s="262"/>
    </row>
    <row r="43" spans="1:3">
      <c r="A43" s="260"/>
      <c r="B43" s="261"/>
      <c r="C43" s="262"/>
    </row>
    <row r="44" spans="1:3" ht="13.5" thickBot="1">
      <c r="A44" s="270" t="s">
        <v>128</v>
      </c>
      <c r="B44" s="280">
        <v>128.61000000000001</v>
      </c>
      <c r="C44" s="272"/>
    </row>
  </sheetData>
  <printOptions horizontalCentered="1"/>
  <pageMargins left="0.35433070866141736" right="0.11811023622047245" top="1.9685039370078741" bottom="0.98425196850393704" header="0.511811024" footer="0.511811024"/>
  <pageSetup scale="94" orientation="portrait" horizontalDpi="300" verticalDpi="4294967292" r:id="rId1"/>
  <headerFooter alignWithMargins="0">
    <oddHeader>&amp;CCUADRO Nº11&amp;R11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B25"/>
  <sheetViews>
    <sheetView workbookViewId="0"/>
  </sheetViews>
  <sheetFormatPr baseColWidth="10" defaultColWidth="9.140625" defaultRowHeight="12.75"/>
  <cols>
    <col min="1" max="1" width="47.85546875" style="231" bestFit="1" customWidth="1"/>
    <col min="2" max="2" width="11.140625" style="231" bestFit="1" customWidth="1"/>
    <col min="3" max="16384" width="9.140625" style="231"/>
  </cols>
  <sheetData>
    <row r="1" spans="1:2" ht="15.75">
      <c r="A1" s="229" t="s">
        <v>100</v>
      </c>
      <c r="B1" s="230"/>
    </row>
    <row r="2" spans="1:2" ht="15.75">
      <c r="A2" s="232" t="s">
        <v>101</v>
      </c>
      <c r="B2" s="233"/>
    </row>
    <row r="3" spans="1:2" ht="15.75">
      <c r="A3" s="232" t="s">
        <v>102</v>
      </c>
      <c r="B3" s="233"/>
    </row>
    <row r="4" spans="1:2" ht="15.75">
      <c r="A4" s="234">
        <v>1992</v>
      </c>
      <c r="B4" s="235"/>
    </row>
    <row r="5" spans="1:2" ht="15.75">
      <c r="A5" s="232"/>
      <c r="B5" s="233"/>
    </row>
    <row r="6" spans="1:2" ht="15.75">
      <c r="A6" s="236"/>
      <c r="B6" s="233"/>
    </row>
    <row r="7" spans="1:2" ht="15.75">
      <c r="A7" s="237" t="s">
        <v>103</v>
      </c>
      <c r="B7" s="238" t="s">
        <v>104</v>
      </c>
    </row>
    <row r="8" spans="1:2">
      <c r="A8" s="239"/>
      <c r="B8" s="240"/>
    </row>
    <row r="9" spans="1:2">
      <c r="A9" s="239"/>
      <c r="B9" s="240"/>
    </row>
    <row r="10" spans="1:2">
      <c r="A10" s="241" t="s">
        <v>105</v>
      </c>
      <c r="B10" s="242">
        <v>19.600000000000001</v>
      </c>
    </row>
    <row r="11" spans="1:2">
      <c r="A11" s="241"/>
      <c r="B11" s="242"/>
    </row>
    <row r="12" spans="1:2">
      <c r="A12" s="243" t="s">
        <v>106</v>
      </c>
      <c r="B12" s="242">
        <v>365.9</v>
      </c>
    </row>
    <row r="13" spans="1:2">
      <c r="A13" s="243"/>
      <c r="B13" s="242"/>
    </row>
    <row r="14" spans="1:2">
      <c r="A14" s="243" t="s">
        <v>107</v>
      </c>
      <c r="B14" s="242">
        <v>88.1</v>
      </c>
    </row>
    <row r="15" spans="1:2">
      <c r="A15" s="243"/>
      <c r="B15" s="242"/>
    </row>
    <row r="16" spans="1:2">
      <c r="A16" s="243" t="s">
        <v>108</v>
      </c>
      <c r="B16" s="242">
        <v>1053.8</v>
      </c>
    </row>
    <row r="17" spans="1:2">
      <c r="A17" s="243"/>
      <c r="B17" s="242"/>
    </row>
    <row r="18" spans="1:2">
      <c r="A18" s="243" t="s">
        <v>109</v>
      </c>
      <c r="B18" s="242">
        <v>0</v>
      </c>
    </row>
    <row r="19" spans="1:2">
      <c r="A19" s="243"/>
      <c r="B19" s="242"/>
    </row>
    <row r="20" spans="1:2">
      <c r="A20" s="243" t="s">
        <v>110</v>
      </c>
      <c r="B20" s="242">
        <v>437.7</v>
      </c>
    </row>
    <row r="21" spans="1:2">
      <c r="A21" s="243"/>
      <c r="B21" s="242"/>
    </row>
    <row r="22" spans="1:2">
      <c r="A22" s="243" t="s">
        <v>111</v>
      </c>
      <c r="B22" s="242">
        <v>1142.9000000000001</v>
      </c>
    </row>
    <row r="23" spans="1:2">
      <c r="A23" s="243"/>
      <c r="B23" s="242"/>
    </row>
    <row r="24" spans="1:2">
      <c r="A24" s="244" t="s">
        <v>64</v>
      </c>
      <c r="B24" s="245">
        <v>3108</v>
      </c>
    </row>
    <row r="25" spans="1:2" ht="13.5" thickBot="1">
      <c r="A25" s="246"/>
      <c r="B25" s="247"/>
    </row>
  </sheetData>
  <printOptions horizontalCentered="1"/>
  <pageMargins left="0.74803149606299213" right="0.74803149606299213" top="1.96" bottom="0.98425196850393704" header="0.511811024" footer="0.511811024"/>
  <pageSetup orientation="portrait" horizontalDpi="300" verticalDpi="4294967292" r:id="rId1"/>
  <headerFooter alignWithMargins="0">
    <oddHeader>&amp;CCUADRO Nº10&amp;R10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H38"/>
  <sheetViews>
    <sheetView workbookViewId="0"/>
  </sheetViews>
  <sheetFormatPr baseColWidth="10" defaultRowHeight="12.75"/>
  <cols>
    <col min="1" max="1" width="25" customWidth="1"/>
    <col min="2" max="2" width="15.5703125" customWidth="1"/>
    <col min="3" max="3" width="12.5703125" customWidth="1"/>
    <col min="4" max="4" width="12.7109375" bestFit="1" customWidth="1"/>
    <col min="5" max="5" width="11.140625" customWidth="1"/>
    <col min="6" max="6" width="12.7109375" bestFit="1" customWidth="1"/>
    <col min="7" max="7" width="9.7109375" customWidth="1"/>
  </cols>
  <sheetData>
    <row r="1" spans="1:7" ht="15">
      <c r="A1" s="202"/>
      <c r="B1" s="203"/>
      <c r="C1" s="204" t="s">
        <v>75</v>
      </c>
      <c r="D1" s="205"/>
      <c r="E1" s="206"/>
      <c r="F1" s="206"/>
      <c r="G1" s="207"/>
    </row>
    <row r="2" spans="1:7" ht="15">
      <c r="A2" s="208"/>
      <c r="B2" s="209"/>
      <c r="C2" s="210" t="s">
        <v>94</v>
      </c>
      <c r="D2" s="209"/>
      <c r="E2" s="211"/>
      <c r="F2" s="211"/>
      <c r="G2" s="212"/>
    </row>
    <row r="3" spans="1:7" ht="15">
      <c r="A3" s="208"/>
      <c r="B3" s="209"/>
      <c r="C3" s="213" t="s">
        <v>369</v>
      </c>
      <c r="D3" s="209"/>
      <c r="E3" s="211"/>
      <c r="F3" s="211"/>
      <c r="G3" s="212"/>
    </row>
    <row r="4" spans="1:7" ht="15">
      <c r="A4" s="208"/>
      <c r="B4" s="213" t="s">
        <v>95</v>
      </c>
      <c r="C4" s="209"/>
      <c r="D4" s="209"/>
      <c r="E4" s="211"/>
      <c r="F4" s="211"/>
      <c r="G4" s="212"/>
    </row>
    <row r="5" spans="1:7" ht="15">
      <c r="A5" s="208"/>
      <c r="B5" s="214" t="s">
        <v>17</v>
      </c>
      <c r="C5" s="214" t="s">
        <v>96</v>
      </c>
      <c r="D5" s="214" t="s">
        <v>97</v>
      </c>
      <c r="E5" s="214" t="s">
        <v>98</v>
      </c>
      <c r="F5" s="214" t="s">
        <v>7</v>
      </c>
      <c r="G5" s="215" t="s">
        <v>12</v>
      </c>
    </row>
    <row r="6" spans="1:7" ht="15">
      <c r="A6" s="216" t="s">
        <v>4</v>
      </c>
      <c r="B6" s="217"/>
      <c r="C6" s="217"/>
      <c r="D6" s="217" t="s">
        <v>7</v>
      </c>
      <c r="E6" s="217" t="s">
        <v>99</v>
      </c>
      <c r="F6" s="217" t="s">
        <v>21</v>
      </c>
      <c r="G6" s="218"/>
    </row>
    <row r="7" spans="1:7">
      <c r="A7" s="219"/>
      <c r="B7" s="220"/>
      <c r="C7" s="220"/>
      <c r="D7" s="220"/>
      <c r="E7" s="220"/>
      <c r="F7" s="220"/>
      <c r="G7" s="221"/>
    </row>
    <row r="8" spans="1:7">
      <c r="A8" s="219"/>
      <c r="B8" s="220"/>
      <c r="C8" s="220"/>
      <c r="D8" s="220"/>
      <c r="E8" s="220"/>
      <c r="F8" s="220"/>
      <c r="G8" s="221"/>
    </row>
    <row r="9" spans="1:7">
      <c r="A9" s="222" t="s">
        <v>35</v>
      </c>
      <c r="B9" s="223">
        <v>2719</v>
      </c>
      <c r="C9" s="223">
        <v>0</v>
      </c>
      <c r="D9" s="223">
        <v>1840</v>
      </c>
      <c r="E9" s="223">
        <v>0</v>
      </c>
      <c r="F9" s="223">
        <v>0</v>
      </c>
      <c r="G9" s="224">
        <v>4559</v>
      </c>
    </row>
    <row r="10" spans="1:7">
      <c r="A10" s="222"/>
      <c r="B10" s="223"/>
      <c r="C10" s="223"/>
      <c r="D10" s="223"/>
      <c r="E10" s="223"/>
      <c r="F10" s="223"/>
      <c r="G10" s="224"/>
    </row>
    <row r="11" spans="1:7">
      <c r="A11" s="222" t="s">
        <v>36</v>
      </c>
      <c r="B11" s="223">
        <v>460</v>
      </c>
      <c r="C11" s="223">
        <v>0</v>
      </c>
      <c r="D11" s="223">
        <v>181</v>
      </c>
      <c r="E11" s="223">
        <v>0</v>
      </c>
      <c r="F11" s="223">
        <v>0</v>
      </c>
      <c r="G11" s="224">
        <v>641</v>
      </c>
    </row>
    <row r="12" spans="1:7">
      <c r="A12" s="222"/>
      <c r="B12" s="223"/>
      <c r="C12" s="223"/>
      <c r="D12" s="223"/>
      <c r="E12" s="223"/>
      <c r="F12" s="223"/>
      <c r="G12" s="224"/>
    </row>
    <row r="13" spans="1:7">
      <c r="A13" s="222" t="s">
        <v>39</v>
      </c>
      <c r="B13" s="223">
        <v>1</v>
      </c>
      <c r="C13" s="223">
        <v>17</v>
      </c>
      <c r="D13" s="223">
        <v>6</v>
      </c>
      <c r="E13" s="223">
        <v>0</v>
      </c>
      <c r="F13" s="223">
        <v>0</v>
      </c>
      <c r="G13" s="224">
        <v>24</v>
      </c>
    </row>
    <row r="14" spans="1:7">
      <c r="A14" s="222"/>
      <c r="B14" s="223"/>
      <c r="C14" s="223"/>
      <c r="D14" s="223"/>
      <c r="E14" s="223"/>
      <c r="F14" s="223"/>
      <c r="G14" s="224"/>
    </row>
    <row r="15" spans="1:7">
      <c r="A15" s="222" t="s">
        <v>42</v>
      </c>
      <c r="B15" s="223">
        <v>0</v>
      </c>
      <c r="C15" s="223">
        <v>518</v>
      </c>
      <c r="D15" s="223">
        <v>0</v>
      </c>
      <c r="E15" s="223">
        <v>0</v>
      </c>
      <c r="F15" s="223">
        <v>0</v>
      </c>
      <c r="G15" s="224">
        <v>1463</v>
      </c>
    </row>
    <row r="16" spans="1:7">
      <c r="A16" s="222"/>
      <c r="B16" s="223"/>
      <c r="C16" s="223"/>
      <c r="D16" s="223"/>
      <c r="E16" s="223"/>
      <c r="F16" s="223"/>
      <c r="G16" s="224"/>
    </row>
    <row r="17" spans="1:7">
      <c r="A17" s="222" t="s">
        <v>43</v>
      </c>
      <c r="B17" s="223">
        <v>0</v>
      </c>
      <c r="C17" s="223">
        <v>0</v>
      </c>
      <c r="D17" s="223">
        <v>1463</v>
      </c>
      <c r="E17" s="223">
        <v>0</v>
      </c>
      <c r="F17" s="223">
        <v>0</v>
      </c>
      <c r="G17" s="224">
        <v>1463</v>
      </c>
    </row>
    <row r="18" spans="1:7">
      <c r="A18" s="222"/>
      <c r="B18" s="223"/>
      <c r="C18" s="223"/>
      <c r="D18" s="223"/>
      <c r="E18" s="223"/>
      <c r="F18" s="223"/>
      <c r="G18" s="224"/>
    </row>
    <row r="19" spans="1:7">
      <c r="A19" s="222" t="s">
        <v>17</v>
      </c>
      <c r="B19" s="223">
        <v>326</v>
      </c>
      <c r="C19" s="223">
        <v>13</v>
      </c>
      <c r="D19" s="223">
        <v>170</v>
      </c>
      <c r="E19" s="223">
        <v>87</v>
      </c>
      <c r="F19" s="223">
        <v>40</v>
      </c>
      <c r="G19" s="224">
        <v>636</v>
      </c>
    </row>
    <row r="20" spans="1:7">
      <c r="A20" s="222"/>
      <c r="B20" s="223"/>
      <c r="C20" s="223"/>
      <c r="D20" s="223"/>
      <c r="E20" s="223"/>
      <c r="F20" s="223"/>
      <c r="G20" s="224"/>
    </row>
    <row r="21" spans="1:7">
      <c r="A21" s="222" t="s">
        <v>8</v>
      </c>
      <c r="B21" s="223">
        <v>7963</v>
      </c>
      <c r="C21" s="223">
        <v>4235</v>
      </c>
      <c r="D21" s="223">
        <v>0</v>
      </c>
      <c r="E21" s="223">
        <v>0</v>
      </c>
      <c r="F21" s="223">
        <v>0</v>
      </c>
      <c r="G21" s="224">
        <v>12198</v>
      </c>
    </row>
    <row r="22" spans="1:7">
      <c r="A22" s="222"/>
      <c r="B22" s="223"/>
      <c r="C22" s="223"/>
      <c r="D22" s="223"/>
      <c r="E22" s="223"/>
      <c r="F22" s="223"/>
      <c r="G22" s="224"/>
    </row>
    <row r="23" spans="1:7">
      <c r="A23" s="222" t="s">
        <v>91</v>
      </c>
      <c r="B23" s="223">
        <v>0</v>
      </c>
      <c r="C23" s="223">
        <v>1443</v>
      </c>
      <c r="D23" s="223">
        <v>0</v>
      </c>
      <c r="E23" s="223">
        <v>0</v>
      </c>
      <c r="F23" s="223">
        <v>0</v>
      </c>
      <c r="G23" s="224">
        <v>1443</v>
      </c>
    </row>
    <row r="24" spans="1:7">
      <c r="A24" s="222"/>
      <c r="B24" s="223"/>
      <c r="C24" s="223"/>
      <c r="D24" s="223"/>
      <c r="E24" s="223"/>
      <c r="F24" s="223"/>
      <c r="G24" s="224"/>
    </row>
    <row r="25" spans="1:7">
      <c r="A25" s="222" t="s">
        <v>19</v>
      </c>
      <c r="B25" s="223">
        <v>10</v>
      </c>
      <c r="C25" s="223">
        <v>34</v>
      </c>
      <c r="D25" s="223">
        <v>0</v>
      </c>
      <c r="E25" s="223">
        <v>0</v>
      </c>
      <c r="F25" s="223">
        <v>0</v>
      </c>
      <c r="G25" s="224">
        <v>44</v>
      </c>
    </row>
    <row r="26" spans="1:7">
      <c r="A26" s="222"/>
      <c r="B26" s="223"/>
      <c r="C26" s="223"/>
      <c r="D26" s="223"/>
      <c r="E26" s="223"/>
      <c r="F26" s="223"/>
      <c r="G26" s="224"/>
    </row>
    <row r="27" spans="1:7">
      <c r="A27" s="222" t="s">
        <v>48</v>
      </c>
      <c r="B27" s="223">
        <v>0</v>
      </c>
      <c r="C27" s="223">
        <v>407</v>
      </c>
      <c r="D27" s="223">
        <v>0</v>
      </c>
      <c r="E27" s="223">
        <v>0</v>
      </c>
      <c r="F27" s="223">
        <v>0</v>
      </c>
      <c r="G27" s="224">
        <v>407</v>
      </c>
    </row>
    <row r="28" spans="1:7">
      <c r="A28" s="222"/>
      <c r="B28" s="223"/>
      <c r="C28" s="223"/>
      <c r="D28" s="223"/>
      <c r="E28" s="223"/>
      <c r="F28" s="223"/>
      <c r="G28" s="224"/>
    </row>
    <row r="29" spans="1:7">
      <c r="A29" s="222" t="s">
        <v>7</v>
      </c>
      <c r="B29" s="223">
        <v>769</v>
      </c>
      <c r="C29" s="223">
        <v>0</v>
      </c>
      <c r="D29" s="223">
        <v>5149</v>
      </c>
      <c r="E29" s="223">
        <v>0</v>
      </c>
      <c r="F29" s="223">
        <v>7800</v>
      </c>
      <c r="G29" s="224">
        <v>13718</v>
      </c>
    </row>
    <row r="30" spans="1:7">
      <c r="A30" s="222"/>
      <c r="B30" s="223"/>
      <c r="C30" s="223"/>
      <c r="D30" s="223"/>
      <c r="E30" s="223"/>
      <c r="F30" s="223"/>
      <c r="G30" s="224"/>
    </row>
    <row r="31" spans="1:7">
      <c r="A31" s="222" t="s">
        <v>10</v>
      </c>
      <c r="B31" s="223">
        <v>1688</v>
      </c>
      <c r="C31" s="223">
        <v>0</v>
      </c>
      <c r="D31" s="223">
        <v>0</v>
      </c>
      <c r="E31" s="223">
        <v>0</v>
      </c>
      <c r="F31" s="223">
        <v>0</v>
      </c>
      <c r="G31" s="224">
        <v>1694</v>
      </c>
    </row>
    <row r="32" spans="1:7">
      <c r="A32" s="222"/>
      <c r="B32" s="223"/>
      <c r="C32" s="223"/>
      <c r="D32" s="223"/>
      <c r="E32" s="223"/>
      <c r="F32" s="223"/>
      <c r="G32" s="224"/>
    </row>
    <row r="33" spans="1:8">
      <c r="A33" s="222" t="s">
        <v>11</v>
      </c>
      <c r="B33" s="223">
        <v>0</v>
      </c>
      <c r="C33" s="223">
        <v>216</v>
      </c>
      <c r="D33" s="223">
        <v>0</v>
      </c>
      <c r="E33" s="223">
        <v>0</v>
      </c>
      <c r="F33" s="223">
        <v>0</v>
      </c>
      <c r="G33" s="224">
        <v>216</v>
      </c>
    </row>
    <row r="34" spans="1:8">
      <c r="A34" s="222"/>
      <c r="B34" s="223"/>
      <c r="C34" s="223"/>
      <c r="D34" s="223"/>
      <c r="E34" s="223"/>
      <c r="F34" s="223"/>
      <c r="G34" s="224"/>
    </row>
    <row r="35" spans="1:8">
      <c r="A35" s="222"/>
      <c r="B35" s="223"/>
      <c r="C35" s="223"/>
      <c r="D35" s="223"/>
      <c r="E35" s="223"/>
      <c r="F35" s="223"/>
      <c r="G35" s="224"/>
    </row>
    <row r="36" spans="1:8">
      <c r="A36" s="225" t="s">
        <v>12</v>
      </c>
      <c r="B36" s="226">
        <v>13936</v>
      </c>
      <c r="C36" s="226">
        <v>6883</v>
      </c>
      <c r="D36" s="226">
        <v>8809</v>
      </c>
      <c r="E36" s="226">
        <v>93</v>
      </c>
      <c r="F36" s="226">
        <v>7840</v>
      </c>
      <c r="G36" s="227">
        <v>37561</v>
      </c>
      <c r="H36" s="228"/>
    </row>
    <row r="37" spans="1:8">
      <c r="F37" s="228"/>
    </row>
    <row r="38" spans="1:8">
      <c r="G38" s="228"/>
    </row>
  </sheetData>
  <pageMargins left="0.56000000000000005" right="0.75" top="1.67" bottom="1" header="0" footer="0"/>
  <pageSetup orientation="portrait" r:id="rId1"/>
  <headerFooter alignWithMargins="0">
    <oddHeader>&amp;CCuadro9&amp;R9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C30"/>
  <sheetViews>
    <sheetView workbookViewId="0"/>
  </sheetViews>
  <sheetFormatPr baseColWidth="10" defaultColWidth="9.140625" defaultRowHeight="12.75"/>
  <cols>
    <col min="1" max="1" width="29.140625" style="187" customWidth="1"/>
    <col min="2" max="2" width="12.7109375" style="187" customWidth="1"/>
    <col min="3" max="16384" width="9.140625" style="187"/>
  </cols>
  <sheetData>
    <row r="1" spans="1:3" ht="15.75">
      <c r="A1" s="184" t="s">
        <v>387</v>
      </c>
      <c r="B1" s="185"/>
      <c r="C1" s="186"/>
    </row>
    <row r="2" spans="1:3" ht="15.75">
      <c r="A2" s="188" t="s">
        <v>388</v>
      </c>
      <c r="B2" s="189"/>
      <c r="C2" s="186"/>
    </row>
    <row r="3" spans="1:3" ht="15.75">
      <c r="A3" s="639" t="s">
        <v>369</v>
      </c>
      <c r="B3" s="189"/>
      <c r="C3" s="190"/>
    </row>
    <row r="4" spans="1:3" ht="15.75">
      <c r="A4" s="188" t="s">
        <v>389</v>
      </c>
      <c r="B4" s="189"/>
    </row>
    <row r="5" spans="1:3" ht="15.75">
      <c r="A5" s="188"/>
      <c r="B5" s="189"/>
      <c r="C5" s="191"/>
    </row>
    <row r="6" spans="1:3" ht="15.75">
      <c r="A6" s="188"/>
      <c r="B6" s="189"/>
      <c r="C6" s="191"/>
    </row>
    <row r="7" spans="1:3" ht="15.75">
      <c r="A7" s="192" t="s">
        <v>4</v>
      </c>
      <c r="B7" s="193" t="s">
        <v>12</v>
      </c>
    </row>
    <row r="8" spans="1:3">
      <c r="A8" s="194"/>
      <c r="B8" s="195"/>
    </row>
    <row r="9" spans="1:3">
      <c r="A9" s="196" t="s">
        <v>92</v>
      </c>
      <c r="B9" s="197">
        <v>110</v>
      </c>
    </row>
    <row r="10" spans="1:3">
      <c r="A10" s="196"/>
      <c r="B10" s="195"/>
    </row>
    <row r="11" spans="1:3">
      <c r="A11" s="196" t="s">
        <v>93</v>
      </c>
      <c r="B11" s="197">
        <v>1913</v>
      </c>
    </row>
    <row r="12" spans="1:3">
      <c r="A12" s="196"/>
      <c r="B12" s="195"/>
    </row>
    <row r="13" spans="1:3">
      <c r="A13" s="196" t="s">
        <v>38</v>
      </c>
      <c r="B13" s="197">
        <v>2344</v>
      </c>
      <c r="C13" s="198"/>
    </row>
    <row r="14" spans="1:3">
      <c r="A14" s="196"/>
      <c r="B14" s="195"/>
      <c r="C14" s="198"/>
    </row>
    <row r="15" spans="1:3">
      <c r="A15" s="196" t="s">
        <v>39</v>
      </c>
      <c r="B15" s="197">
        <v>7366</v>
      </c>
      <c r="C15" s="198"/>
    </row>
    <row r="16" spans="1:3">
      <c r="A16" s="196"/>
      <c r="B16" s="195"/>
      <c r="C16" s="198"/>
    </row>
    <row r="17" spans="1:3">
      <c r="A17" s="196" t="s">
        <v>17</v>
      </c>
      <c r="B17" s="197">
        <v>4947</v>
      </c>
      <c r="C17" s="198"/>
    </row>
    <row r="18" spans="1:3">
      <c r="A18" s="196"/>
      <c r="B18" s="195"/>
      <c r="C18" s="198"/>
    </row>
    <row r="19" spans="1:3">
      <c r="A19" s="196" t="s">
        <v>8</v>
      </c>
      <c r="B19" s="197">
        <v>267</v>
      </c>
      <c r="C19" s="198"/>
    </row>
    <row r="20" spans="1:3">
      <c r="A20" s="196"/>
      <c r="B20" s="195"/>
      <c r="C20" s="198"/>
    </row>
    <row r="21" spans="1:3">
      <c r="A21" s="196" t="s">
        <v>19</v>
      </c>
      <c r="B21" s="197">
        <v>623</v>
      </c>
      <c r="C21" s="198"/>
    </row>
    <row r="22" spans="1:3">
      <c r="A22" s="196"/>
      <c r="B22" s="195"/>
      <c r="C22" s="198"/>
    </row>
    <row r="23" spans="1:3">
      <c r="A23" s="196" t="s">
        <v>7</v>
      </c>
      <c r="B23" s="197">
        <v>1825</v>
      </c>
      <c r="C23" s="198"/>
    </row>
    <row r="24" spans="1:3">
      <c r="A24" s="196"/>
      <c r="B24" s="195"/>
      <c r="C24" s="198"/>
    </row>
    <row r="25" spans="1:3">
      <c r="A25" s="196" t="s">
        <v>10</v>
      </c>
      <c r="B25" s="197">
        <v>20661</v>
      </c>
      <c r="C25" s="198"/>
    </row>
    <row r="26" spans="1:3">
      <c r="A26" s="196"/>
      <c r="B26" s="195"/>
      <c r="C26" s="198"/>
    </row>
    <row r="27" spans="1:3">
      <c r="A27" s="199" t="s">
        <v>12</v>
      </c>
      <c r="B27" s="200">
        <v>40056</v>
      </c>
      <c r="C27" s="198"/>
    </row>
    <row r="28" spans="1:3">
      <c r="C28" s="198"/>
    </row>
    <row r="30" spans="1:3">
      <c r="B30" s="201"/>
    </row>
  </sheetData>
  <printOptions horizontalCentered="1"/>
  <pageMargins left="0.54" right="0.41" top="1.96" bottom="0.98425196850393704" header="0.511811024" footer="0.511811024"/>
  <pageSetup orientation="portrait" horizontalDpi="300" verticalDpi="4294967292" r:id="rId1"/>
  <headerFooter alignWithMargins="0">
    <oddHeader>&amp;CCuadro8&amp;R8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N42"/>
  <sheetViews>
    <sheetView zoomScale="75" workbookViewId="0"/>
  </sheetViews>
  <sheetFormatPr baseColWidth="10" defaultColWidth="9.140625" defaultRowHeight="12.75"/>
  <cols>
    <col min="1" max="1" width="27.85546875" style="163" customWidth="1"/>
    <col min="2" max="2" width="7.7109375" style="163" bestFit="1" customWidth="1"/>
    <col min="3" max="3" width="8.7109375" style="163" bestFit="1" customWidth="1"/>
    <col min="4" max="4" width="8.140625" style="163" bestFit="1" customWidth="1"/>
    <col min="5" max="5" width="12.85546875" style="163" customWidth="1"/>
    <col min="6" max="6" width="9.85546875" style="163" customWidth="1"/>
    <col min="7" max="7" width="9.85546875" style="163" bestFit="1" customWidth="1"/>
    <col min="8" max="8" width="9.5703125" style="163" bestFit="1" customWidth="1"/>
    <col min="9" max="9" width="8.85546875" style="163" bestFit="1" customWidth="1"/>
    <col min="10" max="10" width="7.5703125" style="163" bestFit="1" customWidth="1"/>
    <col min="11" max="11" width="8" style="163" bestFit="1" customWidth="1"/>
    <col min="12" max="12" width="8.5703125" style="163" bestFit="1" customWidth="1"/>
    <col min="13" max="13" width="8.5703125" style="162" customWidth="1"/>
    <col min="14" max="16384" width="9.140625" style="163"/>
  </cols>
  <sheetData>
    <row r="1" spans="1:14" ht="15.75">
      <c r="A1" s="158"/>
      <c r="B1" s="159"/>
      <c r="C1" s="159"/>
      <c r="D1" s="160"/>
      <c r="E1" s="160"/>
      <c r="F1" s="160" t="s">
        <v>75</v>
      </c>
      <c r="G1" s="160"/>
      <c r="H1" s="160"/>
      <c r="I1" s="159"/>
      <c r="J1" s="159"/>
      <c r="K1" s="159"/>
      <c r="L1" s="161"/>
    </row>
    <row r="2" spans="1:14" ht="15.75">
      <c r="A2" s="164"/>
      <c r="B2" s="165"/>
      <c r="C2" s="165"/>
      <c r="D2" s="166"/>
      <c r="E2" s="166"/>
      <c r="F2" s="166" t="s">
        <v>54</v>
      </c>
      <c r="G2" s="166"/>
      <c r="H2" s="166"/>
      <c r="I2" s="165"/>
      <c r="J2" s="165"/>
      <c r="K2" s="165"/>
      <c r="L2" s="167"/>
    </row>
    <row r="3" spans="1:14" ht="15.75">
      <c r="A3" s="164"/>
      <c r="B3" s="165"/>
      <c r="C3" s="165"/>
      <c r="D3" s="166"/>
      <c r="E3" s="166"/>
      <c r="F3" s="166" t="s">
        <v>369</v>
      </c>
      <c r="G3" s="166"/>
      <c r="H3" s="166"/>
      <c r="I3" s="165"/>
      <c r="J3" s="165"/>
      <c r="K3" s="165"/>
      <c r="L3" s="167"/>
    </row>
    <row r="4" spans="1:14" ht="15.75">
      <c r="A4" s="164"/>
      <c r="B4" s="165"/>
      <c r="C4" s="165"/>
      <c r="D4" s="165"/>
      <c r="E4" s="168" t="s">
        <v>76</v>
      </c>
      <c r="F4" s="165"/>
      <c r="G4" s="165"/>
      <c r="H4" s="165"/>
      <c r="I4" s="165"/>
      <c r="J4" s="165"/>
      <c r="K4" s="165"/>
      <c r="L4" s="167"/>
    </row>
    <row r="5" spans="1:14" ht="15.75">
      <c r="A5" s="164" t="s">
        <v>4</v>
      </c>
      <c r="B5" s="166" t="s">
        <v>77</v>
      </c>
      <c r="C5" s="166" t="s">
        <v>78</v>
      </c>
      <c r="D5" s="166" t="s">
        <v>79</v>
      </c>
      <c r="E5" s="166" t="s">
        <v>80</v>
      </c>
      <c r="F5" s="166" t="s">
        <v>81</v>
      </c>
      <c r="G5" s="166" t="s">
        <v>82</v>
      </c>
      <c r="H5" s="166" t="s">
        <v>83</v>
      </c>
      <c r="I5" s="166" t="s">
        <v>84</v>
      </c>
      <c r="J5" s="166" t="s">
        <v>85</v>
      </c>
      <c r="K5" s="166" t="s">
        <v>86</v>
      </c>
      <c r="L5" s="169" t="s">
        <v>12</v>
      </c>
    </row>
    <row r="6" spans="1:14" ht="15.75">
      <c r="A6" s="170"/>
      <c r="B6" s="171"/>
      <c r="C6" s="171"/>
      <c r="D6" s="171"/>
      <c r="E6" s="171" t="s">
        <v>87</v>
      </c>
      <c r="F6" s="171" t="s">
        <v>88</v>
      </c>
      <c r="G6" s="171" t="s">
        <v>89</v>
      </c>
      <c r="H6" s="171"/>
      <c r="I6" s="171"/>
      <c r="J6" s="171"/>
      <c r="K6" s="171" t="s">
        <v>90</v>
      </c>
      <c r="L6" s="172"/>
    </row>
    <row r="7" spans="1:14">
      <c r="A7" s="173"/>
      <c r="B7" s="174"/>
      <c r="C7" s="174"/>
      <c r="D7" s="174"/>
      <c r="E7" s="174"/>
      <c r="F7" s="174"/>
      <c r="G7" s="174"/>
      <c r="H7" s="174"/>
      <c r="I7" s="174"/>
      <c r="J7" s="174"/>
      <c r="K7" s="174"/>
      <c r="L7" s="175"/>
    </row>
    <row r="8" spans="1:14">
      <c r="A8" s="173"/>
      <c r="B8" s="176"/>
      <c r="C8" s="176"/>
      <c r="D8" s="176"/>
      <c r="E8" s="176"/>
      <c r="F8" s="176"/>
      <c r="G8" s="176"/>
      <c r="H8" s="176"/>
      <c r="I8" s="176"/>
      <c r="J8" s="176"/>
      <c r="K8" s="176"/>
      <c r="L8" s="177"/>
    </row>
    <row r="9" spans="1:14">
      <c r="A9" s="178" t="s">
        <v>35</v>
      </c>
      <c r="B9" s="176">
        <v>3686</v>
      </c>
      <c r="C9" s="176">
        <v>534</v>
      </c>
      <c r="D9" s="176">
        <v>40</v>
      </c>
      <c r="E9" s="176">
        <v>1618</v>
      </c>
      <c r="F9" s="176">
        <v>188</v>
      </c>
      <c r="G9" s="176">
        <v>120</v>
      </c>
      <c r="H9" s="176">
        <v>28</v>
      </c>
      <c r="I9" s="176">
        <v>23</v>
      </c>
      <c r="J9" s="176">
        <v>1028</v>
      </c>
      <c r="K9" s="176">
        <v>2906</v>
      </c>
      <c r="L9" s="177">
        <v>10171</v>
      </c>
      <c r="M9" s="179"/>
    </row>
    <row r="10" spans="1:14">
      <c r="A10" s="178"/>
      <c r="B10" s="174"/>
      <c r="C10" s="174"/>
      <c r="D10" s="174"/>
      <c r="E10" s="174"/>
      <c r="F10" s="174"/>
      <c r="G10" s="174"/>
      <c r="H10" s="174"/>
      <c r="I10" s="174"/>
      <c r="J10" s="174"/>
      <c r="K10" s="174"/>
      <c r="L10" s="175"/>
      <c r="M10" s="179"/>
    </row>
    <row r="11" spans="1:14">
      <c r="A11" s="178" t="s">
        <v>36</v>
      </c>
      <c r="B11" s="176">
        <v>1821</v>
      </c>
      <c r="C11" s="176">
        <v>120</v>
      </c>
      <c r="D11" s="176">
        <v>181</v>
      </c>
      <c r="E11" s="176">
        <v>15</v>
      </c>
      <c r="F11" s="176">
        <v>17</v>
      </c>
      <c r="G11" s="176">
        <v>21</v>
      </c>
      <c r="H11" s="176">
        <v>47</v>
      </c>
      <c r="I11" s="176">
        <v>0</v>
      </c>
      <c r="J11" s="176">
        <v>96</v>
      </c>
      <c r="K11" s="176">
        <v>4340</v>
      </c>
      <c r="L11" s="177">
        <v>6658</v>
      </c>
      <c r="M11" s="179"/>
    </row>
    <row r="12" spans="1:14">
      <c r="A12" s="178"/>
      <c r="B12" s="176"/>
      <c r="C12" s="176"/>
      <c r="D12" s="176"/>
      <c r="E12" s="176"/>
      <c r="F12" s="176"/>
      <c r="G12" s="176"/>
      <c r="H12" s="176"/>
      <c r="I12" s="176"/>
      <c r="J12" s="176"/>
      <c r="K12" s="176"/>
      <c r="L12" s="177"/>
      <c r="M12" s="179"/>
    </row>
    <row r="13" spans="1:14">
      <c r="A13" s="178" t="s">
        <v>38</v>
      </c>
      <c r="B13" s="176">
        <v>158</v>
      </c>
      <c r="C13" s="176">
        <v>27</v>
      </c>
      <c r="D13" s="176">
        <v>0</v>
      </c>
      <c r="E13" s="176">
        <v>0</v>
      </c>
      <c r="F13" s="176">
        <v>0</v>
      </c>
      <c r="G13" s="176">
        <v>0</v>
      </c>
      <c r="H13" s="176">
        <v>0</v>
      </c>
      <c r="I13" s="176">
        <v>0</v>
      </c>
      <c r="J13" s="176">
        <v>0</v>
      </c>
      <c r="K13" s="176">
        <v>378</v>
      </c>
      <c r="L13" s="177">
        <v>563</v>
      </c>
      <c r="M13" s="179"/>
      <c r="N13" s="162"/>
    </row>
    <row r="14" spans="1:14">
      <c r="A14" s="178"/>
      <c r="B14" s="176"/>
      <c r="C14" s="176"/>
      <c r="D14" s="176"/>
      <c r="E14" s="176"/>
      <c r="F14" s="176"/>
      <c r="G14" s="176"/>
      <c r="H14" s="176"/>
      <c r="I14" s="176"/>
      <c r="J14" s="176"/>
      <c r="K14" s="176"/>
      <c r="L14" s="177"/>
      <c r="M14" s="179"/>
    </row>
    <row r="15" spans="1:14">
      <c r="A15" s="178" t="s">
        <v>39</v>
      </c>
      <c r="B15" s="176">
        <v>24</v>
      </c>
      <c r="C15" s="176">
        <v>0</v>
      </c>
      <c r="D15" s="176">
        <v>0</v>
      </c>
      <c r="E15" s="176">
        <v>0</v>
      </c>
      <c r="F15" s="176">
        <v>2</v>
      </c>
      <c r="G15" s="176">
        <v>0</v>
      </c>
      <c r="H15" s="176">
        <v>0</v>
      </c>
      <c r="I15" s="176">
        <v>0</v>
      </c>
      <c r="J15" s="176">
        <v>1</v>
      </c>
      <c r="K15" s="176">
        <v>719</v>
      </c>
      <c r="L15" s="177">
        <v>755</v>
      </c>
      <c r="M15" s="179"/>
    </row>
    <row r="16" spans="1:14">
      <c r="A16" s="178"/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7"/>
      <c r="M16" s="179"/>
    </row>
    <row r="17" spans="1:13">
      <c r="A17" s="178" t="s">
        <v>42</v>
      </c>
      <c r="B17" s="176">
        <v>0</v>
      </c>
      <c r="C17" s="176">
        <v>0</v>
      </c>
      <c r="D17" s="176">
        <v>0</v>
      </c>
      <c r="E17" s="176">
        <v>0</v>
      </c>
      <c r="F17" s="176">
        <v>0</v>
      </c>
      <c r="G17" s="176">
        <v>0</v>
      </c>
      <c r="H17" s="176">
        <v>0</v>
      </c>
      <c r="I17" s="176">
        <v>0</v>
      </c>
      <c r="J17" s="176">
        <v>0</v>
      </c>
      <c r="K17" s="176">
        <v>15</v>
      </c>
      <c r="L17" s="177">
        <v>15</v>
      </c>
      <c r="M17" s="179"/>
    </row>
    <row r="18" spans="1:13">
      <c r="A18" s="178"/>
      <c r="B18" s="176"/>
      <c r="C18" s="176"/>
      <c r="D18" s="176"/>
      <c r="E18" s="176"/>
      <c r="F18" s="176"/>
      <c r="G18" s="176"/>
      <c r="H18" s="176"/>
      <c r="I18" s="176"/>
      <c r="J18" s="176"/>
      <c r="K18" s="176"/>
      <c r="L18" s="177"/>
      <c r="M18" s="179"/>
    </row>
    <row r="19" spans="1:13">
      <c r="A19" s="178" t="s">
        <v>43</v>
      </c>
      <c r="B19" s="176">
        <v>0</v>
      </c>
      <c r="C19" s="176">
        <v>0</v>
      </c>
      <c r="D19" s="176">
        <v>0</v>
      </c>
      <c r="E19" s="176">
        <v>0</v>
      </c>
      <c r="F19" s="176">
        <v>0</v>
      </c>
      <c r="G19" s="176">
        <v>0</v>
      </c>
      <c r="H19" s="176">
        <v>0</v>
      </c>
      <c r="I19" s="176">
        <v>0</v>
      </c>
      <c r="J19" s="176">
        <v>0</v>
      </c>
      <c r="K19" s="176">
        <v>8</v>
      </c>
      <c r="L19" s="177">
        <v>8</v>
      </c>
      <c r="M19" s="179"/>
    </row>
    <row r="20" spans="1:13">
      <c r="A20" s="178"/>
      <c r="B20" s="176"/>
      <c r="C20" s="176"/>
      <c r="D20" s="176"/>
      <c r="E20" s="176"/>
      <c r="F20" s="176"/>
      <c r="G20" s="176"/>
      <c r="H20" s="176"/>
      <c r="I20" s="176"/>
      <c r="J20" s="176"/>
      <c r="K20" s="176"/>
      <c r="L20" s="177"/>
      <c r="M20" s="179"/>
    </row>
    <row r="21" spans="1:13">
      <c r="A21" s="178" t="s">
        <v>17</v>
      </c>
      <c r="B21" s="176">
        <v>4374</v>
      </c>
      <c r="C21" s="176">
        <v>180</v>
      </c>
      <c r="D21" s="176">
        <v>252</v>
      </c>
      <c r="E21" s="176">
        <v>1795</v>
      </c>
      <c r="F21" s="176">
        <v>347</v>
      </c>
      <c r="G21" s="176">
        <v>323</v>
      </c>
      <c r="H21" s="176">
        <v>292</v>
      </c>
      <c r="I21" s="176">
        <v>79</v>
      </c>
      <c r="J21" s="176">
        <v>109</v>
      </c>
      <c r="K21" s="176">
        <v>3664</v>
      </c>
      <c r="L21" s="177">
        <v>11415</v>
      </c>
      <c r="M21" s="179"/>
    </row>
    <row r="22" spans="1:13">
      <c r="A22" s="178"/>
      <c r="B22" s="176"/>
      <c r="C22" s="176"/>
      <c r="D22" s="176"/>
      <c r="E22" s="176"/>
      <c r="F22" s="176"/>
      <c r="G22" s="176"/>
      <c r="H22" s="176"/>
      <c r="I22" s="176"/>
      <c r="J22" s="176"/>
      <c r="K22" s="176"/>
      <c r="L22" s="177"/>
      <c r="M22" s="179"/>
    </row>
    <row r="23" spans="1:13">
      <c r="A23" s="178" t="s">
        <v>8</v>
      </c>
      <c r="B23" s="176">
        <v>350</v>
      </c>
      <c r="C23" s="176">
        <v>12</v>
      </c>
      <c r="D23" s="176">
        <v>517</v>
      </c>
      <c r="E23" s="176">
        <v>76</v>
      </c>
      <c r="F23" s="176">
        <v>0</v>
      </c>
      <c r="G23" s="176">
        <v>0</v>
      </c>
      <c r="H23" s="176">
        <v>1731</v>
      </c>
      <c r="I23" s="176">
        <v>1059</v>
      </c>
      <c r="J23" s="176">
        <v>753</v>
      </c>
      <c r="K23" s="176">
        <v>1539</v>
      </c>
      <c r="L23" s="177">
        <v>6037</v>
      </c>
      <c r="M23" s="179"/>
    </row>
    <row r="24" spans="1:13">
      <c r="A24" s="178"/>
      <c r="B24" s="176"/>
      <c r="C24" s="176"/>
      <c r="D24" s="176"/>
      <c r="E24" s="176"/>
      <c r="F24" s="176"/>
      <c r="G24" s="176"/>
      <c r="H24" s="176"/>
      <c r="I24" s="176"/>
      <c r="J24" s="176"/>
      <c r="K24" s="176"/>
      <c r="L24" s="177"/>
      <c r="M24" s="179"/>
    </row>
    <row r="25" spans="1:13">
      <c r="A25" s="178" t="s">
        <v>91</v>
      </c>
      <c r="B25" s="176">
        <v>25</v>
      </c>
      <c r="C25" s="176">
        <v>0</v>
      </c>
      <c r="D25" s="176">
        <v>0</v>
      </c>
      <c r="E25" s="176">
        <v>0</v>
      </c>
      <c r="F25" s="176">
        <v>1940</v>
      </c>
      <c r="G25" s="176">
        <v>0</v>
      </c>
      <c r="H25" s="176">
        <v>0</v>
      </c>
      <c r="I25" s="176">
        <v>73</v>
      </c>
      <c r="J25" s="176">
        <v>0</v>
      </c>
      <c r="K25" s="176">
        <v>39</v>
      </c>
      <c r="L25" s="177">
        <v>2077</v>
      </c>
      <c r="M25" s="179"/>
    </row>
    <row r="26" spans="1:13">
      <c r="A26" s="178"/>
      <c r="B26" s="176"/>
      <c r="C26" s="176"/>
      <c r="D26" s="176"/>
      <c r="E26" s="176"/>
      <c r="F26" s="176"/>
      <c r="G26" s="176"/>
      <c r="H26" s="176"/>
      <c r="I26" s="176"/>
      <c r="J26" s="176"/>
      <c r="K26" s="176"/>
      <c r="L26" s="177"/>
      <c r="M26" s="179"/>
    </row>
    <row r="27" spans="1:13">
      <c r="A27" s="178" t="s">
        <v>46</v>
      </c>
      <c r="B27" s="176">
        <v>0</v>
      </c>
      <c r="C27" s="176">
        <v>0</v>
      </c>
      <c r="D27" s="176">
        <v>0</v>
      </c>
      <c r="E27" s="176">
        <v>0</v>
      </c>
      <c r="F27" s="176">
        <v>146</v>
      </c>
      <c r="G27" s="176">
        <v>0</v>
      </c>
      <c r="H27" s="176">
        <v>0</v>
      </c>
      <c r="I27" s="176">
        <v>0</v>
      </c>
      <c r="J27" s="176">
        <v>0</v>
      </c>
      <c r="K27" s="176">
        <v>1</v>
      </c>
      <c r="L27" s="177">
        <v>147</v>
      </c>
      <c r="M27" s="179"/>
    </row>
    <row r="28" spans="1:13">
      <c r="A28" s="178"/>
      <c r="B28" s="176"/>
      <c r="C28" s="176"/>
      <c r="D28" s="176"/>
      <c r="E28" s="176"/>
      <c r="F28" s="176"/>
      <c r="G28" s="176"/>
      <c r="H28" s="176"/>
      <c r="I28" s="176"/>
      <c r="J28" s="176"/>
      <c r="K28" s="176"/>
      <c r="L28" s="177"/>
      <c r="M28" s="179"/>
    </row>
    <row r="29" spans="1:13">
      <c r="A29" s="178" t="s">
        <v>19</v>
      </c>
      <c r="B29" s="176">
        <v>0</v>
      </c>
      <c r="C29" s="176">
        <v>0</v>
      </c>
      <c r="D29" s="176">
        <v>0</v>
      </c>
      <c r="E29" s="176">
        <v>0</v>
      </c>
      <c r="F29" s="176">
        <v>874</v>
      </c>
      <c r="G29" s="176">
        <v>0</v>
      </c>
      <c r="H29" s="176">
        <v>0</v>
      </c>
      <c r="I29" s="176">
        <v>0</v>
      </c>
      <c r="J29" s="176">
        <v>0</v>
      </c>
      <c r="K29" s="176">
        <v>81</v>
      </c>
      <c r="L29" s="177">
        <v>955</v>
      </c>
      <c r="M29" s="179"/>
    </row>
    <row r="30" spans="1:13">
      <c r="A30" s="178"/>
      <c r="B30" s="176"/>
      <c r="C30" s="176"/>
      <c r="D30" s="176"/>
      <c r="E30" s="176"/>
      <c r="F30" s="176"/>
      <c r="G30" s="176"/>
      <c r="H30" s="176"/>
      <c r="I30" s="176"/>
      <c r="J30" s="176"/>
      <c r="K30" s="176"/>
      <c r="L30" s="177"/>
      <c r="M30" s="179"/>
    </row>
    <row r="31" spans="1:13">
      <c r="A31" s="178" t="s">
        <v>48</v>
      </c>
      <c r="B31" s="176">
        <v>0</v>
      </c>
      <c r="C31" s="176">
        <v>0</v>
      </c>
      <c r="D31" s="176">
        <v>0</v>
      </c>
      <c r="E31" s="176">
        <v>0</v>
      </c>
      <c r="F31" s="176">
        <v>841</v>
      </c>
      <c r="G31" s="176">
        <v>0</v>
      </c>
      <c r="H31" s="176">
        <v>0</v>
      </c>
      <c r="I31" s="176">
        <v>0</v>
      </c>
      <c r="J31" s="176">
        <v>0</v>
      </c>
      <c r="K31" s="176">
        <v>0</v>
      </c>
      <c r="L31" s="177">
        <v>841</v>
      </c>
      <c r="M31" s="179"/>
    </row>
    <row r="32" spans="1:13">
      <c r="A32" s="178"/>
      <c r="B32" s="176"/>
      <c r="C32" s="176"/>
      <c r="D32" s="176"/>
      <c r="E32" s="176"/>
      <c r="F32" s="176"/>
      <c r="G32" s="176"/>
      <c r="H32" s="176"/>
      <c r="I32" s="176"/>
      <c r="J32" s="176"/>
      <c r="K32" s="176"/>
      <c r="L32" s="177"/>
      <c r="M32" s="179"/>
    </row>
    <row r="33" spans="1:13">
      <c r="A33" s="178" t="s">
        <v>7</v>
      </c>
      <c r="B33" s="176">
        <v>0</v>
      </c>
      <c r="C33" s="176">
        <v>0</v>
      </c>
      <c r="D33" s="176">
        <v>0</v>
      </c>
      <c r="E33" s="176">
        <v>0</v>
      </c>
      <c r="F33" s="176">
        <v>0</v>
      </c>
      <c r="G33" s="176">
        <v>0</v>
      </c>
      <c r="H33" s="176">
        <v>0</v>
      </c>
      <c r="I33" s="176">
        <v>0</v>
      </c>
      <c r="J33" s="176">
        <v>0</v>
      </c>
      <c r="K33" s="176">
        <v>70</v>
      </c>
      <c r="L33" s="177">
        <v>70</v>
      </c>
      <c r="M33" s="179"/>
    </row>
    <row r="34" spans="1:13">
      <c r="A34" s="178"/>
      <c r="B34" s="176"/>
      <c r="C34" s="176"/>
      <c r="D34" s="176"/>
      <c r="E34" s="176"/>
      <c r="F34" s="176"/>
      <c r="G34" s="176"/>
      <c r="H34" s="176"/>
      <c r="I34" s="176"/>
      <c r="J34" s="176"/>
      <c r="K34" s="176"/>
      <c r="L34" s="177"/>
      <c r="M34" s="179"/>
    </row>
    <row r="35" spans="1:13">
      <c r="A35" s="178" t="s">
        <v>21</v>
      </c>
      <c r="B35" s="176">
        <v>0</v>
      </c>
      <c r="C35" s="176">
        <v>0</v>
      </c>
      <c r="D35" s="176">
        <v>0</v>
      </c>
      <c r="E35" s="176">
        <v>0</v>
      </c>
      <c r="F35" s="176">
        <v>0</v>
      </c>
      <c r="G35" s="176">
        <v>0</v>
      </c>
      <c r="H35" s="176">
        <v>0</v>
      </c>
      <c r="I35" s="176">
        <v>0</v>
      </c>
      <c r="J35" s="176">
        <v>0</v>
      </c>
      <c r="K35" s="176">
        <v>157</v>
      </c>
      <c r="L35" s="177">
        <v>157</v>
      </c>
      <c r="M35" s="179"/>
    </row>
    <row r="36" spans="1:13">
      <c r="A36" s="178"/>
      <c r="B36" s="176"/>
      <c r="C36" s="176"/>
      <c r="D36" s="176"/>
      <c r="E36" s="176"/>
      <c r="F36" s="176"/>
      <c r="G36" s="176"/>
      <c r="H36" s="176"/>
      <c r="I36" s="176"/>
      <c r="J36" s="176"/>
      <c r="K36" s="176"/>
      <c r="L36" s="177"/>
      <c r="M36" s="179"/>
    </row>
    <row r="37" spans="1:13">
      <c r="A37" s="178" t="s">
        <v>10</v>
      </c>
      <c r="B37" s="176">
        <v>24</v>
      </c>
      <c r="C37" s="176">
        <v>0</v>
      </c>
      <c r="D37" s="176">
        <v>0</v>
      </c>
      <c r="E37" s="176">
        <v>7940</v>
      </c>
      <c r="F37" s="176">
        <v>0</v>
      </c>
      <c r="G37" s="176">
        <v>0</v>
      </c>
      <c r="H37" s="176">
        <v>0</v>
      </c>
      <c r="I37" s="176">
        <v>188</v>
      </c>
      <c r="J37" s="176">
        <v>0</v>
      </c>
      <c r="K37" s="176">
        <v>2491</v>
      </c>
      <c r="L37" s="177">
        <v>10643</v>
      </c>
      <c r="M37" s="179"/>
    </row>
    <row r="38" spans="1:13">
      <c r="A38" s="178"/>
      <c r="B38" s="176"/>
      <c r="C38" s="176"/>
      <c r="D38" s="176"/>
      <c r="E38" s="176"/>
      <c r="F38" s="176"/>
      <c r="G38" s="176"/>
      <c r="H38" s="176"/>
      <c r="I38" s="176"/>
      <c r="J38" s="176"/>
      <c r="K38" s="176"/>
      <c r="L38" s="177"/>
      <c r="M38" s="179"/>
    </row>
    <row r="39" spans="1:13">
      <c r="A39" s="178"/>
      <c r="B39" s="176"/>
      <c r="C39" s="176"/>
      <c r="D39" s="176"/>
      <c r="E39" s="176"/>
      <c r="F39" s="176"/>
      <c r="G39" s="176"/>
      <c r="H39" s="176"/>
      <c r="I39" s="176"/>
      <c r="J39" s="176"/>
      <c r="K39" s="176"/>
      <c r="L39" s="177"/>
    </row>
    <row r="40" spans="1:13">
      <c r="A40" s="180" t="s">
        <v>12</v>
      </c>
      <c r="B40" s="181">
        <v>10462</v>
      </c>
      <c r="C40" s="181">
        <v>873</v>
      </c>
      <c r="D40" s="181">
        <v>990</v>
      </c>
      <c r="E40" s="181">
        <v>11453</v>
      </c>
      <c r="F40" s="181">
        <v>4355</v>
      </c>
      <c r="G40" s="181">
        <v>464</v>
      </c>
      <c r="H40" s="181">
        <v>2098</v>
      </c>
      <c r="I40" s="181">
        <v>1422</v>
      </c>
      <c r="J40" s="181">
        <v>1987</v>
      </c>
      <c r="K40" s="181">
        <v>16408</v>
      </c>
      <c r="L40" s="182">
        <v>50512</v>
      </c>
      <c r="M40" s="179"/>
    </row>
    <row r="42" spans="1:13">
      <c r="L42" s="183"/>
    </row>
  </sheetData>
  <printOptions horizontalCentered="1"/>
  <pageMargins left="0.31496062992125984" right="7.874015748031496E-2" top="1.9685039370078741" bottom="0.98425196850393704" header="0.51181102362204722" footer="0.51181102362204722"/>
  <pageSetup scale="70" orientation="portrait" horizontalDpi="300" verticalDpi="4294967292" r:id="rId1"/>
  <headerFooter alignWithMargins="0">
    <oddHeader>&amp;CCUADRO Nº7
&amp;R7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I33"/>
  <sheetViews>
    <sheetView workbookViewId="0"/>
  </sheetViews>
  <sheetFormatPr baseColWidth="10" defaultColWidth="9.140625" defaultRowHeight="12.75"/>
  <cols>
    <col min="1" max="1" width="28.5703125" style="140" customWidth="1"/>
    <col min="2" max="2" width="12.5703125" style="140" customWidth="1"/>
    <col min="3" max="3" width="11.28515625" style="140" customWidth="1"/>
    <col min="4" max="4" width="10.42578125" style="140" customWidth="1"/>
    <col min="5" max="5" width="10.85546875" style="140" customWidth="1"/>
    <col min="6" max="6" width="9.5703125" style="140" customWidth="1"/>
    <col min="7" max="16384" width="9.140625" style="140"/>
  </cols>
  <sheetData>
    <row r="1" spans="1:9" ht="15.75">
      <c r="A1" s="135"/>
      <c r="B1" s="136" t="s">
        <v>67</v>
      </c>
      <c r="C1" s="137"/>
      <c r="D1" s="137"/>
      <c r="E1" s="137"/>
      <c r="F1" s="138"/>
      <c r="G1" s="139"/>
      <c r="H1" s="139"/>
      <c r="I1" s="139"/>
    </row>
    <row r="2" spans="1:9" ht="15.75">
      <c r="A2" s="141"/>
      <c r="B2" s="142"/>
      <c r="C2" s="143" t="s">
        <v>68</v>
      </c>
      <c r="D2" s="142"/>
      <c r="E2" s="142"/>
      <c r="F2" s="144"/>
      <c r="G2" s="139"/>
      <c r="H2" s="139"/>
      <c r="I2" s="139"/>
    </row>
    <row r="3" spans="1:9" ht="15.75">
      <c r="A3" s="141"/>
      <c r="B3" s="142"/>
      <c r="C3" s="143" t="s">
        <v>369</v>
      </c>
      <c r="D3" s="142"/>
      <c r="E3" s="142"/>
      <c r="F3" s="144"/>
      <c r="G3" s="139"/>
      <c r="H3" s="139"/>
      <c r="I3" s="139"/>
    </row>
    <row r="4" spans="1:9" ht="15.75">
      <c r="A4" s="141"/>
      <c r="B4" s="142"/>
      <c r="C4" s="143" t="s">
        <v>69</v>
      </c>
      <c r="D4" s="142"/>
      <c r="E4" s="142"/>
      <c r="F4" s="144"/>
      <c r="G4" s="139"/>
      <c r="H4" s="139"/>
      <c r="I4" s="139"/>
    </row>
    <row r="5" spans="1:9" ht="15.75">
      <c r="A5" s="141"/>
      <c r="B5" s="142"/>
      <c r="C5" s="142"/>
      <c r="D5" s="142"/>
      <c r="E5" s="142"/>
      <c r="F5" s="144"/>
      <c r="G5" s="139"/>
      <c r="H5" s="139"/>
      <c r="I5" s="139"/>
    </row>
    <row r="6" spans="1:9" ht="15.75">
      <c r="A6" s="141"/>
      <c r="B6" s="142"/>
      <c r="C6" s="142"/>
      <c r="D6" s="142"/>
      <c r="E6" s="142"/>
      <c r="F6" s="144"/>
      <c r="G6" s="139"/>
      <c r="H6" s="139"/>
      <c r="I6" s="139"/>
    </row>
    <row r="7" spans="1:9" ht="15.75">
      <c r="A7" s="145" t="s">
        <v>4</v>
      </c>
      <c r="B7" s="146" t="s">
        <v>70</v>
      </c>
      <c r="C7" s="146" t="s">
        <v>71</v>
      </c>
      <c r="D7" s="146" t="s">
        <v>72</v>
      </c>
      <c r="E7" s="146" t="s">
        <v>73</v>
      </c>
      <c r="F7" s="147" t="s">
        <v>12</v>
      </c>
      <c r="G7" s="139"/>
      <c r="H7" s="139"/>
      <c r="I7" s="139"/>
    </row>
    <row r="8" spans="1:9">
      <c r="A8" s="148"/>
      <c r="B8" s="149"/>
      <c r="C8" s="149"/>
      <c r="D8" s="149"/>
      <c r="E8" s="149"/>
      <c r="F8" s="150"/>
    </row>
    <row r="9" spans="1:9">
      <c r="A9" s="148"/>
      <c r="B9" s="149"/>
      <c r="C9" s="149"/>
      <c r="D9" s="149"/>
      <c r="E9" s="149"/>
      <c r="F9" s="150"/>
    </row>
    <row r="10" spans="1:9">
      <c r="A10" s="151" t="s">
        <v>35</v>
      </c>
      <c r="B10" s="152">
        <v>0</v>
      </c>
      <c r="C10" s="152">
        <v>0</v>
      </c>
      <c r="D10" s="152">
        <v>2379</v>
      </c>
      <c r="E10" s="152">
        <v>0</v>
      </c>
      <c r="F10" s="153">
        <v>2379</v>
      </c>
      <c r="G10" s="154"/>
    </row>
    <row r="11" spans="1:9">
      <c r="A11" s="151"/>
      <c r="B11" s="152"/>
      <c r="C11" s="152"/>
      <c r="D11" s="152"/>
      <c r="E11" s="152"/>
      <c r="F11" s="153"/>
    </row>
    <row r="12" spans="1:9">
      <c r="A12" s="151" t="s">
        <v>36</v>
      </c>
      <c r="B12" s="152">
        <v>12774</v>
      </c>
      <c r="C12" s="152">
        <v>205</v>
      </c>
      <c r="D12" s="152">
        <v>3618</v>
      </c>
      <c r="E12" s="152">
        <v>0</v>
      </c>
      <c r="F12" s="153">
        <v>16597</v>
      </c>
      <c r="G12" s="154"/>
    </row>
    <row r="13" spans="1:9">
      <c r="A13" s="151"/>
      <c r="B13" s="152"/>
      <c r="C13" s="152"/>
      <c r="D13" s="152"/>
      <c r="E13" s="152"/>
      <c r="F13" s="153"/>
      <c r="G13" s="154"/>
    </row>
    <row r="14" spans="1:9">
      <c r="A14" s="151" t="s">
        <v>370</v>
      </c>
      <c r="B14" s="152">
        <v>918</v>
      </c>
      <c r="C14" s="152">
        <v>0</v>
      </c>
      <c r="D14" s="152">
        <v>0</v>
      </c>
      <c r="E14" s="152">
        <v>0</v>
      </c>
      <c r="F14" s="153">
        <v>918</v>
      </c>
      <c r="G14" s="154"/>
    </row>
    <row r="15" spans="1:9">
      <c r="A15" s="151"/>
      <c r="B15" s="152"/>
      <c r="C15" s="152"/>
      <c r="D15" s="152"/>
      <c r="E15" s="152"/>
      <c r="F15" s="153"/>
      <c r="G15" s="154"/>
    </row>
    <row r="16" spans="1:9">
      <c r="A16" s="151" t="s">
        <v>74</v>
      </c>
      <c r="B16" s="152">
        <v>16639</v>
      </c>
      <c r="C16" s="152">
        <v>0</v>
      </c>
      <c r="D16" s="152">
        <v>0</v>
      </c>
      <c r="E16" s="152">
        <v>0</v>
      </c>
      <c r="F16" s="153">
        <v>16639</v>
      </c>
      <c r="G16" s="154"/>
    </row>
    <row r="17" spans="1:8">
      <c r="A17" s="151"/>
      <c r="B17" s="152"/>
      <c r="C17" s="152"/>
      <c r="D17" s="152"/>
      <c r="E17" s="152"/>
      <c r="F17" s="153"/>
      <c r="G17" s="154"/>
    </row>
    <row r="18" spans="1:8">
      <c r="A18" s="151" t="s">
        <v>40</v>
      </c>
      <c r="B18" s="152">
        <v>0</v>
      </c>
      <c r="C18" s="152">
        <v>0</v>
      </c>
      <c r="D18" s="152">
        <v>0</v>
      </c>
      <c r="E18" s="152">
        <v>64</v>
      </c>
      <c r="F18" s="153">
        <v>64</v>
      </c>
      <c r="G18" s="154"/>
    </row>
    <row r="19" spans="1:8">
      <c r="A19" s="151"/>
      <c r="B19" s="152"/>
      <c r="C19" s="152"/>
      <c r="D19" s="152"/>
      <c r="E19" s="152"/>
      <c r="F19" s="153"/>
      <c r="G19" s="154"/>
    </row>
    <row r="20" spans="1:8">
      <c r="A20" s="151" t="s">
        <v>41</v>
      </c>
      <c r="B20" s="152">
        <v>0</v>
      </c>
      <c r="C20" s="152">
        <v>0</v>
      </c>
      <c r="D20" s="152">
        <v>0</v>
      </c>
      <c r="E20" s="152">
        <v>3556</v>
      </c>
      <c r="F20" s="153">
        <v>3556</v>
      </c>
      <c r="G20" s="154"/>
    </row>
    <row r="21" spans="1:8">
      <c r="A21" s="151"/>
      <c r="B21" s="152"/>
      <c r="C21" s="152"/>
      <c r="D21" s="152"/>
      <c r="E21" s="152"/>
      <c r="F21" s="153"/>
      <c r="G21" s="154"/>
    </row>
    <row r="22" spans="1:8">
      <c r="A22" s="151" t="s">
        <v>17</v>
      </c>
      <c r="B22" s="152">
        <v>75</v>
      </c>
      <c r="C22" s="152">
        <v>119</v>
      </c>
      <c r="D22" s="152">
        <v>0</v>
      </c>
      <c r="E22" s="152">
        <v>0</v>
      </c>
      <c r="F22" s="153">
        <v>194</v>
      </c>
      <c r="G22" s="154"/>
    </row>
    <row r="23" spans="1:8">
      <c r="A23" s="151"/>
      <c r="B23" s="152"/>
      <c r="C23" s="152"/>
      <c r="D23" s="152"/>
      <c r="E23" s="152"/>
      <c r="F23" s="153"/>
    </row>
    <row r="24" spans="1:8">
      <c r="A24" s="151" t="s">
        <v>7</v>
      </c>
      <c r="B24" s="152">
        <v>45</v>
      </c>
      <c r="C24" s="152">
        <v>0</v>
      </c>
      <c r="D24" s="152">
        <v>0</v>
      </c>
      <c r="E24" s="152">
        <v>0</v>
      </c>
      <c r="F24" s="153">
        <v>45</v>
      </c>
      <c r="G24" s="154"/>
    </row>
    <row r="25" spans="1:8">
      <c r="A25" s="151"/>
      <c r="B25" s="152"/>
      <c r="C25" s="152"/>
      <c r="D25" s="152"/>
      <c r="E25" s="152"/>
      <c r="F25" s="153"/>
    </row>
    <row r="26" spans="1:8">
      <c r="A26" s="151" t="s">
        <v>8</v>
      </c>
      <c r="B26" s="152">
        <v>0</v>
      </c>
      <c r="C26" s="152">
        <v>0</v>
      </c>
      <c r="D26" s="152">
        <v>0</v>
      </c>
      <c r="E26" s="152">
        <v>0</v>
      </c>
      <c r="F26" s="153">
        <v>0</v>
      </c>
      <c r="G26" s="154"/>
    </row>
    <row r="27" spans="1:8">
      <c r="A27" s="151"/>
      <c r="B27" s="152"/>
      <c r="C27" s="152"/>
      <c r="D27" s="152"/>
      <c r="E27" s="152"/>
      <c r="F27" s="153"/>
    </row>
    <row r="28" spans="1:8">
      <c r="A28" s="151"/>
      <c r="B28" s="152"/>
      <c r="C28" s="152"/>
      <c r="D28" s="152"/>
      <c r="E28" s="152"/>
      <c r="F28" s="153"/>
      <c r="G28" s="154"/>
    </row>
    <row r="29" spans="1:8">
      <c r="A29" s="155" t="s">
        <v>12</v>
      </c>
      <c r="B29" s="156">
        <v>30451</v>
      </c>
      <c r="C29" s="156">
        <v>324</v>
      </c>
      <c r="D29" s="156">
        <v>5997</v>
      </c>
      <c r="E29" s="156">
        <v>3620</v>
      </c>
      <c r="F29" s="157">
        <v>40392</v>
      </c>
      <c r="G29" s="154"/>
    </row>
    <row r="31" spans="1:8">
      <c r="B31"/>
      <c r="C31"/>
      <c r="D31"/>
      <c r="E31"/>
      <c r="F31"/>
      <c r="G31"/>
      <c r="H31"/>
    </row>
    <row r="32" spans="1:8">
      <c r="B32"/>
      <c r="C32"/>
      <c r="D32"/>
      <c r="E32"/>
      <c r="F32"/>
      <c r="G32"/>
      <c r="H32"/>
    </row>
    <row r="33" spans="2:8">
      <c r="B33"/>
      <c r="C33"/>
      <c r="D33"/>
      <c r="E33"/>
      <c r="F33"/>
      <c r="G33"/>
      <c r="H33"/>
    </row>
  </sheetData>
  <printOptions horizontalCentered="1"/>
  <pageMargins left="0.74803149606299213" right="0.39370078740157483" top="1.9685039370078741" bottom="0.98425196850393704" header="0.511811024" footer="0.511811024"/>
  <pageSetup orientation="portrait" horizontalDpi="300" verticalDpi="4294967292" r:id="rId1"/>
  <headerFooter alignWithMargins="0">
    <oddHeader>&amp;CCUADRO Nº6
&amp;R6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B1:K54"/>
  <sheetViews>
    <sheetView tabSelected="1" zoomScale="75" workbookViewId="0">
      <selection sqref="A1:A65536"/>
    </sheetView>
  </sheetViews>
  <sheetFormatPr baseColWidth="10" defaultColWidth="9.140625" defaultRowHeight="12.75"/>
  <cols>
    <col min="1" max="1" width="9.140625" style="112"/>
    <col min="2" max="2" width="28.5703125" style="112" customWidth="1"/>
    <col min="3" max="9" width="10" style="112" customWidth="1"/>
    <col min="10" max="16384" width="9.140625" style="112"/>
  </cols>
  <sheetData>
    <row r="1" spans="2:11" ht="15.75">
      <c r="B1" s="107"/>
      <c r="C1" s="108"/>
      <c r="D1" s="108"/>
      <c r="E1" s="109" t="s">
        <v>53</v>
      </c>
      <c r="F1" s="108"/>
      <c r="G1" s="108"/>
      <c r="H1" s="108"/>
      <c r="I1" s="110"/>
      <c r="J1" s="111"/>
    </row>
    <row r="2" spans="2:11" ht="15.75">
      <c r="B2" s="113"/>
      <c r="C2" s="114"/>
      <c r="D2" s="114"/>
      <c r="E2" s="115" t="s">
        <v>54</v>
      </c>
      <c r="F2" s="114"/>
      <c r="G2" s="114"/>
      <c r="H2" s="114"/>
      <c r="I2" s="116"/>
      <c r="J2" s="111"/>
    </row>
    <row r="3" spans="2:11" ht="15.75">
      <c r="B3" s="113"/>
      <c r="C3" s="114"/>
      <c r="D3" s="114"/>
      <c r="E3" s="115" t="s">
        <v>369</v>
      </c>
      <c r="F3" s="114"/>
      <c r="G3" s="114"/>
      <c r="H3" s="114"/>
      <c r="I3" s="116"/>
      <c r="J3" s="111"/>
    </row>
    <row r="4" spans="2:11" ht="15.75">
      <c r="B4" s="113"/>
      <c r="C4" s="114"/>
      <c r="D4" s="114"/>
      <c r="E4" s="114"/>
      <c r="F4" s="114"/>
      <c r="G4" s="114"/>
      <c r="H4" s="114"/>
      <c r="I4" s="116"/>
      <c r="J4" s="111"/>
    </row>
    <row r="5" spans="2:11" ht="15.75">
      <c r="B5" s="113" t="s">
        <v>4</v>
      </c>
      <c r="C5" s="115" t="s">
        <v>55</v>
      </c>
      <c r="D5" s="115" t="s">
        <v>55</v>
      </c>
      <c r="E5" s="115" t="s">
        <v>55</v>
      </c>
      <c r="F5" s="115" t="s">
        <v>56</v>
      </c>
      <c r="G5" s="115" t="s">
        <v>57</v>
      </c>
      <c r="H5" s="115" t="s">
        <v>58</v>
      </c>
      <c r="I5" s="117" t="s">
        <v>5</v>
      </c>
      <c r="J5" s="111"/>
    </row>
    <row r="6" spans="2:11" ht="15.75">
      <c r="B6" s="118"/>
      <c r="C6" s="119" t="s">
        <v>59</v>
      </c>
      <c r="D6" s="119" t="s">
        <v>60</v>
      </c>
      <c r="E6" s="119" t="s">
        <v>61</v>
      </c>
      <c r="F6" s="119" t="s">
        <v>62</v>
      </c>
      <c r="G6" s="119" t="s">
        <v>63</v>
      </c>
      <c r="H6" s="119" t="s">
        <v>64</v>
      </c>
      <c r="I6" s="120" t="s">
        <v>64</v>
      </c>
    </row>
    <row r="7" spans="2:11">
      <c r="B7" s="121"/>
      <c r="C7" s="122"/>
      <c r="D7" s="122"/>
      <c r="E7" s="122"/>
      <c r="F7" s="122"/>
      <c r="G7" s="122"/>
      <c r="H7" s="122"/>
      <c r="I7" s="123"/>
    </row>
    <row r="8" spans="2:11">
      <c r="B8" s="124" t="s">
        <v>35</v>
      </c>
      <c r="C8" s="125">
        <v>2379</v>
      </c>
      <c r="D8" s="125">
        <v>10171</v>
      </c>
      <c r="E8" s="125">
        <v>110</v>
      </c>
      <c r="F8" s="125">
        <v>12660</v>
      </c>
      <c r="G8" s="125">
        <v>4559</v>
      </c>
      <c r="H8" s="125">
        <v>17219</v>
      </c>
      <c r="I8" s="126">
        <v>0.10199999999999999</v>
      </c>
      <c r="J8" s="127"/>
      <c r="K8" s="127"/>
    </row>
    <row r="9" spans="2:11">
      <c r="B9" s="124"/>
      <c r="C9" s="125"/>
      <c r="D9" s="125"/>
      <c r="E9" s="125"/>
      <c r="F9" s="125"/>
      <c r="G9" s="125"/>
      <c r="H9" s="125"/>
      <c r="I9" s="128"/>
    </row>
    <row r="10" spans="2:11">
      <c r="B10" s="124" t="s">
        <v>36</v>
      </c>
      <c r="C10" s="129">
        <v>16597</v>
      </c>
      <c r="D10" s="129">
        <v>6658</v>
      </c>
      <c r="E10" s="129">
        <v>1913</v>
      </c>
      <c r="F10" s="125">
        <v>25168</v>
      </c>
      <c r="G10" s="125">
        <v>641</v>
      </c>
      <c r="H10" s="125">
        <v>25809</v>
      </c>
      <c r="I10" s="126">
        <v>0.153</v>
      </c>
      <c r="J10" s="127"/>
      <c r="K10" s="127"/>
    </row>
    <row r="11" spans="2:11">
      <c r="B11" s="124"/>
      <c r="C11" s="125"/>
      <c r="D11" s="125"/>
      <c r="E11" s="125"/>
      <c r="F11" s="125"/>
      <c r="G11" s="125"/>
      <c r="H11" s="125"/>
      <c r="I11" s="128"/>
    </row>
    <row r="12" spans="2:11">
      <c r="B12" s="124" t="s">
        <v>371</v>
      </c>
      <c r="C12" s="125">
        <v>918</v>
      </c>
      <c r="D12" s="125">
        <v>0</v>
      </c>
      <c r="E12" s="125">
        <v>0</v>
      </c>
      <c r="F12" s="125">
        <v>918</v>
      </c>
      <c r="G12" s="125">
        <v>0</v>
      </c>
      <c r="H12" s="125">
        <v>918</v>
      </c>
      <c r="I12" s="126">
        <v>5.0000000000000001E-3</v>
      </c>
      <c r="J12" s="127"/>
      <c r="K12" s="127"/>
    </row>
    <row r="13" spans="2:11">
      <c r="B13" s="124"/>
      <c r="C13" s="125"/>
      <c r="D13" s="125"/>
      <c r="E13" s="125"/>
      <c r="F13" s="125"/>
      <c r="G13" s="125"/>
      <c r="H13" s="125"/>
      <c r="I13" s="128"/>
    </row>
    <row r="14" spans="2:11">
      <c r="B14" s="124" t="s">
        <v>65</v>
      </c>
      <c r="C14" s="125">
        <v>16639</v>
      </c>
      <c r="D14" s="125">
        <v>0</v>
      </c>
      <c r="E14" s="125">
        <v>0</v>
      </c>
      <c r="F14" s="125">
        <v>16639</v>
      </c>
      <c r="G14" s="125">
        <v>0</v>
      </c>
      <c r="H14" s="125">
        <v>16639</v>
      </c>
      <c r="I14" s="126">
        <v>9.9000000000000005E-2</v>
      </c>
      <c r="J14" s="127"/>
      <c r="K14" s="127"/>
    </row>
    <row r="15" spans="2:11">
      <c r="B15" s="124"/>
      <c r="C15" s="125"/>
      <c r="D15" s="125"/>
      <c r="E15" s="125"/>
      <c r="F15" s="125"/>
      <c r="G15" s="125"/>
      <c r="H15" s="125"/>
      <c r="I15" s="128"/>
    </row>
    <row r="16" spans="2:11">
      <c r="B16" s="124" t="s">
        <v>38</v>
      </c>
      <c r="C16" s="125">
        <v>0</v>
      </c>
      <c r="D16" s="125">
        <v>563</v>
      </c>
      <c r="E16" s="125">
        <v>2344</v>
      </c>
      <c r="F16" s="125">
        <v>2907</v>
      </c>
      <c r="G16" s="125">
        <v>0</v>
      </c>
      <c r="H16" s="125">
        <v>2907</v>
      </c>
      <c r="I16" s="126">
        <v>1.7000000000000001E-2</v>
      </c>
      <c r="J16" s="127"/>
      <c r="K16" s="127"/>
    </row>
    <row r="17" spans="2:11">
      <c r="B17" s="124"/>
      <c r="C17" s="125"/>
      <c r="D17" s="125"/>
      <c r="E17" s="125"/>
      <c r="F17" s="125"/>
      <c r="G17" s="125"/>
      <c r="H17" s="125"/>
      <c r="I17" s="128"/>
    </row>
    <row r="18" spans="2:11">
      <c r="B18" s="124" t="s">
        <v>39</v>
      </c>
      <c r="C18" s="125">
        <v>0</v>
      </c>
      <c r="D18" s="125">
        <v>755</v>
      </c>
      <c r="E18" s="125">
        <v>7366</v>
      </c>
      <c r="F18" s="125">
        <v>8121</v>
      </c>
      <c r="G18" s="125">
        <v>24</v>
      </c>
      <c r="H18" s="125">
        <v>8145</v>
      </c>
      <c r="I18" s="126">
        <v>4.8000000000000001E-2</v>
      </c>
      <c r="J18" s="127"/>
      <c r="K18" s="127"/>
    </row>
    <row r="19" spans="2:11">
      <c r="B19" s="124"/>
      <c r="C19" s="125"/>
      <c r="D19" s="125"/>
      <c r="E19" s="125"/>
      <c r="F19" s="125"/>
      <c r="G19" s="125"/>
      <c r="H19" s="125"/>
      <c r="I19" s="128"/>
    </row>
    <row r="20" spans="2:11">
      <c r="B20" s="124" t="s">
        <v>40</v>
      </c>
      <c r="C20" s="125">
        <v>64</v>
      </c>
      <c r="D20" s="125">
        <v>0</v>
      </c>
      <c r="E20" s="125">
        <v>0</v>
      </c>
      <c r="F20" s="125">
        <v>64</v>
      </c>
      <c r="G20" s="125">
        <v>0</v>
      </c>
      <c r="H20" s="125">
        <v>64</v>
      </c>
      <c r="I20" s="126">
        <v>0</v>
      </c>
      <c r="J20" s="127"/>
      <c r="K20" s="127"/>
    </row>
    <row r="21" spans="2:11">
      <c r="B21" s="124"/>
      <c r="C21" s="125"/>
      <c r="D21" s="125"/>
      <c r="E21" s="125"/>
      <c r="F21" s="125"/>
      <c r="G21" s="125"/>
      <c r="H21" s="125"/>
      <c r="I21" s="128"/>
    </row>
    <row r="22" spans="2:11">
      <c r="B22" s="124" t="s">
        <v>41</v>
      </c>
      <c r="C22" s="125">
        <v>3556</v>
      </c>
      <c r="D22" s="125">
        <v>0</v>
      </c>
      <c r="E22" s="125">
        <v>0</v>
      </c>
      <c r="F22" s="125">
        <v>3556</v>
      </c>
      <c r="G22" s="125">
        <v>0</v>
      </c>
      <c r="H22" s="125">
        <v>3556</v>
      </c>
      <c r="I22" s="126">
        <v>2.1000000000000001E-2</v>
      </c>
      <c r="J22" s="127"/>
      <c r="K22" s="127"/>
    </row>
    <row r="23" spans="2:11">
      <c r="B23" s="124"/>
      <c r="C23" s="125"/>
      <c r="D23" s="125"/>
      <c r="E23" s="125"/>
      <c r="F23" s="125"/>
      <c r="G23" s="125"/>
      <c r="H23" s="125"/>
      <c r="I23" s="128"/>
    </row>
    <row r="24" spans="2:11">
      <c r="B24" s="124" t="s">
        <v>42</v>
      </c>
      <c r="C24" s="125">
        <v>0</v>
      </c>
      <c r="D24" s="125">
        <v>15</v>
      </c>
      <c r="E24" s="125">
        <v>0</v>
      </c>
      <c r="F24" s="125">
        <v>15</v>
      </c>
      <c r="G24" s="125">
        <v>518</v>
      </c>
      <c r="H24" s="125">
        <v>533</v>
      </c>
      <c r="I24" s="126">
        <v>3.0000000000000001E-3</v>
      </c>
      <c r="J24" s="127"/>
      <c r="K24" s="127"/>
    </row>
    <row r="25" spans="2:11">
      <c r="B25" s="124"/>
      <c r="C25" s="125"/>
      <c r="D25" s="125"/>
      <c r="E25" s="125"/>
      <c r="F25" s="125"/>
      <c r="G25" s="125"/>
      <c r="H25" s="125"/>
      <c r="I25" s="128"/>
    </row>
    <row r="26" spans="2:11">
      <c r="B26" s="124" t="s">
        <v>43</v>
      </c>
      <c r="C26" s="125">
        <v>0</v>
      </c>
      <c r="D26" s="125">
        <v>8</v>
      </c>
      <c r="E26" s="125">
        <v>0</v>
      </c>
      <c r="F26" s="125">
        <v>8</v>
      </c>
      <c r="G26" s="125">
        <v>1463</v>
      </c>
      <c r="H26" s="125">
        <v>1471</v>
      </c>
      <c r="I26" s="126">
        <v>8.9999999999999993E-3</v>
      </c>
      <c r="J26" s="127"/>
      <c r="K26" s="127"/>
    </row>
    <row r="27" spans="2:11">
      <c r="B27" s="124"/>
      <c r="C27" s="125"/>
      <c r="D27" s="125"/>
      <c r="E27" s="125"/>
      <c r="F27" s="125"/>
      <c r="G27" s="125"/>
      <c r="H27" s="125"/>
      <c r="I27" s="128"/>
    </row>
    <row r="28" spans="2:11">
      <c r="B28" s="124" t="s">
        <v>17</v>
      </c>
      <c r="C28" s="125">
        <v>194</v>
      </c>
      <c r="D28" s="125">
        <v>11415</v>
      </c>
      <c r="E28" s="125">
        <v>4947</v>
      </c>
      <c r="F28" s="125">
        <v>16556</v>
      </c>
      <c r="G28" s="125">
        <v>636</v>
      </c>
      <c r="H28" s="125">
        <v>17192</v>
      </c>
      <c r="I28" s="126">
        <v>0.10199999999999999</v>
      </c>
      <c r="J28" s="127"/>
      <c r="K28" s="127"/>
    </row>
    <row r="29" spans="2:11">
      <c r="B29" s="124"/>
      <c r="C29" s="125"/>
      <c r="D29" s="125"/>
      <c r="E29" s="125"/>
      <c r="F29" s="125"/>
      <c r="G29" s="125"/>
      <c r="H29" s="125"/>
      <c r="I29" s="128"/>
    </row>
    <row r="30" spans="2:11">
      <c r="B30" s="124" t="s">
        <v>8</v>
      </c>
      <c r="C30" s="125">
        <v>0</v>
      </c>
      <c r="D30" s="125">
        <v>6037</v>
      </c>
      <c r="E30" s="125">
        <v>267</v>
      </c>
      <c r="F30" s="125">
        <v>6304</v>
      </c>
      <c r="G30" s="125">
        <v>12198</v>
      </c>
      <c r="H30" s="125">
        <v>18502</v>
      </c>
      <c r="I30" s="126">
        <v>0.11</v>
      </c>
      <c r="J30" s="127"/>
      <c r="K30" s="127"/>
    </row>
    <row r="31" spans="2:11">
      <c r="B31" s="124"/>
      <c r="C31" s="125"/>
      <c r="D31" s="125"/>
      <c r="E31" s="125"/>
      <c r="F31" s="125"/>
      <c r="G31" s="125"/>
      <c r="H31" s="125"/>
      <c r="I31" s="128"/>
    </row>
    <row r="32" spans="2:11">
      <c r="B32" s="124" t="s">
        <v>45</v>
      </c>
      <c r="C32" s="125">
        <v>0</v>
      </c>
      <c r="D32" s="125">
        <v>2077</v>
      </c>
      <c r="E32" s="125">
        <v>0</v>
      </c>
      <c r="F32" s="125">
        <v>2077</v>
      </c>
      <c r="G32" s="125">
        <v>1443</v>
      </c>
      <c r="H32" s="125">
        <v>3520</v>
      </c>
      <c r="I32" s="126">
        <v>2.1000000000000001E-2</v>
      </c>
      <c r="J32" s="127"/>
      <c r="K32" s="127"/>
    </row>
    <row r="33" spans="2:11">
      <c r="B33" s="124"/>
      <c r="C33" s="125"/>
      <c r="D33" s="125"/>
      <c r="E33" s="125"/>
      <c r="F33" s="125"/>
      <c r="G33" s="125"/>
      <c r="H33" s="125"/>
      <c r="I33" s="128"/>
    </row>
    <row r="34" spans="2:11">
      <c r="B34" s="124" t="s">
        <v>46</v>
      </c>
      <c r="C34" s="125">
        <v>0</v>
      </c>
      <c r="D34" s="125">
        <v>147</v>
      </c>
      <c r="E34" s="125">
        <v>0</v>
      </c>
      <c r="F34" s="125">
        <v>147</v>
      </c>
      <c r="G34" s="125">
        <v>0</v>
      </c>
      <c r="H34" s="125">
        <v>147</v>
      </c>
      <c r="I34" s="126">
        <v>1E-3</v>
      </c>
      <c r="J34" s="127"/>
      <c r="K34" s="127"/>
    </row>
    <row r="35" spans="2:11">
      <c r="B35" s="124"/>
      <c r="C35" s="125"/>
      <c r="D35" s="125"/>
      <c r="E35" s="125"/>
      <c r="F35" s="125"/>
      <c r="G35" s="125"/>
      <c r="H35" s="125"/>
      <c r="I35" s="128"/>
    </row>
    <row r="36" spans="2:11">
      <c r="B36" s="124" t="s">
        <v>19</v>
      </c>
      <c r="C36" s="125">
        <v>0</v>
      </c>
      <c r="D36" s="125">
        <v>955</v>
      </c>
      <c r="E36" s="125">
        <v>623</v>
      </c>
      <c r="F36" s="125">
        <v>1578</v>
      </c>
      <c r="G36" s="125">
        <v>44</v>
      </c>
      <c r="H36" s="125">
        <v>1622</v>
      </c>
      <c r="I36" s="126">
        <v>0.01</v>
      </c>
      <c r="J36" s="127"/>
      <c r="K36" s="127"/>
    </row>
    <row r="37" spans="2:11">
      <c r="B37" s="124"/>
      <c r="C37" s="125"/>
      <c r="D37" s="125"/>
      <c r="E37" s="125"/>
      <c r="F37" s="125"/>
      <c r="G37" s="125"/>
      <c r="H37" s="125"/>
      <c r="I37" s="128"/>
    </row>
    <row r="38" spans="2:11">
      <c r="B38" s="124" t="s">
        <v>48</v>
      </c>
      <c r="C38" s="125">
        <v>0</v>
      </c>
      <c r="D38" s="125">
        <v>841</v>
      </c>
      <c r="E38" s="125">
        <v>0</v>
      </c>
      <c r="F38" s="125">
        <v>841</v>
      </c>
      <c r="G38" s="125">
        <v>407</v>
      </c>
      <c r="H38" s="125">
        <v>1248</v>
      </c>
      <c r="I38" s="126">
        <v>7.0000000000000001E-3</v>
      </c>
      <c r="J38" s="127"/>
      <c r="K38" s="127"/>
    </row>
    <row r="39" spans="2:11">
      <c r="B39" s="124"/>
      <c r="C39" s="125"/>
      <c r="D39" s="125"/>
      <c r="E39" s="125"/>
      <c r="F39" s="125"/>
      <c r="G39" s="125"/>
      <c r="H39" s="125"/>
      <c r="I39" s="128"/>
    </row>
    <row r="40" spans="2:11">
      <c r="B40" s="124" t="s">
        <v>66</v>
      </c>
      <c r="C40" s="125">
        <v>45</v>
      </c>
      <c r="D40" s="125">
        <v>70</v>
      </c>
      <c r="E40" s="125">
        <v>1825</v>
      </c>
      <c r="F40" s="125">
        <v>1940</v>
      </c>
      <c r="G40" s="125">
        <v>13718</v>
      </c>
      <c r="H40" s="125">
        <v>15658</v>
      </c>
      <c r="I40" s="126">
        <v>9.2999999999999999E-2</v>
      </c>
      <c r="J40" s="127"/>
      <c r="K40" s="127"/>
    </row>
    <row r="41" spans="2:11">
      <c r="B41" s="124"/>
      <c r="C41" s="125"/>
      <c r="D41" s="125"/>
      <c r="E41" s="125"/>
      <c r="F41" s="125"/>
      <c r="G41" s="125"/>
      <c r="H41" s="125"/>
      <c r="I41" s="128"/>
    </row>
    <row r="42" spans="2:11">
      <c r="B42" s="124" t="s">
        <v>21</v>
      </c>
      <c r="C42" s="125">
        <v>0</v>
      </c>
      <c r="D42" s="125">
        <v>157</v>
      </c>
      <c r="E42" s="125">
        <v>0</v>
      </c>
      <c r="F42" s="125">
        <v>157</v>
      </c>
      <c r="G42" s="125">
        <v>0</v>
      </c>
      <c r="H42" s="125">
        <v>157</v>
      </c>
      <c r="I42" s="126">
        <v>1E-3</v>
      </c>
      <c r="J42" s="127"/>
      <c r="K42" s="127"/>
    </row>
    <row r="43" spans="2:11">
      <c r="B43" s="124"/>
      <c r="C43" s="125"/>
      <c r="D43" s="125"/>
      <c r="E43" s="125"/>
      <c r="F43" s="125"/>
      <c r="G43" s="125"/>
      <c r="H43" s="125"/>
      <c r="I43" s="128"/>
    </row>
    <row r="44" spans="2:11">
      <c r="B44" s="124" t="s">
        <v>10</v>
      </c>
      <c r="C44" s="125">
        <v>0</v>
      </c>
      <c r="D44" s="125">
        <v>10643</v>
      </c>
      <c r="E44" s="125">
        <v>20661</v>
      </c>
      <c r="F44" s="125">
        <v>31304</v>
      </c>
      <c r="G44" s="125">
        <v>1694</v>
      </c>
      <c r="H44" s="125">
        <v>32998</v>
      </c>
      <c r="I44" s="126">
        <v>0.19600000000000001</v>
      </c>
      <c r="J44" s="127"/>
      <c r="K44" s="127"/>
    </row>
    <row r="45" spans="2:11">
      <c r="B45" s="124"/>
      <c r="C45" s="125"/>
      <c r="D45" s="125"/>
      <c r="E45" s="125"/>
      <c r="F45" s="125"/>
      <c r="G45" s="125"/>
      <c r="H45" s="125"/>
      <c r="I45" s="128"/>
    </row>
    <row r="46" spans="2:11">
      <c r="B46" s="124" t="s">
        <v>11</v>
      </c>
      <c r="C46" s="125">
        <v>0</v>
      </c>
      <c r="D46" s="125">
        <v>0</v>
      </c>
      <c r="E46" s="125">
        <v>0</v>
      </c>
      <c r="F46" s="125">
        <v>0</v>
      </c>
      <c r="G46" s="125">
        <v>216</v>
      </c>
      <c r="H46" s="125">
        <v>216</v>
      </c>
      <c r="I46" s="126">
        <v>1E-3</v>
      </c>
      <c r="J46" s="127"/>
      <c r="K46" s="127"/>
    </row>
    <row r="47" spans="2:11">
      <c r="B47" s="124"/>
      <c r="C47" s="125"/>
      <c r="D47" s="125"/>
      <c r="E47" s="125"/>
      <c r="F47" s="125"/>
      <c r="G47" s="125"/>
      <c r="H47" s="125"/>
      <c r="I47" s="128"/>
    </row>
    <row r="48" spans="2:11">
      <c r="B48" s="130" t="s">
        <v>12</v>
      </c>
      <c r="C48" s="131">
        <v>40392</v>
      </c>
      <c r="D48" s="131">
        <v>50512</v>
      </c>
      <c r="E48" s="131">
        <v>40056</v>
      </c>
      <c r="F48" s="131">
        <v>130960</v>
      </c>
      <c r="G48" s="131">
        <v>37561</v>
      </c>
      <c r="H48" s="131">
        <v>168521</v>
      </c>
      <c r="I48" s="132">
        <v>1</v>
      </c>
      <c r="J48" s="127"/>
      <c r="K48" s="127"/>
    </row>
    <row r="49" spans="2:9">
      <c r="E49" s="127"/>
      <c r="F49" s="133"/>
      <c r="H49" s="127"/>
    </row>
    <row r="50" spans="2:9">
      <c r="F50" s="133"/>
    </row>
    <row r="51" spans="2:9">
      <c r="B51" s="134"/>
    </row>
    <row r="52" spans="2:9">
      <c r="I52" s="127"/>
    </row>
    <row r="53" spans="2:9">
      <c r="I53" s="127"/>
    </row>
    <row r="54" spans="2:9">
      <c r="I54" s="127"/>
    </row>
  </sheetData>
  <printOptions horizontalCentered="1"/>
  <pageMargins left="0.31496062992126" right="0.196850393700787" top="1.45" bottom="0.98425196850393704" header="0.34" footer="0"/>
  <pageSetup scale="80" orientation="portrait" horizontalDpi="300" verticalDpi="4294967292" r:id="rId1"/>
  <headerFooter alignWithMargins="0">
    <oddHeader>&amp;CCuadro5&amp;R5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E29"/>
  <sheetViews>
    <sheetView workbookViewId="0"/>
  </sheetViews>
  <sheetFormatPr baseColWidth="10" defaultRowHeight="12.75"/>
  <cols>
    <col min="1" max="1" width="11.42578125" style="523"/>
    <col min="2" max="2" width="27.7109375" style="523" customWidth="1"/>
    <col min="3" max="3" width="11.42578125" style="523"/>
    <col min="4" max="4" width="16.5703125" style="523" customWidth="1"/>
    <col min="5" max="16384" width="11.42578125" style="523"/>
  </cols>
  <sheetData>
    <row r="1" spans="2:5">
      <c r="B1" s="524"/>
      <c r="C1" s="525" t="s">
        <v>276</v>
      </c>
      <c r="D1" s="526"/>
    </row>
    <row r="2" spans="2:5">
      <c r="B2" s="527"/>
      <c r="C2" s="528" t="s">
        <v>277</v>
      </c>
      <c r="D2" s="529"/>
    </row>
    <row r="3" spans="2:5">
      <c r="B3" s="527"/>
      <c r="C3" s="530"/>
      <c r="D3" s="529"/>
    </row>
    <row r="4" spans="2:5">
      <c r="B4" s="527"/>
      <c r="C4" s="530"/>
      <c r="D4" s="529"/>
    </row>
    <row r="5" spans="2:5">
      <c r="B5" s="531" t="s">
        <v>278</v>
      </c>
      <c r="C5" s="532" t="s">
        <v>279</v>
      </c>
      <c r="D5" s="533" t="s">
        <v>280</v>
      </c>
    </row>
    <row r="6" spans="2:5">
      <c r="B6" s="534"/>
      <c r="C6" s="532" t="s">
        <v>281</v>
      </c>
      <c r="D6" s="533" t="s">
        <v>282</v>
      </c>
    </row>
    <row r="7" spans="2:5">
      <c r="B7" s="535" t="s">
        <v>283</v>
      </c>
      <c r="C7" s="536">
        <v>0.82450000000000001</v>
      </c>
      <c r="D7" s="537">
        <v>10963</v>
      </c>
      <c r="E7" s="523" t="s">
        <v>284</v>
      </c>
    </row>
    <row r="8" spans="2:5">
      <c r="B8" s="535" t="s">
        <v>285</v>
      </c>
      <c r="C8" s="536">
        <v>0.85499999999999998</v>
      </c>
      <c r="D8" s="537">
        <v>10860</v>
      </c>
    </row>
    <row r="9" spans="2:5">
      <c r="B9" s="535" t="s">
        <v>286</v>
      </c>
      <c r="C9" s="536">
        <v>0.92700000000000005</v>
      </c>
      <c r="D9" s="537">
        <v>10500</v>
      </c>
    </row>
    <row r="10" spans="2:5">
      <c r="B10" s="535" t="s">
        <v>287</v>
      </c>
      <c r="C10" s="536">
        <v>0.93600000000000005</v>
      </c>
      <c r="D10" s="537">
        <v>10500</v>
      </c>
    </row>
    <row r="11" spans="2:5">
      <c r="B11" s="535" t="s">
        <v>288</v>
      </c>
      <c r="C11" s="536">
        <v>0.94499999999999995</v>
      </c>
      <c r="D11" s="537">
        <v>10500</v>
      </c>
    </row>
    <row r="12" spans="2:5">
      <c r="B12" s="535" t="s">
        <v>42</v>
      </c>
      <c r="C12" s="536">
        <v>0.7</v>
      </c>
      <c r="D12" s="537">
        <v>11500</v>
      </c>
    </row>
    <row r="13" spans="2:5">
      <c r="B13" s="535" t="s">
        <v>39</v>
      </c>
      <c r="C13" s="536">
        <v>0.55000000000000004</v>
      </c>
      <c r="D13" s="537">
        <v>12100</v>
      </c>
    </row>
    <row r="14" spans="2:5">
      <c r="B14" s="535" t="s">
        <v>289</v>
      </c>
      <c r="C14" s="536">
        <v>0.73</v>
      </c>
      <c r="D14" s="537">
        <v>11200</v>
      </c>
    </row>
    <row r="15" spans="2:5">
      <c r="B15" s="535" t="s">
        <v>146</v>
      </c>
      <c r="C15" s="536">
        <v>0.7</v>
      </c>
      <c r="D15" s="537">
        <v>11400</v>
      </c>
    </row>
    <row r="16" spans="2:5">
      <c r="B16" s="535" t="s">
        <v>41</v>
      </c>
      <c r="C16" s="536">
        <v>0.81</v>
      </c>
      <c r="D16" s="537">
        <v>11100</v>
      </c>
    </row>
    <row r="17" spans="2:5">
      <c r="B17" s="535" t="s">
        <v>38</v>
      </c>
      <c r="C17" s="536">
        <v>0.81</v>
      </c>
      <c r="D17" s="537">
        <v>11100</v>
      </c>
    </row>
    <row r="18" spans="2:5">
      <c r="B18" s="535" t="s">
        <v>36</v>
      </c>
      <c r="C18" s="536">
        <v>0.84</v>
      </c>
      <c r="D18" s="537">
        <v>10900</v>
      </c>
    </row>
    <row r="19" spans="2:5">
      <c r="B19" s="535" t="s">
        <v>290</v>
      </c>
      <c r="C19" s="538" t="s">
        <v>201</v>
      </c>
      <c r="D19" s="537">
        <v>9341</v>
      </c>
      <c r="E19" s="523" t="s">
        <v>291</v>
      </c>
    </row>
    <row r="20" spans="2:5">
      <c r="B20" s="535" t="s">
        <v>10</v>
      </c>
      <c r="C20" s="538" t="s">
        <v>201</v>
      </c>
      <c r="D20" s="537">
        <v>3500</v>
      </c>
    </row>
    <row r="21" spans="2:5">
      <c r="B21" s="535" t="s">
        <v>8</v>
      </c>
      <c r="C21" s="538" t="s">
        <v>201</v>
      </c>
      <c r="D21" s="537">
        <v>7000</v>
      </c>
    </row>
    <row r="22" spans="2:5">
      <c r="B22" s="535" t="s">
        <v>11</v>
      </c>
      <c r="C22" s="538" t="s">
        <v>201</v>
      </c>
      <c r="D22" s="537">
        <v>4000</v>
      </c>
      <c r="E22" s="523" t="s">
        <v>291</v>
      </c>
    </row>
    <row r="23" spans="2:5">
      <c r="B23" s="535" t="s">
        <v>292</v>
      </c>
      <c r="C23" s="538" t="s">
        <v>201</v>
      </c>
      <c r="D23" s="537">
        <v>4260</v>
      </c>
      <c r="E23" s="523" t="s">
        <v>293</v>
      </c>
    </row>
    <row r="24" spans="2:5">
      <c r="B24" s="535" t="s">
        <v>17</v>
      </c>
      <c r="C24" s="538" t="s">
        <v>201</v>
      </c>
      <c r="D24" s="537">
        <v>860</v>
      </c>
      <c r="E24" s="523" t="s">
        <v>294</v>
      </c>
    </row>
    <row r="25" spans="2:5">
      <c r="B25" s="539" t="s">
        <v>295</v>
      </c>
      <c r="C25" s="530"/>
      <c r="D25" s="529"/>
    </row>
    <row r="26" spans="2:5">
      <c r="B26" s="539" t="s">
        <v>296</v>
      </c>
      <c r="C26" s="530"/>
      <c r="D26" s="529"/>
    </row>
    <row r="27" spans="2:5">
      <c r="B27" s="539" t="s">
        <v>297</v>
      </c>
      <c r="C27" s="530"/>
      <c r="D27" s="529"/>
    </row>
    <row r="28" spans="2:5">
      <c r="B28" s="539" t="s">
        <v>298</v>
      </c>
      <c r="C28" s="530"/>
      <c r="D28" s="529"/>
    </row>
    <row r="29" spans="2:5">
      <c r="B29" s="540" t="s">
        <v>299</v>
      </c>
      <c r="C29" s="541"/>
      <c r="D29" s="542"/>
    </row>
  </sheetData>
  <pageMargins left="0.78740157480314998" right="0.78740157480314998" top="1.9685039370078701" bottom="0.98425196850393704" header="0.511811024" footer="0.511811024"/>
  <pageSetup orientation="portrait" horizontalDpi="300" verticalDpi="4294967292" r:id="rId1"/>
  <headerFooter alignWithMargins="0">
    <oddHeader>&amp;RAnexo A2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pageSetUpPr fitToPage="1"/>
  </sheetPr>
  <dimension ref="A1:K58"/>
  <sheetViews>
    <sheetView zoomScale="75" workbookViewId="0"/>
  </sheetViews>
  <sheetFormatPr baseColWidth="10" defaultColWidth="9.140625" defaultRowHeight="12.75"/>
  <cols>
    <col min="1" max="1" width="32.28515625" style="85" customWidth="1"/>
    <col min="2" max="2" width="15.7109375" style="85" bestFit="1" customWidth="1"/>
    <col min="3" max="3" width="16.7109375" style="85" bestFit="1" customWidth="1"/>
    <col min="4" max="4" width="17.140625" style="85" customWidth="1"/>
    <col min="5" max="5" width="17.85546875" style="85" bestFit="1" customWidth="1"/>
    <col min="6" max="6" width="14.85546875" style="85" bestFit="1" customWidth="1"/>
    <col min="7" max="7" width="15.42578125" style="85" customWidth="1"/>
    <col min="8" max="8" width="15.5703125" style="85" customWidth="1"/>
    <col min="9" max="9" width="9.140625" style="85" customWidth="1"/>
    <col min="10" max="10" width="9.140625" style="84" customWidth="1"/>
    <col min="11" max="16384" width="9.140625" style="85"/>
  </cols>
  <sheetData>
    <row r="1" spans="1:11" ht="15.75">
      <c r="A1" s="78"/>
      <c r="B1" s="79"/>
      <c r="C1" s="79"/>
      <c r="D1" s="80" t="s">
        <v>32</v>
      </c>
      <c r="E1" s="79"/>
      <c r="F1" s="81"/>
      <c r="G1" s="81"/>
      <c r="H1" s="82"/>
      <c r="I1" s="83"/>
    </row>
    <row r="2" spans="1:11" ht="15.75">
      <c r="A2" s="86"/>
      <c r="B2" s="87"/>
      <c r="C2" s="87"/>
      <c r="D2" s="88" t="s">
        <v>33</v>
      </c>
      <c r="E2" s="87"/>
      <c r="F2" s="89"/>
      <c r="G2" s="89"/>
      <c r="H2" s="90"/>
      <c r="I2" s="83"/>
    </row>
    <row r="3" spans="1:11" ht="15.75">
      <c r="A3" s="86"/>
      <c r="B3" s="87"/>
      <c r="C3" s="87"/>
      <c r="D3" s="88" t="s">
        <v>369</v>
      </c>
      <c r="E3" s="87"/>
      <c r="F3" s="89"/>
      <c r="G3" s="89"/>
      <c r="H3" s="90"/>
      <c r="I3" s="83"/>
    </row>
    <row r="4" spans="1:11" ht="15.75">
      <c r="A4" s="86"/>
      <c r="B4" s="87"/>
      <c r="C4" s="87"/>
      <c r="D4" s="87"/>
      <c r="E4" s="87"/>
      <c r="F4" s="89"/>
      <c r="G4" s="89"/>
      <c r="H4" s="90"/>
      <c r="I4" s="83"/>
    </row>
    <row r="5" spans="1:11" ht="15.75">
      <c r="A5" s="86" t="s">
        <v>4</v>
      </c>
      <c r="B5" s="87" t="s">
        <v>24</v>
      </c>
      <c r="C5" s="87" t="s">
        <v>25</v>
      </c>
      <c r="D5" s="87" t="s">
        <v>26</v>
      </c>
      <c r="E5" s="88" t="s">
        <v>27</v>
      </c>
      <c r="F5" s="635" t="s">
        <v>28</v>
      </c>
      <c r="G5" s="635" t="s">
        <v>28</v>
      </c>
      <c r="H5" s="635" t="s">
        <v>28</v>
      </c>
      <c r="I5" s="83"/>
    </row>
    <row r="6" spans="1:11" ht="15.75">
      <c r="A6" s="91"/>
      <c r="B6" s="92" t="s">
        <v>29</v>
      </c>
      <c r="C6" s="93"/>
      <c r="D6" s="93"/>
      <c r="E6" s="92" t="s">
        <v>34</v>
      </c>
      <c r="F6" s="636" t="s">
        <v>366</v>
      </c>
      <c r="G6" s="636" t="s">
        <v>368</v>
      </c>
      <c r="H6" s="637" t="s">
        <v>367</v>
      </c>
    </row>
    <row r="7" spans="1:11">
      <c r="A7" s="94"/>
      <c r="B7" s="95"/>
      <c r="C7" s="95"/>
      <c r="D7" s="95"/>
      <c r="E7" s="95"/>
      <c r="F7" s="95"/>
      <c r="G7" s="95"/>
      <c r="H7" s="96"/>
    </row>
    <row r="8" spans="1:11">
      <c r="A8" s="97" t="s">
        <v>35</v>
      </c>
      <c r="B8" s="98">
        <v>16601</v>
      </c>
      <c r="C8" s="98">
        <v>814</v>
      </c>
      <c r="D8" s="98">
        <v>0</v>
      </c>
      <c r="E8" s="98">
        <v>196</v>
      </c>
      <c r="F8" s="98">
        <v>12660</v>
      </c>
      <c r="G8" s="98">
        <v>4559</v>
      </c>
      <c r="H8" s="99">
        <v>17219</v>
      </c>
      <c r="I8" s="100"/>
      <c r="K8" s="100"/>
    </row>
    <row r="9" spans="1:11">
      <c r="A9" s="97"/>
      <c r="B9" s="98"/>
      <c r="C9" s="98"/>
      <c r="D9" s="98"/>
      <c r="E9" s="98"/>
      <c r="F9" s="98"/>
      <c r="G9" s="98"/>
      <c r="H9" s="99"/>
    </row>
    <row r="10" spans="1:11">
      <c r="A10" s="97" t="s">
        <v>36</v>
      </c>
      <c r="B10" s="98">
        <v>22049</v>
      </c>
      <c r="C10" s="98">
        <v>4630</v>
      </c>
      <c r="D10" s="98">
        <v>91</v>
      </c>
      <c r="E10" s="98">
        <v>779</v>
      </c>
      <c r="F10" s="98">
        <v>25168</v>
      </c>
      <c r="G10" s="98">
        <v>641</v>
      </c>
      <c r="H10" s="99">
        <v>25809</v>
      </c>
      <c r="I10" s="100"/>
    </row>
    <row r="11" spans="1:11">
      <c r="A11" s="97"/>
      <c r="B11" s="98"/>
      <c r="C11" s="98"/>
      <c r="D11" s="98"/>
      <c r="E11" s="98"/>
      <c r="F11" s="98"/>
      <c r="G11" s="98"/>
      <c r="H11" s="99"/>
    </row>
    <row r="12" spans="1:11">
      <c r="A12" s="97" t="s">
        <v>370</v>
      </c>
      <c r="B12" s="98">
        <v>823</v>
      </c>
      <c r="C12" s="98">
        <v>0</v>
      </c>
      <c r="D12" s="98">
        <v>0</v>
      </c>
      <c r="E12" s="98">
        <v>-95</v>
      </c>
      <c r="F12" s="98">
        <v>918</v>
      </c>
      <c r="G12" s="98">
        <v>0</v>
      </c>
      <c r="H12" s="99">
        <v>918</v>
      </c>
      <c r="I12" s="100"/>
    </row>
    <row r="13" spans="1:11">
      <c r="A13" s="97"/>
      <c r="B13" s="98"/>
      <c r="C13" s="98"/>
      <c r="D13" s="98"/>
      <c r="E13" s="98"/>
      <c r="F13" s="98"/>
      <c r="G13" s="98"/>
      <c r="H13" s="99"/>
    </row>
    <row r="14" spans="1:11">
      <c r="A14" s="97" t="s">
        <v>37</v>
      </c>
      <c r="B14" s="98">
        <v>15757</v>
      </c>
      <c r="C14" s="98">
        <v>961</v>
      </c>
      <c r="D14" s="98">
        <v>413</v>
      </c>
      <c r="E14" s="98">
        <v>-334</v>
      </c>
      <c r="F14" s="98">
        <v>16639</v>
      </c>
      <c r="G14" s="98">
        <v>0</v>
      </c>
      <c r="H14" s="99">
        <v>16639</v>
      </c>
      <c r="I14" s="100"/>
    </row>
    <row r="15" spans="1:11">
      <c r="A15" s="97"/>
      <c r="B15" s="98"/>
      <c r="C15" s="98"/>
      <c r="D15" s="98"/>
      <c r="E15" s="98"/>
      <c r="F15" s="98"/>
      <c r="G15" s="98"/>
      <c r="H15" s="99"/>
    </row>
    <row r="16" spans="1:11">
      <c r="A16" s="97" t="s">
        <v>38</v>
      </c>
      <c r="B16" s="98">
        <v>2946</v>
      </c>
      <c r="C16" s="98">
        <v>325</v>
      </c>
      <c r="D16" s="98">
        <v>0</v>
      </c>
      <c r="E16" s="98">
        <v>364</v>
      </c>
      <c r="F16" s="98">
        <v>2907</v>
      </c>
      <c r="G16" s="98">
        <v>0</v>
      </c>
      <c r="H16" s="99">
        <v>2907</v>
      </c>
      <c r="I16" s="100"/>
    </row>
    <row r="17" spans="1:9">
      <c r="A17" s="97"/>
      <c r="B17" s="98"/>
      <c r="C17" s="98"/>
      <c r="D17" s="98"/>
      <c r="E17" s="98"/>
      <c r="F17" s="98"/>
      <c r="G17" s="98"/>
      <c r="H17" s="99"/>
    </row>
    <row r="18" spans="1:9">
      <c r="A18" s="97" t="s">
        <v>39</v>
      </c>
      <c r="B18" s="98">
        <v>5342</v>
      </c>
      <c r="C18" s="98">
        <v>2940</v>
      </c>
      <c r="D18" s="98">
        <v>56</v>
      </c>
      <c r="E18" s="98">
        <v>81</v>
      </c>
      <c r="F18" s="98">
        <v>8121</v>
      </c>
      <c r="G18" s="98">
        <v>24</v>
      </c>
      <c r="H18" s="99">
        <v>8145</v>
      </c>
      <c r="I18" s="100"/>
    </row>
    <row r="19" spans="1:9">
      <c r="A19" s="97"/>
      <c r="B19" s="98"/>
      <c r="C19" s="98"/>
      <c r="D19" s="98"/>
      <c r="E19" s="98"/>
      <c r="F19" s="98"/>
      <c r="G19" s="98"/>
      <c r="H19" s="99"/>
    </row>
    <row r="20" spans="1:9">
      <c r="A20" s="97" t="s">
        <v>40</v>
      </c>
      <c r="B20" s="98">
        <v>149</v>
      </c>
      <c r="C20" s="98">
        <v>0</v>
      </c>
      <c r="D20" s="98">
        <v>93</v>
      </c>
      <c r="E20" s="98">
        <v>-8</v>
      </c>
      <c r="F20" s="98">
        <v>64</v>
      </c>
      <c r="G20" s="98">
        <v>0</v>
      </c>
      <c r="H20" s="99">
        <v>64</v>
      </c>
      <c r="I20" s="100"/>
    </row>
    <row r="21" spans="1:9">
      <c r="A21" s="97"/>
      <c r="B21" s="98"/>
      <c r="C21" s="98"/>
      <c r="D21" s="98"/>
      <c r="E21" s="98"/>
      <c r="F21" s="98"/>
      <c r="G21" s="98"/>
      <c r="H21" s="99"/>
    </row>
    <row r="22" spans="1:9">
      <c r="A22" s="97" t="s">
        <v>41</v>
      </c>
      <c r="B22" s="98">
        <v>3084</v>
      </c>
      <c r="C22" s="98">
        <v>366</v>
      </c>
      <c r="D22" s="98">
        <v>0</v>
      </c>
      <c r="E22" s="98">
        <v>-106</v>
      </c>
      <c r="F22" s="98">
        <v>3556</v>
      </c>
      <c r="G22" s="98">
        <v>0</v>
      </c>
      <c r="H22" s="99">
        <v>3556</v>
      </c>
      <c r="I22" s="100"/>
    </row>
    <row r="23" spans="1:9">
      <c r="A23" s="97"/>
      <c r="B23" s="98"/>
      <c r="C23" s="98"/>
      <c r="D23" s="98"/>
      <c r="E23" s="98"/>
      <c r="F23" s="98"/>
      <c r="G23" s="98"/>
      <c r="H23" s="99"/>
    </row>
    <row r="24" spans="1:9">
      <c r="A24" s="97" t="s">
        <v>42</v>
      </c>
      <c r="B24" s="98">
        <v>526</v>
      </c>
      <c r="C24" s="98">
        <v>0</v>
      </c>
      <c r="D24" s="98">
        <v>0</v>
      </c>
      <c r="E24" s="98">
        <v>-7</v>
      </c>
      <c r="F24" s="98">
        <v>15</v>
      </c>
      <c r="G24" s="98">
        <v>518</v>
      </c>
      <c r="H24" s="99">
        <v>533</v>
      </c>
      <c r="I24" s="100"/>
    </row>
    <row r="25" spans="1:9">
      <c r="A25" s="97"/>
      <c r="B25" s="98"/>
      <c r="C25" s="98"/>
      <c r="D25" s="98"/>
      <c r="E25" s="98"/>
      <c r="F25" s="98"/>
      <c r="G25" s="98"/>
      <c r="H25" s="99"/>
    </row>
    <row r="26" spans="1:9">
      <c r="A26" s="97" t="s">
        <v>43</v>
      </c>
      <c r="B26" s="98">
        <v>1471</v>
      </c>
      <c r="C26" s="98">
        <v>0</v>
      </c>
      <c r="D26" s="98">
        <v>0</v>
      </c>
      <c r="E26" s="98">
        <v>0</v>
      </c>
      <c r="F26" s="98">
        <v>8</v>
      </c>
      <c r="G26" s="98">
        <v>1463</v>
      </c>
      <c r="H26" s="99">
        <v>1471</v>
      </c>
      <c r="I26" s="100"/>
    </row>
    <row r="27" spans="1:9">
      <c r="A27" s="97"/>
      <c r="B27" s="98"/>
      <c r="C27" s="98"/>
      <c r="D27" s="98"/>
      <c r="E27" s="98"/>
      <c r="F27" s="98"/>
      <c r="G27" s="98"/>
      <c r="H27" s="99"/>
    </row>
    <row r="28" spans="1:9">
      <c r="A28" s="97"/>
      <c r="B28" s="98"/>
      <c r="C28" s="98"/>
      <c r="D28" s="98"/>
      <c r="E28" s="98"/>
      <c r="F28" s="98"/>
      <c r="G28" s="98"/>
      <c r="H28" s="99"/>
    </row>
    <row r="29" spans="1:9">
      <c r="A29" s="97" t="s">
        <v>17</v>
      </c>
      <c r="B29" s="98">
        <v>19232</v>
      </c>
      <c r="C29" s="98">
        <v>0</v>
      </c>
      <c r="D29" s="98">
        <v>0</v>
      </c>
      <c r="E29" s="98">
        <v>2040</v>
      </c>
      <c r="F29" s="98">
        <v>16556</v>
      </c>
      <c r="G29" s="98">
        <v>636</v>
      </c>
      <c r="H29" s="99">
        <v>17192</v>
      </c>
      <c r="I29" s="100"/>
    </row>
    <row r="30" spans="1:9">
      <c r="A30" s="97"/>
      <c r="B30" s="98"/>
      <c r="C30" s="98"/>
      <c r="D30" s="98"/>
      <c r="E30" s="98"/>
      <c r="F30" s="98"/>
      <c r="G30" s="98"/>
      <c r="H30" s="99"/>
    </row>
    <row r="31" spans="1:9">
      <c r="A31" s="97" t="s">
        <v>44</v>
      </c>
      <c r="B31" s="98">
        <v>18502</v>
      </c>
      <c r="C31" s="98">
        <v>0</v>
      </c>
      <c r="D31" s="98">
        <v>0</v>
      </c>
      <c r="E31" s="98">
        <v>0</v>
      </c>
      <c r="F31" s="98">
        <v>6304</v>
      </c>
      <c r="G31" s="98">
        <v>12198</v>
      </c>
      <c r="H31" s="99">
        <v>18502</v>
      </c>
      <c r="I31" s="100"/>
    </row>
    <row r="32" spans="1:9">
      <c r="A32" s="97"/>
      <c r="B32" s="98"/>
      <c r="C32" s="98"/>
      <c r="D32" s="98"/>
      <c r="E32" s="98"/>
      <c r="F32" s="98"/>
      <c r="G32" s="98"/>
      <c r="H32" s="99"/>
    </row>
    <row r="33" spans="1:9">
      <c r="A33" s="97" t="s">
        <v>45</v>
      </c>
      <c r="B33" s="98">
        <v>3385</v>
      </c>
      <c r="C33" s="98">
        <v>0</v>
      </c>
      <c r="D33" s="98">
        <v>0</v>
      </c>
      <c r="E33" s="98">
        <v>-135</v>
      </c>
      <c r="F33" s="98">
        <v>2077</v>
      </c>
      <c r="G33" s="98">
        <v>1443</v>
      </c>
      <c r="H33" s="99">
        <v>3520</v>
      </c>
      <c r="I33" s="100"/>
    </row>
    <row r="34" spans="1:9">
      <c r="A34" s="97"/>
      <c r="B34" s="98"/>
      <c r="C34" s="98"/>
      <c r="D34" s="98"/>
      <c r="E34" s="98"/>
      <c r="F34" s="98"/>
      <c r="G34" s="98"/>
      <c r="H34" s="99"/>
      <c r="I34" s="100"/>
    </row>
    <row r="35" spans="1:9">
      <c r="A35" s="97" t="s">
        <v>46</v>
      </c>
      <c r="B35" s="98">
        <v>143</v>
      </c>
      <c r="C35" s="98">
        <v>0</v>
      </c>
      <c r="D35" s="98">
        <v>0</v>
      </c>
      <c r="E35" s="98">
        <v>-4</v>
      </c>
      <c r="F35" s="98">
        <v>147</v>
      </c>
      <c r="G35" s="98">
        <v>0</v>
      </c>
      <c r="H35" s="99">
        <v>147</v>
      </c>
      <c r="I35" s="100"/>
    </row>
    <row r="36" spans="1:9">
      <c r="A36" s="97"/>
      <c r="B36" s="98"/>
      <c r="C36" s="98"/>
      <c r="D36" s="98"/>
      <c r="E36" s="98"/>
      <c r="F36" s="98"/>
      <c r="G36" s="98"/>
      <c r="H36" s="99"/>
    </row>
    <row r="37" spans="1:9">
      <c r="A37" s="97" t="s">
        <v>47</v>
      </c>
      <c r="B37" s="98">
        <v>1726</v>
      </c>
      <c r="C37" s="98">
        <v>0</v>
      </c>
      <c r="D37" s="98">
        <v>0</v>
      </c>
      <c r="E37" s="98">
        <v>104</v>
      </c>
      <c r="F37" s="98">
        <v>1578</v>
      </c>
      <c r="G37" s="98">
        <v>44</v>
      </c>
      <c r="H37" s="99">
        <v>1622</v>
      </c>
      <c r="I37" s="100"/>
    </row>
    <row r="38" spans="1:9">
      <c r="A38" s="97"/>
      <c r="B38" s="98"/>
      <c r="C38" s="98"/>
      <c r="D38" s="98"/>
      <c r="E38" s="98"/>
      <c r="F38" s="98"/>
      <c r="G38" s="98"/>
      <c r="H38" s="99"/>
    </row>
    <row r="39" spans="1:9">
      <c r="A39" s="97" t="s">
        <v>48</v>
      </c>
      <c r="B39" s="98">
        <v>1443</v>
      </c>
      <c r="C39" s="98">
        <v>0</v>
      </c>
      <c r="D39" s="98">
        <v>0</v>
      </c>
      <c r="E39" s="98">
        <v>195</v>
      </c>
      <c r="F39" s="98">
        <v>841</v>
      </c>
      <c r="G39" s="98">
        <v>407</v>
      </c>
      <c r="H39" s="99">
        <v>1248</v>
      </c>
      <c r="I39" s="100"/>
    </row>
    <row r="40" spans="1:9">
      <c r="A40" s="97"/>
      <c r="B40" s="98"/>
      <c r="C40" s="98"/>
      <c r="D40" s="98"/>
      <c r="E40" s="98"/>
      <c r="F40" s="98"/>
      <c r="G40" s="98"/>
      <c r="H40" s="99"/>
    </row>
    <row r="41" spans="1:9">
      <c r="A41" s="97" t="s">
        <v>49</v>
      </c>
      <c r="B41" s="98">
        <v>15658</v>
      </c>
      <c r="C41" s="98">
        <v>0</v>
      </c>
      <c r="D41" s="98">
        <v>0</v>
      </c>
      <c r="E41" s="98">
        <v>0</v>
      </c>
      <c r="F41" s="98">
        <v>1940</v>
      </c>
      <c r="G41" s="98">
        <v>13718</v>
      </c>
      <c r="H41" s="99">
        <v>15658</v>
      </c>
      <c r="I41" s="100"/>
    </row>
    <row r="42" spans="1:9">
      <c r="A42" s="97"/>
      <c r="B42" s="98"/>
      <c r="C42" s="98"/>
      <c r="D42" s="98"/>
      <c r="E42" s="98"/>
      <c r="F42" s="98"/>
      <c r="G42" s="98"/>
      <c r="H42" s="99"/>
    </row>
    <row r="43" spans="1:9">
      <c r="A43" s="97" t="s">
        <v>21</v>
      </c>
      <c r="B43" s="98">
        <v>4547</v>
      </c>
      <c r="C43" s="98">
        <v>0</v>
      </c>
      <c r="D43" s="98">
        <v>4341</v>
      </c>
      <c r="E43" s="98">
        <v>49</v>
      </c>
      <c r="F43" s="98">
        <v>157</v>
      </c>
      <c r="G43" s="98">
        <v>0</v>
      </c>
      <c r="H43" s="99">
        <v>157</v>
      </c>
      <c r="I43" s="100"/>
    </row>
    <row r="44" spans="1:9">
      <c r="A44" s="97"/>
      <c r="B44" s="98"/>
      <c r="C44" s="98"/>
      <c r="D44" s="98"/>
      <c r="E44" s="98"/>
      <c r="F44" s="98"/>
      <c r="G44" s="98"/>
      <c r="H44" s="99"/>
    </row>
    <row r="45" spans="1:9">
      <c r="A45" s="97" t="s">
        <v>10</v>
      </c>
      <c r="B45" s="98">
        <v>32998</v>
      </c>
      <c r="C45" s="98">
        <v>0</v>
      </c>
      <c r="D45" s="98">
        <v>0</v>
      </c>
      <c r="E45" s="98">
        <v>0</v>
      </c>
      <c r="F45" s="98">
        <v>31304</v>
      </c>
      <c r="G45" s="98">
        <v>1694</v>
      </c>
      <c r="H45" s="99">
        <v>32998</v>
      </c>
      <c r="I45" s="100"/>
    </row>
    <row r="46" spans="1:9">
      <c r="A46" s="97"/>
      <c r="B46" s="98"/>
      <c r="C46" s="98"/>
      <c r="D46" s="98"/>
      <c r="E46" s="98"/>
      <c r="F46" s="98"/>
      <c r="G46" s="98"/>
      <c r="H46" s="99"/>
    </row>
    <row r="47" spans="1:9">
      <c r="A47" s="97">
        <v>216</v>
      </c>
      <c r="B47" s="98">
        <v>246</v>
      </c>
      <c r="C47" s="98">
        <v>0</v>
      </c>
      <c r="D47" s="98">
        <v>0</v>
      </c>
      <c r="E47" s="98">
        <v>0</v>
      </c>
      <c r="F47" s="98">
        <v>0</v>
      </c>
      <c r="G47" s="98">
        <v>216</v>
      </c>
      <c r="H47" s="99">
        <v>216</v>
      </c>
      <c r="I47" s="100"/>
    </row>
    <row r="48" spans="1:9">
      <c r="A48" s="94"/>
      <c r="B48" s="98"/>
      <c r="C48" s="98"/>
      <c r="D48" s="98"/>
      <c r="E48" s="98"/>
      <c r="F48" s="98"/>
      <c r="G48" s="98"/>
      <c r="H48" s="99"/>
    </row>
    <row r="49" spans="1:9">
      <c r="A49" s="101" t="s">
        <v>12</v>
      </c>
      <c r="B49" s="102">
        <v>166598</v>
      </c>
      <c r="C49" s="102">
        <v>10036</v>
      </c>
      <c r="D49" s="102">
        <v>4994</v>
      </c>
      <c r="E49" s="102">
        <v>3119</v>
      </c>
      <c r="F49" s="102">
        <v>130960</v>
      </c>
      <c r="G49" s="102">
        <v>37561</v>
      </c>
      <c r="H49" s="103">
        <v>168521</v>
      </c>
      <c r="I49" s="100"/>
    </row>
    <row r="50" spans="1:9">
      <c r="A50" s="609" t="s">
        <v>50</v>
      </c>
      <c r="B50" s="95"/>
      <c r="C50" s="95"/>
      <c r="D50" s="95"/>
      <c r="E50" s="104"/>
      <c r="G50" s="95"/>
      <c r="H50" s="96"/>
      <c r="I50" s="100"/>
    </row>
    <row r="51" spans="1:9">
      <c r="A51" s="609" t="s">
        <v>51</v>
      </c>
      <c r="B51" s="95"/>
      <c r="C51" s="95"/>
      <c r="D51" s="95"/>
      <c r="E51" s="104"/>
      <c r="F51" s="95"/>
      <c r="G51" s="95"/>
      <c r="H51" s="96"/>
    </row>
    <row r="52" spans="1:9" ht="13.5" thickBot="1">
      <c r="A52" s="610" t="s">
        <v>52</v>
      </c>
      <c r="B52" s="105"/>
      <c r="C52" s="105"/>
      <c r="D52" s="105"/>
      <c r="E52" s="105"/>
      <c r="F52" s="105"/>
      <c r="G52" s="105"/>
      <c r="H52" s="106"/>
    </row>
    <row r="53" spans="1:9">
      <c r="H53" s="100"/>
    </row>
    <row r="54" spans="1:9">
      <c r="F54" s="100"/>
      <c r="H54" s="100"/>
    </row>
    <row r="55" spans="1:9">
      <c r="H55" s="100"/>
    </row>
    <row r="56" spans="1:9">
      <c r="B56" s="100"/>
      <c r="F56" s="100"/>
    </row>
    <row r="58" spans="1:9">
      <c r="F58" s="98"/>
    </row>
  </sheetData>
  <printOptions horizontalCentered="1"/>
  <pageMargins left="0.4" right="0.75" top="1.8110236220472442" bottom="0.98425196850393704" header="0" footer="0"/>
  <pageSetup scale="70" orientation="portrait" horizontalDpi="300" verticalDpi="4294967292" r:id="rId1"/>
  <headerFooter alignWithMargins="0">
    <oddHeader>&amp;CCuadro4&amp;R4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A1:F27"/>
  <sheetViews>
    <sheetView zoomScale="90" workbookViewId="0"/>
  </sheetViews>
  <sheetFormatPr baseColWidth="10" defaultColWidth="9.140625" defaultRowHeight="12.75"/>
  <cols>
    <col min="1" max="1" width="23.7109375" style="59" customWidth="1"/>
    <col min="2" max="2" width="14.85546875" style="59" customWidth="1"/>
    <col min="3" max="3" width="14.42578125" style="59" customWidth="1"/>
    <col min="4" max="4" width="15.85546875" style="59" customWidth="1"/>
    <col min="5" max="5" width="16.28515625" style="59" customWidth="1"/>
    <col min="6" max="6" width="10.28515625" style="59" customWidth="1"/>
    <col min="7" max="7" width="12" style="59" customWidth="1"/>
    <col min="8" max="16384" width="9.140625" style="59"/>
  </cols>
  <sheetData>
    <row r="1" spans="1:6" ht="15.75">
      <c r="A1" s="55"/>
      <c r="B1" s="56"/>
      <c r="C1" s="57" t="s">
        <v>23</v>
      </c>
      <c r="D1" s="56"/>
      <c r="E1" s="56"/>
      <c r="F1" s="58"/>
    </row>
    <row r="2" spans="1:6" ht="15.75">
      <c r="A2" s="60"/>
      <c r="B2" s="61"/>
      <c r="C2" s="62" t="s">
        <v>1</v>
      </c>
      <c r="D2" s="61"/>
      <c r="E2" s="61"/>
      <c r="F2" s="63"/>
    </row>
    <row r="3" spans="1:6" ht="15.75">
      <c r="A3" s="60"/>
      <c r="B3" s="61"/>
      <c r="C3" s="62" t="s">
        <v>369</v>
      </c>
      <c r="D3" s="61"/>
      <c r="E3" s="61"/>
      <c r="F3" s="63"/>
    </row>
    <row r="4" spans="1:6" ht="15.75">
      <c r="A4" s="60"/>
      <c r="B4" s="61"/>
      <c r="C4" s="61"/>
      <c r="D4" s="61"/>
      <c r="E4" s="61"/>
      <c r="F4" s="63"/>
    </row>
    <row r="5" spans="1:6" ht="15.75">
      <c r="A5" s="60"/>
      <c r="B5" s="61" t="s">
        <v>24</v>
      </c>
      <c r="C5" s="61" t="s">
        <v>25</v>
      </c>
      <c r="D5" s="61" t="s">
        <v>26</v>
      </c>
      <c r="E5" s="61" t="s">
        <v>27</v>
      </c>
      <c r="F5" s="63" t="s">
        <v>28</v>
      </c>
    </row>
    <row r="6" spans="1:6" ht="15.75">
      <c r="A6" s="64" t="s">
        <v>4</v>
      </c>
      <c r="B6" s="65" t="s">
        <v>29</v>
      </c>
      <c r="C6" s="65"/>
      <c r="D6" s="65"/>
      <c r="E6" s="65" t="s">
        <v>30</v>
      </c>
      <c r="F6" s="66" t="s">
        <v>31</v>
      </c>
    </row>
    <row r="7" spans="1:6">
      <c r="A7" s="67"/>
      <c r="B7" s="68"/>
      <c r="C7" s="68"/>
      <c r="D7" s="68"/>
      <c r="E7" s="68"/>
      <c r="F7" s="69"/>
    </row>
    <row r="8" spans="1:6">
      <c r="A8" s="70" t="s">
        <v>6</v>
      </c>
      <c r="B8" s="71">
        <v>6818</v>
      </c>
      <c r="C8" s="71">
        <v>63818</v>
      </c>
      <c r="D8" s="71">
        <v>0</v>
      </c>
      <c r="E8" s="71">
        <v>1830</v>
      </c>
      <c r="F8" s="72">
        <v>68806</v>
      </c>
    </row>
    <row r="9" spans="1:6">
      <c r="A9" s="70"/>
      <c r="B9" s="71"/>
      <c r="C9" s="71"/>
      <c r="D9" s="71"/>
      <c r="E9" s="71"/>
      <c r="F9" s="72"/>
    </row>
    <row r="10" spans="1:6">
      <c r="A10" s="70" t="s">
        <v>7</v>
      </c>
      <c r="B10" s="71">
        <v>20720</v>
      </c>
      <c r="C10" s="71">
        <v>0</v>
      </c>
      <c r="D10" s="71">
        <v>0</v>
      </c>
      <c r="E10" s="71">
        <v>2008</v>
      </c>
      <c r="F10" s="72">
        <v>18712</v>
      </c>
    </row>
    <row r="11" spans="1:6">
      <c r="A11" s="70"/>
      <c r="B11" s="71"/>
      <c r="C11" s="71"/>
      <c r="D11" s="71"/>
      <c r="E11" s="71"/>
      <c r="F11" s="72"/>
    </row>
    <row r="12" spans="1:6">
      <c r="A12" s="70" t="s">
        <v>8</v>
      </c>
      <c r="B12" s="71">
        <v>11381</v>
      </c>
      <c r="C12" s="71">
        <v>6153</v>
      </c>
      <c r="D12" s="71">
        <v>0</v>
      </c>
      <c r="E12" s="71">
        <v>-968</v>
      </c>
      <c r="F12" s="72">
        <v>18502</v>
      </c>
    </row>
    <row r="13" spans="1:6">
      <c r="A13" s="70"/>
      <c r="B13" s="71"/>
      <c r="C13" s="71"/>
      <c r="D13" s="71"/>
      <c r="E13" s="71"/>
      <c r="F13" s="72"/>
    </row>
    <row r="14" spans="1:6">
      <c r="A14" s="70">
        <v>14927</v>
      </c>
      <c r="B14" s="71">
        <v>16401.859800000006</v>
      </c>
      <c r="C14" s="71">
        <v>0</v>
      </c>
      <c r="D14" s="71">
        <v>0</v>
      </c>
      <c r="E14" s="71">
        <v>529</v>
      </c>
      <c r="F14" s="72">
        <v>14398</v>
      </c>
    </row>
    <row r="15" spans="1:6">
      <c r="A15" s="70"/>
      <c r="B15" s="71"/>
      <c r="C15" s="71"/>
      <c r="D15" s="71"/>
      <c r="E15" s="71"/>
      <c r="F15" s="72"/>
    </row>
    <row r="16" spans="1:6">
      <c r="A16" s="70" t="s">
        <v>22</v>
      </c>
      <c r="B16" s="71">
        <v>32998</v>
      </c>
      <c r="C16" s="71">
        <v>0</v>
      </c>
      <c r="D16" s="71">
        <v>0</v>
      </c>
      <c r="E16" s="71">
        <v>0</v>
      </c>
      <c r="F16" s="72">
        <v>32998</v>
      </c>
    </row>
    <row r="17" spans="1:6">
      <c r="A17" s="70"/>
      <c r="B17" s="71"/>
      <c r="C17" s="71"/>
      <c r="D17" s="71"/>
      <c r="E17" s="71"/>
      <c r="F17" s="72"/>
    </row>
    <row r="18" spans="1:6">
      <c r="A18" s="70" t="s">
        <v>11</v>
      </c>
      <c r="B18" s="71">
        <v>216</v>
      </c>
      <c r="C18" s="71">
        <v>0</v>
      </c>
      <c r="D18" s="71">
        <v>0</v>
      </c>
      <c r="E18" s="71">
        <v>0</v>
      </c>
      <c r="F18" s="72">
        <v>216</v>
      </c>
    </row>
    <row r="19" spans="1:6">
      <c r="A19" s="70"/>
      <c r="B19" s="71"/>
      <c r="C19" s="71"/>
      <c r="D19" s="71"/>
      <c r="E19" s="71"/>
      <c r="F19" s="72"/>
    </row>
    <row r="20" spans="1:6">
      <c r="A20" s="70"/>
      <c r="B20" s="71"/>
      <c r="C20" s="71"/>
      <c r="D20" s="71"/>
      <c r="E20" s="71"/>
      <c r="F20" s="72"/>
    </row>
    <row r="21" spans="1:6">
      <c r="A21" s="73" t="s">
        <v>12</v>
      </c>
      <c r="B21" s="74">
        <v>87060</v>
      </c>
      <c r="C21" s="74">
        <v>69971</v>
      </c>
      <c r="D21" s="74">
        <v>0</v>
      </c>
      <c r="E21" s="74">
        <v>3399</v>
      </c>
      <c r="F21" s="75">
        <v>153632</v>
      </c>
    </row>
    <row r="23" spans="1:6">
      <c r="F23"/>
    </row>
    <row r="24" spans="1:6">
      <c r="F24" s="76"/>
    </row>
    <row r="27" spans="1:6">
      <c r="E27" s="77"/>
    </row>
  </sheetData>
  <printOptions horizontalCentered="1"/>
  <pageMargins left="0.31496062992125984" right="0.23622047244094491" top="1.9685039370078741" bottom="0.98425196850393704" header="0.511811024" footer="0.511811024"/>
  <pageSetup scale="90" orientation="portrait" horizontalDpi="300" verticalDpi="4294967292" r:id="rId1"/>
  <headerFooter alignWithMargins="0">
    <oddHeader>&amp;CCUEDRO Nº3&amp;R3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D30"/>
  <sheetViews>
    <sheetView workbookViewId="0"/>
  </sheetViews>
  <sheetFormatPr baseColWidth="10" defaultColWidth="9.140625" defaultRowHeight="12.75"/>
  <cols>
    <col min="1" max="1" width="26.140625" style="35" customWidth="1"/>
    <col min="2" max="2" width="14" style="35" customWidth="1"/>
    <col min="3" max="3" width="14.140625" style="35" customWidth="1"/>
    <col min="4" max="4" width="13.85546875" style="35" customWidth="1"/>
    <col min="5" max="16384" width="9.140625" style="35"/>
  </cols>
  <sheetData>
    <row r="1" spans="1:4">
      <c r="A1" s="31"/>
      <c r="B1" s="32" t="s">
        <v>13</v>
      </c>
      <c r="C1" s="33"/>
      <c r="D1" s="34"/>
    </row>
    <row r="2" spans="1:4">
      <c r="A2" s="36"/>
      <c r="B2" s="37" t="s">
        <v>14</v>
      </c>
      <c r="C2" s="38"/>
      <c r="D2" s="39"/>
    </row>
    <row r="3" spans="1:4">
      <c r="A3" s="36"/>
      <c r="B3" s="38"/>
      <c r="C3" s="38"/>
      <c r="D3" s="39"/>
    </row>
    <row r="4" spans="1:4">
      <c r="A4" s="36"/>
      <c r="B4" s="40" t="s">
        <v>2</v>
      </c>
      <c r="C4" s="40"/>
      <c r="D4" s="41" t="s">
        <v>3</v>
      </c>
    </row>
    <row r="5" spans="1:4" ht="15.75">
      <c r="A5" s="42" t="s">
        <v>4</v>
      </c>
      <c r="B5" s="37">
        <v>1991</v>
      </c>
      <c r="C5" s="37">
        <v>1992</v>
      </c>
      <c r="D5" s="41" t="s">
        <v>5</v>
      </c>
    </row>
    <row r="6" spans="1:4">
      <c r="A6" s="43"/>
      <c r="B6" s="44"/>
      <c r="C6" s="44"/>
      <c r="D6" s="45"/>
    </row>
    <row r="7" spans="1:4">
      <c r="A7" s="43" t="s">
        <v>15</v>
      </c>
      <c r="B7" s="44"/>
      <c r="C7" s="44"/>
      <c r="D7" s="45"/>
    </row>
    <row r="8" spans="1:4">
      <c r="A8" s="43" t="s">
        <v>16</v>
      </c>
      <c r="B8" s="46">
        <v>71208</v>
      </c>
      <c r="C8" s="46">
        <v>77261</v>
      </c>
      <c r="D8" s="47">
        <v>8.5</v>
      </c>
    </row>
    <row r="9" spans="1:4">
      <c r="A9" s="48"/>
      <c r="B9" s="46"/>
      <c r="C9" s="46"/>
      <c r="D9" s="47"/>
    </row>
    <row r="10" spans="1:4">
      <c r="A10" s="43" t="s">
        <v>17</v>
      </c>
      <c r="B10" s="46">
        <v>15250</v>
      </c>
      <c r="C10" s="46">
        <v>17192</v>
      </c>
      <c r="D10" s="47">
        <v>12.7</v>
      </c>
    </row>
    <row r="11" spans="1:4">
      <c r="A11" s="43"/>
      <c r="B11" s="46"/>
      <c r="C11" s="46"/>
      <c r="D11" s="47"/>
    </row>
    <row r="12" spans="1:4">
      <c r="A12" s="43" t="s">
        <v>8</v>
      </c>
      <c r="B12" s="46">
        <v>21398</v>
      </c>
      <c r="C12" s="46">
        <v>18502</v>
      </c>
      <c r="D12" s="47">
        <v>-13.5</v>
      </c>
    </row>
    <row r="13" spans="1:4">
      <c r="A13" s="43"/>
      <c r="B13" s="46"/>
      <c r="C13" s="46"/>
      <c r="D13" s="47"/>
    </row>
    <row r="14" spans="1:4">
      <c r="A14" s="43" t="s">
        <v>18</v>
      </c>
      <c r="B14" s="46">
        <v>2972</v>
      </c>
      <c r="C14" s="46">
        <v>3667</v>
      </c>
      <c r="D14" s="47">
        <v>23.4</v>
      </c>
    </row>
    <row r="15" spans="1:4">
      <c r="A15" s="43"/>
      <c r="B15" s="46"/>
      <c r="C15" s="46"/>
      <c r="D15" s="47"/>
    </row>
    <row r="16" spans="1:4">
      <c r="A16" s="43" t="s">
        <v>19</v>
      </c>
      <c r="B16" s="46">
        <v>1511</v>
      </c>
      <c r="C16" s="46">
        <v>1622</v>
      </c>
      <c r="D16" s="47">
        <v>7.3</v>
      </c>
    </row>
    <row r="17" spans="1:4">
      <c r="A17" s="43"/>
      <c r="B17" s="46"/>
      <c r="C17" s="46"/>
      <c r="D17" s="47"/>
    </row>
    <row r="18" spans="1:4">
      <c r="A18" s="43" t="s">
        <v>20</v>
      </c>
      <c r="B18" s="46">
        <v>1023</v>
      </c>
      <c r="C18" s="46">
        <v>12480</v>
      </c>
      <c r="D18" s="47">
        <v>22</v>
      </c>
    </row>
    <row r="19" spans="1:4">
      <c r="A19" s="43"/>
      <c r="B19" s="46"/>
      <c r="C19" s="46"/>
      <c r="D19" s="47"/>
    </row>
    <row r="20" spans="1:4">
      <c r="A20" s="43" t="s">
        <v>7</v>
      </c>
      <c r="B20" s="46">
        <v>13667</v>
      </c>
      <c r="C20" s="46">
        <v>15658</v>
      </c>
      <c r="D20" s="47">
        <v>14.6</v>
      </c>
    </row>
    <row r="21" spans="1:4">
      <c r="A21" s="43"/>
      <c r="B21" s="46"/>
      <c r="C21" s="46"/>
      <c r="D21" s="47"/>
    </row>
    <row r="22" spans="1:4">
      <c r="A22" s="43" t="s">
        <v>21</v>
      </c>
      <c r="B22" s="46">
        <v>103</v>
      </c>
      <c r="C22" s="46">
        <v>157</v>
      </c>
      <c r="D22" s="47">
        <v>52.4</v>
      </c>
    </row>
    <row r="23" spans="1:4">
      <c r="A23" s="43"/>
      <c r="B23" s="46"/>
      <c r="C23" s="46"/>
      <c r="D23" s="47"/>
    </row>
    <row r="24" spans="1:4">
      <c r="A24" s="43" t="s">
        <v>22</v>
      </c>
      <c r="B24" s="46">
        <v>29751</v>
      </c>
      <c r="C24" s="46">
        <v>32998</v>
      </c>
      <c r="D24" s="47">
        <v>10.9</v>
      </c>
    </row>
    <row r="25" spans="1:4">
      <c r="A25" s="43"/>
      <c r="B25" s="46"/>
      <c r="C25" s="46"/>
      <c r="D25" s="47"/>
    </row>
    <row r="26" spans="1:4">
      <c r="A26" s="43" t="s">
        <v>11</v>
      </c>
      <c r="B26" s="46">
        <v>190</v>
      </c>
      <c r="C26" s="46">
        <v>216</v>
      </c>
      <c r="D26" s="49">
        <v>13.7</v>
      </c>
    </row>
    <row r="27" spans="1:4">
      <c r="A27" s="43"/>
      <c r="B27" s="46"/>
      <c r="C27" s="46"/>
      <c r="D27" s="47"/>
    </row>
    <row r="28" spans="1:4">
      <c r="A28" s="43"/>
      <c r="B28" s="46"/>
      <c r="C28" s="46"/>
      <c r="D28" s="47"/>
    </row>
    <row r="29" spans="1:4">
      <c r="A29" s="43" t="s">
        <v>12</v>
      </c>
      <c r="B29" s="50">
        <v>157073</v>
      </c>
      <c r="C29" s="50">
        <v>168521</v>
      </c>
      <c r="D29" s="51">
        <v>7.3</v>
      </c>
    </row>
    <row r="30" spans="1:4" ht="13.5" thickBot="1">
      <c r="A30" s="52"/>
      <c r="B30" s="53"/>
      <c r="C30" s="53"/>
      <c r="D30" s="54"/>
    </row>
  </sheetData>
  <printOptions horizontalCentered="1"/>
  <pageMargins left="0.74803149606299213" right="0.74803149606299213" top="1.9685039370078741" bottom="0.98425196850393704" header="0.511811024" footer="0.511811024"/>
  <pageSetup orientation="portrait" horizontalDpi="300" verticalDpi="4294967292" r:id="rId1"/>
  <headerFooter alignWithMargins="0">
    <oddHeader>&amp;CCUADRO Nº2&amp;R2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3"/>
  <dimension ref="A1:E23"/>
  <sheetViews>
    <sheetView workbookViewId="0"/>
  </sheetViews>
  <sheetFormatPr baseColWidth="10" defaultColWidth="9.140625" defaultRowHeight="12.75"/>
  <cols>
    <col min="1" max="1" width="23.7109375" style="30" customWidth="1"/>
    <col min="2" max="2" width="17" style="6" customWidth="1"/>
    <col min="3" max="3" width="13.85546875" style="6" customWidth="1"/>
    <col min="4" max="4" width="13.7109375" style="6" customWidth="1"/>
    <col min="5" max="16384" width="9.140625" style="6"/>
  </cols>
  <sheetData>
    <row r="1" spans="1:5" ht="15.75">
      <c r="A1" s="1"/>
      <c r="B1" s="2" t="s">
        <v>0</v>
      </c>
      <c r="C1" s="3"/>
      <c r="D1" s="4"/>
      <c r="E1" s="5"/>
    </row>
    <row r="2" spans="1:5" ht="15.75">
      <c r="A2" s="7"/>
      <c r="B2" s="8" t="s">
        <v>1</v>
      </c>
      <c r="C2" s="8"/>
      <c r="D2" s="9"/>
      <c r="E2" s="5"/>
    </row>
    <row r="3" spans="1:5" ht="15.75">
      <c r="A3" s="7"/>
      <c r="B3" s="8"/>
      <c r="C3" s="8"/>
      <c r="D3" s="9"/>
      <c r="E3" s="5"/>
    </row>
    <row r="4" spans="1:5" ht="15.75">
      <c r="A4" s="7"/>
      <c r="B4" s="8"/>
      <c r="C4" s="8"/>
      <c r="D4" s="9"/>
      <c r="E4" s="5"/>
    </row>
    <row r="5" spans="1:5" ht="15.75">
      <c r="A5" s="7"/>
      <c r="B5" s="8"/>
      <c r="C5" s="10" t="s">
        <v>2</v>
      </c>
      <c r="D5" s="9" t="s">
        <v>3</v>
      </c>
      <c r="E5" s="5"/>
    </row>
    <row r="6" spans="1:5" ht="15.75">
      <c r="A6" s="11" t="s">
        <v>4</v>
      </c>
      <c r="B6" s="12">
        <v>1991</v>
      </c>
      <c r="C6" s="12">
        <v>1992</v>
      </c>
      <c r="D6" s="13" t="s">
        <v>5</v>
      </c>
      <c r="E6" s="5"/>
    </row>
    <row r="7" spans="1:5">
      <c r="A7" s="14"/>
      <c r="B7" s="15"/>
      <c r="C7" s="15"/>
      <c r="D7" s="16"/>
      <c r="E7" s="5"/>
    </row>
    <row r="8" spans="1:5">
      <c r="A8" s="17" t="s">
        <v>6</v>
      </c>
      <c r="B8" s="18">
        <v>66814</v>
      </c>
      <c r="C8" s="18">
        <v>68806</v>
      </c>
      <c r="D8" s="19">
        <v>3</v>
      </c>
      <c r="E8" s="5"/>
    </row>
    <row r="9" spans="1:5">
      <c r="A9" s="17"/>
      <c r="B9" s="18"/>
      <c r="C9" s="18"/>
      <c r="D9" s="20"/>
      <c r="E9" s="5"/>
    </row>
    <row r="10" spans="1:5">
      <c r="A10" s="17" t="s">
        <v>7</v>
      </c>
      <c r="B10" s="18">
        <v>16729</v>
      </c>
      <c r="C10" s="18">
        <v>18712</v>
      </c>
      <c r="D10" s="19">
        <v>11.9</v>
      </c>
      <c r="E10" s="5"/>
    </row>
    <row r="11" spans="1:5">
      <c r="A11" s="17"/>
      <c r="B11" s="18"/>
      <c r="C11" s="18"/>
      <c r="D11" s="20"/>
      <c r="E11" s="5"/>
    </row>
    <row r="12" spans="1:5">
      <c r="A12" s="17" t="s">
        <v>8</v>
      </c>
      <c r="B12" s="18">
        <v>21398</v>
      </c>
      <c r="C12" s="18">
        <v>18502</v>
      </c>
      <c r="D12" s="19">
        <v>-13.5</v>
      </c>
      <c r="E12" s="5"/>
    </row>
    <row r="13" spans="1:5">
      <c r="A13" s="17"/>
      <c r="B13" s="18"/>
      <c r="C13" s="18"/>
      <c r="D13" s="20"/>
      <c r="E13" s="5"/>
    </row>
    <row r="14" spans="1:5">
      <c r="A14" s="17" t="s">
        <v>9</v>
      </c>
      <c r="B14" s="18">
        <v>11290</v>
      </c>
      <c r="C14" s="18">
        <v>14398</v>
      </c>
      <c r="D14" s="19">
        <v>27.5</v>
      </c>
      <c r="E14" s="5"/>
    </row>
    <row r="15" spans="1:5">
      <c r="A15" s="17"/>
      <c r="B15" s="18"/>
      <c r="C15" s="18"/>
      <c r="D15" s="20"/>
      <c r="E15" s="5"/>
    </row>
    <row r="16" spans="1:5">
      <c r="A16" s="17" t="s">
        <v>10</v>
      </c>
      <c r="B16" s="18">
        <v>29751</v>
      </c>
      <c r="C16" s="18">
        <v>32998</v>
      </c>
      <c r="D16" s="19">
        <v>10.9</v>
      </c>
      <c r="E16" s="5"/>
    </row>
    <row r="17" spans="1:5">
      <c r="A17" s="17"/>
      <c r="B17" s="18"/>
      <c r="C17" s="18"/>
      <c r="D17" s="20"/>
      <c r="E17" s="5"/>
    </row>
    <row r="18" spans="1:5">
      <c r="A18" s="17" t="s">
        <v>11</v>
      </c>
      <c r="B18" s="18">
        <v>190</v>
      </c>
      <c r="C18" s="18">
        <v>216</v>
      </c>
      <c r="D18" s="19">
        <v>13.7</v>
      </c>
      <c r="E18" s="5"/>
    </row>
    <row r="19" spans="1:5">
      <c r="A19" s="17"/>
      <c r="B19" s="18"/>
      <c r="C19" s="18"/>
      <c r="D19" s="20"/>
      <c r="E19" s="5"/>
    </row>
    <row r="20" spans="1:5">
      <c r="A20" s="17"/>
      <c r="B20" s="18"/>
      <c r="C20" s="18"/>
      <c r="D20" s="19"/>
      <c r="E20" s="5"/>
    </row>
    <row r="21" spans="1:5">
      <c r="A21" s="21" t="s">
        <v>12</v>
      </c>
      <c r="B21" s="22">
        <v>146172</v>
      </c>
      <c r="C21" s="22">
        <v>153632</v>
      </c>
      <c r="D21" s="23">
        <v>5.0999999999999996</v>
      </c>
      <c r="E21" s="5"/>
    </row>
    <row r="22" spans="1:5" ht="13.5" thickBot="1">
      <c r="A22" s="24"/>
      <c r="B22" s="25"/>
      <c r="C22" s="26"/>
      <c r="D22" s="27"/>
      <c r="E22" s="5"/>
    </row>
    <row r="23" spans="1:5">
      <c r="A23" s="28"/>
      <c r="B23" s="29"/>
      <c r="C23" s="29"/>
      <c r="D23" s="29"/>
    </row>
  </sheetData>
  <printOptions horizontalCentered="1"/>
  <pageMargins left="0.74803149606299202" right="0.74803149606299202" top="1.9685039370078701" bottom="0.98425196850393704" header="0.511811024" footer="0.511811024"/>
  <pageSetup orientation="portrait" horizontalDpi="300" verticalDpi="4294967292" r:id="rId1"/>
  <headerFooter alignWithMargins="0">
    <oddHeader>&amp;CCUADRO Nº1
&amp;R1</oddHeader>
  </headerFooter>
  <drawing r:id="rId2"/>
  <legacyDrawing r:id="rId3"/>
  <oleObjects>
    <mc:AlternateContent xmlns:mc="http://schemas.openxmlformats.org/markup-compatibility/2006">
      <mc:Choice Requires="x14">
        <oleObject progId="Documento" dvAspect="DVASPECT_ICON" shapeId="1027" r:id="rId4">
          <objectPr defaultSize="0" r:id="rId5">
            <anchor moveWithCells="1">
              <from>
                <xdr:col>4</xdr:col>
                <xdr:colOff>276225</xdr:colOff>
                <xdr:row>0</xdr:row>
                <xdr:rowOff>161925</xdr:rowOff>
              </from>
              <to>
                <xdr:col>5</xdr:col>
                <xdr:colOff>581025</xdr:colOff>
                <xdr:row>4</xdr:row>
                <xdr:rowOff>47625</xdr:rowOff>
              </to>
            </anchor>
          </objectPr>
        </oleObject>
      </mc:Choice>
      <mc:Fallback>
        <oleObject progId="Documento" dvAspect="DVASPECT_ICON" shapeId="1027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D63"/>
  <sheetViews>
    <sheetView topLeftCell="A17" zoomScale="90" workbookViewId="0">
      <selection activeCell="A24" sqref="A24:IV43"/>
    </sheetView>
  </sheetViews>
  <sheetFormatPr baseColWidth="10" defaultColWidth="9.140625" defaultRowHeight="12.75"/>
  <cols>
    <col min="1" max="1" width="34" style="487" customWidth="1"/>
    <col min="2" max="2" width="15.85546875" style="487" customWidth="1"/>
    <col min="3" max="3" width="16.42578125" style="487" customWidth="1"/>
    <col min="4" max="16384" width="9.140625" style="487"/>
  </cols>
  <sheetData>
    <row r="1" spans="1:4" ht="13.5" thickBot="1"/>
    <row r="2" spans="1:4">
      <c r="A2" s="488"/>
      <c r="B2" s="489" t="s">
        <v>248</v>
      </c>
      <c r="C2" s="490"/>
      <c r="D2" s="491"/>
    </row>
    <row r="3" spans="1:4">
      <c r="A3" s="492"/>
      <c r="B3" s="493">
        <v>1997</v>
      </c>
      <c r="C3" s="494"/>
      <c r="D3" s="495"/>
    </row>
    <row r="4" spans="1:4">
      <c r="A4" s="492"/>
      <c r="B4" s="496"/>
      <c r="C4" s="497" t="s">
        <v>249</v>
      </c>
      <c r="D4" s="498"/>
    </row>
    <row r="5" spans="1:4">
      <c r="A5" s="499"/>
      <c r="B5" s="500"/>
      <c r="C5" s="501" t="s">
        <v>250</v>
      </c>
      <c r="D5" s="502" t="s">
        <v>251</v>
      </c>
    </row>
    <row r="6" spans="1:4">
      <c r="A6" s="503" t="s">
        <v>252</v>
      </c>
      <c r="B6" s="504">
        <f>+B9+B14</f>
        <v>7278</v>
      </c>
      <c r="C6" s="505">
        <v>1</v>
      </c>
      <c r="D6" s="506"/>
    </row>
    <row r="7" spans="1:4">
      <c r="A7" s="507" t="s">
        <v>253</v>
      </c>
      <c r="B7" s="508"/>
      <c r="C7" s="509"/>
      <c r="D7" s="510"/>
    </row>
    <row r="8" spans="1:4">
      <c r="A8" s="507"/>
      <c r="B8" s="508"/>
      <c r="C8" s="509"/>
      <c r="D8" s="510"/>
    </row>
    <row r="9" spans="1:4">
      <c r="A9" s="511" t="s">
        <v>254</v>
      </c>
      <c r="B9" s="504">
        <f>+B10+B11+B12</f>
        <v>3453</v>
      </c>
      <c r="C9" s="505">
        <f>+B9/B6</f>
        <v>0.47444352844187965</v>
      </c>
      <c r="D9" s="506"/>
    </row>
    <row r="10" spans="1:4">
      <c r="A10" s="512" t="s">
        <v>255</v>
      </c>
      <c r="B10" s="508">
        <v>217</v>
      </c>
      <c r="C10" s="509"/>
      <c r="D10" s="510">
        <f>+B10/B9</f>
        <v>6.2843903851723143E-2</v>
      </c>
    </row>
    <row r="11" spans="1:4">
      <c r="A11" s="512" t="s">
        <v>256</v>
      </c>
      <c r="B11" s="508">
        <v>341</v>
      </c>
      <c r="C11" s="509"/>
      <c r="D11" s="510">
        <f>+B11/B9</f>
        <v>9.8754706052707794E-2</v>
      </c>
    </row>
    <row r="12" spans="1:4">
      <c r="A12" s="512" t="s">
        <v>257</v>
      </c>
      <c r="B12" s="508">
        <v>2895</v>
      </c>
      <c r="C12" s="509"/>
      <c r="D12" s="510">
        <f>+B12/B9</f>
        <v>0.83840139009556902</v>
      </c>
    </row>
    <row r="13" spans="1:4">
      <c r="A13" s="511"/>
      <c r="B13" s="504"/>
      <c r="C13" s="505"/>
      <c r="D13" s="506"/>
    </row>
    <row r="14" spans="1:4">
      <c r="A14" s="511" t="s">
        <v>258</v>
      </c>
      <c r="B14" s="504">
        <f>+B15+B16</f>
        <v>3825</v>
      </c>
      <c r="C14" s="505">
        <f>+B14/B6</f>
        <v>0.52555647155812035</v>
      </c>
      <c r="D14" s="506"/>
    </row>
    <row r="15" spans="1:4">
      <c r="A15" s="512" t="s">
        <v>255</v>
      </c>
      <c r="B15" s="508">
        <v>101</v>
      </c>
      <c r="C15" s="509"/>
      <c r="D15" s="510">
        <f>+B15/B14</f>
        <v>2.6405228758169936E-2</v>
      </c>
    </row>
    <row r="16" spans="1:4">
      <c r="A16" s="512" t="s">
        <v>257</v>
      </c>
      <c r="B16" s="508">
        <v>3724</v>
      </c>
      <c r="C16" s="509"/>
      <c r="D16" s="510">
        <f>+B16/B14</f>
        <v>0.97359477124183003</v>
      </c>
    </row>
    <row r="17" spans="1:4">
      <c r="A17" s="503"/>
      <c r="B17" s="504"/>
      <c r="C17" s="505"/>
      <c r="D17" s="506"/>
    </row>
    <row r="18" spans="1:4">
      <c r="A18" s="503" t="s">
        <v>259</v>
      </c>
      <c r="B18" s="504">
        <f>+B20+B25</f>
        <v>33292</v>
      </c>
      <c r="C18" s="505">
        <v>1</v>
      </c>
      <c r="D18" s="506"/>
    </row>
    <row r="19" spans="1:4">
      <c r="A19" s="507" t="s">
        <v>260</v>
      </c>
      <c r="B19" s="508"/>
      <c r="C19" s="509"/>
      <c r="D19" s="510"/>
    </row>
    <row r="20" spans="1:4">
      <c r="A20" s="511" t="s">
        <v>254</v>
      </c>
      <c r="B20" s="504">
        <f>+B21+B22+B23</f>
        <v>14347</v>
      </c>
      <c r="C20" s="505">
        <f>+B20/B18</f>
        <v>0.43094437102006489</v>
      </c>
      <c r="D20" s="506"/>
    </row>
    <row r="21" spans="1:4">
      <c r="A21" s="512" t="s">
        <v>255</v>
      </c>
      <c r="B21" s="508">
        <v>213</v>
      </c>
      <c r="C21" s="509"/>
      <c r="D21" s="510">
        <f>+B21/B20+0.01</f>
        <v>2.4846309332961593E-2</v>
      </c>
    </row>
    <row r="22" spans="1:4">
      <c r="A22" s="512" t="s">
        <v>256</v>
      </c>
      <c r="B22" s="508">
        <v>1743</v>
      </c>
      <c r="C22" s="509"/>
      <c r="D22" s="510">
        <f>+B22/B20</f>
        <v>0.12148881299226319</v>
      </c>
    </row>
    <row r="23" spans="1:4">
      <c r="A23" s="512" t="s">
        <v>257</v>
      </c>
      <c r="B23" s="508">
        <v>12391</v>
      </c>
      <c r="C23" s="509"/>
      <c r="D23" s="510">
        <f>+B23/B20</f>
        <v>0.86366487767477518</v>
      </c>
    </row>
    <row r="24" spans="1:4">
      <c r="A24" s="511"/>
      <c r="B24" s="504"/>
      <c r="C24" s="505"/>
      <c r="D24" s="506"/>
    </row>
    <row r="25" spans="1:4">
      <c r="A25" s="511" t="s">
        <v>258</v>
      </c>
      <c r="B25" s="504">
        <f>+B26+B27</f>
        <v>18945</v>
      </c>
      <c r="C25" s="505">
        <f>+B25/B18</f>
        <v>0.56905562897993511</v>
      </c>
      <c r="D25" s="506"/>
    </row>
    <row r="26" spans="1:4">
      <c r="A26" s="512" t="s">
        <v>255</v>
      </c>
      <c r="B26" s="508">
        <v>773</v>
      </c>
      <c r="C26" s="509"/>
      <c r="D26" s="510">
        <f>+B26/B25</f>
        <v>4.0802322512536286E-2</v>
      </c>
    </row>
    <row r="27" spans="1:4">
      <c r="A27" s="512" t="s">
        <v>257</v>
      </c>
      <c r="B27" s="508">
        <v>18172</v>
      </c>
      <c r="C27" s="509"/>
      <c r="D27" s="510">
        <f>+B27/B25</f>
        <v>0.95919767748746376</v>
      </c>
    </row>
    <row r="28" spans="1:4">
      <c r="A28" s="513"/>
      <c r="B28" s="504"/>
      <c r="C28" s="505"/>
      <c r="D28" s="506"/>
    </row>
    <row r="29" spans="1:4">
      <c r="A29" s="514" t="s">
        <v>261</v>
      </c>
      <c r="B29" s="508"/>
      <c r="C29" s="509"/>
      <c r="D29" s="510"/>
    </row>
    <row r="30" spans="1:4">
      <c r="A30" s="513" t="s">
        <v>262</v>
      </c>
      <c r="B30" s="504">
        <f>SUM(B32:B36)</f>
        <v>252160</v>
      </c>
      <c r="C30" s="515">
        <f>SUM(C32:C36)</f>
        <v>1</v>
      </c>
      <c r="D30" s="506"/>
    </row>
    <row r="31" spans="1:4">
      <c r="A31" s="507" t="s">
        <v>263</v>
      </c>
      <c r="B31" s="508"/>
      <c r="C31" s="509"/>
      <c r="D31" s="510"/>
    </row>
    <row r="32" spans="1:4">
      <c r="A32" s="511" t="s">
        <v>264</v>
      </c>
      <c r="B32" s="504">
        <v>26314</v>
      </c>
      <c r="C32" s="505">
        <f>+B32/B30</f>
        <v>0.10435437817258883</v>
      </c>
      <c r="D32" s="506"/>
    </row>
    <row r="33" spans="1:4">
      <c r="A33" s="511" t="s">
        <v>265</v>
      </c>
      <c r="B33" s="504">
        <f>42818+4381</f>
        <v>47199</v>
      </c>
      <c r="C33" s="505">
        <f>+B33/B30</f>
        <v>0.18717877538071065</v>
      </c>
      <c r="D33" s="506"/>
    </row>
    <row r="34" spans="1:4">
      <c r="A34" s="516" t="s">
        <v>266</v>
      </c>
      <c r="B34" s="504">
        <v>114404</v>
      </c>
      <c r="C34" s="505">
        <f>+B34/B30</f>
        <v>0.45369606598984774</v>
      </c>
      <c r="D34" s="506"/>
    </row>
    <row r="35" spans="1:4">
      <c r="A35" s="516" t="s">
        <v>267</v>
      </c>
      <c r="B35" s="504">
        <f>1882+1133+24064+309+246</f>
        <v>27634</v>
      </c>
      <c r="C35" s="505">
        <f>+B35/B30</f>
        <v>0.1095891497461929</v>
      </c>
      <c r="D35" s="506"/>
    </row>
    <row r="36" spans="1:4">
      <c r="A36" s="511" t="s">
        <v>268</v>
      </c>
      <c r="B36" s="504">
        <v>36609</v>
      </c>
      <c r="C36" s="505">
        <f>+B36/B30</f>
        <v>0.1451816307106599</v>
      </c>
      <c r="D36" s="506"/>
    </row>
    <row r="37" spans="1:4">
      <c r="A37" s="503"/>
      <c r="B37" s="504"/>
      <c r="C37" s="505"/>
      <c r="D37" s="506"/>
    </row>
    <row r="38" spans="1:4">
      <c r="A38" s="517" t="s">
        <v>269</v>
      </c>
      <c r="B38" s="508"/>
      <c r="C38" s="509"/>
      <c r="D38" s="510"/>
    </row>
    <row r="39" spans="1:4">
      <c r="A39" s="517" t="s">
        <v>270</v>
      </c>
      <c r="B39" s="508"/>
      <c r="C39" s="509"/>
      <c r="D39" s="510"/>
    </row>
    <row r="40" spans="1:4">
      <c r="A40" s="503" t="s">
        <v>260</v>
      </c>
      <c r="B40" s="504">
        <f>SUM(B41:B51)</f>
        <v>17438</v>
      </c>
      <c r="C40" s="515">
        <f>SUM(C41:C51)-0.01</f>
        <v>1</v>
      </c>
      <c r="D40" s="506"/>
    </row>
    <row r="41" spans="1:4">
      <c r="A41" s="507" t="s">
        <v>214</v>
      </c>
      <c r="B41" s="508">
        <v>407</v>
      </c>
      <c r="C41" s="509">
        <f>+B41/$B$40</f>
        <v>2.3339832549604311E-2</v>
      </c>
      <c r="D41" s="510"/>
    </row>
    <row r="42" spans="1:4">
      <c r="A42" s="511" t="s">
        <v>207</v>
      </c>
      <c r="B42" s="504">
        <v>7388</v>
      </c>
      <c r="C42" s="505">
        <f>+B42/B40</f>
        <v>0.42367243949994265</v>
      </c>
      <c r="D42" s="506"/>
    </row>
    <row r="43" spans="1:4">
      <c r="A43" s="511" t="s">
        <v>211</v>
      </c>
      <c r="B43" s="504">
        <v>1969</v>
      </c>
      <c r="C43" s="505">
        <f>+B43/B40</f>
        <v>0.11291432503727492</v>
      </c>
      <c r="D43" s="506"/>
    </row>
    <row r="44" spans="1:4">
      <c r="A44" s="511" t="s">
        <v>213</v>
      </c>
      <c r="B44" s="504">
        <v>491</v>
      </c>
      <c r="C44" s="505">
        <f>+B44/B40</f>
        <v>2.8156898726918223E-2</v>
      </c>
      <c r="D44" s="506"/>
    </row>
    <row r="45" spans="1:4">
      <c r="A45" s="511" t="s">
        <v>212</v>
      </c>
      <c r="B45" s="504">
        <v>530</v>
      </c>
      <c r="C45" s="505">
        <f>+B45/B40</f>
        <v>3.0393393737813971E-2</v>
      </c>
      <c r="D45" s="506"/>
    </row>
    <row r="46" spans="1:4">
      <c r="A46" s="511" t="s">
        <v>271</v>
      </c>
      <c r="B46" s="504">
        <v>86</v>
      </c>
      <c r="C46" s="505">
        <f>+B46/B40+0.01</f>
        <v>1.4931758229154719E-2</v>
      </c>
      <c r="D46" s="506"/>
    </row>
    <row r="47" spans="1:4">
      <c r="A47" s="511" t="s">
        <v>210</v>
      </c>
      <c r="B47" s="504">
        <v>272</v>
      </c>
      <c r="C47" s="505">
        <f>+B47/B40</f>
        <v>1.559811905034981E-2</v>
      </c>
      <c r="D47" s="506"/>
    </row>
    <row r="48" spans="1:4">
      <c r="A48" s="511" t="s">
        <v>216</v>
      </c>
      <c r="B48" s="504">
        <v>149</v>
      </c>
      <c r="C48" s="505">
        <f>+B48/B40</f>
        <v>8.5445578621401539E-3</v>
      </c>
      <c r="D48" s="506"/>
    </row>
    <row r="49" spans="1:4">
      <c r="A49" s="511" t="s">
        <v>209</v>
      </c>
      <c r="B49" s="504">
        <v>203</v>
      </c>
      <c r="C49" s="505">
        <f>+B49/B40</f>
        <v>1.1641243261841955E-2</v>
      </c>
      <c r="D49" s="506"/>
    </row>
    <row r="50" spans="1:4">
      <c r="A50" s="511" t="s">
        <v>217</v>
      </c>
      <c r="B50" s="504">
        <v>4782</v>
      </c>
      <c r="C50" s="505">
        <f>+B50/B40</f>
        <v>0.27422869595137056</v>
      </c>
      <c r="D50" s="506"/>
    </row>
    <row r="51" spans="1:4">
      <c r="A51" s="511" t="s">
        <v>218</v>
      </c>
      <c r="B51" s="504">
        <v>1161</v>
      </c>
      <c r="C51" s="505">
        <f>+B51/B40</f>
        <v>6.657873609358872E-2</v>
      </c>
      <c r="D51" s="506"/>
    </row>
    <row r="52" spans="1:4">
      <c r="A52" s="503"/>
      <c r="B52" s="504"/>
      <c r="C52" s="505"/>
      <c r="D52" s="506"/>
    </row>
    <row r="53" spans="1:4">
      <c r="A53" s="517" t="s">
        <v>272</v>
      </c>
      <c r="B53" s="508"/>
      <c r="C53" s="509"/>
      <c r="D53" s="510"/>
    </row>
    <row r="54" spans="1:4">
      <c r="A54" s="518" t="s">
        <v>273</v>
      </c>
      <c r="B54" s="508"/>
      <c r="C54" s="509" t="s">
        <v>274</v>
      </c>
      <c r="D54" s="510"/>
    </row>
    <row r="55" spans="1:4" ht="13.5" thickBot="1">
      <c r="A55" s="519" t="s">
        <v>275</v>
      </c>
      <c r="B55" s="520">
        <f>+(+B18*1000)/14622.4</f>
        <v>2276.7808294124084</v>
      </c>
      <c r="C55" s="521">
        <f>+(2277-2141)/2141</f>
        <v>6.3521718822979911E-2</v>
      </c>
      <c r="D55" s="522"/>
    </row>
    <row r="57" spans="1:4" customFormat="1"/>
    <row r="58" spans="1:4" customFormat="1"/>
    <row r="59" spans="1:4" customFormat="1"/>
    <row r="60" spans="1:4" customFormat="1"/>
    <row r="61" spans="1:4" customFormat="1"/>
    <row r="62" spans="1:4" customFormat="1"/>
    <row r="63" spans="1:4" customFormat="1"/>
  </sheetData>
  <pageMargins left="0.82" right="0.19685039370078741" top="0.70866141732283472" bottom="0.19685039370078741" header="0.511811024" footer="0.511811024"/>
  <pageSetup orientation="portrait" horizontalDpi="300" verticalDpi="4294967292" r:id="rId1"/>
  <headerFooter alignWithMargins="0">
    <oddHeader>&amp;R19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Q140"/>
  <sheetViews>
    <sheetView zoomScale="75" workbookViewId="0"/>
  </sheetViews>
  <sheetFormatPr baseColWidth="10" defaultColWidth="9.140625" defaultRowHeight="12.75"/>
  <cols>
    <col min="1" max="1" width="12.7109375" style="466" customWidth="1"/>
    <col min="2" max="2" width="14" style="466" customWidth="1"/>
    <col min="3" max="3" width="7.7109375" style="466" customWidth="1"/>
    <col min="4" max="4" width="11.42578125" style="466" customWidth="1"/>
    <col min="5" max="5" width="7.7109375" style="466" customWidth="1"/>
    <col min="6" max="6" width="7.5703125" style="466" customWidth="1"/>
    <col min="7" max="8" width="8.28515625" style="466" customWidth="1"/>
    <col min="9" max="9" width="8" style="466" customWidth="1"/>
    <col min="10" max="10" width="8.5703125" style="466" customWidth="1"/>
    <col min="11" max="11" width="6.7109375" style="466" customWidth="1"/>
    <col min="12" max="12" width="7.28515625" style="466" customWidth="1"/>
    <col min="13" max="13" width="9.42578125" style="466" customWidth="1"/>
    <col min="14" max="14" width="8" style="466" bestFit="1" customWidth="1"/>
    <col min="15" max="16" width="8" style="466" customWidth="1"/>
    <col min="17" max="17" width="9.28515625" style="466" customWidth="1"/>
    <col min="18" max="18" width="8.140625" style="466" customWidth="1"/>
    <col min="19" max="19" width="6.42578125" style="466" customWidth="1"/>
    <col min="20" max="20" width="5.28515625" style="466" customWidth="1"/>
    <col min="21" max="21" width="8.28515625" style="466" customWidth="1"/>
    <col min="22" max="22" width="11.42578125" style="466" customWidth="1"/>
    <col min="23" max="23" width="14.5703125" style="466" customWidth="1"/>
    <col min="24" max="24" width="14.7109375" style="466" customWidth="1"/>
    <col min="25" max="25" width="8.5703125" style="466" customWidth="1"/>
    <col min="26" max="26" width="8" style="466" customWidth="1"/>
    <col min="27" max="27" width="8.5703125" style="466" customWidth="1"/>
    <col min="28" max="28" width="8.42578125" style="466" customWidth="1"/>
    <col min="29" max="29" width="7.85546875" style="466" customWidth="1"/>
    <col min="30" max="30" width="7.42578125" style="466" customWidth="1"/>
    <col min="31" max="31" width="8.140625" style="466" customWidth="1"/>
    <col min="32" max="32" width="9" style="466" customWidth="1"/>
    <col min="33" max="33" width="5.42578125" style="466" customWidth="1"/>
    <col min="34" max="34" width="8.7109375" style="466" customWidth="1"/>
    <col min="35" max="35" width="10.140625" style="466" customWidth="1"/>
    <col min="36" max="37" width="6.85546875" style="466" customWidth="1"/>
    <col min="38" max="38" width="7.42578125" style="466" customWidth="1"/>
    <col min="39" max="39" width="6.85546875" style="466" customWidth="1"/>
    <col min="40" max="40" width="7.140625" style="466" customWidth="1"/>
    <col min="41" max="41" width="6.140625" style="466" customWidth="1"/>
    <col min="42" max="42" width="5.5703125" style="466" customWidth="1"/>
    <col min="43" max="43" width="5.85546875" style="466" customWidth="1"/>
    <col min="44" max="253" width="11.42578125" style="466" customWidth="1"/>
    <col min="254" max="16384" width="9.140625" style="466"/>
  </cols>
  <sheetData>
    <row r="1" spans="1:43" s="467" customFormat="1" ht="15.75">
      <c r="A1" s="461" t="s">
        <v>385</v>
      </c>
      <c r="B1" s="462"/>
      <c r="C1" s="463"/>
      <c r="D1" s="463"/>
      <c r="E1" s="463"/>
      <c r="F1" s="463"/>
      <c r="G1" s="463"/>
      <c r="H1" s="464"/>
      <c r="I1" s="464"/>
      <c r="J1" s="465" t="s">
        <v>168</v>
      </c>
      <c r="K1" s="464"/>
      <c r="L1" s="464"/>
      <c r="M1" s="463"/>
      <c r="N1" s="463"/>
      <c r="O1" s="463"/>
      <c r="P1" s="463"/>
      <c r="Q1" s="463"/>
      <c r="R1" s="463"/>
      <c r="S1" s="463"/>
      <c r="T1" s="463"/>
      <c r="U1" s="463"/>
      <c r="V1" s="466"/>
      <c r="W1" s="466"/>
      <c r="X1" s="466"/>
      <c r="Y1" s="466"/>
      <c r="Z1" s="466"/>
      <c r="AA1" s="466"/>
      <c r="AB1" s="466"/>
      <c r="AC1" s="466"/>
      <c r="AD1" s="466"/>
      <c r="AE1" s="466"/>
      <c r="AF1" s="466"/>
      <c r="AG1" s="466"/>
      <c r="AH1" s="466"/>
      <c r="AI1" s="466"/>
      <c r="AJ1" s="466"/>
      <c r="AK1" s="466"/>
      <c r="AL1" s="466"/>
      <c r="AM1" s="466"/>
      <c r="AN1" s="466"/>
      <c r="AO1" s="466"/>
      <c r="AP1" s="466"/>
      <c r="AQ1" s="466"/>
    </row>
    <row r="2" spans="1:43" s="467" customFormat="1">
      <c r="A2" s="462"/>
      <c r="B2" s="462"/>
      <c r="C2" s="463"/>
      <c r="D2" s="463"/>
      <c r="E2" s="463"/>
      <c r="F2" s="463"/>
      <c r="G2" s="463"/>
      <c r="H2" s="463"/>
      <c r="I2" s="463"/>
      <c r="J2" s="463"/>
      <c r="K2" s="463"/>
      <c r="L2" s="463"/>
      <c r="M2" s="463"/>
      <c r="N2" s="463"/>
      <c r="O2" s="463"/>
      <c r="P2" s="463"/>
      <c r="Q2" s="463"/>
      <c r="R2" s="463"/>
      <c r="S2" s="463"/>
      <c r="T2" s="463"/>
      <c r="U2" s="463"/>
      <c r="V2" s="466"/>
      <c r="W2" s="466"/>
      <c r="X2" s="466"/>
      <c r="Y2" s="466"/>
      <c r="Z2" s="466"/>
      <c r="AA2" s="466"/>
      <c r="AB2" s="466"/>
      <c r="AC2" s="466"/>
      <c r="AD2" s="466"/>
      <c r="AE2" s="466"/>
      <c r="AF2" s="466"/>
      <c r="AG2" s="466"/>
      <c r="AH2" s="466"/>
      <c r="AI2" s="466"/>
      <c r="AJ2" s="466"/>
      <c r="AK2" s="466"/>
      <c r="AL2" s="466"/>
      <c r="AM2" s="466"/>
      <c r="AN2" s="466"/>
      <c r="AO2" s="466"/>
      <c r="AP2" s="466"/>
      <c r="AQ2" s="466"/>
    </row>
    <row r="3" spans="1:43" s="470" customFormat="1">
      <c r="A3" s="468"/>
      <c r="B3" s="468"/>
      <c r="C3" s="469" t="s">
        <v>169</v>
      </c>
      <c r="D3" s="469" t="s">
        <v>170</v>
      </c>
      <c r="E3" s="469" t="s">
        <v>171</v>
      </c>
      <c r="F3" s="469" t="s">
        <v>171</v>
      </c>
      <c r="G3" s="469" t="s">
        <v>172</v>
      </c>
      <c r="H3" s="469" t="s">
        <v>173</v>
      </c>
      <c r="I3" s="469" t="s">
        <v>171</v>
      </c>
      <c r="J3" s="469" t="s">
        <v>172</v>
      </c>
      <c r="K3" s="469" t="s">
        <v>174</v>
      </c>
      <c r="L3" s="469" t="s">
        <v>175</v>
      </c>
      <c r="M3" s="469" t="s">
        <v>177</v>
      </c>
      <c r="N3" s="469" t="s">
        <v>178</v>
      </c>
      <c r="O3" s="469" t="s">
        <v>236</v>
      </c>
      <c r="P3" s="469" t="s">
        <v>173</v>
      </c>
      <c r="Q3" s="469" t="s">
        <v>175</v>
      </c>
      <c r="R3" s="469" t="s">
        <v>173</v>
      </c>
      <c r="S3" s="469" t="s">
        <v>237</v>
      </c>
      <c r="T3" s="469" t="s">
        <v>181</v>
      </c>
      <c r="U3" s="469" t="s">
        <v>182</v>
      </c>
      <c r="V3" s="466"/>
      <c r="W3" s="466"/>
      <c r="X3" s="466"/>
      <c r="Y3" s="466"/>
      <c r="Z3" s="466"/>
      <c r="AA3" s="466"/>
      <c r="AB3" s="466"/>
      <c r="AC3" s="466"/>
      <c r="AD3" s="466"/>
      <c r="AE3" s="466"/>
      <c r="AF3" s="466"/>
      <c r="AG3" s="466"/>
      <c r="AH3" s="466"/>
      <c r="AI3" s="466"/>
      <c r="AJ3" s="466"/>
      <c r="AK3" s="466"/>
      <c r="AL3" s="466"/>
      <c r="AM3" s="466"/>
      <c r="AN3" s="466"/>
      <c r="AO3" s="466"/>
      <c r="AP3" s="466"/>
      <c r="AQ3" s="466"/>
    </row>
    <row r="4" spans="1:43" s="467" customFormat="1">
      <c r="A4" s="471" t="s">
        <v>183</v>
      </c>
      <c r="B4" s="471"/>
      <c r="C4" s="472" t="s">
        <v>381</v>
      </c>
      <c r="D4" s="472" t="s">
        <v>184</v>
      </c>
      <c r="E4" s="472">
        <v>81</v>
      </c>
      <c r="F4" s="472">
        <v>93</v>
      </c>
      <c r="G4" s="472"/>
      <c r="H4" s="472" t="s">
        <v>187</v>
      </c>
      <c r="I4" s="472" t="s">
        <v>188</v>
      </c>
      <c r="J4" s="472" t="s">
        <v>188</v>
      </c>
      <c r="K4" s="472"/>
      <c r="L4" s="472" t="s">
        <v>189</v>
      </c>
      <c r="M4" s="472" t="s">
        <v>191</v>
      </c>
      <c r="N4" s="472" t="s">
        <v>238</v>
      </c>
      <c r="O4" s="471" t="s">
        <v>384</v>
      </c>
      <c r="P4" s="472" t="s">
        <v>193</v>
      </c>
      <c r="Q4" s="473" t="s">
        <v>239</v>
      </c>
      <c r="R4" s="472" t="s">
        <v>195</v>
      </c>
      <c r="S4" s="472" t="s">
        <v>238</v>
      </c>
      <c r="T4" s="472" t="s">
        <v>240</v>
      </c>
      <c r="U4" s="472" t="s">
        <v>197</v>
      </c>
      <c r="V4" s="466"/>
      <c r="W4" s="466"/>
      <c r="X4" s="466"/>
      <c r="Y4" s="466"/>
      <c r="Z4" s="466"/>
      <c r="AA4" s="466"/>
      <c r="AB4" s="466"/>
      <c r="AC4" s="466"/>
      <c r="AD4" s="466"/>
      <c r="AE4" s="466"/>
      <c r="AF4" s="466"/>
      <c r="AG4" s="466"/>
      <c r="AH4" s="466"/>
      <c r="AI4" s="466"/>
      <c r="AJ4" s="466"/>
      <c r="AK4" s="466"/>
      <c r="AL4" s="466"/>
      <c r="AM4" s="466"/>
      <c r="AN4" s="466"/>
      <c r="AO4" s="466"/>
      <c r="AP4" s="466"/>
      <c r="AQ4" s="466"/>
    </row>
    <row r="5" spans="1:43" s="476" customFormat="1">
      <c r="A5" s="474"/>
      <c r="B5" s="474"/>
      <c r="C5" s="475" t="s">
        <v>382</v>
      </c>
      <c r="D5" s="475"/>
      <c r="E5" s="475"/>
      <c r="F5" s="475"/>
      <c r="G5" s="475"/>
      <c r="H5" s="475" t="s">
        <v>241</v>
      </c>
      <c r="I5" s="475"/>
      <c r="J5" s="475"/>
      <c r="K5" s="475"/>
      <c r="L5" s="475"/>
      <c r="M5" s="475"/>
      <c r="N5" s="475" t="s">
        <v>244</v>
      </c>
      <c r="O5" s="475"/>
      <c r="P5" s="475" t="s">
        <v>243</v>
      </c>
      <c r="Q5" s="475" t="s">
        <v>243</v>
      </c>
      <c r="R5" s="475" t="s">
        <v>243</v>
      </c>
      <c r="S5" s="475" t="s">
        <v>245</v>
      </c>
      <c r="T5" s="475" t="s">
        <v>242</v>
      </c>
      <c r="U5" s="475" t="s">
        <v>241</v>
      </c>
      <c r="V5" s="466"/>
      <c r="W5" s="466"/>
      <c r="X5" s="466"/>
      <c r="Y5" s="466"/>
      <c r="Z5" s="466"/>
      <c r="AA5" s="466"/>
      <c r="AB5" s="466"/>
      <c r="AC5" s="466"/>
      <c r="AD5" s="466"/>
      <c r="AE5" s="466"/>
      <c r="AF5" s="466"/>
      <c r="AG5" s="466"/>
      <c r="AH5" s="466"/>
      <c r="AI5" s="466"/>
      <c r="AJ5" s="466"/>
      <c r="AK5" s="466"/>
      <c r="AL5" s="466"/>
      <c r="AM5" s="466"/>
      <c r="AN5" s="466"/>
      <c r="AO5" s="466"/>
      <c r="AP5" s="466"/>
      <c r="AQ5" s="466"/>
    </row>
    <row r="6" spans="1:43">
      <c r="A6" s="477"/>
      <c r="B6" s="477"/>
      <c r="C6" s="463"/>
      <c r="D6" s="463"/>
      <c r="E6" s="463"/>
      <c r="F6" s="463"/>
      <c r="G6" s="463"/>
      <c r="H6" s="463"/>
      <c r="I6" s="463"/>
      <c r="J6" s="463"/>
      <c r="K6" s="463"/>
      <c r="L6" s="463"/>
      <c r="M6" s="463"/>
      <c r="N6" s="463"/>
      <c r="O6" s="463"/>
      <c r="P6" s="463"/>
      <c r="Q6" s="463"/>
      <c r="R6" s="463"/>
      <c r="S6" s="463"/>
      <c r="T6" s="463"/>
      <c r="U6" s="463"/>
    </row>
    <row r="7" spans="1:43">
      <c r="A7" s="461" t="s">
        <v>199</v>
      </c>
      <c r="B7" s="477" t="s">
        <v>200</v>
      </c>
      <c r="C7" s="463"/>
      <c r="D7" s="463">
        <v>1395</v>
      </c>
      <c r="E7" s="463">
        <v>112</v>
      </c>
      <c r="F7" s="463">
        <v>2035</v>
      </c>
      <c r="G7" s="463" t="s">
        <v>201</v>
      </c>
      <c r="H7" s="463" t="s">
        <v>201</v>
      </c>
      <c r="I7" s="463" t="s">
        <v>201</v>
      </c>
      <c r="J7" s="463" t="s">
        <v>201</v>
      </c>
      <c r="K7" s="478" t="s">
        <v>201</v>
      </c>
      <c r="L7" s="463" t="s">
        <v>201</v>
      </c>
      <c r="M7" s="463">
        <v>88</v>
      </c>
      <c r="N7" s="463" t="s">
        <v>201</v>
      </c>
      <c r="O7" s="463" t="s">
        <v>201</v>
      </c>
      <c r="P7" s="463" t="s">
        <v>201</v>
      </c>
      <c r="Q7" s="463" t="s">
        <v>201</v>
      </c>
      <c r="R7" s="463">
        <v>5</v>
      </c>
      <c r="S7" s="463" t="s">
        <v>201</v>
      </c>
      <c r="T7" s="463" t="s">
        <v>201</v>
      </c>
      <c r="U7" s="463" t="s">
        <v>201</v>
      </c>
    </row>
    <row r="8" spans="1:43">
      <c r="A8" s="477"/>
      <c r="B8" s="477" t="s">
        <v>202</v>
      </c>
      <c r="C8" s="463"/>
      <c r="D8" s="463">
        <v>22</v>
      </c>
      <c r="E8" s="463" t="s">
        <v>201</v>
      </c>
      <c r="F8" s="463" t="s">
        <v>201</v>
      </c>
      <c r="G8" s="463" t="s">
        <v>201</v>
      </c>
      <c r="H8" s="463" t="s">
        <v>201</v>
      </c>
      <c r="I8" s="463" t="s">
        <v>201</v>
      </c>
      <c r="J8" s="463" t="s">
        <v>201</v>
      </c>
      <c r="K8" s="463" t="s">
        <v>201</v>
      </c>
      <c r="L8" s="463" t="s">
        <v>201</v>
      </c>
      <c r="M8" s="463">
        <v>138</v>
      </c>
      <c r="N8" s="479" t="s">
        <v>201</v>
      </c>
      <c r="O8" s="463" t="s">
        <v>201</v>
      </c>
      <c r="P8" s="463" t="s">
        <v>201</v>
      </c>
      <c r="Q8" s="463" t="s">
        <v>201</v>
      </c>
      <c r="R8" s="463" t="s">
        <v>201</v>
      </c>
      <c r="S8" s="463" t="s">
        <v>201</v>
      </c>
      <c r="T8" s="463" t="s">
        <v>201</v>
      </c>
      <c r="U8" s="463" t="s">
        <v>201</v>
      </c>
    </row>
    <row r="9" spans="1:43">
      <c r="A9" s="477"/>
      <c r="B9" s="477" t="s">
        <v>203</v>
      </c>
      <c r="C9" s="463">
        <v>227</v>
      </c>
      <c r="D9" s="463">
        <v>395</v>
      </c>
      <c r="E9" s="463" t="s">
        <v>201</v>
      </c>
      <c r="F9" s="463" t="s">
        <v>201</v>
      </c>
      <c r="G9" s="463" t="s">
        <v>201</v>
      </c>
      <c r="H9" s="463" t="s">
        <v>201</v>
      </c>
      <c r="I9" s="463" t="s">
        <v>201</v>
      </c>
      <c r="J9" s="463" t="s">
        <v>201</v>
      </c>
      <c r="K9" s="463" t="s">
        <v>201</v>
      </c>
      <c r="L9" s="463" t="s">
        <v>201</v>
      </c>
      <c r="M9" s="463" t="s">
        <v>201</v>
      </c>
      <c r="N9" s="463" t="s">
        <v>201</v>
      </c>
      <c r="O9" s="463" t="s">
        <v>201</v>
      </c>
      <c r="P9" s="463" t="s">
        <v>201</v>
      </c>
      <c r="Q9" s="463" t="s">
        <v>201</v>
      </c>
      <c r="R9" s="463" t="s">
        <v>201</v>
      </c>
      <c r="S9" s="463" t="s">
        <v>201</v>
      </c>
      <c r="T9" s="463" t="s">
        <v>201</v>
      </c>
      <c r="U9" s="463" t="s">
        <v>201</v>
      </c>
    </row>
    <row r="10" spans="1:43">
      <c r="A10" s="477"/>
      <c r="B10" s="477" t="s">
        <v>204</v>
      </c>
      <c r="C10" s="463" t="s">
        <v>201</v>
      </c>
      <c r="D10" s="463" t="s">
        <v>201</v>
      </c>
      <c r="E10" s="463" t="s">
        <v>201</v>
      </c>
      <c r="F10" s="463" t="s">
        <v>201</v>
      </c>
      <c r="G10" s="463" t="s">
        <v>201</v>
      </c>
      <c r="H10" s="463" t="s">
        <v>201</v>
      </c>
      <c r="I10" s="463">
        <v>8</v>
      </c>
      <c r="J10" s="463">
        <v>396</v>
      </c>
      <c r="K10" s="463" t="s">
        <v>201</v>
      </c>
      <c r="L10" s="463" t="s">
        <v>201</v>
      </c>
      <c r="M10" s="463" t="s">
        <v>201</v>
      </c>
      <c r="N10" s="463" t="s">
        <v>201</v>
      </c>
      <c r="O10" s="463" t="s">
        <v>201</v>
      </c>
      <c r="P10" s="463" t="s">
        <v>201</v>
      </c>
      <c r="Q10" s="463" t="s">
        <v>201</v>
      </c>
      <c r="R10" s="463" t="s">
        <v>201</v>
      </c>
      <c r="S10" s="463" t="s">
        <v>201</v>
      </c>
      <c r="T10" s="463" t="s">
        <v>201</v>
      </c>
      <c r="U10" s="463" t="s">
        <v>201</v>
      </c>
    </row>
    <row r="11" spans="1:43">
      <c r="A11" s="477"/>
      <c r="B11" s="477"/>
      <c r="C11" s="463"/>
      <c r="D11" s="463"/>
      <c r="E11" s="463"/>
      <c r="F11" s="463"/>
      <c r="G11" s="463"/>
      <c r="H11" s="463"/>
      <c r="I11" s="463"/>
      <c r="J11" s="463"/>
      <c r="K11" s="463"/>
      <c r="L11" s="463"/>
      <c r="M11" s="463"/>
      <c r="N11" s="463"/>
      <c r="O11" s="463"/>
      <c r="P11" s="463"/>
      <c r="Q11" s="463"/>
      <c r="R11" s="463"/>
      <c r="S11" s="463"/>
      <c r="T11" s="463"/>
      <c r="U11" s="463"/>
    </row>
    <row r="12" spans="1:43">
      <c r="A12" s="477" t="s">
        <v>205</v>
      </c>
      <c r="B12" s="477"/>
      <c r="C12" s="480">
        <v>227</v>
      </c>
      <c r="D12" s="480">
        <v>1812</v>
      </c>
      <c r="E12" s="480">
        <v>112</v>
      </c>
      <c r="F12" s="480">
        <v>2035</v>
      </c>
      <c r="G12" s="480">
        <v>0</v>
      </c>
      <c r="H12" s="480">
        <v>0</v>
      </c>
      <c r="I12" s="480">
        <v>8</v>
      </c>
      <c r="J12" s="480">
        <v>396</v>
      </c>
      <c r="K12" s="480">
        <v>0</v>
      </c>
      <c r="L12" s="480">
        <v>0</v>
      </c>
      <c r="M12" s="480">
        <v>226</v>
      </c>
      <c r="N12" s="480">
        <v>0</v>
      </c>
      <c r="O12" s="480">
        <v>0</v>
      </c>
      <c r="P12" s="480">
        <v>0</v>
      </c>
      <c r="Q12" s="480">
        <v>0</v>
      </c>
      <c r="R12" s="480">
        <v>5</v>
      </c>
      <c r="S12" s="480">
        <v>0</v>
      </c>
      <c r="T12" s="480">
        <v>0</v>
      </c>
      <c r="U12" s="480">
        <v>0</v>
      </c>
    </row>
    <row r="13" spans="1:43">
      <c r="A13" s="477"/>
      <c r="B13" s="477"/>
      <c r="C13" s="463"/>
      <c r="D13" s="463"/>
      <c r="E13" s="463"/>
      <c r="F13" s="463"/>
      <c r="G13" s="463"/>
      <c r="H13" s="463"/>
      <c r="I13" s="463"/>
      <c r="J13" s="463"/>
      <c r="K13" s="463"/>
      <c r="L13" s="463"/>
      <c r="M13" s="463"/>
      <c r="N13" s="463"/>
      <c r="O13" s="463"/>
      <c r="P13" s="463"/>
      <c r="Q13" s="463"/>
      <c r="R13" s="463"/>
      <c r="S13" s="463"/>
      <c r="T13" s="463"/>
      <c r="U13" s="463"/>
    </row>
    <row r="14" spans="1:43">
      <c r="A14" s="461" t="s">
        <v>206</v>
      </c>
      <c r="B14" s="477" t="s">
        <v>207</v>
      </c>
      <c r="C14" s="463">
        <v>351</v>
      </c>
      <c r="D14" s="463">
        <v>199</v>
      </c>
      <c r="E14" s="463" t="s">
        <v>201</v>
      </c>
      <c r="F14" s="463" t="s">
        <v>201</v>
      </c>
      <c r="G14" s="463">
        <v>18</v>
      </c>
      <c r="H14" s="463">
        <v>2</v>
      </c>
      <c r="I14" s="463" t="s">
        <v>201</v>
      </c>
      <c r="J14" s="463" t="s">
        <v>201</v>
      </c>
      <c r="K14" s="463" t="s">
        <v>201</v>
      </c>
      <c r="L14" s="463" t="s">
        <v>201</v>
      </c>
      <c r="M14" s="463">
        <v>5086</v>
      </c>
      <c r="N14" s="463">
        <v>50</v>
      </c>
      <c r="O14" s="463">
        <v>4</v>
      </c>
      <c r="P14" s="463" t="s">
        <v>201</v>
      </c>
      <c r="Q14" s="463" t="s">
        <v>201</v>
      </c>
      <c r="R14" s="463" t="s">
        <v>201</v>
      </c>
      <c r="S14" s="463" t="s">
        <v>201</v>
      </c>
      <c r="T14" s="463" t="s">
        <v>201</v>
      </c>
      <c r="U14" s="463">
        <v>7</v>
      </c>
    </row>
    <row r="15" spans="1:43">
      <c r="A15" s="461" t="s">
        <v>208</v>
      </c>
      <c r="B15" s="477" t="s">
        <v>209</v>
      </c>
      <c r="C15" s="463">
        <v>51</v>
      </c>
      <c r="D15" s="463">
        <v>13</v>
      </c>
      <c r="E15" s="463" t="s">
        <v>201</v>
      </c>
      <c r="F15" s="463" t="s">
        <v>201</v>
      </c>
      <c r="G15" s="463">
        <v>3</v>
      </c>
      <c r="H15" s="463">
        <v>0</v>
      </c>
      <c r="I15" s="463" t="s">
        <v>201</v>
      </c>
      <c r="J15" s="463" t="s">
        <v>201</v>
      </c>
      <c r="K15" s="463" t="s">
        <v>201</v>
      </c>
      <c r="L15" s="463" t="s">
        <v>201</v>
      </c>
      <c r="M15" s="463">
        <v>210</v>
      </c>
      <c r="N15" s="463">
        <v>2</v>
      </c>
      <c r="O15" s="463" t="s">
        <v>201</v>
      </c>
      <c r="P15" s="463" t="s">
        <v>201</v>
      </c>
      <c r="Q15" s="463" t="s">
        <v>201</v>
      </c>
      <c r="R15" s="463" t="s">
        <v>201</v>
      </c>
      <c r="S15" s="463" t="s">
        <v>201</v>
      </c>
      <c r="T15" s="463" t="s">
        <v>201</v>
      </c>
      <c r="U15" s="463" t="s">
        <v>201</v>
      </c>
    </row>
    <row r="16" spans="1:43">
      <c r="A16" s="477"/>
      <c r="B16" s="477" t="s">
        <v>210</v>
      </c>
      <c r="C16" s="463">
        <v>4</v>
      </c>
      <c r="D16" s="463">
        <v>20</v>
      </c>
      <c r="E16" s="463" t="s">
        <v>201</v>
      </c>
      <c r="F16" s="463" t="s">
        <v>201</v>
      </c>
      <c r="G16" s="463" t="s">
        <v>201</v>
      </c>
      <c r="H16" s="463" t="s">
        <v>201</v>
      </c>
      <c r="I16" s="463" t="s">
        <v>201</v>
      </c>
      <c r="J16" s="463" t="s">
        <v>201</v>
      </c>
      <c r="K16" s="463" t="s">
        <v>201</v>
      </c>
      <c r="L16" s="463" t="s">
        <v>201</v>
      </c>
      <c r="M16" s="463">
        <v>293</v>
      </c>
      <c r="N16" s="463">
        <v>74</v>
      </c>
      <c r="O16" s="463" t="s">
        <v>201</v>
      </c>
      <c r="P16" s="463" t="s">
        <v>201</v>
      </c>
      <c r="Q16" s="463" t="s">
        <v>201</v>
      </c>
      <c r="R16" s="463" t="s">
        <v>201</v>
      </c>
      <c r="S16" s="463" t="s">
        <v>201</v>
      </c>
      <c r="T16" s="463" t="s">
        <v>201</v>
      </c>
      <c r="U16" s="463" t="s">
        <v>201</v>
      </c>
    </row>
    <row r="17" spans="1:21">
      <c r="A17" s="477"/>
      <c r="B17" s="477" t="s">
        <v>211</v>
      </c>
      <c r="C17" s="463">
        <v>154</v>
      </c>
      <c r="D17" s="463">
        <v>2</v>
      </c>
      <c r="E17" s="463" t="s">
        <v>201</v>
      </c>
      <c r="F17" s="463" t="s">
        <v>201</v>
      </c>
      <c r="G17" s="463">
        <v>0</v>
      </c>
      <c r="H17" s="463">
        <v>1.25</v>
      </c>
      <c r="I17" s="463" t="s">
        <v>201</v>
      </c>
      <c r="J17" s="463" t="s">
        <v>201</v>
      </c>
      <c r="K17" s="463" t="s">
        <v>201</v>
      </c>
      <c r="L17" s="463" t="s">
        <v>201</v>
      </c>
      <c r="M17" s="463">
        <v>2087</v>
      </c>
      <c r="N17" s="463">
        <v>11</v>
      </c>
      <c r="O17" s="463" t="s">
        <v>201</v>
      </c>
      <c r="P17" s="463" t="s">
        <v>201</v>
      </c>
      <c r="Q17" s="463" t="s">
        <v>201</v>
      </c>
      <c r="R17" s="463" t="s">
        <v>201</v>
      </c>
      <c r="S17" s="463" t="s">
        <v>201</v>
      </c>
      <c r="T17" s="463" t="s">
        <v>201</v>
      </c>
      <c r="U17" s="463">
        <v>2269</v>
      </c>
    </row>
    <row r="18" spans="1:21">
      <c r="A18" s="477"/>
      <c r="B18" s="477" t="s">
        <v>212</v>
      </c>
      <c r="C18" s="463">
        <v>18</v>
      </c>
      <c r="D18" s="463">
        <v>2</v>
      </c>
      <c r="E18" s="463" t="s">
        <v>201</v>
      </c>
      <c r="F18" s="463" t="s">
        <v>201</v>
      </c>
      <c r="G18" s="463" t="s">
        <v>201</v>
      </c>
      <c r="H18" s="463">
        <v>0</v>
      </c>
      <c r="I18" s="463" t="s">
        <v>201</v>
      </c>
      <c r="J18" s="463" t="s">
        <v>201</v>
      </c>
      <c r="K18" s="463" t="s">
        <v>201</v>
      </c>
      <c r="L18" s="463" t="s">
        <v>201</v>
      </c>
      <c r="M18" s="463">
        <v>404</v>
      </c>
      <c r="N18" s="463">
        <v>0</v>
      </c>
      <c r="O18" s="463">
        <v>291</v>
      </c>
      <c r="P18" s="463">
        <v>219</v>
      </c>
      <c r="Q18" s="463">
        <v>934</v>
      </c>
      <c r="R18" s="463" t="s">
        <v>201</v>
      </c>
      <c r="S18" s="463" t="s">
        <v>201</v>
      </c>
      <c r="T18" s="463" t="s">
        <v>201</v>
      </c>
      <c r="U18" s="463" t="s">
        <v>201</v>
      </c>
    </row>
    <row r="19" spans="1:21">
      <c r="A19" s="477"/>
      <c r="B19" s="477" t="s">
        <v>213</v>
      </c>
      <c r="C19" s="463">
        <v>11</v>
      </c>
      <c r="D19" s="463">
        <v>2</v>
      </c>
      <c r="E19" s="463" t="s">
        <v>201</v>
      </c>
      <c r="F19" s="463" t="s">
        <v>201</v>
      </c>
      <c r="G19" s="463" t="s">
        <v>201</v>
      </c>
      <c r="H19" s="463" t="s">
        <v>201</v>
      </c>
      <c r="I19" s="463" t="s">
        <v>201</v>
      </c>
      <c r="J19" s="463" t="s">
        <v>201</v>
      </c>
      <c r="K19" s="463" t="s">
        <v>201</v>
      </c>
      <c r="L19" s="463" t="s">
        <v>201</v>
      </c>
      <c r="M19" s="463">
        <v>376</v>
      </c>
      <c r="N19" s="463" t="s">
        <v>201</v>
      </c>
      <c r="O19" s="463" t="s">
        <v>201</v>
      </c>
      <c r="P19" s="463" t="s">
        <v>201</v>
      </c>
      <c r="Q19" s="463" t="s">
        <v>201</v>
      </c>
      <c r="R19" s="463" t="s">
        <v>201</v>
      </c>
      <c r="S19" s="463" t="s">
        <v>201</v>
      </c>
      <c r="T19" s="463" t="s">
        <v>201</v>
      </c>
      <c r="U19" s="463" t="s">
        <v>201</v>
      </c>
    </row>
    <row r="20" spans="1:21">
      <c r="A20" s="477"/>
      <c r="B20" s="477" t="s">
        <v>214</v>
      </c>
      <c r="C20" s="463">
        <v>3</v>
      </c>
      <c r="D20" s="463">
        <v>5</v>
      </c>
      <c r="E20" s="463" t="s">
        <v>201</v>
      </c>
      <c r="F20" s="463" t="s">
        <v>201</v>
      </c>
      <c r="G20" s="463" t="s">
        <v>201</v>
      </c>
      <c r="H20" s="463" t="s">
        <v>201</v>
      </c>
      <c r="I20" s="463" t="s">
        <v>201</v>
      </c>
      <c r="J20" s="463" t="s">
        <v>201</v>
      </c>
      <c r="K20" s="463" t="s">
        <v>201</v>
      </c>
      <c r="L20" s="463" t="s">
        <v>201</v>
      </c>
      <c r="M20" s="463">
        <v>339</v>
      </c>
      <c r="N20" s="463">
        <v>247</v>
      </c>
      <c r="O20" s="463"/>
      <c r="P20" s="463" t="s">
        <v>201</v>
      </c>
      <c r="Q20" s="463" t="s">
        <v>201</v>
      </c>
      <c r="R20" s="463" t="s">
        <v>201</v>
      </c>
      <c r="S20" s="463" t="s">
        <v>201</v>
      </c>
      <c r="T20" s="463" t="s">
        <v>201</v>
      </c>
      <c r="U20" s="463" t="s">
        <v>201</v>
      </c>
    </row>
    <row r="21" spans="1:21">
      <c r="A21" s="477"/>
      <c r="B21" s="477" t="s">
        <v>215</v>
      </c>
      <c r="C21" s="463">
        <v>2</v>
      </c>
      <c r="D21" s="463"/>
      <c r="E21" s="463" t="s">
        <v>201</v>
      </c>
      <c r="F21" s="463" t="s">
        <v>201</v>
      </c>
      <c r="G21" s="463" t="s">
        <v>201</v>
      </c>
      <c r="H21" s="463" t="s">
        <v>201</v>
      </c>
      <c r="I21" s="463" t="s">
        <v>201</v>
      </c>
      <c r="J21" s="463" t="s">
        <v>201</v>
      </c>
      <c r="K21" s="463" t="s">
        <v>201</v>
      </c>
      <c r="L21" s="463" t="s">
        <v>201</v>
      </c>
      <c r="M21" s="463">
        <v>91</v>
      </c>
      <c r="N21" s="463">
        <v>151</v>
      </c>
      <c r="O21" s="463">
        <v>10</v>
      </c>
      <c r="P21" s="463" t="s">
        <v>201</v>
      </c>
      <c r="Q21" s="463" t="s">
        <v>201</v>
      </c>
      <c r="R21" s="463" t="s">
        <v>201</v>
      </c>
      <c r="S21" s="463" t="s">
        <v>201</v>
      </c>
      <c r="T21" s="463" t="s">
        <v>201</v>
      </c>
      <c r="U21" s="463">
        <v>53</v>
      </c>
    </row>
    <row r="22" spans="1:21">
      <c r="A22" s="477"/>
      <c r="B22" s="477" t="s">
        <v>216</v>
      </c>
      <c r="C22" s="463">
        <v>98</v>
      </c>
      <c r="D22" s="463">
        <v>11</v>
      </c>
      <c r="E22" s="463" t="s">
        <v>201</v>
      </c>
      <c r="F22" s="463" t="s">
        <v>201</v>
      </c>
      <c r="G22" s="463" t="s">
        <v>201</v>
      </c>
      <c r="H22" s="463" t="s">
        <v>201</v>
      </c>
      <c r="I22" s="463" t="s">
        <v>201</v>
      </c>
      <c r="J22" s="463" t="s">
        <v>201</v>
      </c>
      <c r="K22" s="463" t="s">
        <v>201</v>
      </c>
      <c r="L22" s="463" t="s">
        <v>201</v>
      </c>
      <c r="M22" s="463">
        <v>126</v>
      </c>
      <c r="N22" s="463">
        <v>107</v>
      </c>
      <c r="O22" s="463">
        <v>0</v>
      </c>
      <c r="P22" s="463" t="s">
        <v>201</v>
      </c>
      <c r="Q22" s="463" t="s">
        <v>201</v>
      </c>
      <c r="R22" s="463" t="s">
        <v>201</v>
      </c>
      <c r="S22" s="463" t="s">
        <v>201</v>
      </c>
      <c r="T22" s="463" t="s">
        <v>201</v>
      </c>
      <c r="U22" s="463" t="s">
        <v>201</v>
      </c>
    </row>
    <row r="23" spans="1:21">
      <c r="A23" s="477"/>
      <c r="B23" s="477" t="s">
        <v>217</v>
      </c>
      <c r="C23" s="463">
        <v>277</v>
      </c>
      <c r="D23" s="463">
        <v>474</v>
      </c>
      <c r="E23" s="463" t="s">
        <v>201</v>
      </c>
      <c r="F23" s="463" t="s">
        <v>201</v>
      </c>
      <c r="G23" s="463">
        <v>42</v>
      </c>
      <c r="H23" s="463">
        <v>59</v>
      </c>
      <c r="I23" s="463" t="s">
        <v>201</v>
      </c>
      <c r="J23" s="463" t="s">
        <v>201</v>
      </c>
      <c r="K23" s="463">
        <v>2</v>
      </c>
      <c r="L23" s="463">
        <v>2</v>
      </c>
      <c r="M23" s="463">
        <v>4260</v>
      </c>
      <c r="N23" s="463">
        <v>220</v>
      </c>
      <c r="O23" s="463">
        <v>6</v>
      </c>
      <c r="P23" s="463">
        <v>20</v>
      </c>
      <c r="Q23" s="463">
        <v>0</v>
      </c>
      <c r="R23" s="463">
        <v>7</v>
      </c>
      <c r="S23" s="463">
        <v>29</v>
      </c>
      <c r="T23" s="463" t="s">
        <v>201</v>
      </c>
      <c r="U23" s="463">
        <v>712</v>
      </c>
    </row>
    <row r="24" spans="1:21">
      <c r="A24" s="477"/>
      <c r="B24" s="477" t="s">
        <v>218</v>
      </c>
      <c r="C24" s="463"/>
      <c r="D24" s="463"/>
      <c r="E24" s="463"/>
      <c r="F24" s="463"/>
      <c r="G24" s="463"/>
      <c r="H24" s="463"/>
      <c r="I24" s="463"/>
      <c r="J24" s="463"/>
      <c r="K24" s="463"/>
      <c r="L24" s="463"/>
      <c r="M24" s="463"/>
      <c r="N24" s="463"/>
      <c r="O24" s="463"/>
      <c r="P24" s="463"/>
      <c r="Q24" s="463"/>
      <c r="R24" s="463"/>
      <c r="S24" s="463"/>
      <c r="T24" s="463" t="s">
        <v>201</v>
      </c>
      <c r="U24" s="463"/>
    </row>
    <row r="25" spans="1:21">
      <c r="A25" s="477"/>
      <c r="B25" s="477"/>
      <c r="C25" s="463"/>
      <c r="D25" s="463"/>
      <c r="E25" s="463"/>
      <c r="F25" s="463"/>
      <c r="G25" s="463"/>
      <c r="H25" s="463"/>
      <c r="I25" s="463"/>
      <c r="J25" s="463"/>
      <c r="K25" s="463"/>
      <c r="L25" s="463"/>
      <c r="M25" s="463"/>
      <c r="N25" s="463"/>
      <c r="O25" s="463"/>
      <c r="P25" s="463"/>
      <c r="Q25" s="463"/>
      <c r="R25" s="463"/>
      <c r="S25" s="463"/>
      <c r="T25" s="463"/>
      <c r="U25" s="463"/>
    </row>
    <row r="26" spans="1:21">
      <c r="A26" s="477" t="s">
        <v>219</v>
      </c>
      <c r="B26" s="477"/>
      <c r="C26" s="480">
        <v>669</v>
      </c>
      <c r="D26" s="480">
        <v>728</v>
      </c>
      <c r="E26" s="480">
        <v>0</v>
      </c>
      <c r="F26" s="480">
        <v>0</v>
      </c>
      <c r="G26" s="480">
        <v>63</v>
      </c>
      <c r="H26" s="480">
        <v>62</v>
      </c>
      <c r="I26" s="480">
        <v>0</v>
      </c>
      <c r="J26" s="480">
        <v>0</v>
      </c>
      <c r="K26" s="480">
        <v>2</v>
      </c>
      <c r="L26" s="480">
        <v>2</v>
      </c>
      <c r="M26" s="480">
        <v>13272</v>
      </c>
      <c r="N26" s="480">
        <v>862</v>
      </c>
      <c r="O26" s="480">
        <v>311</v>
      </c>
      <c r="P26" s="480">
        <v>239</v>
      </c>
      <c r="Q26" s="480">
        <v>934</v>
      </c>
      <c r="R26" s="480">
        <v>7</v>
      </c>
      <c r="S26" s="480">
        <v>29</v>
      </c>
      <c r="T26" s="480">
        <v>0</v>
      </c>
      <c r="U26" s="480">
        <v>3041</v>
      </c>
    </row>
    <row r="27" spans="1:21">
      <c r="A27" s="477"/>
      <c r="B27" s="477"/>
      <c r="C27" s="463"/>
      <c r="D27" s="463"/>
      <c r="E27" s="463"/>
      <c r="F27" s="463"/>
      <c r="G27" s="463"/>
      <c r="H27" s="463"/>
      <c r="I27" s="463"/>
      <c r="J27" s="463"/>
      <c r="K27" s="463"/>
      <c r="L27" s="463"/>
      <c r="M27" s="463"/>
      <c r="N27" s="463"/>
      <c r="O27" s="463"/>
      <c r="P27" s="463"/>
      <c r="Q27" s="463"/>
      <c r="R27" s="463"/>
      <c r="S27" s="463"/>
      <c r="T27" s="463"/>
      <c r="U27" s="463"/>
    </row>
    <row r="28" spans="1:21">
      <c r="A28" s="461" t="s">
        <v>220</v>
      </c>
      <c r="B28" s="477" t="s">
        <v>221</v>
      </c>
      <c r="C28" s="463" t="s">
        <v>201</v>
      </c>
      <c r="D28" s="463" t="s">
        <v>201</v>
      </c>
      <c r="E28" s="463" t="s">
        <v>201</v>
      </c>
      <c r="F28" s="463" t="s">
        <v>201</v>
      </c>
      <c r="G28" s="463" t="s">
        <v>201</v>
      </c>
      <c r="H28" s="463" t="s">
        <v>201</v>
      </c>
      <c r="I28" s="463" t="s">
        <v>201</v>
      </c>
      <c r="J28" s="463" t="s">
        <v>201</v>
      </c>
      <c r="K28" s="463" t="s">
        <v>201</v>
      </c>
      <c r="L28" s="463" t="s">
        <v>201</v>
      </c>
      <c r="M28" s="463" t="s">
        <v>201</v>
      </c>
      <c r="N28" s="463">
        <v>15</v>
      </c>
      <c r="O28" s="463" t="s">
        <v>201</v>
      </c>
      <c r="P28" s="463" t="s">
        <v>201</v>
      </c>
      <c r="Q28" s="463" t="s">
        <v>201</v>
      </c>
      <c r="R28" s="463" t="s">
        <v>201</v>
      </c>
      <c r="S28" s="463" t="s">
        <v>201</v>
      </c>
      <c r="T28" s="463" t="s">
        <v>201</v>
      </c>
      <c r="U28" s="463" t="s">
        <v>201</v>
      </c>
    </row>
    <row r="29" spans="1:21">
      <c r="A29" s="461" t="s">
        <v>222</v>
      </c>
      <c r="B29" s="477" t="s">
        <v>383</v>
      </c>
      <c r="C29" s="463">
        <v>10</v>
      </c>
      <c r="D29" s="463">
        <v>209</v>
      </c>
      <c r="E29" s="463" t="s">
        <v>201</v>
      </c>
      <c r="F29" s="463" t="s">
        <v>201</v>
      </c>
      <c r="G29" s="463">
        <v>260</v>
      </c>
      <c r="H29" s="463">
        <v>609</v>
      </c>
      <c r="I29" s="463" t="s">
        <v>201</v>
      </c>
      <c r="J29" s="463" t="s">
        <v>201</v>
      </c>
      <c r="K29" s="463" t="s">
        <v>201</v>
      </c>
      <c r="L29" s="463" t="s">
        <v>201</v>
      </c>
      <c r="M29" s="463">
        <v>5753</v>
      </c>
      <c r="N29" s="463">
        <v>23</v>
      </c>
      <c r="O29" s="463" t="s">
        <v>201</v>
      </c>
      <c r="P29" s="463">
        <v>156</v>
      </c>
      <c r="Q29" s="463"/>
      <c r="R29" s="463">
        <v>195</v>
      </c>
      <c r="S29" s="463" t="s">
        <v>201</v>
      </c>
      <c r="T29" s="463" t="s">
        <v>201</v>
      </c>
      <c r="U29" s="463">
        <v>5903</v>
      </c>
    </row>
    <row r="30" spans="1:21">
      <c r="A30" s="461"/>
      <c r="B30" s="477"/>
      <c r="C30" s="463"/>
      <c r="D30" s="463"/>
      <c r="E30" s="463"/>
      <c r="F30" s="463"/>
      <c r="G30" s="463"/>
      <c r="H30" s="463"/>
      <c r="I30" s="463"/>
      <c r="J30" s="463"/>
      <c r="K30" s="463"/>
      <c r="L30" s="463"/>
      <c r="M30" s="463"/>
      <c r="N30" s="463"/>
      <c r="O30" s="463"/>
      <c r="P30" s="463"/>
      <c r="Q30" s="463"/>
      <c r="R30" s="463"/>
      <c r="S30" s="463"/>
      <c r="T30" s="463"/>
      <c r="U30" s="463"/>
    </row>
    <row r="31" spans="1:21">
      <c r="A31" s="461"/>
      <c r="B31" s="477"/>
      <c r="C31" s="463"/>
      <c r="D31" s="463"/>
      <c r="E31" s="463"/>
      <c r="F31" s="463"/>
      <c r="G31" s="463"/>
      <c r="H31" s="463"/>
      <c r="I31" s="463"/>
      <c r="J31" s="463"/>
      <c r="K31" s="463"/>
      <c r="L31" s="463"/>
      <c r="M31" s="463"/>
      <c r="N31" s="463"/>
      <c r="O31" s="463"/>
      <c r="P31" s="463"/>
      <c r="Q31" s="463"/>
      <c r="R31" s="463"/>
      <c r="S31" s="463"/>
      <c r="T31" s="463"/>
      <c r="U31" s="463"/>
    </row>
    <row r="32" spans="1:21">
      <c r="A32" s="461"/>
      <c r="B32" s="477"/>
      <c r="C32" s="463"/>
      <c r="D32" s="463"/>
      <c r="E32" s="463"/>
      <c r="F32" s="463"/>
      <c r="G32" s="463"/>
      <c r="H32" s="463"/>
      <c r="I32" s="463"/>
      <c r="J32" s="463"/>
      <c r="K32" s="463"/>
      <c r="L32" s="463"/>
      <c r="M32" s="463"/>
      <c r="N32" s="463"/>
      <c r="O32" s="463"/>
      <c r="P32" s="463"/>
      <c r="Q32" s="463"/>
      <c r="R32" s="463"/>
      <c r="S32" s="463"/>
      <c r="T32" s="463"/>
      <c r="U32" s="463"/>
    </row>
    <row r="33" spans="1:21">
      <c r="A33" s="477" t="s">
        <v>223</v>
      </c>
      <c r="B33" s="477"/>
      <c r="C33" s="480">
        <v>10</v>
      </c>
      <c r="D33" s="480">
        <v>209</v>
      </c>
      <c r="E33" s="480">
        <v>0</v>
      </c>
      <c r="F33" s="480">
        <v>0</v>
      </c>
      <c r="G33" s="480">
        <v>260</v>
      </c>
      <c r="H33" s="480">
        <v>609</v>
      </c>
      <c r="I33" s="480">
        <v>0</v>
      </c>
      <c r="J33" s="480">
        <v>0</v>
      </c>
      <c r="K33" s="480">
        <v>0</v>
      </c>
      <c r="L33" s="480">
        <v>0</v>
      </c>
      <c r="M33" s="480">
        <v>5753</v>
      </c>
      <c r="N33" s="480">
        <v>38</v>
      </c>
      <c r="O33" s="480">
        <v>0</v>
      </c>
      <c r="P33" s="480">
        <v>156</v>
      </c>
      <c r="Q33" s="480">
        <v>0</v>
      </c>
      <c r="R33" s="480">
        <v>195</v>
      </c>
      <c r="S33" s="480">
        <v>0</v>
      </c>
      <c r="T33" s="480">
        <v>0</v>
      </c>
      <c r="U33" s="480">
        <v>5903</v>
      </c>
    </row>
    <row r="34" spans="1:21">
      <c r="A34" s="477"/>
      <c r="B34" s="477"/>
      <c r="C34" s="463"/>
      <c r="D34" s="463"/>
      <c r="E34" s="463"/>
      <c r="F34" s="463"/>
      <c r="G34" s="463"/>
      <c r="H34" s="463"/>
      <c r="I34" s="463"/>
      <c r="J34" s="463"/>
      <c r="K34" s="463"/>
      <c r="L34" s="463"/>
      <c r="M34" s="481"/>
      <c r="N34" s="463"/>
      <c r="O34" s="463"/>
      <c r="P34" s="463"/>
      <c r="Q34" s="463"/>
      <c r="R34" s="463"/>
      <c r="S34" s="463"/>
      <c r="T34" s="463"/>
      <c r="U34" s="463"/>
    </row>
    <row r="35" spans="1:21">
      <c r="A35" s="461" t="s">
        <v>224</v>
      </c>
      <c r="B35" s="477"/>
      <c r="C35" s="480">
        <v>1206</v>
      </c>
      <c r="D35" s="480">
        <v>2749</v>
      </c>
      <c r="E35" s="480">
        <v>112</v>
      </c>
      <c r="F35" s="480">
        <v>2035</v>
      </c>
      <c r="G35" s="480">
        <v>323</v>
      </c>
      <c r="H35" s="480">
        <v>671</v>
      </c>
      <c r="I35" s="480">
        <v>8</v>
      </c>
      <c r="J35" s="480">
        <v>396</v>
      </c>
      <c r="K35" s="480">
        <v>2</v>
      </c>
      <c r="L35" s="480">
        <v>2</v>
      </c>
      <c r="M35" s="480">
        <v>19251</v>
      </c>
      <c r="N35" s="480">
        <v>900</v>
      </c>
      <c r="O35" s="480">
        <v>311</v>
      </c>
      <c r="P35" s="480">
        <v>395</v>
      </c>
      <c r="Q35" s="480">
        <v>934</v>
      </c>
      <c r="R35" s="480">
        <v>207</v>
      </c>
      <c r="S35" s="480">
        <v>29</v>
      </c>
      <c r="T35" s="480">
        <v>0</v>
      </c>
      <c r="U35" s="480">
        <v>8944</v>
      </c>
    </row>
    <row r="36" spans="1:21">
      <c r="A36" s="462"/>
      <c r="B36" s="477"/>
      <c r="C36" s="463"/>
      <c r="D36" s="463"/>
      <c r="E36" s="463"/>
      <c r="F36" s="463"/>
      <c r="G36" s="463"/>
      <c r="H36" s="463"/>
      <c r="I36" s="463"/>
      <c r="J36" s="463"/>
      <c r="K36" s="463"/>
      <c r="L36" s="463"/>
      <c r="M36" s="463"/>
      <c r="N36" s="463"/>
      <c r="O36" s="463"/>
      <c r="P36" s="463"/>
      <c r="Q36" s="463"/>
      <c r="R36" s="463"/>
      <c r="S36" s="463"/>
      <c r="T36" s="463"/>
      <c r="U36" s="463"/>
    </row>
    <row r="37" spans="1:21">
      <c r="A37" s="461" t="s">
        <v>225</v>
      </c>
      <c r="B37" s="477" t="s">
        <v>226</v>
      </c>
      <c r="C37" s="463">
        <v>237</v>
      </c>
      <c r="D37" s="463">
        <v>28</v>
      </c>
      <c r="E37" s="463" t="s">
        <v>201</v>
      </c>
      <c r="F37" s="463" t="s">
        <v>201</v>
      </c>
      <c r="G37" s="463" t="s">
        <v>201</v>
      </c>
      <c r="H37" s="463">
        <v>0</v>
      </c>
      <c r="I37" s="463" t="s">
        <v>201</v>
      </c>
      <c r="J37" s="463" t="s">
        <v>201</v>
      </c>
      <c r="K37" s="463" t="s">
        <v>201</v>
      </c>
      <c r="L37" s="463" t="s">
        <v>201</v>
      </c>
      <c r="M37" s="463">
        <v>283</v>
      </c>
      <c r="N37" s="463">
        <v>984</v>
      </c>
      <c r="O37" s="463" t="s">
        <v>201</v>
      </c>
      <c r="P37" s="463">
        <v>3</v>
      </c>
      <c r="Q37" s="463">
        <v>0</v>
      </c>
      <c r="R37" s="463">
        <v>30</v>
      </c>
      <c r="S37" s="463" t="s">
        <v>201</v>
      </c>
      <c r="T37" s="463" t="s">
        <v>201</v>
      </c>
      <c r="U37" s="463">
        <v>482</v>
      </c>
    </row>
    <row r="38" spans="1:21">
      <c r="A38" s="461" t="s">
        <v>227</v>
      </c>
      <c r="B38" s="477"/>
      <c r="C38" s="463"/>
      <c r="D38" s="463"/>
      <c r="E38" s="463"/>
      <c r="F38" s="463"/>
      <c r="G38" s="463"/>
      <c r="H38" s="463"/>
      <c r="I38" s="463"/>
      <c r="J38" s="463"/>
      <c r="K38" s="463"/>
      <c r="L38" s="463"/>
      <c r="M38" s="463"/>
      <c r="N38" s="463"/>
      <c r="O38" s="463"/>
      <c r="P38" s="463"/>
      <c r="Q38" s="463"/>
      <c r="R38" s="463"/>
      <c r="S38" s="463"/>
      <c r="T38" s="463"/>
      <c r="U38" s="463"/>
    </row>
    <row r="39" spans="1:21">
      <c r="A39" s="477"/>
      <c r="B39" s="477" t="s">
        <v>246</v>
      </c>
      <c r="C39" s="463" t="s">
        <v>201</v>
      </c>
      <c r="D39" s="463" t="s">
        <v>201</v>
      </c>
      <c r="E39" s="463" t="s">
        <v>201</v>
      </c>
      <c r="F39" s="463" t="s">
        <v>201</v>
      </c>
      <c r="G39" s="463" t="s">
        <v>201</v>
      </c>
      <c r="H39" s="463">
        <v>1.94</v>
      </c>
      <c r="I39" s="463" t="s">
        <v>201</v>
      </c>
      <c r="J39" s="463" t="s">
        <v>201</v>
      </c>
      <c r="K39" s="463">
        <v>64</v>
      </c>
      <c r="L39" s="463" t="s">
        <v>201</v>
      </c>
      <c r="M39" s="463">
        <v>15</v>
      </c>
      <c r="N39" s="463">
        <v>11</v>
      </c>
      <c r="O39" s="463">
        <v>206</v>
      </c>
      <c r="P39" s="463">
        <v>0</v>
      </c>
      <c r="Q39" s="463">
        <v>36</v>
      </c>
      <c r="R39" s="463" t="s">
        <v>201</v>
      </c>
      <c r="S39" s="463" t="s">
        <v>201</v>
      </c>
      <c r="T39" s="463">
        <v>54</v>
      </c>
      <c r="U39" s="463" t="s">
        <v>201</v>
      </c>
    </row>
    <row r="40" spans="1:21">
      <c r="A40" s="477"/>
      <c r="B40" s="477" t="s">
        <v>247</v>
      </c>
      <c r="C40" s="463" t="s">
        <v>201</v>
      </c>
      <c r="D40" s="463" t="s">
        <v>201</v>
      </c>
      <c r="E40" s="463" t="s">
        <v>201</v>
      </c>
      <c r="F40" s="463" t="s">
        <v>201</v>
      </c>
      <c r="G40" s="463" t="s">
        <v>201</v>
      </c>
      <c r="H40" s="463" t="s">
        <v>201</v>
      </c>
      <c r="I40" s="463" t="s">
        <v>201</v>
      </c>
      <c r="J40" s="463" t="s">
        <v>201</v>
      </c>
      <c r="K40" s="463" t="s">
        <v>201</v>
      </c>
      <c r="L40" s="463" t="s">
        <v>201</v>
      </c>
      <c r="M40" s="463">
        <v>0</v>
      </c>
      <c r="N40" s="463">
        <v>594</v>
      </c>
      <c r="O40" s="463"/>
      <c r="P40" s="463">
        <v>8</v>
      </c>
      <c r="Q40" s="463">
        <v>416</v>
      </c>
      <c r="R40" s="463" t="s">
        <v>201</v>
      </c>
      <c r="S40" s="463" t="s">
        <v>201</v>
      </c>
      <c r="T40" s="463" t="s">
        <v>201</v>
      </c>
      <c r="U40" s="463" t="s">
        <v>201</v>
      </c>
    </row>
    <row r="41" spans="1:21">
      <c r="A41" s="477"/>
      <c r="B41" s="477" t="s">
        <v>231</v>
      </c>
      <c r="C41" s="463">
        <v>175</v>
      </c>
      <c r="D41" s="463">
        <v>20</v>
      </c>
      <c r="E41" s="463" t="s">
        <v>201</v>
      </c>
      <c r="F41" s="463" t="s">
        <v>201</v>
      </c>
      <c r="G41" s="463" t="s">
        <v>201</v>
      </c>
      <c r="H41" s="463">
        <v>0</v>
      </c>
      <c r="I41" s="463" t="s">
        <v>201</v>
      </c>
      <c r="J41" s="463" t="s">
        <v>201</v>
      </c>
      <c r="K41" s="463" t="s">
        <v>201</v>
      </c>
      <c r="L41" s="463">
        <v>343</v>
      </c>
      <c r="M41" s="463">
        <v>198</v>
      </c>
      <c r="N41" s="463" t="s">
        <v>201</v>
      </c>
      <c r="O41" s="463" t="s">
        <v>201</v>
      </c>
      <c r="P41" s="463" t="s">
        <v>201</v>
      </c>
      <c r="Q41" s="463" t="s">
        <v>201</v>
      </c>
      <c r="R41" s="463">
        <v>551</v>
      </c>
      <c r="S41" s="463" t="s">
        <v>201</v>
      </c>
      <c r="T41" s="463" t="s">
        <v>201</v>
      </c>
      <c r="U41" s="463" t="s">
        <v>201</v>
      </c>
    </row>
    <row r="42" spans="1:21">
      <c r="A42" s="477"/>
      <c r="B42" s="477" t="s">
        <v>232</v>
      </c>
      <c r="C42" s="463" t="s">
        <v>201</v>
      </c>
      <c r="D42" s="463" t="s">
        <v>201</v>
      </c>
      <c r="E42" s="463" t="s">
        <v>201</v>
      </c>
      <c r="F42" s="463" t="s">
        <v>201</v>
      </c>
      <c r="G42" s="463" t="s">
        <v>201</v>
      </c>
      <c r="H42" s="463" t="s">
        <v>201</v>
      </c>
      <c r="I42" s="463" t="s">
        <v>201</v>
      </c>
      <c r="J42" s="463" t="s">
        <v>201</v>
      </c>
      <c r="K42" s="463" t="s">
        <v>201</v>
      </c>
      <c r="L42" s="463" t="s">
        <v>201</v>
      </c>
      <c r="M42" s="463">
        <v>101</v>
      </c>
      <c r="N42" s="463" t="s">
        <v>201</v>
      </c>
      <c r="O42" s="463" t="s">
        <v>201</v>
      </c>
      <c r="P42" s="463" t="s">
        <v>201</v>
      </c>
      <c r="Q42" s="463" t="s">
        <v>201</v>
      </c>
      <c r="R42" s="463" t="s">
        <v>201</v>
      </c>
      <c r="S42" s="463" t="s">
        <v>201</v>
      </c>
      <c r="T42" s="463" t="s">
        <v>201</v>
      </c>
      <c r="U42" s="463">
        <v>2</v>
      </c>
    </row>
    <row r="43" spans="1:21">
      <c r="A43" s="477"/>
      <c r="B43" s="477" t="s">
        <v>233</v>
      </c>
      <c r="C43" s="463">
        <v>0.37</v>
      </c>
      <c r="D43" s="463" t="s">
        <v>201</v>
      </c>
      <c r="E43" s="463" t="s">
        <v>201</v>
      </c>
      <c r="F43" s="463" t="s">
        <v>201</v>
      </c>
      <c r="G43" s="463" t="s">
        <v>201</v>
      </c>
      <c r="H43" s="463" t="s">
        <v>201</v>
      </c>
      <c r="I43" s="463" t="s">
        <v>201</v>
      </c>
      <c r="J43" s="463" t="s">
        <v>201</v>
      </c>
      <c r="K43" s="463" t="s">
        <v>201</v>
      </c>
      <c r="L43" s="463" t="s">
        <v>201</v>
      </c>
      <c r="M43" s="463">
        <v>47</v>
      </c>
      <c r="N43" s="463" t="s">
        <v>201</v>
      </c>
      <c r="O43" s="463" t="s">
        <v>201</v>
      </c>
      <c r="P43" s="463" t="s">
        <v>201</v>
      </c>
      <c r="Q43" s="463" t="s">
        <v>201</v>
      </c>
      <c r="R43" s="463">
        <v>835</v>
      </c>
      <c r="S43" s="463" t="s">
        <v>201</v>
      </c>
      <c r="T43" s="463" t="s">
        <v>201</v>
      </c>
      <c r="U43" s="463" t="s">
        <v>201</v>
      </c>
    </row>
    <row r="44" spans="1:21">
      <c r="A44" s="477"/>
      <c r="B44" s="477"/>
      <c r="C44" s="463"/>
      <c r="D44" s="463"/>
      <c r="E44" s="463"/>
      <c r="F44" s="463"/>
      <c r="G44" s="463"/>
      <c r="H44" s="463"/>
      <c r="I44" s="463"/>
      <c r="J44" s="463"/>
      <c r="K44" s="463"/>
      <c r="L44" s="463"/>
      <c r="M44" s="463"/>
      <c r="N44" s="463"/>
      <c r="O44" s="463"/>
      <c r="P44" s="463"/>
      <c r="Q44" s="463"/>
      <c r="R44" s="463"/>
      <c r="S44" s="463"/>
      <c r="T44" s="463"/>
      <c r="U44" s="463"/>
    </row>
    <row r="45" spans="1:21">
      <c r="A45" s="477" t="s">
        <v>234</v>
      </c>
      <c r="B45" s="477"/>
      <c r="C45" s="480">
        <v>434</v>
      </c>
      <c r="D45" s="480">
        <v>70</v>
      </c>
      <c r="E45" s="480">
        <v>0</v>
      </c>
      <c r="F45" s="480">
        <v>0</v>
      </c>
      <c r="G45" s="480">
        <v>0</v>
      </c>
      <c r="H45" s="480">
        <v>2</v>
      </c>
      <c r="I45" s="480">
        <v>0</v>
      </c>
      <c r="J45" s="480">
        <v>0</v>
      </c>
      <c r="K45" s="480">
        <v>64</v>
      </c>
      <c r="L45" s="480">
        <v>343</v>
      </c>
      <c r="M45" s="480">
        <v>740</v>
      </c>
      <c r="N45" s="480">
        <v>1743</v>
      </c>
      <c r="O45" s="480">
        <v>206</v>
      </c>
      <c r="P45" s="480">
        <v>11</v>
      </c>
      <c r="Q45" s="480">
        <v>452</v>
      </c>
      <c r="R45" s="480">
        <v>1469</v>
      </c>
      <c r="S45" s="480">
        <v>0</v>
      </c>
      <c r="T45" s="480">
        <v>54</v>
      </c>
      <c r="U45" s="480">
        <v>484</v>
      </c>
    </row>
    <row r="46" spans="1:21">
      <c r="A46" s="477"/>
      <c r="B46" s="477"/>
      <c r="C46" s="463"/>
      <c r="D46" s="463"/>
      <c r="E46" s="463"/>
      <c r="F46" s="463"/>
      <c r="G46" s="463"/>
      <c r="H46" s="463"/>
      <c r="I46" s="463"/>
      <c r="J46" s="463"/>
      <c r="K46" s="463"/>
      <c r="L46" s="463"/>
      <c r="M46" s="463"/>
      <c r="N46" s="463"/>
      <c r="O46" s="463"/>
      <c r="P46" s="463"/>
      <c r="Q46" s="463"/>
      <c r="R46" s="463"/>
      <c r="S46" s="463"/>
      <c r="T46" s="463"/>
      <c r="U46" s="463"/>
    </row>
    <row r="47" spans="1:21">
      <c r="A47" s="477"/>
      <c r="B47" s="477"/>
      <c r="C47" s="463"/>
      <c r="D47" s="463"/>
      <c r="E47" s="463"/>
      <c r="F47" s="463"/>
      <c r="G47" s="463"/>
      <c r="H47" s="463"/>
      <c r="I47" s="463"/>
      <c r="J47" s="463"/>
      <c r="K47" s="463"/>
      <c r="L47" s="463"/>
      <c r="M47" s="463"/>
      <c r="N47" s="463"/>
      <c r="O47" s="463"/>
      <c r="P47" s="463"/>
      <c r="Q47" s="463"/>
      <c r="R47" s="463"/>
      <c r="S47" s="463"/>
      <c r="T47" s="463"/>
      <c r="U47" s="463"/>
    </row>
    <row r="48" spans="1:21">
      <c r="A48" s="461" t="s">
        <v>235</v>
      </c>
      <c r="B48" s="461"/>
      <c r="C48" s="480">
        <v>1640</v>
      </c>
      <c r="D48" s="480">
        <v>2819</v>
      </c>
      <c r="E48" s="480">
        <v>112</v>
      </c>
      <c r="F48" s="480">
        <v>2035</v>
      </c>
      <c r="G48" s="480">
        <v>323</v>
      </c>
      <c r="H48" s="480">
        <v>673</v>
      </c>
      <c r="I48" s="480">
        <v>8</v>
      </c>
      <c r="J48" s="480">
        <v>396</v>
      </c>
      <c r="K48" s="480">
        <v>66</v>
      </c>
      <c r="L48" s="480">
        <v>345</v>
      </c>
      <c r="M48" s="480">
        <v>19991</v>
      </c>
      <c r="N48" s="480">
        <v>2643</v>
      </c>
      <c r="O48" s="480">
        <v>517</v>
      </c>
      <c r="P48" s="480">
        <v>406</v>
      </c>
      <c r="Q48" s="480">
        <v>1386</v>
      </c>
      <c r="R48" s="480">
        <v>1676</v>
      </c>
      <c r="S48" s="480">
        <v>29</v>
      </c>
      <c r="T48" s="480">
        <v>54</v>
      </c>
      <c r="U48" s="480">
        <v>9428</v>
      </c>
    </row>
    <row r="49" spans="3:43">
      <c r="C49" s="482"/>
      <c r="D49" s="482"/>
      <c r="E49" s="482"/>
      <c r="F49" s="482"/>
      <c r="G49" s="482"/>
      <c r="H49" s="482"/>
      <c r="I49" s="482"/>
      <c r="J49" s="482"/>
      <c r="K49" s="482"/>
      <c r="L49" s="482"/>
      <c r="M49" s="482"/>
      <c r="N49" s="482"/>
      <c r="O49" s="482"/>
      <c r="P49" s="482"/>
      <c r="Q49" s="482"/>
      <c r="R49" s="482"/>
      <c r="S49" s="482"/>
      <c r="T49" s="482"/>
      <c r="U49" s="482"/>
      <c r="W49" s="483"/>
      <c r="X49" s="483"/>
      <c r="Y49" s="484"/>
      <c r="Z49" s="484"/>
      <c r="AA49" s="484"/>
      <c r="AB49" s="484"/>
      <c r="AC49" s="484"/>
      <c r="AD49" s="484"/>
      <c r="AE49" s="484"/>
      <c r="AF49" s="484"/>
      <c r="AG49" s="484"/>
      <c r="AH49" s="484"/>
      <c r="AI49" s="484"/>
      <c r="AJ49" s="484"/>
      <c r="AK49" s="484"/>
      <c r="AL49" s="484"/>
      <c r="AM49" s="484"/>
      <c r="AN49" s="484"/>
      <c r="AO49" s="484"/>
      <c r="AP49" s="484"/>
      <c r="AQ49" s="484"/>
    </row>
    <row r="50" spans="3:43">
      <c r="C50" s="482"/>
      <c r="D50" s="482"/>
      <c r="E50" s="482"/>
      <c r="F50" s="482"/>
      <c r="G50" s="482"/>
      <c r="H50" s="482"/>
      <c r="I50" s="482"/>
      <c r="J50" s="482"/>
      <c r="K50" s="482"/>
      <c r="L50" s="482"/>
      <c r="M50" s="482"/>
      <c r="N50" s="482"/>
      <c r="O50" s="482"/>
      <c r="P50" s="482"/>
      <c r="Q50" s="482"/>
      <c r="R50" s="482"/>
      <c r="S50" s="482"/>
      <c r="T50" s="482"/>
      <c r="U50" s="482"/>
    </row>
    <row r="51" spans="3:43">
      <c r="C51" s="482"/>
      <c r="D51" s="482"/>
      <c r="E51" s="482"/>
      <c r="F51" s="482"/>
      <c r="G51" s="482"/>
      <c r="H51" s="482"/>
      <c r="I51" s="482"/>
      <c r="J51" s="482"/>
      <c r="K51" s="482"/>
      <c r="L51" s="482"/>
      <c r="M51" s="482"/>
      <c r="N51" s="482"/>
      <c r="O51" s="482"/>
      <c r="P51" s="482"/>
      <c r="Q51" s="482"/>
      <c r="R51" s="482"/>
      <c r="S51" s="482"/>
      <c r="T51" s="482"/>
      <c r="U51" s="482"/>
    </row>
    <row r="52" spans="3:43" customFormat="1"/>
    <row r="53" spans="3:43" customFormat="1"/>
    <row r="54" spans="3:43" customFormat="1"/>
    <row r="55" spans="3:43" customFormat="1"/>
    <row r="56" spans="3:43" customFormat="1"/>
    <row r="57" spans="3:43" customFormat="1"/>
    <row r="58" spans="3:43" customFormat="1"/>
    <row r="59" spans="3:43" customFormat="1"/>
    <row r="60" spans="3:43" customFormat="1"/>
    <row r="61" spans="3:43" customFormat="1"/>
    <row r="62" spans="3:43" customFormat="1"/>
    <row r="97" spans="1:21">
      <c r="U97" s="482"/>
    </row>
    <row r="100" spans="1:21" s="467" customFormat="1">
      <c r="A100" s="466"/>
      <c r="C100" s="482"/>
      <c r="D100" s="482"/>
      <c r="E100" s="482"/>
      <c r="F100" s="482"/>
      <c r="G100" s="482"/>
      <c r="H100" s="485"/>
      <c r="I100" s="485"/>
      <c r="J100" s="485"/>
      <c r="K100" s="485"/>
      <c r="L100" s="485"/>
      <c r="M100" s="482"/>
      <c r="N100" s="482"/>
      <c r="O100" s="482"/>
      <c r="P100" s="482"/>
      <c r="Q100" s="482"/>
      <c r="R100" s="482"/>
      <c r="S100" s="482"/>
      <c r="T100" s="482"/>
      <c r="U100" s="482"/>
    </row>
    <row r="101" spans="1:21" s="467" customFormat="1">
      <c r="C101" s="482"/>
      <c r="D101" s="482"/>
      <c r="E101" s="482"/>
      <c r="F101" s="482"/>
      <c r="G101" s="482"/>
      <c r="H101" s="482"/>
      <c r="I101" s="482"/>
      <c r="J101" s="482"/>
      <c r="K101" s="482"/>
      <c r="L101" s="482"/>
      <c r="M101" s="482"/>
      <c r="N101" s="482"/>
      <c r="O101" s="482"/>
      <c r="P101" s="482"/>
      <c r="Q101" s="482"/>
      <c r="R101" s="482"/>
      <c r="S101" s="482"/>
      <c r="T101" s="482"/>
      <c r="U101" s="482"/>
    </row>
    <row r="102" spans="1:21" s="470" customFormat="1">
      <c r="C102" s="486"/>
      <c r="D102" s="486"/>
      <c r="E102" s="486"/>
      <c r="F102" s="486"/>
      <c r="G102" s="486"/>
      <c r="H102" s="486"/>
      <c r="I102" s="486"/>
      <c r="J102" s="486"/>
      <c r="K102" s="486"/>
      <c r="L102" s="486"/>
      <c r="M102" s="486"/>
      <c r="N102" s="486"/>
      <c r="O102" s="486"/>
      <c r="P102" s="486"/>
      <c r="Q102" s="486"/>
      <c r="R102" s="486"/>
      <c r="S102" s="486"/>
      <c r="T102" s="486"/>
      <c r="U102" s="486"/>
    </row>
    <row r="103" spans="1:21" s="467" customFormat="1">
      <c r="C103" s="482"/>
      <c r="D103" s="482"/>
      <c r="E103" s="482"/>
      <c r="F103" s="482"/>
      <c r="G103" s="482"/>
      <c r="H103" s="482"/>
      <c r="I103" s="482"/>
      <c r="J103" s="482"/>
      <c r="K103" s="482"/>
      <c r="L103" s="482"/>
      <c r="M103" s="482"/>
      <c r="N103" s="482"/>
      <c r="O103" s="482"/>
      <c r="P103" s="482"/>
      <c r="Q103" s="482"/>
      <c r="R103" s="482"/>
      <c r="S103" s="482"/>
      <c r="T103" s="482"/>
      <c r="U103" s="482"/>
    </row>
    <row r="104" spans="1:21" s="476" customFormat="1">
      <c r="C104" s="485"/>
      <c r="D104" s="485"/>
      <c r="E104" s="485"/>
      <c r="F104" s="485"/>
      <c r="G104" s="485"/>
      <c r="H104" s="485"/>
      <c r="I104" s="485"/>
      <c r="J104" s="485"/>
      <c r="K104" s="485"/>
      <c r="L104" s="485"/>
      <c r="M104" s="485"/>
      <c r="N104" s="485"/>
      <c r="O104" s="485"/>
      <c r="P104" s="485"/>
      <c r="Q104" s="485"/>
      <c r="R104" s="485"/>
      <c r="S104" s="485"/>
      <c r="T104" s="485"/>
      <c r="U104" s="485"/>
    </row>
    <row r="105" spans="1:21">
      <c r="C105" s="482"/>
      <c r="D105" s="482"/>
      <c r="E105" s="482"/>
      <c r="F105" s="482"/>
      <c r="G105" s="482"/>
      <c r="H105" s="482"/>
      <c r="I105" s="482"/>
      <c r="J105" s="482"/>
      <c r="K105" s="482"/>
      <c r="L105" s="482"/>
      <c r="M105" s="482"/>
      <c r="N105" s="482"/>
      <c r="O105" s="482"/>
      <c r="P105" s="482"/>
      <c r="Q105" s="482"/>
      <c r="R105" s="482"/>
      <c r="S105" s="482"/>
      <c r="T105" s="482"/>
      <c r="U105" s="482"/>
    </row>
    <row r="106" spans="1:21">
      <c r="C106" s="482"/>
      <c r="D106" s="482"/>
      <c r="E106" s="482"/>
      <c r="F106" s="482"/>
      <c r="G106" s="482"/>
      <c r="H106" s="482"/>
      <c r="I106" s="482"/>
      <c r="J106" s="482"/>
      <c r="K106" s="482"/>
      <c r="L106" s="482"/>
      <c r="M106" s="482"/>
      <c r="N106" s="482"/>
      <c r="O106" s="482"/>
      <c r="P106" s="482"/>
      <c r="Q106" s="482"/>
      <c r="R106" s="482"/>
      <c r="S106" s="482"/>
      <c r="T106" s="482"/>
      <c r="U106" s="482"/>
    </row>
    <row r="107" spans="1:21">
      <c r="C107" s="482"/>
      <c r="D107" s="482"/>
      <c r="E107" s="482"/>
      <c r="F107" s="482"/>
      <c r="G107" s="482"/>
      <c r="H107" s="482"/>
      <c r="I107" s="482"/>
      <c r="J107" s="482"/>
      <c r="K107" s="482"/>
      <c r="L107" s="482"/>
      <c r="M107" s="482"/>
      <c r="N107" s="482"/>
      <c r="O107" s="482"/>
      <c r="P107" s="482"/>
      <c r="Q107" s="482"/>
      <c r="R107" s="482"/>
      <c r="S107" s="482"/>
      <c r="T107" s="482"/>
      <c r="U107" s="482"/>
    </row>
    <row r="108" spans="1:21">
      <c r="C108" s="482"/>
      <c r="D108" s="482"/>
      <c r="E108" s="482"/>
      <c r="F108" s="482"/>
      <c r="G108" s="482"/>
      <c r="H108" s="482"/>
      <c r="I108" s="482"/>
      <c r="J108" s="482"/>
      <c r="K108" s="482"/>
      <c r="L108" s="482"/>
      <c r="M108" s="482"/>
      <c r="N108" s="482"/>
      <c r="O108" s="482"/>
      <c r="P108" s="482"/>
      <c r="Q108" s="482"/>
      <c r="R108" s="482"/>
      <c r="S108" s="482"/>
      <c r="T108" s="482"/>
      <c r="U108" s="482"/>
    </row>
    <row r="109" spans="1:21">
      <c r="C109" s="482"/>
      <c r="D109" s="482"/>
      <c r="E109" s="482"/>
      <c r="F109" s="482"/>
      <c r="G109" s="482"/>
      <c r="H109" s="482"/>
      <c r="I109" s="482"/>
      <c r="J109" s="482"/>
      <c r="K109" s="482"/>
      <c r="L109" s="482"/>
      <c r="M109" s="482"/>
      <c r="N109" s="482"/>
      <c r="O109" s="482"/>
      <c r="P109" s="482"/>
      <c r="Q109" s="482"/>
      <c r="R109" s="482"/>
      <c r="S109" s="482"/>
      <c r="T109" s="482"/>
      <c r="U109" s="482"/>
    </row>
    <row r="110" spans="1:21">
      <c r="C110" s="482"/>
      <c r="D110" s="482"/>
      <c r="E110" s="482"/>
      <c r="F110" s="482"/>
      <c r="G110" s="482"/>
      <c r="H110" s="482"/>
      <c r="I110" s="482"/>
      <c r="J110" s="482"/>
      <c r="K110" s="482"/>
      <c r="L110" s="482"/>
      <c r="M110" s="482"/>
      <c r="N110" s="482"/>
      <c r="O110" s="482"/>
      <c r="P110" s="482"/>
      <c r="Q110" s="482"/>
      <c r="R110" s="482"/>
      <c r="S110" s="482"/>
      <c r="T110" s="482"/>
      <c r="U110" s="482"/>
    </row>
    <row r="111" spans="1:21">
      <c r="C111" s="482"/>
      <c r="D111" s="482"/>
      <c r="E111" s="482"/>
      <c r="F111" s="482"/>
      <c r="G111" s="482"/>
      <c r="H111" s="482"/>
      <c r="I111" s="482"/>
      <c r="J111" s="482"/>
      <c r="K111" s="482"/>
      <c r="L111" s="482"/>
      <c r="M111" s="482"/>
      <c r="N111" s="482"/>
      <c r="O111" s="482"/>
      <c r="P111" s="482"/>
      <c r="Q111" s="482"/>
      <c r="R111" s="482"/>
      <c r="S111" s="482"/>
      <c r="T111" s="482"/>
      <c r="U111" s="482"/>
    </row>
    <row r="112" spans="1:21">
      <c r="C112" s="482"/>
      <c r="D112" s="482"/>
      <c r="E112" s="482"/>
      <c r="F112" s="482"/>
      <c r="G112" s="482"/>
      <c r="H112" s="482"/>
      <c r="I112" s="482"/>
      <c r="J112" s="482"/>
      <c r="K112" s="482"/>
      <c r="L112" s="482"/>
      <c r="M112" s="482"/>
      <c r="N112" s="482"/>
      <c r="O112" s="482"/>
      <c r="P112" s="482"/>
      <c r="Q112" s="482"/>
      <c r="R112" s="482"/>
      <c r="S112" s="482"/>
      <c r="T112" s="482"/>
      <c r="U112" s="482"/>
    </row>
    <row r="113" spans="3:21">
      <c r="C113" s="482"/>
      <c r="D113" s="482"/>
      <c r="E113" s="482"/>
      <c r="F113" s="482"/>
      <c r="G113" s="482"/>
      <c r="H113" s="482"/>
      <c r="I113" s="482"/>
      <c r="J113" s="482"/>
      <c r="K113" s="482"/>
      <c r="L113" s="482"/>
      <c r="M113" s="482"/>
      <c r="N113" s="482"/>
      <c r="O113" s="482"/>
      <c r="P113" s="482"/>
      <c r="Q113" s="482"/>
      <c r="R113" s="482"/>
      <c r="S113" s="482"/>
      <c r="T113" s="482"/>
      <c r="U113" s="482"/>
    </row>
    <row r="114" spans="3:21">
      <c r="C114" s="482"/>
      <c r="D114" s="482"/>
      <c r="E114" s="482"/>
      <c r="F114" s="482"/>
      <c r="G114" s="482"/>
      <c r="H114" s="482"/>
      <c r="I114" s="482"/>
      <c r="J114" s="482"/>
      <c r="K114" s="482"/>
      <c r="L114" s="482"/>
      <c r="M114" s="482"/>
      <c r="N114" s="482"/>
      <c r="O114" s="482"/>
      <c r="P114" s="482"/>
      <c r="Q114" s="482"/>
      <c r="R114" s="482"/>
      <c r="S114" s="482"/>
      <c r="T114" s="482"/>
      <c r="U114" s="482"/>
    </row>
    <row r="115" spans="3:21">
      <c r="C115" s="482"/>
      <c r="D115" s="482"/>
      <c r="E115" s="482"/>
      <c r="F115" s="482"/>
      <c r="G115" s="482"/>
      <c r="H115" s="482"/>
      <c r="I115" s="482"/>
      <c r="J115" s="482"/>
      <c r="K115" s="482"/>
      <c r="L115" s="482"/>
      <c r="M115" s="482"/>
      <c r="N115" s="482"/>
      <c r="O115" s="482"/>
      <c r="P115" s="482"/>
      <c r="Q115" s="482"/>
      <c r="R115" s="482"/>
      <c r="S115" s="482"/>
      <c r="T115" s="482"/>
      <c r="U115" s="482"/>
    </row>
    <row r="116" spans="3:21">
      <c r="C116" s="482"/>
      <c r="D116" s="482"/>
      <c r="E116" s="482"/>
      <c r="F116" s="482"/>
      <c r="G116" s="482"/>
      <c r="H116" s="482"/>
      <c r="I116" s="482"/>
      <c r="J116" s="482"/>
      <c r="K116" s="482"/>
      <c r="L116" s="482"/>
      <c r="M116" s="482"/>
      <c r="N116" s="482"/>
      <c r="O116" s="482"/>
      <c r="P116" s="482"/>
      <c r="Q116" s="482"/>
      <c r="R116" s="482"/>
      <c r="S116" s="482"/>
      <c r="T116" s="482"/>
      <c r="U116" s="482"/>
    </row>
    <row r="117" spans="3:21">
      <c r="C117" s="482"/>
      <c r="D117" s="482"/>
      <c r="E117" s="482"/>
      <c r="F117" s="482"/>
      <c r="G117" s="482"/>
      <c r="H117" s="482"/>
      <c r="I117" s="482"/>
      <c r="J117" s="482"/>
      <c r="K117" s="482"/>
      <c r="L117" s="482"/>
      <c r="M117" s="482"/>
      <c r="N117" s="482"/>
      <c r="O117" s="482"/>
      <c r="P117" s="482"/>
      <c r="Q117" s="482"/>
      <c r="R117" s="482"/>
      <c r="S117" s="482"/>
      <c r="T117" s="482"/>
      <c r="U117" s="482"/>
    </row>
    <row r="118" spans="3:21">
      <c r="C118" s="482"/>
      <c r="D118" s="482"/>
      <c r="E118" s="482"/>
      <c r="F118" s="482"/>
      <c r="G118" s="482"/>
      <c r="H118" s="482"/>
      <c r="I118" s="482"/>
      <c r="J118" s="482"/>
      <c r="K118" s="482"/>
      <c r="L118" s="482"/>
      <c r="M118" s="482"/>
      <c r="N118" s="482"/>
      <c r="O118" s="482"/>
      <c r="P118" s="482"/>
      <c r="Q118" s="482"/>
      <c r="R118" s="482"/>
      <c r="S118" s="482"/>
      <c r="T118" s="482"/>
      <c r="U118" s="482"/>
    </row>
    <row r="119" spans="3:21">
      <c r="C119" s="482"/>
      <c r="D119" s="482"/>
      <c r="E119" s="482"/>
      <c r="F119" s="482"/>
      <c r="G119" s="482"/>
      <c r="H119" s="482"/>
      <c r="I119" s="482"/>
      <c r="J119" s="482"/>
      <c r="K119" s="482"/>
      <c r="L119" s="482"/>
      <c r="M119" s="482"/>
      <c r="N119" s="482"/>
      <c r="O119" s="482"/>
      <c r="P119" s="482"/>
      <c r="Q119" s="482"/>
      <c r="R119" s="482"/>
      <c r="S119" s="482"/>
      <c r="T119" s="482"/>
      <c r="U119" s="482"/>
    </row>
    <row r="120" spans="3:21">
      <c r="C120" s="482"/>
      <c r="D120" s="482"/>
      <c r="E120" s="482"/>
      <c r="F120" s="482"/>
      <c r="G120" s="482"/>
      <c r="H120" s="482"/>
      <c r="I120" s="482"/>
      <c r="J120" s="482"/>
      <c r="K120" s="482"/>
      <c r="L120" s="482"/>
      <c r="M120" s="482"/>
      <c r="N120" s="482"/>
      <c r="O120" s="482"/>
      <c r="P120" s="482"/>
      <c r="Q120" s="482"/>
      <c r="R120" s="482"/>
      <c r="S120" s="482"/>
      <c r="T120" s="482"/>
      <c r="U120" s="482"/>
    </row>
    <row r="121" spans="3:21">
      <c r="C121" s="482"/>
      <c r="D121" s="482"/>
      <c r="E121" s="482"/>
      <c r="F121" s="482"/>
      <c r="G121" s="482"/>
      <c r="H121" s="482"/>
      <c r="I121" s="482"/>
      <c r="J121" s="482"/>
      <c r="K121" s="482"/>
      <c r="L121" s="482"/>
      <c r="M121" s="482"/>
      <c r="N121" s="482"/>
      <c r="O121" s="482"/>
      <c r="P121" s="482"/>
      <c r="Q121" s="482"/>
      <c r="R121" s="482"/>
      <c r="S121" s="482"/>
      <c r="T121" s="482"/>
      <c r="U121" s="482"/>
    </row>
    <row r="122" spans="3:21">
      <c r="C122" s="482"/>
      <c r="D122" s="482"/>
      <c r="E122" s="482"/>
      <c r="F122" s="482"/>
      <c r="G122" s="482"/>
      <c r="H122" s="482"/>
      <c r="I122" s="482"/>
      <c r="J122" s="482"/>
      <c r="K122" s="482"/>
      <c r="L122" s="482"/>
      <c r="M122" s="482"/>
      <c r="N122" s="482"/>
      <c r="O122" s="482"/>
      <c r="P122" s="482"/>
      <c r="Q122" s="482"/>
      <c r="R122" s="482"/>
      <c r="S122" s="482"/>
      <c r="T122" s="482"/>
      <c r="U122" s="482"/>
    </row>
    <row r="123" spans="3:21">
      <c r="C123" s="482"/>
      <c r="D123" s="482"/>
      <c r="E123" s="482"/>
      <c r="F123" s="482"/>
      <c r="G123" s="482"/>
      <c r="H123" s="482"/>
      <c r="I123" s="482"/>
      <c r="J123" s="482"/>
      <c r="K123" s="482"/>
      <c r="L123" s="482"/>
      <c r="M123" s="482"/>
      <c r="N123" s="482"/>
      <c r="O123" s="482"/>
      <c r="P123" s="482"/>
      <c r="Q123" s="482"/>
      <c r="R123" s="482"/>
      <c r="S123" s="482"/>
      <c r="T123" s="482"/>
      <c r="U123" s="482"/>
    </row>
    <row r="124" spans="3:21">
      <c r="C124" s="482"/>
      <c r="D124" s="482"/>
      <c r="E124" s="482"/>
      <c r="F124" s="482"/>
      <c r="G124" s="482"/>
      <c r="H124" s="482"/>
      <c r="I124" s="482"/>
      <c r="J124" s="482"/>
      <c r="K124" s="482"/>
      <c r="L124" s="482"/>
      <c r="M124" s="482"/>
      <c r="N124" s="482"/>
      <c r="O124" s="482"/>
      <c r="P124" s="482"/>
      <c r="Q124" s="482"/>
      <c r="R124" s="482"/>
      <c r="S124" s="482"/>
      <c r="T124" s="482"/>
      <c r="U124" s="482"/>
    </row>
    <row r="125" spans="3:21">
      <c r="C125" s="482"/>
      <c r="D125" s="482"/>
      <c r="E125" s="482"/>
      <c r="F125" s="482"/>
      <c r="G125" s="482"/>
      <c r="H125" s="482"/>
      <c r="I125" s="482"/>
      <c r="J125" s="482"/>
      <c r="K125" s="482"/>
      <c r="L125" s="482"/>
      <c r="M125" s="482"/>
      <c r="N125" s="482"/>
      <c r="O125" s="482"/>
      <c r="P125" s="482"/>
      <c r="Q125" s="482"/>
      <c r="R125" s="482"/>
      <c r="S125" s="482"/>
      <c r="T125" s="482"/>
      <c r="U125" s="482"/>
    </row>
    <row r="126" spans="3:21">
      <c r="C126" s="482"/>
      <c r="D126" s="482"/>
      <c r="E126" s="482"/>
      <c r="F126" s="482"/>
      <c r="G126" s="482"/>
      <c r="H126" s="482"/>
      <c r="I126" s="482"/>
      <c r="J126" s="482"/>
      <c r="K126" s="482"/>
      <c r="L126" s="482"/>
      <c r="M126" s="482"/>
      <c r="N126" s="482"/>
      <c r="O126" s="482"/>
      <c r="P126" s="482"/>
      <c r="Q126" s="482"/>
      <c r="R126" s="482"/>
      <c r="S126" s="482"/>
      <c r="T126" s="482"/>
      <c r="U126" s="482"/>
    </row>
    <row r="127" spans="3:21">
      <c r="C127" s="482"/>
      <c r="D127" s="482"/>
      <c r="E127" s="482"/>
      <c r="F127" s="482"/>
      <c r="G127" s="482"/>
      <c r="H127" s="482"/>
      <c r="I127" s="482"/>
      <c r="J127" s="482"/>
      <c r="K127" s="482"/>
      <c r="L127" s="482"/>
      <c r="M127" s="482"/>
      <c r="N127" s="482"/>
      <c r="O127" s="482"/>
      <c r="P127" s="482"/>
      <c r="Q127" s="482"/>
      <c r="R127" s="482"/>
      <c r="S127" s="482"/>
      <c r="T127" s="482"/>
      <c r="U127" s="482"/>
    </row>
    <row r="128" spans="3:21">
      <c r="C128" s="482"/>
      <c r="D128" s="482"/>
      <c r="E128" s="482"/>
      <c r="F128" s="482"/>
      <c r="G128" s="482"/>
      <c r="H128" s="482"/>
      <c r="I128" s="482"/>
      <c r="J128" s="482"/>
      <c r="K128" s="482"/>
      <c r="L128" s="482"/>
      <c r="M128" s="482"/>
      <c r="N128" s="482"/>
      <c r="O128" s="482"/>
      <c r="P128" s="482"/>
      <c r="Q128" s="482"/>
      <c r="R128" s="482"/>
      <c r="S128" s="482"/>
      <c r="T128" s="482"/>
      <c r="U128" s="482"/>
    </row>
    <row r="129" spans="1:21">
      <c r="A129" s="467"/>
      <c r="C129" s="482"/>
      <c r="D129" s="482"/>
      <c r="E129" s="482"/>
      <c r="F129" s="482"/>
      <c r="G129" s="482"/>
      <c r="H129" s="482"/>
      <c r="I129" s="482"/>
      <c r="J129" s="482"/>
      <c r="K129" s="482"/>
      <c r="L129" s="482"/>
      <c r="M129" s="482"/>
      <c r="N129" s="482"/>
      <c r="O129" s="482"/>
      <c r="P129" s="482"/>
      <c r="Q129" s="482"/>
      <c r="R129" s="482"/>
      <c r="S129" s="482"/>
      <c r="T129" s="482"/>
      <c r="U129" s="482"/>
    </row>
    <row r="130" spans="1:21">
      <c r="C130" s="482"/>
      <c r="D130" s="482"/>
      <c r="E130" s="482"/>
      <c r="F130" s="482"/>
      <c r="G130" s="482"/>
      <c r="H130" s="482"/>
      <c r="I130" s="482"/>
      <c r="J130" s="482"/>
      <c r="K130" s="482"/>
      <c r="L130" s="482"/>
      <c r="M130" s="482"/>
      <c r="N130" s="482"/>
      <c r="O130" s="482"/>
      <c r="P130" s="482"/>
      <c r="Q130" s="482"/>
      <c r="R130" s="482"/>
      <c r="S130" s="482"/>
      <c r="T130" s="482"/>
      <c r="U130" s="482"/>
    </row>
    <row r="131" spans="1:21">
      <c r="C131" s="482"/>
      <c r="D131" s="482"/>
      <c r="E131" s="482"/>
      <c r="F131" s="482"/>
      <c r="G131" s="482"/>
      <c r="H131" s="482"/>
      <c r="I131" s="482"/>
      <c r="J131" s="482"/>
      <c r="K131" s="482"/>
      <c r="L131" s="482"/>
      <c r="M131" s="482"/>
      <c r="N131" s="482"/>
      <c r="O131" s="482"/>
      <c r="P131" s="482"/>
      <c r="Q131" s="482"/>
      <c r="R131" s="482"/>
      <c r="S131" s="482"/>
      <c r="T131" s="482"/>
      <c r="U131" s="482"/>
    </row>
    <row r="132" spans="1:21">
      <c r="C132" s="482"/>
      <c r="D132" s="482"/>
      <c r="E132" s="482"/>
      <c r="F132" s="482"/>
      <c r="G132" s="482"/>
      <c r="H132" s="482"/>
      <c r="I132" s="482"/>
      <c r="J132" s="482"/>
      <c r="K132" s="482"/>
      <c r="L132" s="482"/>
      <c r="M132" s="482"/>
      <c r="N132" s="482"/>
      <c r="O132" s="482"/>
      <c r="P132" s="482"/>
      <c r="Q132" s="482"/>
      <c r="R132" s="482"/>
      <c r="S132" s="482"/>
      <c r="T132" s="482"/>
      <c r="U132" s="482"/>
    </row>
    <row r="133" spans="1:21">
      <c r="C133" s="482"/>
      <c r="D133" s="482"/>
      <c r="E133" s="482"/>
      <c r="F133" s="482"/>
      <c r="G133" s="482"/>
      <c r="H133" s="482"/>
      <c r="I133" s="482"/>
      <c r="J133" s="482"/>
      <c r="K133" s="482"/>
      <c r="L133" s="482"/>
      <c r="M133" s="482"/>
      <c r="N133" s="482"/>
      <c r="O133" s="482"/>
      <c r="P133" s="482"/>
      <c r="Q133" s="482"/>
      <c r="R133" s="482"/>
      <c r="S133" s="482"/>
      <c r="T133" s="482"/>
      <c r="U133" s="482"/>
    </row>
    <row r="134" spans="1:21">
      <c r="C134" s="482"/>
      <c r="D134" s="482"/>
      <c r="E134" s="482"/>
      <c r="F134" s="482"/>
      <c r="G134" s="482"/>
      <c r="H134" s="482"/>
      <c r="I134" s="482"/>
      <c r="J134" s="482"/>
      <c r="K134" s="482"/>
      <c r="L134" s="482"/>
      <c r="M134" s="482"/>
      <c r="N134" s="482"/>
      <c r="O134" s="482"/>
      <c r="P134" s="482"/>
      <c r="Q134" s="482"/>
      <c r="R134" s="482"/>
      <c r="S134" s="482"/>
      <c r="T134" s="482"/>
      <c r="U134" s="482"/>
    </row>
    <row r="135" spans="1:21">
      <c r="C135" s="482"/>
      <c r="D135" s="482"/>
      <c r="E135" s="482"/>
      <c r="F135" s="482"/>
      <c r="G135" s="482"/>
      <c r="H135" s="482"/>
      <c r="I135" s="482"/>
      <c r="J135" s="482"/>
      <c r="K135" s="482"/>
      <c r="L135" s="482"/>
      <c r="M135" s="482"/>
      <c r="N135" s="482"/>
      <c r="O135" s="482"/>
      <c r="P135" s="482"/>
      <c r="Q135" s="482"/>
      <c r="R135" s="482"/>
      <c r="S135" s="482"/>
      <c r="T135" s="482"/>
      <c r="U135" s="482"/>
    </row>
    <row r="136" spans="1:21">
      <c r="C136" s="482"/>
      <c r="D136" s="482"/>
      <c r="E136" s="482"/>
      <c r="F136" s="482"/>
      <c r="G136" s="482"/>
      <c r="H136" s="482"/>
      <c r="I136" s="482"/>
      <c r="J136" s="482"/>
      <c r="K136" s="482"/>
      <c r="L136" s="482"/>
      <c r="M136" s="482"/>
      <c r="N136" s="482"/>
      <c r="O136" s="482"/>
      <c r="P136" s="482"/>
      <c r="Q136" s="482"/>
      <c r="R136" s="482"/>
      <c r="S136" s="482"/>
      <c r="T136" s="482"/>
      <c r="U136" s="482"/>
    </row>
    <row r="137" spans="1:21">
      <c r="C137" s="482"/>
      <c r="D137" s="482"/>
      <c r="E137" s="482"/>
      <c r="F137" s="482"/>
      <c r="G137" s="482"/>
      <c r="H137" s="482"/>
      <c r="I137" s="482"/>
      <c r="J137" s="482"/>
      <c r="K137" s="482"/>
      <c r="L137" s="482"/>
      <c r="M137" s="482"/>
      <c r="N137" s="482"/>
      <c r="O137" s="482"/>
      <c r="P137" s="482"/>
      <c r="Q137" s="482"/>
      <c r="R137" s="482"/>
      <c r="S137" s="482"/>
      <c r="T137" s="482"/>
      <c r="U137" s="482"/>
    </row>
    <row r="138" spans="1:21">
      <c r="C138" s="482"/>
      <c r="D138" s="482"/>
      <c r="E138" s="482"/>
      <c r="F138" s="482"/>
      <c r="G138" s="482"/>
      <c r="H138" s="482"/>
      <c r="I138" s="482"/>
      <c r="J138" s="482"/>
      <c r="K138" s="482"/>
      <c r="L138" s="482"/>
      <c r="M138" s="482"/>
      <c r="N138" s="482"/>
      <c r="O138" s="482"/>
      <c r="P138" s="482"/>
      <c r="Q138" s="482"/>
      <c r="R138" s="482"/>
      <c r="S138" s="482"/>
      <c r="T138" s="482"/>
      <c r="U138" s="482"/>
    </row>
    <row r="139" spans="1:21">
      <c r="C139" s="482"/>
      <c r="D139" s="482"/>
      <c r="E139" s="482"/>
      <c r="F139" s="482"/>
      <c r="G139" s="482"/>
      <c r="H139" s="482"/>
      <c r="I139" s="482"/>
      <c r="J139" s="482"/>
      <c r="K139" s="482"/>
      <c r="L139" s="482"/>
      <c r="M139" s="482"/>
      <c r="N139" s="482"/>
      <c r="O139" s="482"/>
      <c r="P139" s="482"/>
      <c r="Q139" s="482"/>
      <c r="R139" s="482"/>
      <c r="S139" s="482"/>
      <c r="T139" s="482"/>
      <c r="U139" s="482"/>
    </row>
    <row r="140" spans="1:21">
      <c r="C140" s="482"/>
      <c r="D140" s="482"/>
      <c r="E140" s="482"/>
      <c r="F140" s="482"/>
      <c r="G140" s="482"/>
      <c r="H140" s="482"/>
      <c r="I140" s="482"/>
      <c r="J140" s="482"/>
      <c r="K140" s="482"/>
      <c r="L140" s="482"/>
      <c r="M140" s="482"/>
      <c r="N140" s="482"/>
      <c r="O140" s="482"/>
      <c r="P140" s="482"/>
      <c r="Q140" s="482"/>
      <c r="R140" s="482"/>
      <c r="S140" s="482"/>
      <c r="T140" s="482"/>
      <c r="U140" s="482"/>
    </row>
  </sheetData>
  <pageMargins left="0.19685039370078741" right="0.75" top="0.98425196850393704" bottom="0.59055118110236227" header="0.511811024" footer="0.511811024"/>
  <pageSetup scale="70" orientation="landscape" horizontalDpi="300" verticalDpi="4294967292" r:id="rId1"/>
  <headerFooter alignWithMargins="0">
    <oddHeader>&amp;RAnexo A1-2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S140"/>
  <sheetViews>
    <sheetView zoomScale="80" workbookViewId="0"/>
  </sheetViews>
  <sheetFormatPr baseColWidth="10" defaultColWidth="9.140625" defaultRowHeight="12.75"/>
  <cols>
    <col min="1" max="1" width="13.42578125" style="436" customWidth="1"/>
    <col min="2" max="2" width="26.7109375" style="436" customWidth="1"/>
    <col min="3" max="3" width="7" style="436" customWidth="1"/>
    <col min="4" max="4" width="7.7109375" style="436" customWidth="1"/>
    <col min="5" max="6" width="6.85546875" style="436" customWidth="1"/>
    <col min="7" max="7" width="6.140625" style="436" customWidth="1"/>
    <col min="8" max="8" width="8" style="436" customWidth="1"/>
    <col min="9" max="9" width="6.7109375" style="436" customWidth="1"/>
    <col min="10" max="10" width="6.85546875" style="436" customWidth="1"/>
    <col min="11" max="11" width="5.7109375" style="436" customWidth="1"/>
    <col min="12" max="12" width="6.85546875" style="436" customWidth="1"/>
    <col min="13" max="13" width="9.7109375" style="436" customWidth="1"/>
    <col min="14" max="14" width="7.28515625" style="436" customWidth="1"/>
    <col min="15" max="15" width="6.7109375" style="436" customWidth="1"/>
    <col min="16" max="16" width="6.85546875" style="436" customWidth="1"/>
    <col min="17" max="17" width="7.7109375" style="436" customWidth="1"/>
    <col min="18" max="18" width="7.5703125" style="436" customWidth="1"/>
    <col min="19" max="19" width="7" style="436" customWidth="1"/>
    <col min="20" max="20" width="5.7109375" style="436" customWidth="1"/>
    <col min="21" max="21" width="5.140625" style="436" customWidth="1"/>
    <col min="22" max="22" width="6.7109375" style="436" customWidth="1"/>
    <col min="23" max="23" width="9.85546875" style="436" customWidth="1"/>
    <col min="24" max="24" width="11.42578125" style="436" customWidth="1"/>
    <col min="25" max="25" width="14.5703125" style="436" customWidth="1"/>
    <col min="26" max="26" width="14.7109375" style="436" customWidth="1"/>
    <col min="27" max="27" width="8.5703125" style="436" customWidth="1"/>
    <col min="28" max="28" width="8" style="436" customWidth="1"/>
    <col min="29" max="29" width="8.5703125" style="436" customWidth="1"/>
    <col min="30" max="30" width="8.42578125" style="436" customWidth="1"/>
    <col min="31" max="31" width="7.85546875" style="436" customWidth="1"/>
    <col min="32" max="32" width="7.42578125" style="436" customWidth="1"/>
    <col min="33" max="33" width="8.140625" style="436" customWidth="1"/>
    <col min="34" max="34" width="9" style="436" customWidth="1"/>
    <col min="35" max="35" width="5.42578125" style="436" customWidth="1"/>
    <col min="36" max="36" width="8.7109375" style="436" customWidth="1"/>
    <col min="37" max="37" width="10.140625" style="436" customWidth="1"/>
    <col min="38" max="39" width="6.85546875" style="436" customWidth="1"/>
    <col min="40" max="40" width="7.42578125" style="436" customWidth="1"/>
    <col min="41" max="41" width="6.85546875" style="436" customWidth="1"/>
    <col min="42" max="42" width="7.140625" style="436" customWidth="1"/>
    <col min="43" max="43" width="6.140625" style="436" customWidth="1"/>
    <col min="44" max="44" width="5.5703125" style="436" customWidth="1"/>
    <col min="45" max="45" width="5.85546875" style="436" customWidth="1"/>
    <col min="46" max="255" width="11.42578125" style="436" customWidth="1"/>
    <col min="256" max="16384" width="9.140625" style="436"/>
  </cols>
  <sheetData>
    <row r="1" spans="1:45" s="435" customFormat="1" ht="15.75">
      <c r="A1" s="430" t="s">
        <v>377</v>
      </c>
      <c r="B1" s="431"/>
      <c r="C1" s="432"/>
      <c r="D1" s="432"/>
      <c r="E1" s="432"/>
      <c r="F1" s="432"/>
      <c r="G1" s="432"/>
      <c r="H1" s="433"/>
      <c r="I1" s="433"/>
      <c r="J1" s="434" t="s">
        <v>168</v>
      </c>
      <c r="K1" s="433"/>
      <c r="L1" s="433"/>
      <c r="M1" s="432"/>
      <c r="N1" s="432"/>
      <c r="O1" s="432"/>
      <c r="P1" s="432"/>
      <c r="Q1" s="432"/>
      <c r="R1" s="432"/>
      <c r="S1" s="432"/>
      <c r="T1" s="432"/>
      <c r="U1" s="432"/>
      <c r="V1" s="432"/>
      <c r="W1" s="432"/>
      <c r="Y1" s="436"/>
      <c r="Z1" s="436"/>
      <c r="AA1" s="436"/>
      <c r="AB1" s="436"/>
      <c r="AC1" s="436"/>
      <c r="AD1" s="436"/>
      <c r="AE1" s="436"/>
      <c r="AF1" s="436"/>
      <c r="AG1" s="436"/>
      <c r="AH1" s="436"/>
      <c r="AI1" s="436"/>
      <c r="AJ1" s="436"/>
      <c r="AK1" s="436"/>
      <c r="AL1" s="436"/>
      <c r="AM1" s="436"/>
      <c r="AN1" s="436"/>
      <c r="AO1" s="436"/>
      <c r="AP1" s="436"/>
      <c r="AQ1" s="436"/>
      <c r="AR1" s="436"/>
      <c r="AS1" s="436"/>
    </row>
    <row r="2" spans="1:45" s="435" customFormat="1">
      <c r="A2" s="431"/>
      <c r="B2" s="431"/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432"/>
      <c r="P2" s="432"/>
      <c r="Q2" s="432"/>
      <c r="R2" s="432"/>
      <c r="S2" s="432"/>
      <c r="T2" s="432"/>
      <c r="U2" s="432"/>
      <c r="V2" s="432"/>
      <c r="W2" s="432"/>
      <c r="X2" s="436"/>
      <c r="Y2" s="436"/>
      <c r="Z2" s="436"/>
      <c r="AA2" s="436"/>
      <c r="AB2" s="436"/>
      <c r="AC2" s="436"/>
      <c r="AD2" s="436"/>
      <c r="AE2" s="436"/>
      <c r="AF2" s="436"/>
      <c r="AG2" s="436"/>
      <c r="AH2" s="436"/>
      <c r="AI2" s="436"/>
      <c r="AJ2" s="436"/>
      <c r="AK2" s="436"/>
      <c r="AL2" s="436"/>
      <c r="AM2" s="436"/>
      <c r="AN2" s="436"/>
      <c r="AO2" s="436"/>
      <c r="AP2" s="436"/>
      <c r="AQ2" s="436"/>
      <c r="AR2" s="436"/>
      <c r="AS2" s="436"/>
    </row>
    <row r="3" spans="1:45" s="440" customFormat="1">
      <c r="A3" s="437"/>
      <c r="B3" s="437"/>
      <c r="C3" s="438" t="s">
        <v>169</v>
      </c>
      <c r="D3" s="438" t="s">
        <v>170</v>
      </c>
      <c r="E3" s="438" t="s">
        <v>171</v>
      </c>
      <c r="F3" s="438" t="s">
        <v>171</v>
      </c>
      <c r="G3" s="438" t="s">
        <v>172</v>
      </c>
      <c r="H3" s="439" t="s">
        <v>173</v>
      </c>
      <c r="I3" s="438" t="s">
        <v>171</v>
      </c>
      <c r="J3" s="438" t="s">
        <v>172</v>
      </c>
      <c r="K3" s="438" t="s">
        <v>174</v>
      </c>
      <c r="L3" s="438" t="s">
        <v>175</v>
      </c>
      <c r="M3" s="438" t="s">
        <v>176</v>
      </c>
      <c r="N3" s="438" t="s">
        <v>177</v>
      </c>
      <c r="O3" s="439" t="s">
        <v>178</v>
      </c>
      <c r="P3" s="439" t="s">
        <v>179</v>
      </c>
      <c r="Q3" s="439" t="s">
        <v>173</v>
      </c>
      <c r="R3" s="439" t="s">
        <v>175</v>
      </c>
      <c r="S3" s="439" t="s">
        <v>173</v>
      </c>
      <c r="T3" s="438" t="s">
        <v>180</v>
      </c>
      <c r="U3" s="439" t="s">
        <v>181</v>
      </c>
      <c r="V3" s="439" t="s">
        <v>182</v>
      </c>
      <c r="W3" s="439" t="s">
        <v>64</v>
      </c>
      <c r="X3" s="436"/>
      <c r="Y3" s="436"/>
      <c r="Z3" s="436"/>
      <c r="AA3" s="436"/>
      <c r="AB3" s="436"/>
      <c r="AC3" s="436"/>
      <c r="AD3" s="436"/>
      <c r="AE3" s="436"/>
      <c r="AF3" s="436"/>
      <c r="AG3" s="436"/>
      <c r="AH3" s="436"/>
      <c r="AI3" s="436"/>
      <c r="AJ3" s="436"/>
      <c r="AK3" s="436"/>
      <c r="AL3" s="436"/>
      <c r="AM3" s="436"/>
      <c r="AN3" s="436"/>
      <c r="AO3" s="436"/>
      <c r="AP3" s="436"/>
      <c r="AQ3" s="436"/>
      <c r="AR3" s="436"/>
      <c r="AS3" s="436"/>
    </row>
    <row r="4" spans="1:45" s="435" customFormat="1">
      <c r="A4" s="441" t="s">
        <v>183</v>
      </c>
      <c r="B4" s="441"/>
      <c r="C4" s="442" t="s">
        <v>184</v>
      </c>
      <c r="D4" s="443" t="s">
        <v>185</v>
      </c>
      <c r="E4" s="442">
        <v>81</v>
      </c>
      <c r="F4" s="442" t="s">
        <v>186</v>
      </c>
      <c r="G4" s="442"/>
      <c r="H4" s="442" t="s">
        <v>187</v>
      </c>
      <c r="I4" s="442" t="s">
        <v>188</v>
      </c>
      <c r="J4" s="442" t="s">
        <v>188</v>
      </c>
      <c r="K4" s="442"/>
      <c r="L4" s="442" t="s">
        <v>189</v>
      </c>
      <c r="M4" s="443" t="s">
        <v>190</v>
      </c>
      <c r="N4" s="442" t="s">
        <v>191</v>
      </c>
      <c r="O4" s="442"/>
      <c r="P4" s="442" t="s">
        <v>192</v>
      </c>
      <c r="Q4" s="442" t="s">
        <v>193</v>
      </c>
      <c r="R4" s="443" t="s">
        <v>194</v>
      </c>
      <c r="S4" s="442" t="s">
        <v>195</v>
      </c>
      <c r="T4" s="442" t="s">
        <v>196</v>
      </c>
      <c r="U4" s="442"/>
      <c r="V4" s="442" t="s">
        <v>197</v>
      </c>
      <c r="W4" s="442" t="s">
        <v>198</v>
      </c>
      <c r="X4" s="436"/>
      <c r="Y4" s="436"/>
      <c r="Z4" s="436"/>
      <c r="AA4" s="436"/>
      <c r="AB4" s="436"/>
      <c r="AC4" s="436"/>
      <c r="AD4" s="436"/>
      <c r="AE4" s="436"/>
      <c r="AF4" s="436"/>
      <c r="AG4" s="436"/>
      <c r="AH4" s="436"/>
      <c r="AI4" s="436"/>
      <c r="AJ4" s="436"/>
      <c r="AK4" s="436"/>
      <c r="AL4" s="436"/>
      <c r="AM4" s="436"/>
      <c r="AN4" s="436"/>
      <c r="AO4" s="436"/>
      <c r="AP4" s="436"/>
      <c r="AQ4" s="436"/>
      <c r="AR4" s="436"/>
      <c r="AS4" s="436"/>
    </row>
    <row r="5" spans="1:45" s="446" customFormat="1">
      <c r="A5" s="444"/>
      <c r="B5" s="444"/>
      <c r="C5" s="445"/>
      <c r="D5" s="445"/>
      <c r="E5" s="445"/>
      <c r="F5" s="445"/>
      <c r="G5" s="445"/>
      <c r="H5" s="445"/>
      <c r="I5" s="445"/>
      <c r="J5" s="445"/>
      <c r="K5" s="445"/>
      <c r="L5" s="445"/>
      <c r="M5" s="445" t="s">
        <v>195</v>
      </c>
      <c r="N5" s="445"/>
      <c r="O5" s="445"/>
      <c r="P5" s="445"/>
      <c r="Q5" s="445"/>
      <c r="R5" s="445"/>
      <c r="S5" s="445"/>
      <c r="T5" s="445"/>
      <c r="U5" s="445"/>
      <c r="V5" s="445"/>
      <c r="W5" s="445"/>
      <c r="X5" s="436"/>
      <c r="Y5" s="436"/>
      <c r="Z5" s="436"/>
      <c r="AA5" s="436"/>
      <c r="AB5" s="436"/>
      <c r="AC5" s="436"/>
      <c r="AD5" s="436"/>
      <c r="AE5" s="436"/>
      <c r="AF5" s="436"/>
      <c r="AG5" s="436"/>
      <c r="AH5" s="436"/>
      <c r="AI5" s="436"/>
      <c r="AJ5" s="436"/>
      <c r="AK5" s="436"/>
      <c r="AL5" s="436"/>
      <c r="AM5" s="436"/>
      <c r="AN5" s="436"/>
      <c r="AO5" s="436"/>
      <c r="AP5" s="436"/>
      <c r="AQ5" s="436"/>
      <c r="AR5" s="436"/>
      <c r="AS5" s="436"/>
    </row>
    <row r="6" spans="1:45">
      <c r="A6" s="447"/>
      <c r="B6" s="447"/>
      <c r="C6" s="432"/>
      <c r="D6" s="432"/>
      <c r="E6" s="432"/>
      <c r="F6" s="432"/>
      <c r="G6" s="432"/>
      <c r="H6" s="432"/>
      <c r="I6" s="432"/>
      <c r="J6" s="432"/>
      <c r="K6" s="432"/>
      <c r="L6" s="432"/>
      <c r="M6" s="432"/>
      <c r="N6" s="432"/>
      <c r="O6" s="432"/>
      <c r="P6" s="432"/>
      <c r="Q6" s="432"/>
      <c r="R6" s="432"/>
      <c r="S6" s="432"/>
      <c r="T6" s="432"/>
      <c r="U6" s="432"/>
      <c r="V6" s="432"/>
      <c r="W6" s="448"/>
    </row>
    <row r="7" spans="1:45">
      <c r="A7" s="430" t="s">
        <v>199</v>
      </c>
      <c r="B7" s="447" t="s">
        <v>200</v>
      </c>
      <c r="C7" s="432">
        <v>12774</v>
      </c>
      <c r="D7" s="432" t="s">
        <v>201</v>
      </c>
      <c r="E7" s="432">
        <v>918</v>
      </c>
      <c r="F7" s="432">
        <v>16639</v>
      </c>
      <c r="G7" s="432" t="s">
        <v>201</v>
      </c>
      <c r="H7" s="432" t="s">
        <v>201</v>
      </c>
      <c r="I7" s="432" t="s">
        <v>201</v>
      </c>
      <c r="J7" s="432" t="s">
        <v>201</v>
      </c>
      <c r="K7" s="449" t="s">
        <v>201</v>
      </c>
      <c r="L7" s="432" t="s">
        <v>201</v>
      </c>
      <c r="M7" s="450">
        <v>30331</v>
      </c>
      <c r="N7" s="432">
        <v>75</v>
      </c>
      <c r="O7" s="432" t="s">
        <v>201</v>
      </c>
      <c r="P7" s="432" t="s">
        <v>201</v>
      </c>
      <c r="Q7" s="432" t="s">
        <v>201</v>
      </c>
      <c r="R7" s="432" t="s">
        <v>201</v>
      </c>
      <c r="S7" s="432">
        <v>45</v>
      </c>
      <c r="T7" s="432" t="s">
        <v>201</v>
      </c>
      <c r="U7" s="432" t="s">
        <v>201</v>
      </c>
      <c r="V7" s="432" t="s">
        <v>201</v>
      </c>
      <c r="W7" s="450">
        <f>SUM(M7:V7)</f>
        <v>30451</v>
      </c>
      <c r="X7" s="455"/>
    </row>
    <row r="8" spans="1:45">
      <c r="A8" s="447"/>
      <c r="B8" s="447" t="s">
        <v>202</v>
      </c>
      <c r="C8" s="432">
        <v>205</v>
      </c>
      <c r="D8" s="432" t="s">
        <v>201</v>
      </c>
      <c r="E8" s="432" t="s">
        <v>201</v>
      </c>
      <c r="F8" s="432" t="s">
        <v>201</v>
      </c>
      <c r="G8" s="432" t="s">
        <v>201</v>
      </c>
      <c r="H8" s="432" t="s">
        <v>201</v>
      </c>
      <c r="I8" s="432" t="s">
        <v>201</v>
      </c>
      <c r="J8" s="432" t="s">
        <v>201</v>
      </c>
      <c r="K8" s="432" t="s">
        <v>201</v>
      </c>
      <c r="L8" s="432" t="s">
        <v>201</v>
      </c>
      <c r="M8" s="450">
        <v>205</v>
      </c>
      <c r="N8" s="432">
        <v>119</v>
      </c>
      <c r="O8" s="451" t="s">
        <v>201</v>
      </c>
      <c r="P8" s="432" t="s">
        <v>201</v>
      </c>
      <c r="Q8" s="432" t="s">
        <v>201</v>
      </c>
      <c r="R8" s="432" t="s">
        <v>201</v>
      </c>
      <c r="S8" s="432" t="s">
        <v>201</v>
      </c>
      <c r="T8" s="432" t="s">
        <v>201</v>
      </c>
      <c r="U8" s="432" t="s">
        <v>201</v>
      </c>
      <c r="V8" s="432" t="s">
        <v>201</v>
      </c>
      <c r="W8" s="450">
        <f>SUM(M8:V8)</f>
        <v>324</v>
      </c>
    </row>
    <row r="9" spans="1:45">
      <c r="A9" s="447"/>
      <c r="B9" s="447" t="s">
        <v>203</v>
      </c>
      <c r="C9" s="432">
        <v>3618</v>
      </c>
      <c r="D9" s="432">
        <v>2379</v>
      </c>
      <c r="E9" s="432" t="s">
        <v>201</v>
      </c>
      <c r="F9" s="432" t="s">
        <v>201</v>
      </c>
      <c r="G9" s="432" t="s">
        <v>201</v>
      </c>
      <c r="H9" s="432" t="s">
        <v>201</v>
      </c>
      <c r="I9" s="432" t="s">
        <v>201</v>
      </c>
      <c r="J9" s="432" t="s">
        <v>201</v>
      </c>
      <c r="K9" s="432" t="s">
        <v>201</v>
      </c>
      <c r="L9" s="432" t="s">
        <v>201</v>
      </c>
      <c r="M9" s="450">
        <v>5987</v>
      </c>
      <c r="N9" s="432" t="s">
        <v>201</v>
      </c>
      <c r="O9" s="432" t="s">
        <v>201</v>
      </c>
      <c r="P9" s="432" t="s">
        <v>201</v>
      </c>
      <c r="Q9" s="432" t="s">
        <v>201</v>
      </c>
      <c r="R9" s="432" t="s">
        <v>201</v>
      </c>
      <c r="S9" s="432" t="s">
        <v>201</v>
      </c>
      <c r="T9" s="432" t="s">
        <v>201</v>
      </c>
      <c r="U9" s="432" t="s">
        <v>201</v>
      </c>
      <c r="V9" s="432" t="s">
        <v>201</v>
      </c>
      <c r="W9" s="450">
        <f>SUM(M9:V9)</f>
        <v>5987</v>
      </c>
    </row>
    <row r="10" spans="1:45">
      <c r="A10" s="447"/>
      <c r="B10" s="447" t="s">
        <v>204</v>
      </c>
      <c r="C10" s="432" t="s">
        <v>201</v>
      </c>
      <c r="D10" s="432" t="s">
        <v>201</v>
      </c>
      <c r="E10" s="432" t="s">
        <v>201</v>
      </c>
      <c r="F10" s="432" t="s">
        <v>201</v>
      </c>
      <c r="G10" s="432" t="s">
        <v>201</v>
      </c>
      <c r="H10" s="432" t="s">
        <v>201</v>
      </c>
      <c r="I10" s="432">
        <v>64</v>
      </c>
      <c r="J10" s="432">
        <v>3556</v>
      </c>
      <c r="K10" s="432" t="s">
        <v>201</v>
      </c>
      <c r="L10" s="432" t="s">
        <v>201</v>
      </c>
      <c r="M10" s="450">
        <v>3620</v>
      </c>
      <c r="N10" s="432" t="s">
        <v>201</v>
      </c>
      <c r="O10" s="432" t="s">
        <v>201</v>
      </c>
      <c r="P10" s="432" t="s">
        <v>201</v>
      </c>
      <c r="Q10" s="432" t="s">
        <v>201</v>
      </c>
      <c r="R10" s="432" t="s">
        <v>201</v>
      </c>
      <c r="S10" s="432" t="s">
        <v>201</v>
      </c>
      <c r="T10" s="432" t="s">
        <v>201</v>
      </c>
      <c r="U10" s="432" t="s">
        <v>201</v>
      </c>
      <c r="V10" s="432" t="s">
        <v>201</v>
      </c>
      <c r="W10" s="450">
        <f>SUM(M10:V10)</f>
        <v>3620</v>
      </c>
    </row>
    <row r="11" spans="1:45">
      <c r="A11" s="447"/>
      <c r="B11" s="447"/>
      <c r="C11" s="432"/>
      <c r="D11" s="432"/>
      <c r="E11" s="432"/>
      <c r="F11" s="432"/>
      <c r="G11" s="432"/>
      <c r="H11" s="432"/>
      <c r="I11" s="432"/>
      <c r="J11" s="432"/>
      <c r="K11" s="432"/>
      <c r="L11" s="432"/>
      <c r="M11" s="450"/>
      <c r="N11" s="432"/>
      <c r="O11" s="432"/>
      <c r="P11" s="432"/>
      <c r="Q11" s="432"/>
      <c r="R11" s="432"/>
      <c r="S11" s="432"/>
      <c r="T11" s="432"/>
      <c r="U11" s="432"/>
      <c r="V11" s="432"/>
      <c r="W11" s="450"/>
    </row>
    <row r="12" spans="1:45">
      <c r="A12" s="447" t="s">
        <v>205</v>
      </c>
      <c r="B12" s="447"/>
      <c r="C12" s="452">
        <v>16597</v>
      </c>
      <c r="D12" s="452">
        <v>2379</v>
      </c>
      <c r="E12" s="452">
        <v>918</v>
      </c>
      <c r="F12" s="452">
        <v>16639</v>
      </c>
      <c r="G12" s="452">
        <v>0</v>
      </c>
      <c r="H12" s="452">
        <v>0</v>
      </c>
      <c r="I12" s="452">
        <v>64</v>
      </c>
      <c r="J12" s="452">
        <v>3556</v>
      </c>
      <c r="K12" s="452">
        <v>0</v>
      </c>
      <c r="L12" s="452">
        <v>0</v>
      </c>
      <c r="M12" s="452">
        <v>40153</v>
      </c>
      <c r="N12" s="452">
        <v>194</v>
      </c>
      <c r="O12" s="452">
        <v>0</v>
      </c>
      <c r="P12" s="452">
        <v>0</v>
      </c>
      <c r="Q12" s="452">
        <v>0</v>
      </c>
      <c r="R12" s="452">
        <v>0</v>
      </c>
      <c r="S12" s="452">
        <v>45</v>
      </c>
      <c r="T12" s="452">
        <v>0</v>
      </c>
      <c r="U12" s="452">
        <v>0</v>
      </c>
      <c r="V12" s="452">
        <v>0</v>
      </c>
      <c r="W12" s="452">
        <f>SUM(M12:V12)</f>
        <v>40392</v>
      </c>
    </row>
    <row r="13" spans="1:45">
      <c r="A13" s="447"/>
      <c r="B13" s="447"/>
      <c r="C13" s="432"/>
      <c r="D13" s="432"/>
      <c r="E13" s="432"/>
      <c r="F13" s="432"/>
      <c r="G13" s="432"/>
      <c r="H13" s="432"/>
      <c r="I13" s="432"/>
      <c r="J13" s="432"/>
      <c r="K13" s="432"/>
      <c r="L13" s="432"/>
      <c r="M13" s="432"/>
      <c r="N13" s="432"/>
      <c r="O13" s="432"/>
      <c r="P13" s="432"/>
      <c r="Q13" s="432"/>
      <c r="R13" s="432"/>
      <c r="S13" s="432"/>
      <c r="T13" s="432"/>
      <c r="U13" s="432"/>
      <c r="V13" s="432"/>
      <c r="W13" s="432"/>
    </row>
    <row r="14" spans="1:45">
      <c r="A14" s="430" t="s">
        <v>206</v>
      </c>
      <c r="B14" s="447" t="s">
        <v>207</v>
      </c>
      <c r="C14" s="432">
        <v>1821</v>
      </c>
      <c r="D14" s="432">
        <v>3686</v>
      </c>
      <c r="E14" s="432" t="s">
        <v>201</v>
      </c>
      <c r="F14" s="432" t="s">
        <v>201</v>
      </c>
      <c r="G14" s="432">
        <v>158</v>
      </c>
      <c r="H14" s="432">
        <v>24</v>
      </c>
      <c r="I14" s="432" t="s">
        <v>201</v>
      </c>
      <c r="J14" s="432" t="s">
        <v>201</v>
      </c>
      <c r="K14" s="432" t="s">
        <v>201</v>
      </c>
      <c r="L14" s="432" t="s">
        <v>201</v>
      </c>
      <c r="M14" s="453">
        <v>5689</v>
      </c>
      <c r="N14" s="432">
        <v>4374</v>
      </c>
      <c r="O14" s="432">
        <v>350</v>
      </c>
      <c r="P14" s="432">
        <v>25</v>
      </c>
      <c r="Q14" s="432" t="s">
        <v>201</v>
      </c>
      <c r="R14" s="432" t="s">
        <v>201</v>
      </c>
      <c r="S14" s="432" t="s">
        <v>201</v>
      </c>
      <c r="T14" s="432" t="s">
        <v>201</v>
      </c>
      <c r="U14" s="432" t="s">
        <v>201</v>
      </c>
      <c r="V14" s="432">
        <v>24</v>
      </c>
      <c r="W14" s="453">
        <f t="shared" ref="W14:W23" si="0">SUM(M14:V14)</f>
        <v>10462</v>
      </c>
    </row>
    <row r="15" spans="1:45">
      <c r="A15" s="430" t="s">
        <v>208</v>
      </c>
      <c r="B15" s="447" t="s">
        <v>209</v>
      </c>
      <c r="C15" s="432">
        <v>120</v>
      </c>
      <c r="D15" s="432">
        <v>534</v>
      </c>
      <c r="E15" s="432" t="s">
        <v>201</v>
      </c>
      <c r="F15" s="432" t="s">
        <v>201</v>
      </c>
      <c r="G15" s="432">
        <v>27</v>
      </c>
      <c r="H15" s="432">
        <v>0</v>
      </c>
      <c r="I15" s="432" t="s">
        <v>201</v>
      </c>
      <c r="J15" s="432" t="s">
        <v>201</v>
      </c>
      <c r="K15" s="432" t="s">
        <v>201</v>
      </c>
      <c r="L15" s="432" t="s">
        <v>201</v>
      </c>
      <c r="M15" s="453">
        <v>681</v>
      </c>
      <c r="N15" s="432">
        <v>180</v>
      </c>
      <c r="O15" s="432">
        <v>12</v>
      </c>
      <c r="P15" s="432">
        <v>0</v>
      </c>
      <c r="Q15" s="432" t="s">
        <v>201</v>
      </c>
      <c r="R15" s="432" t="s">
        <v>201</v>
      </c>
      <c r="S15" s="432" t="s">
        <v>201</v>
      </c>
      <c r="T15" s="432" t="s">
        <v>201</v>
      </c>
      <c r="U15" s="432" t="s">
        <v>201</v>
      </c>
      <c r="V15" s="432" t="s">
        <v>201</v>
      </c>
      <c r="W15" s="453">
        <f t="shared" si="0"/>
        <v>873</v>
      </c>
    </row>
    <row r="16" spans="1:45">
      <c r="A16" s="447"/>
      <c r="B16" s="447" t="s">
        <v>210</v>
      </c>
      <c r="C16" s="432">
        <v>181</v>
      </c>
      <c r="D16" s="432">
        <v>40</v>
      </c>
      <c r="E16" s="432" t="s">
        <v>201</v>
      </c>
      <c r="F16" s="432" t="s">
        <v>201</v>
      </c>
      <c r="G16" s="432">
        <v>0</v>
      </c>
      <c r="H16" s="432">
        <v>0</v>
      </c>
      <c r="I16" s="432" t="s">
        <v>201</v>
      </c>
      <c r="J16" s="432" t="s">
        <v>201</v>
      </c>
      <c r="K16" s="432" t="s">
        <v>201</v>
      </c>
      <c r="L16" s="432" t="s">
        <v>201</v>
      </c>
      <c r="M16" s="453">
        <v>221</v>
      </c>
      <c r="N16" s="432">
        <v>252</v>
      </c>
      <c r="O16" s="432">
        <v>517</v>
      </c>
      <c r="P16" s="432">
        <v>0</v>
      </c>
      <c r="Q16" s="432" t="s">
        <v>201</v>
      </c>
      <c r="R16" s="432" t="s">
        <v>201</v>
      </c>
      <c r="S16" s="432" t="s">
        <v>201</v>
      </c>
      <c r="T16" s="432" t="s">
        <v>201</v>
      </c>
      <c r="U16" s="432" t="s">
        <v>201</v>
      </c>
      <c r="V16" s="432" t="s">
        <v>201</v>
      </c>
      <c r="W16" s="453">
        <f t="shared" si="0"/>
        <v>990</v>
      </c>
    </row>
    <row r="17" spans="1:24">
      <c r="A17" s="447"/>
      <c r="B17" s="447" t="s">
        <v>211</v>
      </c>
      <c r="C17" s="432">
        <v>1618</v>
      </c>
      <c r="D17" s="432">
        <v>15</v>
      </c>
      <c r="E17" s="432" t="s">
        <v>201</v>
      </c>
      <c r="F17" s="432" t="s">
        <v>201</v>
      </c>
      <c r="G17" s="432">
        <v>0</v>
      </c>
      <c r="H17" s="432">
        <v>9</v>
      </c>
      <c r="I17" s="432" t="s">
        <v>201</v>
      </c>
      <c r="J17" s="432" t="s">
        <v>201</v>
      </c>
      <c r="K17" s="432" t="s">
        <v>201</v>
      </c>
      <c r="L17" s="432" t="s">
        <v>201</v>
      </c>
      <c r="M17" s="453">
        <v>1642</v>
      </c>
      <c r="N17" s="432">
        <v>1795</v>
      </c>
      <c r="O17" s="432">
        <v>76</v>
      </c>
      <c r="P17" s="432">
        <v>0</v>
      </c>
      <c r="Q17" s="432" t="s">
        <v>201</v>
      </c>
      <c r="R17" s="432" t="s">
        <v>201</v>
      </c>
      <c r="S17" s="432" t="s">
        <v>201</v>
      </c>
      <c r="T17" s="432" t="s">
        <v>201</v>
      </c>
      <c r="U17" s="432" t="s">
        <v>201</v>
      </c>
      <c r="V17" s="432">
        <v>7940</v>
      </c>
      <c r="W17" s="453">
        <f t="shared" si="0"/>
        <v>11453</v>
      </c>
    </row>
    <row r="18" spans="1:24">
      <c r="A18" s="447"/>
      <c r="B18" s="447" t="s">
        <v>212</v>
      </c>
      <c r="C18" s="432">
        <v>17</v>
      </c>
      <c r="D18" s="432">
        <v>188</v>
      </c>
      <c r="E18" s="432" t="s">
        <v>201</v>
      </c>
      <c r="F18" s="432" t="s">
        <v>201</v>
      </c>
      <c r="G18" s="432">
        <v>0</v>
      </c>
      <c r="H18" s="432">
        <v>2</v>
      </c>
      <c r="I18" s="432" t="s">
        <v>201</v>
      </c>
      <c r="J18" s="432" t="s">
        <v>201</v>
      </c>
      <c r="K18" s="432" t="s">
        <v>201</v>
      </c>
      <c r="L18" s="432" t="s">
        <v>201</v>
      </c>
      <c r="M18" s="453">
        <v>207</v>
      </c>
      <c r="N18" s="432">
        <v>347</v>
      </c>
      <c r="O18" s="432">
        <v>0</v>
      </c>
      <c r="P18" s="432">
        <v>2086</v>
      </c>
      <c r="Q18" s="432">
        <v>874</v>
      </c>
      <c r="R18" s="432">
        <v>841</v>
      </c>
      <c r="S18" s="432" t="s">
        <v>201</v>
      </c>
      <c r="T18" s="432" t="s">
        <v>201</v>
      </c>
      <c r="U18" s="432" t="s">
        <v>201</v>
      </c>
      <c r="V18" s="432" t="s">
        <v>201</v>
      </c>
      <c r="W18" s="453">
        <f t="shared" si="0"/>
        <v>4355</v>
      </c>
    </row>
    <row r="19" spans="1:24">
      <c r="A19" s="447"/>
      <c r="B19" s="447" t="s">
        <v>213</v>
      </c>
      <c r="C19" s="432">
        <v>21</v>
      </c>
      <c r="D19" s="432">
        <v>120</v>
      </c>
      <c r="E19" s="432" t="s">
        <v>201</v>
      </c>
      <c r="F19" s="432" t="s">
        <v>201</v>
      </c>
      <c r="G19" s="432">
        <v>0</v>
      </c>
      <c r="H19" s="432">
        <v>0</v>
      </c>
      <c r="I19" s="432" t="s">
        <v>201</v>
      </c>
      <c r="J19" s="432" t="s">
        <v>201</v>
      </c>
      <c r="K19" s="432" t="s">
        <v>201</v>
      </c>
      <c r="L19" s="432" t="s">
        <v>201</v>
      </c>
      <c r="M19" s="453">
        <v>141</v>
      </c>
      <c r="N19" s="432">
        <v>323</v>
      </c>
      <c r="O19" s="432">
        <v>0</v>
      </c>
      <c r="P19" s="432">
        <v>0</v>
      </c>
      <c r="Q19" s="432" t="s">
        <v>201</v>
      </c>
      <c r="R19" s="432" t="s">
        <v>201</v>
      </c>
      <c r="S19" s="432" t="s">
        <v>201</v>
      </c>
      <c r="T19" s="432" t="s">
        <v>201</v>
      </c>
      <c r="U19" s="432" t="s">
        <v>201</v>
      </c>
      <c r="V19" s="432" t="s">
        <v>201</v>
      </c>
      <c r="W19" s="453">
        <f t="shared" si="0"/>
        <v>464</v>
      </c>
    </row>
    <row r="20" spans="1:24">
      <c r="A20" s="447"/>
      <c r="B20" s="447" t="s">
        <v>214</v>
      </c>
      <c r="C20" s="432">
        <v>28</v>
      </c>
      <c r="D20" s="432">
        <v>47</v>
      </c>
      <c r="E20" s="432" t="s">
        <v>201</v>
      </c>
      <c r="F20" s="432" t="s">
        <v>201</v>
      </c>
      <c r="G20" s="432">
        <v>0</v>
      </c>
      <c r="H20" s="432">
        <v>0</v>
      </c>
      <c r="I20" s="432" t="s">
        <v>201</v>
      </c>
      <c r="J20" s="432" t="s">
        <v>201</v>
      </c>
      <c r="K20" s="432" t="s">
        <v>201</v>
      </c>
      <c r="L20" s="432" t="s">
        <v>201</v>
      </c>
      <c r="M20" s="453">
        <v>75</v>
      </c>
      <c r="N20" s="432">
        <v>292</v>
      </c>
      <c r="O20" s="432">
        <v>1731</v>
      </c>
      <c r="P20" s="432"/>
      <c r="Q20" s="432" t="s">
        <v>201</v>
      </c>
      <c r="R20" s="432" t="s">
        <v>201</v>
      </c>
      <c r="S20" s="432" t="s">
        <v>201</v>
      </c>
      <c r="T20" s="432" t="s">
        <v>201</v>
      </c>
      <c r="U20" s="432" t="s">
        <v>201</v>
      </c>
      <c r="V20" s="432" t="s">
        <v>201</v>
      </c>
      <c r="W20" s="453">
        <f t="shared" si="0"/>
        <v>2098</v>
      </c>
    </row>
    <row r="21" spans="1:24">
      <c r="A21" s="447"/>
      <c r="B21" s="447" t="s">
        <v>215</v>
      </c>
      <c r="C21" s="432">
        <v>0</v>
      </c>
      <c r="D21" s="432">
        <v>23</v>
      </c>
      <c r="E21" s="432" t="s">
        <v>201</v>
      </c>
      <c r="F21" s="432" t="s">
        <v>201</v>
      </c>
      <c r="G21" s="432">
        <v>0</v>
      </c>
      <c r="H21" s="432">
        <v>0</v>
      </c>
      <c r="I21" s="432" t="s">
        <v>201</v>
      </c>
      <c r="J21" s="432" t="s">
        <v>201</v>
      </c>
      <c r="K21" s="432" t="s">
        <v>201</v>
      </c>
      <c r="L21" s="432" t="s">
        <v>201</v>
      </c>
      <c r="M21" s="453">
        <v>23</v>
      </c>
      <c r="N21" s="432">
        <v>79</v>
      </c>
      <c r="O21" s="432">
        <v>1059</v>
      </c>
      <c r="P21" s="432">
        <v>73</v>
      </c>
      <c r="Q21" s="432" t="s">
        <v>201</v>
      </c>
      <c r="R21" s="432" t="s">
        <v>201</v>
      </c>
      <c r="S21" s="432" t="s">
        <v>201</v>
      </c>
      <c r="T21" s="432" t="s">
        <v>201</v>
      </c>
      <c r="U21" s="432" t="s">
        <v>201</v>
      </c>
      <c r="V21" s="432">
        <v>188</v>
      </c>
      <c r="W21" s="453">
        <f t="shared" si="0"/>
        <v>1422</v>
      </c>
    </row>
    <row r="22" spans="1:24">
      <c r="A22" s="447"/>
      <c r="B22" s="447" t="s">
        <v>216</v>
      </c>
      <c r="C22" s="432">
        <v>96</v>
      </c>
      <c r="D22" s="432">
        <v>1028</v>
      </c>
      <c r="E22" s="432" t="s">
        <v>201</v>
      </c>
      <c r="F22" s="432" t="s">
        <v>201</v>
      </c>
      <c r="G22" s="432">
        <v>0</v>
      </c>
      <c r="H22" s="432">
        <v>1</v>
      </c>
      <c r="I22" s="432" t="s">
        <v>201</v>
      </c>
      <c r="J22" s="432" t="s">
        <v>201</v>
      </c>
      <c r="K22" s="432" t="s">
        <v>201</v>
      </c>
      <c r="L22" s="432" t="s">
        <v>201</v>
      </c>
      <c r="M22" s="453">
        <v>1125</v>
      </c>
      <c r="N22" s="432">
        <v>109</v>
      </c>
      <c r="O22" s="432">
        <v>753</v>
      </c>
      <c r="P22" s="432">
        <v>0</v>
      </c>
      <c r="Q22" s="432" t="s">
        <v>201</v>
      </c>
      <c r="R22" s="432" t="s">
        <v>201</v>
      </c>
      <c r="S22" s="432" t="s">
        <v>201</v>
      </c>
      <c r="T22" s="432" t="s">
        <v>201</v>
      </c>
      <c r="U22" s="432" t="s">
        <v>201</v>
      </c>
      <c r="V22" s="432" t="s">
        <v>201</v>
      </c>
      <c r="W22" s="453">
        <f t="shared" si="0"/>
        <v>1987</v>
      </c>
    </row>
    <row r="23" spans="1:24">
      <c r="A23" s="447"/>
      <c r="B23" s="447" t="s">
        <v>378</v>
      </c>
      <c r="C23" s="432">
        <v>2906</v>
      </c>
      <c r="D23" s="432">
        <v>4340</v>
      </c>
      <c r="E23" s="432" t="s">
        <v>201</v>
      </c>
      <c r="F23" s="432" t="s">
        <v>201</v>
      </c>
      <c r="G23" s="432">
        <v>378</v>
      </c>
      <c r="H23" s="432">
        <v>719</v>
      </c>
      <c r="I23" s="432" t="s">
        <v>201</v>
      </c>
      <c r="J23" s="432" t="s">
        <v>201</v>
      </c>
      <c r="K23" s="432">
        <v>15</v>
      </c>
      <c r="L23" s="432">
        <v>8</v>
      </c>
      <c r="M23" s="453">
        <v>8366</v>
      </c>
      <c r="N23" s="432">
        <v>3664</v>
      </c>
      <c r="O23" s="432">
        <v>1539</v>
      </c>
      <c r="P23" s="432">
        <v>40</v>
      </c>
      <c r="Q23" s="432">
        <v>81</v>
      </c>
      <c r="R23" s="432" t="s">
        <v>201</v>
      </c>
      <c r="S23" s="432">
        <v>70</v>
      </c>
      <c r="T23" s="432">
        <v>157</v>
      </c>
      <c r="U23" s="432" t="s">
        <v>201</v>
      </c>
      <c r="V23" s="432">
        <v>2491</v>
      </c>
      <c r="W23" s="453">
        <f t="shared" si="0"/>
        <v>16408</v>
      </c>
    </row>
    <row r="24" spans="1:24">
      <c r="A24" s="447"/>
      <c r="B24" s="447"/>
      <c r="C24" s="432"/>
      <c r="D24" s="432"/>
      <c r="E24" s="432"/>
      <c r="F24" s="432"/>
      <c r="G24" s="432"/>
      <c r="H24" s="432"/>
      <c r="I24" s="432"/>
      <c r="J24" s="432"/>
      <c r="K24" s="432"/>
      <c r="L24" s="432"/>
      <c r="M24" s="453"/>
      <c r="N24" s="432"/>
      <c r="O24" s="432"/>
      <c r="P24" s="432"/>
      <c r="Q24" s="432"/>
      <c r="R24" s="432"/>
      <c r="S24" s="432"/>
      <c r="T24" s="432"/>
      <c r="U24" s="432"/>
      <c r="V24" s="432"/>
      <c r="W24" s="453"/>
    </row>
    <row r="25" spans="1:24">
      <c r="A25" s="447"/>
      <c r="B25" s="447"/>
      <c r="C25" s="432"/>
      <c r="D25" s="432"/>
      <c r="E25" s="432"/>
      <c r="F25" s="432"/>
      <c r="G25" s="432"/>
      <c r="H25" s="432"/>
      <c r="I25" s="432"/>
      <c r="J25" s="432"/>
      <c r="K25" s="432"/>
      <c r="L25" s="432"/>
      <c r="M25" s="432"/>
      <c r="N25" s="432"/>
      <c r="O25" s="432"/>
      <c r="P25" s="432"/>
      <c r="Q25" s="432"/>
      <c r="R25" s="432"/>
      <c r="S25" s="432"/>
      <c r="T25" s="432"/>
      <c r="U25" s="432"/>
      <c r="V25" s="432"/>
      <c r="W25" s="432"/>
    </row>
    <row r="26" spans="1:24">
      <c r="A26" s="447" t="s">
        <v>219</v>
      </c>
      <c r="B26" s="447"/>
      <c r="C26" s="452">
        <v>6658</v>
      </c>
      <c r="D26" s="452">
        <v>10171</v>
      </c>
      <c r="E26" s="452">
        <v>0</v>
      </c>
      <c r="F26" s="452">
        <v>0</v>
      </c>
      <c r="G26" s="452">
        <v>563</v>
      </c>
      <c r="H26" s="452">
        <v>755</v>
      </c>
      <c r="I26" s="452">
        <v>0</v>
      </c>
      <c r="J26" s="452">
        <v>0</v>
      </c>
      <c r="K26" s="452">
        <v>15</v>
      </c>
      <c r="L26" s="452">
        <v>8</v>
      </c>
      <c r="M26" s="452">
        <v>18170</v>
      </c>
      <c r="N26" s="452">
        <v>11415</v>
      </c>
      <c r="O26" s="452">
        <v>6037</v>
      </c>
      <c r="P26" s="452">
        <v>224</v>
      </c>
      <c r="Q26" s="452">
        <v>955</v>
      </c>
      <c r="R26" s="452">
        <v>841</v>
      </c>
      <c r="S26" s="452">
        <v>70</v>
      </c>
      <c r="T26" s="452">
        <v>157</v>
      </c>
      <c r="U26" s="452">
        <v>0</v>
      </c>
      <c r="V26" s="452">
        <v>10643</v>
      </c>
      <c r="W26" s="452">
        <f>SUM(M26:V26)</f>
        <v>48512</v>
      </c>
    </row>
    <row r="27" spans="1:24">
      <c r="A27" s="447"/>
      <c r="B27" s="447"/>
      <c r="C27" s="432"/>
      <c r="D27" s="432"/>
      <c r="E27" s="432"/>
      <c r="F27" s="432"/>
      <c r="G27" s="432"/>
      <c r="H27" s="432"/>
      <c r="I27" s="432"/>
      <c r="J27" s="432"/>
      <c r="K27" s="432"/>
      <c r="L27" s="432"/>
      <c r="M27" s="432"/>
      <c r="N27" s="432"/>
      <c r="O27" s="432"/>
      <c r="P27" s="432"/>
      <c r="Q27" s="432"/>
      <c r="R27" s="432"/>
      <c r="S27" s="432"/>
      <c r="T27" s="432"/>
      <c r="U27" s="432"/>
      <c r="V27" s="432"/>
      <c r="W27" s="432"/>
    </row>
    <row r="28" spans="1:24">
      <c r="A28" s="430" t="s">
        <v>220</v>
      </c>
      <c r="B28" s="447" t="s">
        <v>221</v>
      </c>
      <c r="C28" s="432" t="s">
        <v>201</v>
      </c>
      <c r="D28" s="432" t="s">
        <v>201</v>
      </c>
      <c r="E28" s="432" t="s">
        <v>201</v>
      </c>
      <c r="F28" s="432" t="s">
        <v>201</v>
      </c>
      <c r="G28" s="432" t="s">
        <v>201</v>
      </c>
      <c r="H28" s="432" t="s">
        <v>201</v>
      </c>
      <c r="I28" s="432" t="s">
        <v>201</v>
      </c>
      <c r="J28" s="432" t="s">
        <v>201</v>
      </c>
      <c r="K28" s="432" t="s">
        <v>201</v>
      </c>
      <c r="L28" s="432" t="s">
        <v>201</v>
      </c>
      <c r="M28" s="450">
        <v>0</v>
      </c>
      <c r="N28" s="432" t="s">
        <v>201</v>
      </c>
      <c r="O28" s="432">
        <v>107</v>
      </c>
      <c r="P28" s="432" t="s">
        <v>201</v>
      </c>
      <c r="Q28" s="432" t="s">
        <v>201</v>
      </c>
      <c r="R28" s="432" t="s">
        <v>201</v>
      </c>
      <c r="S28" s="432" t="s">
        <v>201</v>
      </c>
      <c r="T28" s="432" t="s">
        <v>201</v>
      </c>
      <c r="U28" s="432" t="s">
        <v>201</v>
      </c>
      <c r="V28" s="432" t="s">
        <v>201</v>
      </c>
      <c r="W28" s="450">
        <v>107</v>
      </c>
      <c r="X28" s="455"/>
    </row>
    <row r="29" spans="1:24">
      <c r="A29" s="430" t="s">
        <v>222</v>
      </c>
      <c r="B29" s="447" t="s">
        <v>379</v>
      </c>
      <c r="C29" s="432">
        <v>1913</v>
      </c>
      <c r="D29" s="432">
        <v>110</v>
      </c>
      <c r="E29" s="432" t="s">
        <v>201</v>
      </c>
      <c r="F29" s="432" t="s">
        <v>201</v>
      </c>
      <c r="G29" s="432">
        <v>2344</v>
      </c>
      <c r="H29" s="432">
        <v>7366</v>
      </c>
      <c r="I29" s="432" t="s">
        <v>201</v>
      </c>
      <c r="J29" s="432" t="s">
        <v>201</v>
      </c>
      <c r="K29" s="432" t="s">
        <v>201</v>
      </c>
      <c r="L29" s="432" t="s">
        <v>201</v>
      </c>
      <c r="M29" s="450">
        <v>11733</v>
      </c>
      <c r="N29" s="432">
        <v>4947</v>
      </c>
      <c r="O29" s="432">
        <v>160</v>
      </c>
      <c r="P29" s="432" t="s">
        <v>201</v>
      </c>
      <c r="Q29" s="432">
        <v>623</v>
      </c>
      <c r="R29" s="432" t="s">
        <v>201</v>
      </c>
      <c r="S29" s="432">
        <v>1825</v>
      </c>
      <c r="T29" s="432" t="s">
        <v>201</v>
      </c>
      <c r="U29" s="432" t="s">
        <v>201</v>
      </c>
      <c r="V29" s="432">
        <v>20661</v>
      </c>
      <c r="W29" s="450">
        <f>SUM(M29:V29)</f>
        <v>39949</v>
      </c>
    </row>
    <row r="30" spans="1:24">
      <c r="A30" s="430"/>
      <c r="B30" s="447" t="s">
        <v>380</v>
      </c>
      <c r="C30" s="432">
        <v>1913</v>
      </c>
      <c r="D30" s="432">
        <v>110</v>
      </c>
      <c r="E30" s="432" t="s">
        <v>201</v>
      </c>
      <c r="F30" s="432" t="s">
        <v>201</v>
      </c>
      <c r="G30" s="432">
        <v>2344</v>
      </c>
      <c r="H30" s="432">
        <v>7366</v>
      </c>
      <c r="I30" s="432" t="s">
        <v>201</v>
      </c>
      <c r="J30" s="432" t="s">
        <v>201</v>
      </c>
      <c r="K30" s="432" t="s">
        <v>201</v>
      </c>
      <c r="L30" s="432" t="s">
        <v>201</v>
      </c>
      <c r="M30" s="450">
        <v>11733</v>
      </c>
      <c r="N30" s="432">
        <v>4947</v>
      </c>
      <c r="O30" s="432">
        <v>267</v>
      </c>
      <c r="P30" s="432"/>
      <c r="Q30" s="432">
        <v>623</v>
      </c>
      <c r="R30" s="432"/>
      <c r="S30" s="432">
        <v>1825</v>
      </c>
      <c r="T30" s="432"/>
      <c r="U30" s="432"/>
      <c r="V30" s="432">
        <v>20661</v>
      </c>
      <c r="W30" s="450">
        <f>SUM(M30:V30)</f>
        <v>40056</v>
      </c>
    </row>
    <row r="31" spans="1:24">
      <c r="A31" s="430"/>
      <c r="B31" s="447"/>
      <c r="C31" s="432"/>
      <c r="D31" s="432"/>
      <c r="E31" s="432"/>
      <c r="F31" s="432"/>
      <c r="G31" s="432"/>
      <c r="H31" s="432"/>
      <c r="I31" s="432"/>
      <c r="J31" s="432"/>
      <c r="K31" s="432"/>
      <c r="L31" s="432"/>
      <c r="M31" s="450"/>
      <c r="N31" s="432"/>
      <c r="O31" s="432"/>
      <c r="P31" s="432"/>
      <c r="Q31" s="432"/>
      <c r="R31" s="432"/>
      <c r="S31" s="432"/>
      <c r="T31" s="432"/>
      <c r="U31" s="432"/>
      <c r="V31" s="432"/>
      <c r="W31" s="450"/>
    </row>
    <row r="32" spans="1:24">
      <c r="A32" s="447"/>
      <c r="B32" s="447"/>
      <c r="C32" s="432"/>
      <c r="D32" s="432"/>
      <c r="E32" s="432"/>
      <c r="F32" s="432"/>
      <c r="G32" s="432"/>
      <c r="H32" s="432"/>
      <c r="I32" s="432"/>
      <c r="J32" s="432"/>
      <c r="K32" s="432"/>
      <c r="L32" s="432"/>
      <c r="M32" s="432"/>
      <c r="N32" s="432"/>
      <c r="O32" s="432"/>
      <c r="P32" s="432"/>
      <c r="Q32" s="432"/>
      <c r="R32" s="432"/>
      <c r="S32" s="432"/>
      <c r="T32" s="432"/>
      <c r="U32" s="432"/>
      <c r="V32" s="432"/>
      <c r="W32" s="432"/>
    </row>
    <row r="33" spans="1:25">
      <c r="A33" s="447" t="s">
        <v>223</v>
      </c>
      <c r="B33" s="447"/>
      <c r="C33" s="452">
        <v>1913</v>
      </c>
      <c r="D33" s="452">
        <v>110</v>
      </c>
      <c r="E33" s="452">
        <v>0</v>
      </c>
      <c r="F33" s="452">
        <v>0</v>
      </c>
      <c r="G33" s="452">
        <v>2344</v>
      </c>
      <c r="H33" s="452">
        <v>7366</v>
      </c>
      <c r="I33" s="452">
        <v>0</v>
      </c>
      <c r="J33" s="452">
        <v>0</v>
      </c>
      <c r="K33" s="452">
        <v>0</v>
      </c>
      <c r="L33" s="452">
        <v>0</v>
      </c>
      <c r="M33" s="452">
        <v>11733</v>
      </c>
      <c r="N33" s="452">
        <v>4947</v>
      </c>
      <c r="O33" s="452">
        <v>267</v>
      </c>
      <c r="P33" s="452">
        <v>0</v>
      </c>
      <c r="Q33" s="452">
        <v>623</v>
      </c>
      <c r="R33" s="452">
        <v>0</v>
      </c>
      <c r="S33" s="452">
        <v>1825</v>
      </c>
      <c r="T33" s="452">
        <v>0</v>
      </c>
      <c r="U33" s="452">
        <v>0</v>
      </c>
      <c r="V33" s="452">
        <v>20661</v>
      </c>
      <c r="W33" s="452">
        <f>SUM(M33:V33)</f>
        <v>40056</v>
      </c>
    </row>
    <row r="34" spans="1:25">
      <c r="A34" s="447"/>
      <c r="B34" s="447"/>
      <c r="C34" s="432"/>
      <c r="D34" s="432"/>
      <c r="E34" s="432"/>
      <c r="F34" s="432"/>
      <c r="G34" s="432"/>
      <c r="H34" s="432"/>
      <c r="I34" s="432"/>
      <c r="J34" s="432"/>
      <c r="K34" s="432"/>
      <c r="L34" s="432"/>
      <c r="M34" s="432"/>
      <c r="N34" s="432"/>
      <c r="O34" s="432"/>
      <c r="P34" s="432"/>
      <c r="Q34" s="432"/>
      <c r="R34" s="432"/>
      <c r="S34" s="432"/>
      <c r="T34" s="432"/>
      <c r="U34" s="432"/>
      <c r="V34" s="432"/>
      <c r="W34" s="432"/>
    </row>
    <row r="35" spans="1:25">
      <c r="A35" s="430" t="s">
        <v>224</v>
      </c>
      <c r="B35" s="447"/>
      <c r="C35" s="452">
        <v>25168</v>
      </c>
      <c r="D35" s="452">
        <v>12660</v>
      </c>
      <c r="E35" s="452">
        <v>918</v>
      </c>
      <c r="F35" s="452">
        <v>16639</v>
      </c>
      <c r="G35" s="452">
        <v>2907</v>
      </c>
      <c r="H35" s="452">
        <v>8121</v>
      </c>
      <c r="I35" s="452">
        <v>64</v>
      </c>
      <c r="J35" s="452">
        <v>3556</v>
      </c>
      <c r="K35" s="452">
        <v>15</v>
      </c>
      <c r="L35" s="452">
        <v>8</v>
      </c>
      <c r="M35" s="452">
        <v>70056</v>
      </c>
      <c r="N35" s="452">
        <v>16556</v>
      </c>
      <c r="O35" s="452">
        <v>6304</v>
      </c>
      <c r="P35" s="452">
        <v>2224</v>
      </c>
      <c r="Q35" s="452">
        <v>1578</v>
      </c>
      <c r="R35" s="452">
        <v>841</v>
      </c>
      <c r="S35" s="452">
        <v>1940</v>
      </c>
      <c r="T35" s="452">
        <v>157</v>
      </c>
      <c r="U35" s="452">
        <v>0</v>
      </c>
      <c r="V35" s="452">
        <v>31304</v>
      </c>
      <c r="W35" s="452">
        <f>SUM(M35:V35)</f>
        <v>130960</v>
      </c>
    </row>
    <row r="36" spans="1:25">
      <c r="A36" s="431"/>
      <c r="B36" s="447"/>
      <c r="C36" s="432"/>
      <c r="D36" s="432"/>
      <c r="E36" s="432"/>
      <c r="F36" s="432"/>
      <c r="G36" s="432"/>
      <c r="H36" s="432"/>
      <c r="I36" s="432"/>
      <c r="J36" s="432"/>
      <c r="K36" s="432"/>
      <c r="L36" s="432"/>
      <c r="M36" s="432"/>
      <c r="N36" s="432"/>
      <c r="O36" s="432"/>
      <c r="P36" s="432"/>
      <c r="Q36" s="432"/>
      <c r="R36" s="432"/>
      <c r="S36" s="432"/>
      <c r="T36" s="432"/>
      <c r="U36" s="432"/>
      <c r="V36" s="432"/>
      <c r="W36" s="432"/>
    </row>
    <row r="37" spans="1:25">
      <c r="A37" s="430" t="s">
        <v>225</v>
      </c>
      <c r="B37" s="447" t="s">
        <v>226</v>
      </c>
      <c r="C37" s="432">
        <v>256</v>
      </c>
      <c r="D37" s="432">
        <v>2489</v>
      </c>
      <c r="E37" s="432" t="s">
        <v>201</v>
      </c>
      <c r="F37" s="432" t="s">
        <v>201</v>
      </c>
      <c r="G37" s="432" t="s">
        <v>201</v>
      </c>
      <c r="H37" s="432"/>
      <c r="I37" s="432" t="s">
        <v>201</v>
      </c>
      <c r="J37" s="432" t="s">
        <v>201</v>
      </c>
      <c r="K37" s="432" t="s">
        <v>201</v>
      </c>
      <c r="L37" s="432" t="s">
        <v>201</v>
      </c>
      <c r="M37" s="450">
        <v>2745</v>
      </c>
      <c r="N37" s="432">
        <v>243</v>
      </c>
      <c r="O37" s="432">
        <v>6884</v>
      </c>
      <c r="P37" s="432" t="s">
        <v>201</v>
      </c>
      <c r="Q37" s="432">
        <v>10</v>
      </c>
      <c r="R37" s="432">
        <v>0</v>
      </c>
      <c r="S37" s="432">
        <v>274</v>
      </c>
      <c r="T37" s="432" t="s">
        <v>201</v>
      </c>
      <c r="U37" s="432" t="s">
        <v>201</v>
      </c>
      <c r="V37" s="432">
        <v>1688</v>
      </c>
      <c r="W37" s="450">
        <f t="shared" ref="W37:W43" si="1">SUM(M37:V37)</f>
        <v>11844</v>
      </c>
      <c r="Y37" s="454"/>
    </row>
    <row r="38" spans="1:25">
      <c r="A38" s="430" t="s">
        <v>227</v>
      </c>
      <c r="B38" s="447" t="s">
        <v>228</v>
      </c>
      <c r="C38" s="432">
        <v>204</v>
      </c>
      <c r="D38" s="432">
        <v>230</v>
      </c>
      <c r="E38" s="432" t="s">
        <v>201</v>
      </c>
      <c r="F38" s="432" t="s">
        <v>201</v>
      </c>
      <c r="G38" s="432" t="s">
        <v>201</v>
      </c>
      <c r="H38" s="432">
        <v>1</v>
      </c>
      <c r="I38" s="432" t="s">
        <v>201</v>
      </c>
      <c r="J38" s="432" t="s">
        <v>201</v>
      </c>
      <c r="K38" s="432" t="s">
        <v>201</v>
      </c>
      <c r="L38" s="432" t="s">
        <v>201</v>
      </c>
      <c r="M38" s="450">
        <v>435</v>
      </c>
      <c r="N38" s="432">
        <v>83</v>
      </c>
      <c r="O38" s="432">
        <v>1079</v>
      </c>
      <c r="P38" s="432"/>
      <c r="Q38" s="432" t="s">
        <v>201</v>
      </c>
      <c r="R38" s="432" t="s">
        <v>201</v>
      </c>
      <c r="S38" s="432">
        <v>495</v>
      </c>
      <c r="T38" s="432" t="s">
        <v>201</v>
      </c>
      <c r="U38" s="432" t="s">
        <v>201</v>
      </c>
      <c r="V38" s="432"/>
      <c r="W38" s="450">
        <f t="shared" si="1"/>
        <v>2092</v>
      </c>
      <c r="Y38" s="454"/>
    </row>
    <row r="39" spans="1:25">
      <c r="A39" s="447"/>
      <c r="B39" s="447" t="s">
        <v>229</v>
      </c>
      <c r="C39" s="432" t="s">
        <v>201</v>
      </c>
      <c r="D39" s="432" t="s">
        <v>201</v>
      </c>
      <c r="E39" s="432" t="s">
        <v>201</v>
      </c>
      <c r="F39" s="432" t="s">
        <v>201</v>
      </c>
      <c r="G39" s="432" t="s">
        <v>201</v>
      </c>
      <c r="H39" s="432">
        <v>17</v>
      </c>
      <c r="I39" s="432" t="s">
        <v>201</v>
      </c>
      <c r="J39" s="432" t="s">
        <v>201</v>
      </c>
      <c r="K39" s="432">
        <v>518</v>
      </c>
      <c r="L39" s="432" t="s">
        <v>201</v>
      </c>
      <c r="M39" s="450">
        <v>535</v>
      </c>
      <c r="N39" s="432">
        <v>13</v>
      </c>
      <c r="O39" s="432">
        <v>77</v>
      </c>
      <c r="P39" s="432">
        <v>1443</v>
      </c>
      <c r="Q39" s="432">
        <v>2</v>
      </c>
      <c r="R39" s="432">
        <v>33</v>
      </c>
      <c r="S39" s="432" t="s">
        <v>201</v>
      </c>
      <c r="T39" s="432" t="s">
        <v>201</v>
      </c>
      <c r="U39" s="432">
        <v>216</v>
      </c>
      <c r="V39" s="432" t="s">
        <v>201</v>
      </c>
      <c r="W39" s="450">
        <f t="shared" si="1"/>
        <v>2319</v>
      </c>
      <c r="Y39" s="454"/>
    </row>
    <row r="40" spans="1:25">
      <c r="A40" s="447"/>
      <c r="B40" s="447" t="s">
        <v>230</v>
      </c>
      <c r="C40" s="432" t="s">
        <v>201</v>
      </c>
      <c r="D40" s="432" t="s">
        <v>201</v>
      </c>
      <c r="E40" s="432" t="s">
        <v>201</v>
      </c>
      <c r="F40" s="432" t="s">
        <v>201</v>
      </c>
      <c r="G40" s="432" t="s">
        <v>201</v>
      </c>
      <c r="H40" s="432" t="s">
        <v>201</v>
      </c>
      <c r="I40" s="432" t="s">
        <v>201</v>
      </c>
      <c r="J40" s="432" t="s">
        <v>201</v>
      </c>
      <c r="K40" s="432" t="s">
        <v>201</v>
      </c>
      <c r="L40" s="432" t="s">
        <v>201</v>
      </c>
      <c r="M40" s="450">
        <v>0</v>
      </c>
      <c r="N40" s="432">
        <v>0</v>
      </c>
      <c r="O40" s="432">
        <v>4158</v>
      </c>
      <c r="P40" s="432" t="s">
        <v>201</v>
      </c>
      <c r="Q40" s="432">
        <v>32</v>
      </c>
      <c r="R40" s="432">
        <v>374</v>
      </c>
      <c r="S40" s="432" t="s">
        <v>201</v>
      </c>
      <c r="T40" s="432" t="s">
        <v>201</v>
      </c>
      <c r="U40" s="432" t="s">
        <v>201</v>
      </c>
      <c r="V40" s="432" t="s">
        <v>201</v>
      </c>
      <c r="W40" s="450">
        <f t="shared" si="1"/>
        <v>4564</v>
      </c>
      <c r="Y40" s="454"/>
    </row>
    <row r="41" spans="1:25">
      <c r="A41" s="447"/>
      <c r="B41" s="447" t="s">
        <v>231</v>
      </c>
      <c r="C41" s="432">
        <v>181</v>
      </c>
      <c r="D41" s="432">
        <v>1840</v>
      </c>
      <c r="E41" s="432" t="s">
        <v>201</v>
      </c>
      <c r="F41" s="432" t="s">
        <v>201</v>
      </c>
      <c r="G41" s="432" t="s">
        <v>201</v>
      </c>
      <c r="H41" s="432">
        <v>6</v>
      </c>
      <c r="I41" s="432" t="s">
        <v>201</v>
      </c>
      <c r="J41" s="432" t="s">
        <v>201</v>
      </c>
      <c r="K41" s="432" t="s">
        <v>201</v>
      </c>
      <c r="L41" s="432">
        <v>1463</v>
      </c>
      <c r="M41" s="450">
        <v>3490</v>
      </c>
      <c r="N41" s="432">
        <v>170</v>
      </c>
      <c r="O41" s="432" t="s">
        <v>201</v>
      </c>
      <c r="P41" s="432" t="s">
        <v>201</v>
      </c>
      <c r="Q41" s="432" t="s">
        <v>201</v>
      </c>
      <c r="R41" s="432" t="s">
        <v>201</v>
      </c>
      <c r="S41" s="432">
        <v>5149</v>
      </c>
      <c r="T41" s="432" t="s">
        <v>201</v>
      </c>
      <c r="U41" s="432" t="s">
        <v>201</v>
      </c>
      <c r="V41" s="432" t="s">
        <v>201</v>
      </c>
      <c r="W41" s="450">
        <f t="shared" si="1"/>
        <v>8809</v>
      </c>
      <c r="Y41" s="454"/>
    </row>
    <row r="42" spans="1:25">
      <c r="A42" s="447"/>
      <c r="B42" s="447" t="s">
        <v>232</v>
      </c>
      <c r="C42" s="432" t="s">
        <v>201</v>
      </c>
      <c r="D42" s="432" t="s">
        <v>201</v>
      </c>
      <c r="E42" s="432" t="s">
        <v>201</v>
      </c>
      <c r="F42" s="432" t="s">
        <v>201</v>
      </c>
      <c r="G42" s="432" t="s">
        <v>201</v>
      </c>
      <c r="H42" s="432" t="s">
        <v>201</v>
      </c>
      <c r="I42" s="432" t="s">
        <v>201</v>
      </c>
      <c r="J42" s="432" t="s">
        <v>201</v>
      </c>
      <c r="K42" s="432" t="s">
        <v>201</v>
      </c>
      <c r="L42" s="432" t="s">
        <v>201</v>
      </c>
      <c r="M42" s="450">
        <v>0</v>
      </c>
      <c r="N42" s="432">
        <v>87</v>
      </c>
      <c r="O42" s="432" t="s">
        <v>201</v>
      </c>
      <c r="P42" s="432" t="s">
        <v>201</v>
      </c>
      <c r="Q42" s="432" t="s">
        <v>201</v>
      </c>
      <c r="R42" s="432" t="s">
        <v>201</v>
      </c>
      <c r="S42" s="432" t="s">
        <v>201</v>
      </c>
      <c r="T42" s="432" t="s">
        <v>201</v>
      </c>
      <c r="U42" s="432" t="s">
        <v>201</v>
      </c>
      <c r="V42" s="432">
        <v>6</v>
      </c>
      <c r="W42" s="450">
        <f t="shared" si="1"/>
        <v>93</v>
      </c>
      <c r="Y42" s="454"/>
    </row>
    <row r="43" spans="1:25">
      <c r="A43" s="447"/>
      <c r="B43" s="447" t="s">
        <v>233</v>
      </c>
      <c r="C43" s="432">
        <v>0</v>
      </c>
      <c r="D43" s="432" t="s">
        <v>201</v>
      </c>
      <c r="E43" s="432" t="s">
        <v>201</v>
      </c>
      <c r="F43" s="432" t="s">
        <v>201</v>
      </c>
      <c r="G43" s="432" t="s">
        <v>201</v>
      </c>
      <c r="H43" s="432" t="s">
        <v>201</v>
      </c>
      <c r="I43" s="432" t="s">
        <v>201</v>
      </c>
      <c r="J43" s="432" t="s">
        <v>201</v>
      </c>
      <c r="K43" s="432">
        <v>0</v>
      </c>
      <c r="L43" s="432" t="s">
        <v>201</v>
      </c>
      <c r="M43" s="450">
        <v>0</v>
      </c>
      <c r="N43" s="432">
        <v>40</v>
      </c>
      <c r="O43" s="432" t="s">
        <v>201</v>
      </c>
      <c r="P43" s="432" t="s">
        <v>201</v>
      </c>
      <c r="Q43" s="432" t="s">
        <v>201</v>
      </c>
      <c r="R43" s="432" t="s">
        <v>201</v>
      </c>
      <c r="S43" s="432">
        <v>7800</v>
      </c>
      <c r="T43" s="432" t="s">
        <v>201</v>
      </c>
      <c r="U43" s="432" t="s">
        <v>201</v>
      </c>
      <c r="V43" s="432" t="s">
        <v>201</v>
      </c>
      <c r="W43" s="450">
        <f t="shared" si="1"/>
        <v>7840</v>
      </c>
      <c r="Y43" s="454"/>
    </row>
    <row r="44" spans="1:25">
      <c r="A44" s="447"/>
      <c r="B44" s="447"/>
      <c r="C44" s="432"/>
      <c r="D44" s="432"/>
      <c r="E44" s="432"/>
      <c r="F44" s="432"/>
      <c r="G44" s="432"/>
      <c r="H44" s="432"/>
      <c r="I44" s="432"/>
      <c r="J44" s="432"/>
      <c r="K44" s="432"/>
      <c r="L44" s="432"/>
      <c r="M44" s="432"/>
      <c r="N44" s="432"/>
      <c r="O44" s="432"/>
      <c r="P44" s="432"/>
      <c r="Q44" s="432"/>
      <c r="R44" s="432"/>
      <c r="S44" s="432"/>
      <c r="T44" s="432"/>
      <c r="U44" s="432"/>
      <c r="V44" s="432"/>
      <c r="W44" s="432"/>
    </row>
    <row r="45" spans="1:25">
      <c r="A45" s="447" t="s">
        <v>234</v>
      </c>
      <c r="B45" s="447"/>
      <c r="C45" s="452">
        <v>641</v>
      </c>
      <c r="D45" s="452">
        <v>4559</v>
      </c>
      <c r="E45" s="452">
        <v>0</v>
      </c>
      <c r="F45" s="452">
        <v>0</v>
      </c>
      <c r="G45" s="452">
        <v>0</v>
      </c>
      <c r="H45" s="452">
        <v>24</v>
      </c>
      <c r="I45" s="452">
        <v>0</v>
      </c>
      <c r="J45" s="452">
        <v>0</v>
      </c>
      <c r="K45" s="452">
        <v>518</v>
      </c>
      <c r="L45" s="452">
        <v>1463</v>
      </c>
      <c r="M45" s="452">
        <v>7205</v>
      </c>
      <c r="N45" s="452">
        <v>636</v>
      </c>
      <c r="O45" s="452">
        <v>12198</v>
      </c>
      <c r="P45" s="452">
        <v>1443</v>
      </c>
      <c r="Q45" s="452">
        <v>44</v>
      </c>
      <c r="R45" s="452">
        <v>407</v>
      </c>
      <c r="S45" s="452">
        <v>13718</v>
      </c>
      <c r="T45" s="452">
        <v>0</v>
      </c>
      <c r="U45" s="452">
        <v>216</v>
      </c>
      <c r="V45" s="452">
        <v>1694</v>
      </c>
      <c r="W45" s="452">
        <f>SUM(M45:V45)</f>
        <v>37561</v>
      </c>
      <c r="X45" s="455"/>
    </row>
    <row r="46" spans="1:25">
      <c r="A46" s="447"/>
      <c r="B46" s="447"/>
      <c r="C46" s="432"/>
      <c r="D46" s="432"/>
      <c r="E46" s="432"/>
      <c r="F46" s="432"/>
      <c r="G46" s="432"/>
      <c r="H46" s="432"/>
      <c r="I46" s="432"/>
      <c r="J46" s="432"/>
      <c r="K46" s="432"/>
      <c r="L46" s="432"/>
      <c r="M46" s="432"/>
      <c r="N46" s="432"/>
      <c r="O46" s="432"/>
      <c r="P46" s="432"/>
      <c r="Q46" s="432"/>
      <c r="R46" s="432"/>
      <c r="S46" s="432"/>
      <c r="T46" s="432"/>
      <c r="U46" s="432"/>
      <c r="V46" s="432"/>
      <c r="W46" s="432"/>
    </row>
    <row r="47" spans="1:25">
      <c r="A47" s="447"/>
      <c r="B47" s="447"/>
      <c r="C47" s="432"/>
      <c r="D47" s="432"/>
      <c r="E47" s="432"/>
      <c r="F47" s="432"/>
      <c r="G47" s="432"/>
      <c r="H47" s="432"/>
      <c r="I47" s="432"/>
      <c r="J47" s="432"/>
      <c r="K47" s="432"/>
      <c r="L47" s="432"/>
      <c r="M47" s="432"/>
      <c r="N47" s="432"/>
      <c r="O47" s="432"/>
      <c r="P47" s="432"/>
      <c r="Q47" s="432"/>
      <c r="R47" s="432"/>
      <c r="S47" s="432"/>
      <c r="T47" s="432"/>
      <c r="U47" s="432"/>
      <c r="V47" s="432"/>
      <c r="W47" s="432"/>
    </row>
    <row r="48" spans="1:25">
      <c r="A48" s="430" t="s">
        <v>235</v>
      </c>
      <c r="B48" s="430"/>
      <c r="C48" s="452">
        <v>25809</v>
      </c>
      <c r="D48" s="452">
        <v>17219</v>
      </c>
      <c r="E48" s="452">
        <v>918</v>
      </c>
      <c r="F48" s="452">
        <v>16639</v>
      </c>
      <c r="G48" s="452">
        <v>2907</v>
      </c>
      <c r="H48" s="452">
        <v>8145</v>
      </c>
      <c r="I48" s="452">
        <v>64</v>
      </c>
      <c r="J48" s="452">
        <v>3556</v>
      </c>
      <c r="K48" s="452">
        <v>533</v>
      </c>
      <c r="L48" s="452">
        <v>1471</v>
      </c>
      <c r="M48" s="452">
        <v>77261</v>
      </c>
      <c r="N48" s="452">
        <v>17192</v>
      </c>
      <c r="O48" s="452">
        <v>18502</v>
      </c>
      <c r="P48" s="452">
        <v>3667</v>
      </c>
      <c r="Q48" s="452">
        <v>1622</v>
      </c>
      <c r="R48" s="452">
        <v>1248</v>
      </c>
      <c r="S48" s="452">
        <v>15658</v>
      </c>
      <c r="T48" s="452">
        <v>157</v>
      </c>
      <c r="U48" s="452">
        <v>216</v>
      </c>
      <c r="V48" s="452">
        <v>32998</v>
      </c>
      <c r="W48" s="452">
        <f>SUM(M48:V48)</f>
        <v>168521</v>
      </c>
    </row>
    <row r="49" spans="1:45">
      <c r="C49" s="456"/>
      <c r="D49" s="456"/>
      <c r="E49" s="456"/>
      <c r="F49" s="456"/>
      <c r="G49" s="456"/>
      <c r="H49" s="456"/>
      <c r="I49" s="456"/>
      <c r="J49" s="456"/>
      <c r="K49" s="456"/>
      <c r="L49" s="456"/>
      <c r="M49" s="456"/>
      <c r="N49" s="456"/>
      <c r="O49" s="456"/>
      <c r="P49" s="456"/>
      <c r="Q49" s="456"/>
      <c r="R49" s="456"/>
      <c r="S49" s="456"/>
      <c r="T49" s="456"/>
      <c r="U49" s="456"/>
      <c r="V49" s="456"/>
      <c r="W49" s="456"/>
      <c r="Y49" s="457"/>
      <c r="Z49" s="457"/>
      <c r="AA49" s="458"/>
      <c r="AB49" s="458"/>
      <c r="AC49" s="458"/>
      <c r="AD49" s="458"/>
      <c r="AE49" s="458"/>
      <c r="AF49" s="458"/>
      <c r="AG49" s="458"/>
      <c r="AH49" s="458"/>
      <c r="AI49" s="458"/>
      <c r="AJ49" s="458"/>
      <c r="AK49" s="458"/>
      <c r="AL49" s="458"/>
      <c r="AM49" s="458"/>
      <c r="AN49" s="458"/>
      <c r="AO49" s="458"/>
      <c r="AP49" s="458"/>
      <c r="AQ49" s="458"/>
      <c r="AR49" s="458"/>
      <c r="AS49" s="458"/>
    </row>
    <row r="50" spans="1:45">
      <c r="C50" s="456"/>
      <c r="D50" s="456"/>
      <c r="E50" s="456"/>
      <c r="F50" s="456"/>
      <c r="G50" s="456"/>
      <c r="H50" s="456"/>
      <c r="I50" s="456"/>
      <c r="J50" s="456"/>
      <c r="K50" s="456"/>
      <c r="L50" s="456"/>
      <c r="M50" s="456"/>
      <c r="N50" s="456"/>
      <c r="O50" s="456"/>
      <c r="P50" s="456"/>
      <c r="Q50" s="456"/>
      <c r="R50" s="456"/>
      <c r="S50" s="456"/>
      <c r="T50" s="456"/>
      <c r="U50" s="456"/>
      <c r="V50" s="456"/>
      <c r="W50" s="456"/>
    </row>
    <row r="51" spans="1:45">
      <c r="C51" s="456"/>
      <c r="D51" s="456"/>
      <c r="E51" s="456"/>
      <c r="F51" s="456"/>
      <c r="G51" s="456"/>
      <c r="H51" s="456"/>
      <c r="I51" s="456"/>
      <c r="J51" s="456"/>
      <c r="K51" s="456"/>
      <c r="L51" s="456"/>
      <c r="M51" s="456"/>
      <c r="N51" s="456"/>
      <c r="O51" s="456"/>
      <c r="P51" s="456"/>
      <c r="Q51" s="456"/>
      <c r="R51" s="456"/>
      <c r="S51" s="456"/>
      <c r="T51" s="456"/>
      <c r="U51" s="456"/>
      <c r="V51" s="456"/>
      <c r="W51" s="456"/>
    </row>
    <row r="52" spans="1:45" s="435" customFormat="1">
      <c r="A52" s="436"/>
      <c r="B52" s="436"/>
      <c r="C52" s="436"/>
      <c r="D52" s="436"/>
      <c r="E52" s="436"/>
      <c r="F52" s="436"/>
      <c r="G52" s="436"/>
      <c r="H52" s="436"/>
      <c r="I52" s="436"/>
      <c r="J52" s="436"/>
      <c r="K52" s="436"/>
      <c r="L52" s="436"/>
      <c r="M52" s="436"/>
      <c r="N52" s="436"/>
      <c r="O52" s="436"/>
      <c r="P52" s="436"/>
      <c r="Q52" s="436"/>
      <c r="R52" s="436"/>
      <c r="S52" s="436"/>
      <c r="T52" s="436"/>
      <c r="U52" s="436"/>
      <c r="V52" s="456"/>
      <c r="W52" s="456"/>
    </row>
    <row r="53" spans="1:45" customFormat="1"/>
    <row r="54" spans="1:45" customFormat="1"/>
    <row r="55" spans="1:45" customFormat="1"/>
    <row r="56" spans="1:45" customFormat="1"/>
    <row r="57" spans="1:45" customFormat="1"/>
    <row r="58" spans="1:45" customFormat="1"/>
    <row r="59" spans="1:45" customFormat="1"/>
    <row r="97" spans="1:23">
      <c r="V97" s="456"/>
      <c r="W97" s="456"/>
    </row>
    <row r="100" spans="1:23" s="435" customFormat="1">
      <c r="A100" s="436"/>
      <c r="C100" s="456"/>
      <c r="D100" s="456"/>
      <c r="E100" s="456"/>
      <c r="F100" s="456"/>
      <c r="G100" s="456"/>
      <c r="H100" s="459"/>
      <c r="I100" s="459"/>
      <c r="J100" s="459"/>
      <c r="K100" s="459"/>
      <c r="L100" s="459"/>
      <c r="M100" s="456"/>
      <c r="N100" s="456"/>
      <c r="O100" s="456"/>
      <c r="P100" s="456"/>
      <c r="Q100" s="456"/>
      <c r="R100" s="456"/>
      <c r="S100" s="456"/>
      <c r="T100" s="456"/>
      <c r="U100" s="456"/>
      <c r="V100" s="456"/>
      <c r="W100" s="456"/>
    </row>
    <row r="101" spans="1:23" s="435" customFormat="1">
      <c r="C101" s="456"/>
      <c r="D101" s="456"/>
      <c r="E101" s="456"/>
      <c r="F101" s="456"/>
      <c r="G101" s="456"/>
      <c r="H101" s="456"/>
      <c r="I101" s="456"/>
      <c r="J101" s="456"/>
      <c r="K101" s="456"/>
      <c r="L101" s="456"/>
      <c r="M101" s="456"/>
      <c r="N101" s="456"/>
      <c r="O101" s="456"/>
      <c r="P101" s="456"/>
      <c r="Q101" s="456"/>
      <c r="R101" s="456"/>
      <c r="S101" s="456"/>
      <c r="T101" s="456"/>
      <c r="U101" s="456"/>
      <c r="V101" s="456"/>
      <c r="W101" s="456"/>
    </row>
    <row r="102" spans="1:23" s="440" customFormat="1">
      <c r="C102" s="460"/>
      <c r="D102" s="460"/>
      <c r="E102" s="460"/>
      <c r="F102" s="460"/>
      <c r="G102" s="460"/>
      <c r="H102" s="460"/>
      <c r="I102" s="460"/>
      <c r="J102" s="460"/>
      <c r="K102" s="460"/>
      <c r="L102" s="460"/>
      <c r="M102" s="460"/>
      <c r="N102" s="460"/>
      <c r="O102" s="460"/>
      <c r="P102" s="460"/>
      <c r="Q102" s="460"/>
      <c r="R102" s="460"/>
      <c r="S102" s="460"/>
      <c r="T102" s="460"/>
      <c r="U102" s="460"/>
      <c r="V102" s="460"/>
      <c r="W102" s="460"/>
    </row>
    <row r="103" spans="1:23" s="435" customFormat="1">
      <c r="C103" s="456"/>
      <c r="D103" s="456"/>
      <c r="E103" s="456"/>
      <c r="F103" s="456"/>
      <c r="G103" s="456"/>
      <c r="H103" s="456"/>
      <c r="I103" s="456"/>
      <c r="J103" s="456"/>
      <c r="K103" s="456"/>
      <c r="L103" s="456"/>
      <c r="M103" s="456"/>
      <c r="N103" s="456"/>
      <c r="O103" s="456"/>
      <c r="P103" s="456"/>
      <c r="Q103" s="456"/>
      <c r="R103" s="456"/>
      <c r="S103" s="456"/>
      <c r="T103" s="456"/>
      <c r="U103" s="456"/>
      <c r="V103" s="456"/>
      <c r="W103" s="456"/>
    </row>
    <row r="104" spans="1:23" s="446" customFormat="1">
      <c r="C104" s="459"/>
      <c r="D104" s="459"/>
      <c r="E104" s="459"/>
      <c r="F104" s="459"/>
      <c r="G104" s="459"/>
      <c r="H104" s="459"/>
      <c r="I104" s="459"/>
      <c r="J104" s="459"/>
      <c r="K104" s="459"/>
      <c r="L104" s="459"/>
      <c r="M104" s="459"/>
      <c r="N104" s="459"/>
      <c r="O104" s="459"/>
      <c r="P104" s="459"/>
      <c r="Q104" s="459"/>
      <c r="R104" s="459"/>
      <c r="S104" s="459"/>
      <c r="T104" s="459"/>
      <c r="U104" s="459"/>
      <c r="V104" s="459"/>
      <c r="W104" s="459"/>
    </row>
    <row r="105" spans="1:23">
      <c r="C105" s="456"/>
      <c r="D105" s="456"/>
      <c r="E105" s="456"/>
      <c r="F105" s="456"/>
      <c r="G105" s="456"/>
      <c r="H105" s="456"/>
      <c r="I105" s="456"/>
      <c r="J105" s="456"/>
      <c r="K105" s="456"/>
      <c r="L105" s="456"/>
      <c r="M105" s="456"/>
      <c r="N105" s="456"/>
      <c r="O105" s="456"/>
      <c r="P105" s="456"/>
      <c r="Q105" s="456"/>
      <c r="R105" s="456"/>
      <c r="S105" s="456"/>
      <c r="T105" s="456"/>
      <c r="U105" s="456"/>
      <c r="V105" s="456"/>
      <c r="W105" s="456"/>
    </row>
    <row r="106" spans="1:23">
      <c r="C106" s="456"/>
      <c r="D106" s="456"/>
      <c r="E106" s="456"/>
      <c r="F106" s="456"/>
      <c r="G106" s="456"/>
      <c r="H106" s="456"/>
      <c r="I106" s="456"/>
      <c r="J106" s="456"/>
      <c r="K106" s="456"/>
      <c r="L106" s="456"/>
      <c r="M106" s="456"/>
      <c r="N106" s="456"/>
      <c r="O106" s="456"/>
      <c r="P106" s="456"/>
      <c r="Q106" s="456"/>
      <c r="R106" s="456"/>
      <c r="S106" s="456"/>
      <c r="T106" s="456"/>
      <c r="U106" s="456"/>
      <c r="V106" s="456"/>
      <c r="W106" s="456"/>
    </row>
    <row r="107" spans="1:23">
      <c r="C107" s="456"/>
      <c r="D107" s="456"/>
      <c r="E107" s="456"/>
      <c r="F107" s="456"/>
      <c r="G107" s="456"/>
      <c r="H107" s="456"/>
      <c r="I107" s="456"/>
      <c r="J107" s="456"/>
      <c r="K107" s="456"/>
      <c r="L107" s="456"/>
      <c r="M107" s="456"/>
      <c r="N107" s="456"/>
      <c r="O107" s="456"/>
      <c r="P107" s="456"/>
      <c r="Q107" s="456"/>
      <c r="R107" s="456"/>
      <c r="S107" s="456"/>
      <c r="T107" s="456"/>
      <c r="U107" s="456"/>
      <c r="V107" s="456"/>
      <c r="W107" s="456"/>
    </row>
    <row r="108" spans="1:23">
      <c r="C108" s="456"/>
      <c r="D108" s="456"/>
      <c r="E108" s="456"/>
      <c r="F108" s="456"/>
      <c r="G108" s="456"/>
      <c r="H108" s="456"/>
      <c r="I108" s="456"/>
      <c r="J108" s="456"/>
      <c r="K108" s="456"/>
      <c r="L108" s="456"/>
      <c r="M108" s="456"/>
      <c r="N108" s="456"/>
      <c r="O108" s="456"/>
      <c r="P108" s="456"/>
      <c r="Q108" s="456"/>
      <c r="R108" s="456"/>
      <c r="S108" s="456"/>
      <c r="T108" s="456"/>
      <c r="U108" s="456"/>
      <c r="V108" s="456"/>
      <c r="W108" s="456"/>
    </row>
    <row r="109" spans="1:23">
      <c r="C109" s="456"/>
      <c r="D109" s="456"/>
      <c r="E109" s="456"/>
      <c r="F109" s="456"/>
      <c r="G109" s="456"/>
      <c r="H109" s="456"/>
      <c r="I109" s="456"/>
      <c r="J109" s="456"/>
      <c r="K109" s="456"/>
      <c r="L109" s="456"/>
      <c r="M109" s="456"/>
      <c r="N109" s="456"/>
      <c r="O109" s="456"/>
      <c r="P109" s="456"/>
      <c r="Q109" s="456"/>
      <c r="R109" s="456"/>
      <c r="S109" s="456"/>
      <c r="T109" s="456"/>
      <c r="U109" s="456"/>
      <c r="V109" s="456"/>
      <c r="W109" s="456"/>
    </row>
    <row r="110" spans="1:23">
      <c r="C110" s="456"/>
      <c r="D110" s="456"/>
      <c r="E110" s="456"/>
      <c r="F110" s="456"/>
      <c r="G110" s="456"/>
      <c r="H110" s="456"/>
      <c r="I110" s="456"/>
      <c r="J110" s="456"/>
      <c r="K110" s="456"/>
      <c r="L110" s="456"/>
      <c r="M110" s="456"/>
      <c r="N110" s="456"/>
      <c r="O110" s="456"/>
      <c r="P110" s="456"/>
      <c r="Q110" s="456"/>
      <c r="R110" s="456"/>
      <c r="S110" s="456"/>
      <c r="T110" s="456"/>
      <c r="U110" s="456"/>
      <c r="V110" s="456"/>
      <c r="W110" s="456"/>
    </row>
    <row r="111" spans="1:23">
      <c r="C111" s="456"/>
      <c r="D111" s="456"/>
      <c r="E111" s="456"/>
      <c r="F111" s="456"/>
      <c r="G111" s="456"/>
      <c r="H111" s="456"/>
      <c r="I111" s="456"/>
      <c r="J111" s="456"/>
      <c r="K111" s="456"/>
      <c r="L111" s="456"/>
      <c r="M111" s="456"/>
      <c r="N111" s="456"/>
      <c r="O111" s="456"/>
      <c r="P111" s="456"/>
      <c r="Q111" s="456"/>
      <c r="R111" s="456"/>
      <c r="S111" s="456"/>
      <c r="T111" s="456"/>
      <c r="U111" s="456"/>
      <c r="V111" s="456"/>
      <c r="W111" s="456"/>
    </row>
    <row r="112" spans="1:23">
      <c r="C112" s="456"/>
      <c r="D112" s="456"/>
      <c r="E112" s="456"/>
      <c r="F112" s="456"/>
      <c r="G112" s="456"/>
      <c r="H112" s="456"/>
      <c r="I112" s="456"/>
      <c r="J112" s="456"/>
      <c r="K112" s="456"/>
      <c r="L112" s="456"/>
      <c r="M112" s="456"/>
      <c r="N112" s="456"/>
      <c r="O112" s="456"/>
      <c r="P112" s="456"/>
      <c r="Q112" s="456"/>
      <c r="R112" s="456"/>
      <c r="S112" s="456"/>
      <c r="T112" s="456"/>
      <c r="U112" s="456"/>
      <c r="V112" s="456"/>
      <c r="W112" s="456"/>
    </row>
    <row r="113" spans="3:23">
      <c r="C113" s="456"/>
      <c r="D113" s="456"/>
      <c r="E113" s="456"/>
      <c r="F113" s="456"/>
      <c r="G113" s="456"/>
      <c r="H113" s="456"/>
      <c r="I113" s="456"/>
      <c r="J113" s="456"/>
      <c r="K113" s="456"/>
      <c r="L113" s="456"/>
      <c r="M113" s="456"/>
      <c r="N113" s="456"/>
      <c r="O113" s="456"/>
      <c r="P113" s="456"/>
      <c r="Q113" s="456"/>
      <c r="R113" s="456"/>
      <c r="S113" s="456"/>
      <c r="T113" s="456"/>
      <c r="U113" s="456"/>
      <c r="V113" s="456"/>
      <c r="W113" s="456"/>
    </row>
    <row r="114" spans="3:23">
      <c r="C114" s="456"/>
      <c r="D114" s="456"/>
      <c r="E114" s="456"/>
      <c r="F114" s="456"/>
      <c r="G114" s="456"/>
      <c r="H114" s="456"/>
      <c r="I114" s="456"/>
      <c r="J114" s="456"/>
      <c r="K114" s="456"/>
      <c r="L114" s="456"/>
      <c r="M114" s="456"/>
      <c r="N114" s="456"/>
      <c r="O114" s="456"/>
      <c r="P114" s="456"/>
      <c r="Q114" s="456"/>
      <c r="R114" s="456"/>
      <c r="S114" s="456"/>
      <c r="T114" s="456"/>
      <c r="U114" s="456"/>
      <c r="V114" s="456"/>
      <c r="W114" s="456"/>
    </row>
    <row r="115" spans="3:23">
      <c r="C115" s="456"/>
      <c r="D115" s="456"/>
      <c r="E115" s="456"/>
      <c r="F115" s="456"/>
      <c r="G115" s="456"/>
      <c r="H115" s="456"/>
      <c r="I115" s="456"/>
      <c r="J115" s="456"/>
      <c r="K115" s="456"/>
      <c r="L115" s="456"/>
      <c r="M115" s="456"/>
      <c r="N115" s="456"/>
      <c r="O115" s="456"/>
      <c r="P115" s="456"/>
      <c r="Q115" s="456"/>
      <c r="R115" s="456"/>
      <c r="S115" s="456"/>
      <c r="T115" s="456"/>
      <c r="U115" s="456"/>
      <c r="V115" s="456"/>
      <c r="W115" s="456"/>
    </row>
    <row r="116" spans="3:23">
      <c r="C116" s="456"/>
      <c r="D116" s="456"/>
      <c r="E116" s="456"/>
      <c r="F116" s="456"/>
      <c r="G116" s="456"/>
      <c r="H116" s="456"/>
      <c r="I116" s="456"/>
      <c r="J116" s="456"/>
      <c r="K116" s="456"/>
      <c r="L116" s="456"/>
      <c r="M116" s="456"/>
      <c r="N116" s="456"/>
      <c r="O116" s="456"/>
      <c r="P116" s="456"/>
      <c r="Q116" s="456"/>
      <c r="R116" s="456"/>
      <c r="S116" s="456"/>
      <c r="T116" s="456"/>
      <c r="U116" s="456"/>
      <c r="V116" s="456"/>
      <c r="W116" s="456"/>
    </row>
    <row r="117" spans="3:23">
      <c r="C117" s="456"/>
      <c r="D117" s="456"/>
      <c r="E117" s="456"/>
      <c r="F117" s="456"/>
      <c r="G117" s="456"/>
      <c r="H117" s="456"/>
      <c r="I117" s="456"/>
      <c r="J117" s="456"/>
      <c r="K117" s="456"/>
      <c r="L117" s="456"/>
      <c r="M117" s="456"/>
      <c r="N117" s="456"/>
      <c r="O117" s="456"/>
      <c r="P117" s="456"/>
      <c r="Q117" s="456"/>
      <c r="R117" s="456"/>
      <c r="S117" s="456"/>
      <c r="T117" s="456"/>
      <c r="U117" s="456"/>
      <c r="V117" s="456"/>
      <c r="W117" s="456"/>
    </row>
    <row r="118" spans="3:23">
      <c r="C118" s="456"/>
      <c r="D118" s="456"/>
      <c r="E118" s="456"/>
      <c r="F118" s="456"/>
      <c r="G118" s="456"/>
      <c r="H118" s="456"/>
      <c r="I118" s="456"/>
      <c r="J118" s="456"/>
      <c r="K118" s="456"/>
      <c r="L118" s="456"/>
      <c r="M118" s="456"/>
      <c r="N118" s="456"/>
      <c r="O118" s="456"/>
      <c r="P118" s="456"/>
      <c r="Q118" s="456"/>
      <c r="R118" s="456"/>
      <c r="S118" s="456"/>
      <c r="T118" s="456"/>
      <c r="U118" s="456"/>
      <c r="V118" s="456"/>
      <c r="W118" s="456"/>
    </row>
    <row r="119" spans="3:23">
      <c r="C119" s="456"/>
      <c r="D119" s="456"/>
      <c r="E119" s="456"/>
      <c r="F119" s="456"/>
      <c r="G119" s="456"/>
      <c r="H119" s="456"/>
      <c r="I119" s="456"/>
      <c r="J119" s="456"/>
      <c r="K119" s="456"/>
      <c r="L119" s="456"/>
      <c r="M119" s="456"/>
      <c r="N119" s="456"/>
      <c r="O119" s="456"/>
      <c r="P119" s="456"/>
      <c r="Q119" s="456"/>
      <c r="R119" s="456"/>
      <c r="S119" s="456"/>
      <c r="T119" s="456"/>
      <c r="U119" s="456"/>
      <c r="V119" s="456"/>
      <c r="W119" s="456"/>
    </row>
    <row r="120" spans="3:23">
      <c r="C120" s="456"/>
      <c r="D120" s="456"/>
      <c r="E120" s="456"/>
      <c r="F120" s="456"/>
      <c r="G120" s="456"/>
      <c r="H120" s="456"/>
      <c r="I120" s="456"/>
      <c r="J120" s="456"/>
      <c r="K120" s="456"/>
      <c r="L120" s="456"/>
      <c r="M120" s="456"/>
      <c r="N120" s="456"/>
      <c r="O120" s="456"/>
      <c r="P120" s="456"/>
      <c r="Q120" s="456"/>
      <c r="R120" s="456"/>
      <c r="S120" s="456"/>
      <c r="T120" s="456"/>
      <c r="U120" s="456"/>
      <c r="V120" s="456"/>
      <c r="W120" s="456"/>
    </row>
    <row r="121" spans="3:23">
      <c r="C121" s="456"/>
      <c r="D121" s="456"/>
      <c r="E121" s="456"/>
      <c r="F121" s="456"/>
      <c r="G121" s="456"/>
      <c r="H121" s="456"/>
      <c r="I121" s="456"/>
      <c r="J121" s="456"/>
      <c r="K121" s="456"/>
      <c r="L121" s="456"/>
      <c r="M121" s="456"/>
      <c r="N121" s="456"/>
      <c r="O121" s="456"/>
      <c r="P121" s="456"/>
      <c r="Q121" s="456"/>
      <c r="R121" s="456"/>
      <c r="S121" s="456"/>
      <c r="T121" s="456"/>
      <c r="U121" s="456"/>
      <c r="V121" s="456"/>
      <c r="W121" s="456"/>
    </row>
    <row r="122" spans="3:23">
      <c r="C122" s="456"/>
      <c r="D122" s="456"/>
      <c r="E122" s="456"/>
      <c r="F122" s="456"/>
      <c r="G122" s="456"/>
      <c r="H122" s="456"/>
      <c r="I122" s="456"/>
      <c r="J122" s="456"/>
      <c r="K122" s="456"/>
      <c r="L122" s="456"/>
      <c r="M122" s="456"/>
      <c r="N122" s="456"/>
      <c r="O122" s="456"/>
      <c r="P122" s="456"/>
      <c r="Q122" s="456"/>
      <c r="R122" s="456"/>
      <c r="S122" s="456"/>
      <c r="T122" s="456"/>
      <c r="U122" s="456"/>
      <c r="V122" s="456"/>
      <c r="W122" s="456"/>
    </row>
    <row r="123" spans="3:23">
      <c r="C123" s="456"/>
      <c r="D123" s="456"/>
      <c r="E123" s="456"/>
      <c r="F123" s="456"/>
      <c r="G123" s="456"/>
      <c r="H123" s="456"/>
      <c r="I123" s="456"/>
      <c r="J123" s="456"/>
      <c r="K123" s="456"/>
      <c r="L123" s="456"/>
      <c r="M123" s="456"/>
      <c r="N123" s="456"/>
      <c r="O123" s="456"/>
      <c r="P123" s="456"/>
      <c r="Q123" s="456"/>
      <c r="R123" s="456"/>
      <c r="S123" s="456"/>
      <c r="T123" s="456"/>
      <c r="U123" s="456"/>
      <c r="V123" s="456"/>
      <c r="W123" s="456"/>
    </row>
    <row r="124" spans="3:23">
      <c r="C124" s="456"/>
      <c r="D124" s="456"/>
      <c r="E124" s="456"/>
      <c r="F124" s="456"/>
      <c r="G124" s="456"/>
      <c r="H124" s="456"/>
      <c r="I124" s="456"/>
      <c r="J124" s="456"/>
      <c r="K124" s="456"/>
      <c r="L124" s="456"/>
      <c r="M124" s="456"/>
      <c r="N124" s="456"/>
      <c r="O124" s="456"/>
      <c r="P124" s="456"/>
      <c r="Q124" s="456"/>
      <c r="R124" s="456"/>
      <c r="S124" s="456"/>
      <c r="T124" s="456"/>
      <c r="U124" s="456"/>
      <c r="V124" s="456"/>
      <c r="W124" s="456"/>
    </row>
    <row r="125" spans="3:23">
      <c r="C125" s="456"/>
      <c r="D125" s="456"/>
      <c r="E125" s="456"/>
      <c r="F125" s="456"/>
      <c r="G125" s="456"/>
      <c r="H125" s="456"/>
      <c r="I125" s="456"/>
      <c r="J125" s="456"/>
      <c r="K125" s="456"/>
      <c r="L125" s="456"/>
      <c r="M125" s="456"/>
      <c r="N125" s="456"/>
      <c r="O125" s="456"/>
      <c r="P125" s="456"/>
      <c r="Q125" s="456"/>
      <c r="R125" s="456"/>
      <c r="S125" s="456"/>
      <c r="T125" s="456"/>
      <c r="U125" s="456"/>
      <c r="V125" s="456"/>
      <c r="W125" s="456"/>
    </row>
    <row r="126" spans="3:23">
      <c r="C126" s="456"/>
      <c r="D126" s="456"/>
      <c r="E126" s="456"/>
      <c r="F126" s="456"/>
      <c r="G126" s="456"/>
      <c r="H126" s="456"/>
      <c r="I126" s="456"/>
      <c r="J126" s="456"/>
      <c r="K126" s="456"/>
      <c r="L126" s="456"/>
      <c r="M126" s="456"/>
      <c r="N126" s="456"/>
      <c r="O126" s="456"/>
      <c r="P126" s="456"/>
      <c r="Q126" s="456"/>
      <c r="R126" s="456"/>
      <c r="S126" s="456"/>
      <c r="T126" s="456"/>
      <c r="U126" s="456"/>
      <c r="V126" s="456"/>
      <c r="W126" s="456"/>
    </row>
    <row r="127" spans="3:23">
      <c r="C127" s="456"/>
      <c r="D127" s="456"/>
      <c r="E127" s="456"/>
      <c r="F127" s="456"/>
      <c r="G127" s="456"/>
      <c r="H127" s="456"/>
      <c r="I127" s="456"/>
      <c r="J127" s="456"/>
      <c r="K127" s="456"/>
      <c r="L127" s="456"/>
      <c r="M127" s="456"/>
      <c r="N127" s="456"/>
      <c r="O127" s="456"/>
      <c r="P127" s="456"/>
      <c r="Q127" s="456"/>
      <c r="R127" s="456"/>
      <c r="S127" s="456"/>
      <c r="T127" s="456"/>
      <c r="U127" s="456"/>
      <c r="V127" s="456"/>
      <c r="W127" s="456"/>
    </row>
    <row r="128" spans="3:23">
      <c r="C128" s="456"/>
      <c r="D128" s="456"/>
      <c r="E128" s="456"/>
      <c r="F128" s="456"/>
      <c r="G128" s="456"/>
      <c r="H128" s="456"/>
      <c r="I128" s="456"/>
      <c r="J128" s="456"/>
      <c r="K128" s="456"/>
      <c r="L128" s="456"/>
      <c r="M128" s="456"/>
      <c r="N128" s="456"/>
      <c r="O128" s="456"/>
      <c r="P128" s="456"/>
      <c r="Q128" s="456"/>
      <c r="R128" s="456"/>
      <c r="S128" s="456"/>
      <c r="T128" s="456"/>
      <c r="U128" s="456"/>
      <c r="V128" s="456"/>
      <c r="W128" s="456"/>
    </row>
    <row r="129" spans="1:23">
      <c r="A129" s="435"/>
      <c r="C129" s="456"/>
      <c r="D129" s="456"/>
      <c r="E129" s="456"/>
      <c r="F129" s="456"/>
      <c r="G129" s="456"/>
      <c r="H129" s="456"/>
      <c r="I129" s="456"/>
      <c r="J129" s="456"/>
      <c r="K129" s="456"/>
      <c r="L129" s="456"/>
      <c r="M129" s="456"/>
      <c r="N129" s="456"/>
      <c r="O129" s="456"/>
      <c r="P129" s="456"/>
      <c r="Q129" s="456"/>
      <c r="R129" s="456"/>
      <c r="S129" s="456"/>
      <c r="T129" s="456"/>
      <c r="U129" s="456"/>
      <c r="V129" s="456"/>
      <c r="W129" s="456"/>
    </row>
    <row r="130" spans="1:23">
      <c r="C130" s="456"/>
      <c r="D130" s="456"/>
      <c r="E130" s="456"/>
      <c r="F130" s="456"/>
      <c r="G130" s="456"/>
      <c r="H130" s="456"/>
      <c r="I130" s="456"/>
      <c r="J130" s="456"/>
      <c r="K130" s="456"/>
      <c r="L130" s="456"/>
      <c r="M130" s="456"/>
      <c r="N130" s="456"/>
      <c r="O130" s="456"/>
      <c r="P130" s="456"/>
      <c r="Q130" s="456"/>
      <c r="R130" s="456"/>
      <c r="S130" s="456"/>
      <c r="T130" s="456"/>
      <c r="U130" s="456"/>
      <c r="V130" s="456"/>
      <c r="W130" s="456"/>
    </row>
    <row r="131" spans="1:23">
      <c r="C131" s="456"/>
      <c r="D131" s="456"/>
      <c r="E131" s="456"/>
      <c r="F131" s="456"/>
      <c r="G131" s="456"/>
      <c r="H131" s="456"/>
      <c r="I131" s="456"/>
      <c r="J131" s="456"/>
      <c r="K131" s="456"/>
      <c r="L131" s="456"/>
      <c r="M131" s="456"/>
      <c r="N131" s="456"/>
      <c r="O131" s="456"/>
      <c r="P131" s="456"/>
      <c r="Q131" s="456"/>
      <c r="R131" s="456"/>
      <c r="S131" s="456"/>
      <c r="T131" s="456"/>
      <c r="U131" s="456"/>
      <c r="V131" s="456"/>
      <c r="W131" s="456"/>
    </row>
    <row r="132" spans="1:23">
      <c r="C132" s="456"/>
      <c r="D132" s="456"/>
      <c r="E132" s="456"/>
      <c r="F132" s="456"/>
      <c r="G132" s="456"/>
      <c r="H132" s="456"/>
      <c r="I132" s="456"/>
      <c r="J132" s="456"/>
      <c r="K132" s="456"/>
      <c r="L132" s="456"/>
      <c r="M132" s="456"/>
      <c r="N132" s="456"/>
      <c r="O132" s="456"/>
      <c r="P132" s="456"/>
      <c r="Q132" s="456"/>
      <c r="R132" s="456"/>
      <c r="S132" s="456"/>
      <c r="T132" s="456"/>
      <c r="U132" s="456"/>
      <c r="V132" s="456"/>
      <c r="W132" s="456"/>
    </row>
    <row r="133" spans="1:23">
      <c r="C133" s="456"/>
      <c r="D133" s="456"/>
      <c r="E133" s="456"/>
      <c r="F133" s="456"/>
      <c r="G133" s="456"/>
      <c r="H133" s="456"/>
      <c r="I133" s="456"/>
      <c r="J133" s="456"/>
      <c r="K133" s="456"/>
      <c r="L133" s="456"/>
      <c r="M133" s="456"/>
      <c r="N133" s="456"/>
      <c r="O133" s="456"/>
      <c r="P133" s="456"/>
      <c r="Q133" s="456"/>
      <c r="R133" s="456"/>
      <c r="S133" s="456"/>
      <c r="T133" s="456"/>
      <c r="U133" s="456"/>
      <c r="V133" s="456"/>
      <c r="W133" s="456"/>
    </row>
    <row r="134" spans="1:23">
      <c r="C134" s="456"/>
      <c r="D134" s="456"/>
      <c r="E134" s="456"/>
      <c r="F134" s="456"/>
      <c r="G134" s="456"/>
      <c r="H134" s="456"/>
      <c r="I134" s="456"/>
      <c r="J134" s="456"/>
      <c r="K134" s="456"/>
      <c r="L134" s="456"/>
      <c r="M134" s="456"/>
      <c r="N134" s="456"/>
      <c r="O134" s="456"/>
      <c r="P134" s="456"/>
      <c r="Q134" s="456"/>
      <c r="R134" s="456"/>
      <c r="S134" s="456"/>
      <c r="T134" s="456"/>
      <c r="U134" s="456"/>
      <c r="V134" s="456"/>
      <c r="W134" s="456"/>
    </row>
    <row r="135" spans="1:23">
      <c r="C135" s="456"/>
      <c r="D135" s="456"/>
      <c r="E135" s="456"/>
      <c r="F135" s="456"/>
      <c r="G135" s="456"/>
      <c r="H135" s="456"/>
      <c r="I135" s="456"/>
      <c r="J135" s="456"/>
      <c r="K135" s="456"/>
      <c r="L135" s="456"/>
      <c r="M135" s="456"/>
      <c r="N135" s="456"/>
      <c r="O135" s="456"/>
      <c r="P135" s="456"/>
      <c r="Q135" s="456"/>
      <c r="R135" s="456"/>
      <c r="S135" s="456"/>
      <c r="T135" s="456"/>
      <c r="U135" s="456"/>
      <c r="V135" s="456"/>
      <c r="W135" s="456"/>
    </row>
    <row r="136" spans="1:23">
      <c r="C136" s="456"/>
      <c r="D136" s="456"/>
      <c r="E136" s="456"/>
      <c r="F136" s="456"/>
      <c r="G136" s="456"/>
      <c r="H136" s="456"/>
      <c r="I136" s="456"/>
      <c r="J136" s="456"/>
      <c r="K136" s="456"/>
      <c r="L136" s="456"/>
      <c r="M136" s="456"/>
      <c r="N136" s="456"/>
      <c r="O136" s="456"/>
      <c r="P136" s="456"/>
      <c r="Q136" s="456"/>
      <c r="R136" s="456"/>
      <c r="S136" s="456"/>
      <c r="T136" s="456"/>
      <c r="U136" s="456"/>
      <c r="V136" s="456"/>
      <c r="W136" s="456"/>
    </row>
    <row r="137" spans="1:23">
      <c r="C137" s="456"/>
      <c r="D137" s="456"/>
      <c r="E137" s="456"/>
      <c r="F137" s="456"/>
      <c r="G137" s="456"/>
      <c r="H137" s="456"/>
      <c r="I137" s="456"/>
      <c r="J137" s="456"/>
      <c r="K137" s="456"/>
      <c r="L137" s="456"/>
      <c r="M137" s="456"/>
      <c r="N137" s="456"/>
      <c r="O137" s="456"/>
      <c r="P137" s="456"/>
      <c r="Q137" s="456"/>
      <c r="R137" s="456"/>
      <c r="S137" s="456"/>
      <c r="T137" s="456"/>
      <c r="U137" s="456"/>
      <c r="V137" s="456"/>
      <c r="W137" s="456"/>
    </row>
    <row r="138" spans="1:23">
      <c r="C138" s="456"/>
      <c r="D138" s="456"/>
      <c r="E138" s="456"/>
      <c r="F138" s="456"/>
      <c r="G138" s="456"/>
      <c r="H138" s="456"/>
      <c r="I138" s="456"/>
      <c r="J138" s="456"/>
      <c r="K138" s="456"/>
      <c r="L138" s="456"/>
      <c r="M138" s="456"/>
      <c r="N138" s="456"/>
      <c r="O138" s="456"/>
      <c r="P138" s="456"/>
      <c r="Q138" s="456"/>
      <c r="R138" s="456"/>
      <c r="S138" s="456"/>
      <c r="T138" s="456"/>
      <c r="U138" s="456"/>
      <c r="V138" s="456"/>
      <c r="W138" s="456"/>
    </row>
    <row r="139" spans="1:23">
      <c r="C139" s="456"/>
      <c r="D139" s="456"/>
      <c r="E139" s="456"/>
      <c r="F139" s="456"/>
      <c r="G139" s="456"/>
      <c r="H139" s="456"/>
      <c r="I139" s="456"/>
      <c r="J139" s="456"/>
      <c r="K139" s="456"/>
      <c r="L139" s="456"/>
      <c r="M139" s="456"/>
      <c r="N139" s="456"/>
      <c r="O139" s="456"/>
      <c r="P139" s="456"/>
      <c r="Q139" s="456"/>
      <c r="R139" s="456"/>
      <c r="S139" s="456"/>
      <c r="T139" s="456"/>
      <c r="U139" s="456"/>
      <c r="V139" s="456"/>
      <c r="W139" s="456"/>
    </row>
    <row r="140" spans="1:23">
      <c r="C140" s="456"/>
      <c r="D140" s="456"/>
      <c r="E140" s="456"/>
      <c r="F140" s="456"/>
      <c r="G140" s="456"/>
      <c r="H140" s="456"/>
      <c r="I140" s="456"/>
      <c r="J140" s="456"/>
      <c r="K140" s="456"/>
      <c r="L140" s="456"/>
      <c r="M140" s="456"/>
      <c r="N140" s="456"/>
      <c r="O140" s="456"/>
      <c r="P140" s="456"/>
      <c r="Q140" s="456"/>
      <c r="R140" s="456"/>
      <c r="S140" s="456"/>
      <c r="T140" s="456"/>
      <c r="U140" s="456"/>
      <c r="V140" s="456"/>
      <c r="W140" s="456"/>
    </row>
  </sheetData>
  <pageMargins left="0.31496062992125984" right="0.75" top="1.1811023622047245" bottom="0.59055118110236227" header="0.511811024" footer="0.511811024"/>
  <pageSetup scale="70" orientation="landscape" horizontalDpi="300" verticalDpi="4294967292" r:id="rId1"/>
  <headerFooter alignWithMargins="0">
    <oddHeader>&amp;RAnexo A1-1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D26"/>
  <sheetViews>
    <sheetView workbookViewId="0"/>
  </sheetViews>
  <sheetFormatPr baseColWidth="10" defaultColWidth="9.140625" defaultRowHeight="12.75"/>
  <cols>
    <col min="1" max="1" width="18.5703125" style="403" customWidth="1"/>
    <col min="2" max="2" width="17" style="429" customWidth="1"/>
    <col min="3" max="3" width="11.28515625" style="403" customWidth="1"/>
    <col min="4" max="16384" width="9.140625" style="403"/>
  </cols>
  <sheetData>
    <row r="1" spans="1:4" ht="15.75">
      <c r="A1" s="400" t="s">
        <v>165</v>
      </c>
      <c r="B1" s="401"/>
      <c r="C1" s="402"/>
    </row>
    <row r="2" spans="1:4" ht="15.75">
      <c r="A2" s="404" t="s">
        <v>166</v>
      </c>
      <c r="B2" s="405"/>
      <c r="C2" s="406"/>
    </row>
    <row r="3" spans="1:4" ht="15.75">
      <c r="A3" s="404" t="s">
        <v>167</v>
      </c>
      <c r="B3" s="405"/>
      <c r="C3" s="406"/>
    </row>
    <row r="4" spans="1:4" ht="15.75">
      <c r="A4" s="407"/>
      <c r="B4" s="405">
        <v>1992</v>
      </c>
      <c r="C4" s="406"/>
    </row>
    <row r="5" spans="1:4" ht="15.75">
      <c r="A5" s="404"/>
      <c r="B5" s="405"/>
      <c r="C5" s="406"/>
    </row>
    <row r="6" spans="1:4" ht="15.75">
      <c r="A6" s="404"/>
      <c r="B6" s="405"/>
      <c r="C6" s="408" t="s">
        <v>24</v>
      </c>
    </row>
    <row r="7" spans="1:4" ht="15.75">
      <c r="A7" s="409" t="s">
        <v>4</v>
      </c>
      <c r="B7" s="410"/>
      <c r="C7" s="411" t="s">
        <v>29</v>
      </c>
    </row>
    <row r="8" spans="1:4">
      <c r="A8" s="412"/>
      <c r="B8" s="413"/>
      <c r="C8" s="414"/>
      <c r="D8" s="415"/>
    </row>
    <row r="9" spans="1:4">
      <c r="A9" s="412"/>
      <c r="B9" s="413"/>
      <c r="C9" s="414"/>
    </row>
    <row r="10" spans="1:4">
      <c r="A10" s="416" t="s">
        <v>105</v>
      </c>
      <c r="B10" s="417"/>
      <c r="C10" s="418">
        <v>2.4</v>
      </c>
    </row>
    <row r="11" spans="1:4">
      <c r="A11" s="416"/>
      <c r="B11" s="417"/>
      <c r="C11" s="418"/>
    </row>
    <row r="12" spans="1:4">
      <c r="A12" s="419" t="s">
        <v>106</v>
      </c>
      <c r="B12" s="420"/>
      <c r="C12" s="418">
        <v>43.9</v>
      </c>
    </row>
    <row r="13" spans="1:4">
      <c r="A13" s="419"/>
      <c r="B13" s="420"/>
      <c r="C13" s="418"/>
    </row>
    <row r="14" spans="1:4">
      <c r="A14" s="419" t="s">
        <v>107</v>
      </c>
      <c r="B14" s="420"/>
      <c r="C14" s="418">
        <v>11.2</v>
      </c>
    </row>
    <row r="15" spans="1:4">
      <c r="A15" s="419"/>
      <c r="B15" s="420"/>
      <c r="C15" s="418"/>
    </row>
    <row r="16" spans="1:4">
      <c r="A16" s="419" t="s">
        <v>108</v>
      </c>
      <c r="B16" s="420"/>
      <c r="C16" s="418">
        <v>108.1</v>
      </c>
    </row>
    <row r="17" spans="1:3">
      <c r="A17" s="419"/>
      <c r="B17" s="420"/>
      <c r="C17" s="418"/>
    </row>
    <row r="18" spans="1:3">
      <c r="A18" s="419" t="s">
        <v>109</v>
      </c>
      <c r="B18" s="420"/>
      <c r="C18" s="418">
        <v>0</v>
      </c>
    </row>
    <row r="19" spans="1:3">
      <c r="A19" s="419"/>
      <c r="B19" s="420"/>
      <c r="C19" s="418"/>
    </row>
    <row r="20" spans="1:3">
      <c r="A20" s="419" t="s">
        <v>110</v>
      </c>
      <c r="B20" s="420"/>
      <c r="C20" s="418">
        <v>104.2</v>
      </c>
    </row>
    <row r="21" spans="1:3">
      <c r="A21" s="419"/>
      <c r="B21" s="420"/>
      <c r="C21" s="418"/>
    </row>
    <row r="22" spans="1:3">
      <c r="A22" s="419" t="s">
        <v>111</v>
      </c>
      <c r="B22" s="420"/>
      <c r="C22" s="418">
        <v>122.7</v>
      </c>
    </row>
    <row r="23" spans="1:3">
      <c r="A23" s="419"/>
      <c r="B23" s="420"/>
      <c r="C23" s="414"/>
    </row>
    <row r="24" spans="1:3">
      <c r="A24" s="421" t="s">
        <v>64</v>
      </c>
      <c r="B24" s="422"/>
      <c r="C24" s="423">
        <v>392.5</v>
      </c>
    </row>
    <row r="25" spans="1:3" ht="13.5" thickBot="1">
      <c r="A25" s="424"/>
      <c r="B25" s="425"/>
      <c r="C25" s="426"/>
    </row>
    <row r="26" spans="1:3">
      <c r="A26" s="427"/>
      <c r="B26" s="428"/>
      <c r="C26" s="427"/>
    </row>
  </sheetData>
  <printOptions horizontalCentered="1"/>
  <pageMargins left="0.74803149606299213" right="0.74803149606299213" top="1.9685039370078741" bottom="0.98425196850393704" header="0.511811024" footer="0.511811024"/>
  <pageSetup orientation="portrait" horizontalDpi="300" verticalDpi="4294967292" r:id="rId1"/>
  <headerFooter alignWithMargins="0">
    <oddHeader>&amp;CCUADRO Nº18&amp;R18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L41"/>
  <sheetViews>
    <sheetView zoomScale="75" workbookViewId="0"/>
  </sheetViews>
  <sheetFormatPr baseColWidth="10" defaultColWidth="9.140625" defaultRowHeight="12.75"/>
  <cols>
    <col min="1" max="1" width="28.5703125" style="379" bestFit="1" customWidth="1"/>
    <col min="2" max="2" width="20.28515625" style="379" customWidth="1"/>
    <col min="3" max="3" width="16.28515625" style="379" customWidth="1"/>
    <col min="4" max="4" width="14" style="379" customWidth="1"/>
    <col min="5" max="5" width="11.42578125" style="379" customWidth="1"/>
    <col min="6" max="6" width="12.7109375" style="379" customWidth="1"/>
    <col min="7" max="7" width="8.5703125" style="379" bestFit="1" customWidth="1"/>
    <col min="8" max="16384" width="9.140625" style="379"/>
  </cols>
  <sheetData>
    <row r="1" spans="1:12" ht="15.75">
      <c r="A1" s="374"/>
      <c r="B1" s="375"/>
      <c r="C1" s="376" t="s">
        <v>151</v>
      </c>
      <c r="D1" s="375"/>
      <c r="E1" s="375"/>
      <c r="F1" s="375"/>
      <c r="G1" s="377"/>
      <c r="H1" s="378"/>
      <c r="I1" s="378"/>
      <c r="J1" s="378"/>
      <c r="K1" s="378"/>
      <c r="L1" s="378"/>
    </row>
    <row r="2" spans="1:12" ht="15.75">
      <c r="A2" s="380"/>
      <c r="B2" s="381"/>
      <c r="C2" s="382" t="s">
        <v>372</v>
      </c>
      <c r="D2" s="381"/>
      <c r="E2" s="381"/>
      <c r="F2" s="381"/>
      <c r="G2" s="383"/>
      <c r="H2" s="378"/>
      <c r="I2" s="378"/>
      <c r="J2" s="378"/>
      <c r="K2" s="378"/>
      <c r="L2" s="378"/>
    </row>
    <row r="3" spans="1:12" ht="15.75">
      <c r="A3" s="380"/>
      <c r="B3" s="381"/>
      <c r="C3" s="381" t="s">
        <v>152</v>
      </c>
      <c r="D3" s="381"/>
      <c r="E3" s="381"/>
      <c r="F3" s="381"/>
      <c r="G3" s="383"/>
      <c r="H3" s="378"/>
      <c r="I3" s="378"/>
      <c r="J3" s="378"/>
      <c r="K3" s="378"/>
      <c r="L3" s="378"/>
    </row>
    <row r="4" spans="1:12" ht="15.75">
      <c r="A4" s="380"/>
      <c r="B4" s="381"/>
      <c r="C4" s="384" t="s">
        <v>153</v>
      </c>
      <c r="D4" s="381"/>
      <c r="E4" s="381"/>
      <c r="F4" s="381"/>
      <c r="G4" s="383"/>
      <c r="H4" s="378"/>
      <c r="I4" s="378"/>
      <c r="J4" s="378"/>
      <c r="K4" s="378"/>
      <c r="L4" s="378"/>
    </row>
    <row r="5" spans="1:12" ht="15.75">
      <c r="A5" s="380"/>
      <c r="B5" s="381"/>
      <c r="C5" s="381"/>
      <c r="D5" s="381"/>
      <c r="E5" s="381"/>
      <c r="F5" s="381"/>
      <c r="G5" s="383"/>
      <c r="H5" s="378"/>
      <c r="I5" s="378"/>
      <c r="J5" s="378"/>
      <c r="K5" s="378"/>
      <c r="L5" s="378"/>
    </row>
    <row r="6" spans="1:12" ht="15.75">
      <c r="A6" s="380"/>
      <c r="B6" s="384" t="s">
        <v>17</v>
      </c>
      <c r="C6" s="384" t="s">
        <v>96</v>
      </c>
      <c r="D6" s="384" t="s">
        <v>154</v>
      </c>
      <c r="E6" s="384" t="s">
        <v>155</v>
      </c>
      <c r="F6" s="384" t="s">
        <v>156</v>
      </c>
      <c r="G6" s="385" t="s">
        <v>12</v>
      </c>
      <c r="H6" s="378"/>
      <c r="I6" s="378"/>
      <c r="J6" s="378"/>
      <c r="K6" s="378"/>
      <c r="L6" s="378"/>
    </row>
    <row r="7" spans="1:12" ht="15.75">
      <c r="A7" s="380" t="s">
        <v>4</v>
      </c>
      <c r="B7" s="384" t="s">
        <v>157</v>
      </c>
      <c r="C7" s="384"/>
      <c r="D7" s="384" t="s">
        <v>158</v>
      </c>
      <c r="E7" s="384" t="s">
        <v>10</v>
      </c>
      <c r="F7" s="384" t="s">
        <v>159</v>
      </c>
      <c r="G7" s="385"/>
      <c r="H7" s="378"/>
      <c r="I7" s="378"/>
      <c r="J7" s="378"/>
      <c r="K7" s="378"/>
      <c r="L7" s="378"/>
    </row>
    <row r="8" spans="1:12" ht="15.75">
      <c r="A8" s="386"/>
      <c r="B8" s="387" t="s">
        <v>160</v>
      </c>
      <c r="C8" s="387"/>
      <c r="D8" s="387" t="s">
        <v>159</v>
      </c>
      <c r="E8" s="387"/>
      <c r="F8" s="387" t="s">
        <v>21</v>
      </c>
      <c r="G8" s="388"/>
      <c r="H8" s="378"/>
      <c r="I8" s="378"/>
      <c r="J8" s="378"/>
      <c r="K8" s="378"/>
      <c r="L8" s="378"/>
    </row>
    <row r="9" spans="1:12">
      <c r="A9" s="389"/>
      <c r="B9" s="390"/>
      <c r="C9" s="390"/>
      <c r="D9" s="390"/>
      <c r="E9" s="390"/>
      <c r="F9" s="390"/>
      <c r="G9" s="391"/>
    </row>
    <row r="10" spans="1:12">
      <c r="A10" s="389"/>
      <c r="B10" s="392"/>
      <c r="C10" s="392"/>
      <c r="D10" s="392"/>
      <c r="E10" s="392"/>
      <c r="F10" s="390"/>
      <c r="G10" s="393"/>
    </row>
    <row r="11" spans="1:12">
      <c r="A11" s="394" t="s">
        <v>35</v>
      </c>
      <c r="B11" s="392">
        <v>259</v>
      </c>
      <c r="C11" s="392">
        <v>0</v>
      </c>
      <c r="D11" s="392">
        <v>175</v>
      </c>
      <c r="E11" s="392">
        <v>0</v>
      </c>
      <c r="F11" s="392">
        <v>0</v>
      </c>
      <c r="G11" s="393">
        <v>434</v>
      </c>
      <c r="H11" s="395"/>
      <c r="I11" s="395"/>
    </row>
    <row r="12" spans="1:12">
      <c r="A12" s="389" t="s">
        <v>161</v>
      </c>
      <c r="B12" s="392"/>
      <c r="C12" s="392"/>
      <c r="D12" s="392"/>
      <c r="E12" s="392"/>
      <c r="F12" s="392"/>
      <c r="G12" s="393"/>
      <c r="H12" s="395"/>
      <c r="I12" s="395"/>
    </row>
    <row r="13" spans="1:12">
      <c r="A13" s="394" t="s">
        <v>36</v>
      </c>
      <c r="B13" s="392">
        <v>50</v>
      </c>
      <c r="C13" s="392">
        <v>0</v>
      </c>
      <c r="D13" s="392">
        <v>20</v>
      </c>
      <c r="E13" s="392">
        <v>0</v>
      </c>
      <c r="F13" s="392">
        <v>0.37</v>
      </c>
      <c r="G13" s="393">
        <v>70</v>
      </c>
      <c r="H13" s="395"/>
      <c r="I13" s="395"/>
    </row>
    <row r="14" spans="1:12">
      <c r="A14" s="389" t="s">
        <v>136</v>
      </c>
      <c r="B14" s="392"/>
      <c r="C14" s="392"/>
      <c r="D14" s="392"/>
      <c r="E14" s="392"/>
      <c r="F14" s="392"/>
      <c r="G14" s="393"/>
      <c r="H14" s="395"/>
      <c r="I14" s="395"/>
    </row>
    <row r="15" spans="1:12">
      <c r="A15" s="394" t="s">
        <v>39</v>
      </c>
      <c r="B15" s="392">
        <v>0</v>
      </c>
      <c r="C15" s="392">
        <v>1</v>
      </c>
      <c r="D15" s="392">
        <v>1</v>
      </c>
      <c r="E15" s="392">
        <v>0</v>
      </c>
      <c r="F15" s="392">
        <v>0</v>
      </c>
      <c r="G15" s="393">
        <v>2</v>
      </c>
      <c r="H15" s="395"/>
      <c r="I15" s="395"/>
    </row>
    <row r="16" spans="1:12">
      <c r="A16" s="389" t="s">
        <v>161</v>
      </c>
      <c r="B16" s="392"/>
      <c r="C16" s="392"/>
      <c r="D16" s="392"/>
      <c r="E16" s="392"/>
      <c r="F16" s="392"/>
      <c r="G16" s="393"/>
      <c r="H16" s="395"/>
      <c r="I16" s="395"/>
    </row>
    <row r="17" spans="1:9">
      <c r="A17" s="394" t="s">
        <v>42</v>
      </c>
      <c r="B17" s="392">
        <v>0</v>
      </c>
      <c r="C17" s="392">
        <v>64</v>
      </c>
      <c r="D17" s="392">
        <v>0</v>
      </c>
      <c r="E17" s="392">
        <v>0</v>
      </c>
      <c r="F17" s="392">
        <v>0</v>
      </c>
      <c r="G17" s="393">
        <v>64</v>
      </c>
      <c r="H17" s="395"/>
      <c r="I17" s="395"/>
    </row>
    <row r="18" spans="1:9">
      <c r="A18" s="389" t="s">
        <v>136</v>
      </c>
      <c r="B18" s="392"/>
      <c r="C18" s="392"/>
      <c r="D18" s="392"/>
      <c r="E18" s="392"/>
      <c r="F18" s="392"/>
      <c r="G18" s="393"/>
      <c r="H18" s="395"/>
      <c r="I18" s="395"/>
    </row>
    <row r="19" spans="1:9">
      <c r="A19" s="394" t="s">
        <v>162</v>
      </c>
      <c r="B19" s="392">
        <v>0</v>
      </c>
      <c r="C19" s="392">
        <v>0</v>
      </c>
      <c r="D19" s="392">
        <v>343</v>
      </c>
      <c r="E19" s="392">
        <v>0</v>
      </c>
      <c r="F19" s="392">
        <v>0</v>
      </c>
      <c r="G19" s="393">
        <v>343</v>
      </c>
      <c r="H19" s="395"/>
      <c r="I19" s="395"/>
    </row>
    <row r="20" spans="1:9">
      <c r="A20" s="389" t="s">
        <v>163</v>
      </c>
      <c r="B20" s="392"/>
      <c r="C20" s="392"/>
      <c r="D20" s="392"/>
      <c r="E20" s="392"/>
      <c r="F20" s="392"/>
      <c r="G20" s="393"/>
      <c r="H20" s="395"/>
      <c r="I20" s="395"/>
    </row>
    <row r="21" spans="1:9">
      <c r="A21" s="394" t="s">
        <v>17</v>
      </c>
      <c r="B21" s="392">
        <v>379</v>
      </c>
      <c r="C21" s="392">
        <v>15</v>
      </c>
      <c r="D21" s="392">
        <v>198</v>
      </c>
      <c r="E21" s="392">
        <v>101</v>
      </c>
      <c r="F21" s="392">
        <v>47</v>
      </c>
      <c r="G21" s="393">
        <v>740</v>
      </c>
      <c r="H21" s="395"/>
      <c r="I21" s="395"/>
    </row>
    <row r="22" spans="1:9">
      <c r="A22" s="389" t="s">
        <v>164</v>
      </c>
      <c r="B22" s="392"/>
      <c r="C22" s="392"/>
      <c r="D22" s="392"/>
      <c r="E22" s="392"/>
      <c r="F22" s="392"/>
      <c r="G22" s="393"/>
      <c r="H22" s="395"/>
      <c r="I22" s="395"/>
    </row>
    <row r="23" spans="1:9">
      <c r="A23" s="394" t="s">
        <v>8</v>
      </c>
      <c r="B23" s="392">
        <v>1138</v>
      </c>
      <c r="C23" s="392">
        <v>605</v>
      </c>
      <c r="D23" s="392">
        <v>0</v>
      </c>
      <c r="E23" s="392">
        <v>0</v>
      </c>
      <c r="F23" s="392">
        <v>0</v>
      </c>
      <c r="G23" s="393">
        <v>1743</v>
      </c>
      <c r="H23" s="395"/>
      <c r="I23" s="395"/>
    </row>
    <row r="24" spans="1:9">
      <c r="A24" s="389" t="s">
        <v>161</v>
      </c>
      <c r="B24" s="392"/>
      <c r="C24" s="392"/>
      <c r="D24" s="392"/>
      <c r="E24" s="392"/>
      <c r="F24" s="392"/>
      <c r="G24" s="393"/>
      <c r="H24" s="395"/>
      <c r="I24" s="395"/>
    </row>
    <row r="25" spans="1:9">
      <c r="A25" s="394" t="s">
        <v>91</v>
      </c>
      <c r="B25" s="392">
        <v>0</v>
      </c>
      <c r="C25" s="392">
        <v>206</v>
      </c>
      <c r="D25" s="392">
        <v>0</v>
      </c>
      <c r="E25" s="392">
        <v>0</v>
      </c>
      <c r="F25" s="392">
        <v>0</v>
      </c>
      <c r="G25" s="393">
        <v>206</v>
      </c>
      <c r="H25" s="395"/>
      <c r="I25" s="395"/>
    </row>
    <row r="26" spans="1:9">
      <c r="A26" s="389" t="s">
        <v>161</v>
      </c>
      <c r="B26" s="392"/>
      <c r="C26" s="392"/>
      <c r="D26" s="392"/>
      <c r="E26" s="392"/>
      <c r="F26" s="392"/>
      <c r="G26" s="393"/>
      <c r="H26" s="395"/>
      <c r="I26" s="395"/>
    </row>
    <row r="27" spans="1:9">
      <c r="A27" s="394" t="s">
        <v>19</v>
      </c>
      <c r="B27" s="392">
        <v>3</v>
      </c>
      <c r="C27" s="392">
        <v>8</v>
      </c>
      <c r="D27" s="392">
        <v>0</v>
      </c>
      <c r="E27" s="396">
        <v>0</v>
      </c>
      <c r="F27" s="392">
        <v>0</v>
      </c>
      <c r="G27" s="393">
        <v>11</v>
      </c>
      <c r="H27" s="395"/>
      <c r="I27" s="395"/>
    </row>
    <row r="28" spans="1:9">
      <c r="A28" s="389" t="s">
        <v>163</v>
      </c>
      <c r="B28" s="392"/>
      <c r="C28" s="392"/>
      <c r="D28" s="392"/>
      <c r="E28" s="392"/>
      <c r="F28" s="392"/>
      <c r="G28" s="393"/>
      <c r="H28" s="395"/>
      <c r="I28" s="395"/>
    </row>
    <row r="29" spans="1:9">
      <c r="A29" s="394" t="s">
        <v>48</v>
      </c>
      <c r="B29" s="392">
        <v>0</v>
      </c>
      <c r="C29" s="392">
        <v>452</v>
      </c>
      <c r="D29" s="392">
        <v>0</v>
      </c>
      <c r="E29" s="392">
        <v>0</v>
      </c>
      <c r="F29" s="392">
        <v>0</v>
      </c>
      <c r="G29" s="393">
        <v>452</v>
      </c>
      <c r="H29" s="395"/>
      <c r="I29" s="395"/>
    </row>
    <row r="30" spans="1:9">
      <c r="A30" s="389" t="s">
        <v>163</v>
      </c>
      <c r="B30" s="392"/>
      <c r="C30" s="392"/>
      <c r="D30" s="392"/>
      <c r="E30" s="392"/>
      <c r="F30" s="392"/>
      <c r="G30" s="393"/>
      <c r="H30" s="395"/>
      <c r="I30" s="395"/>
    </row>
    <row r="31" spans="1:9">
      <c r="A31" s="394" t="s">
        <v>7</v>
      </c>
      <c r="B31" s="392">
        <v>83</v>
      </c>
      <c r="C31" s="392">
        <v>0</v>
      </c>
      <c r="D31" s="392">
        <v>551</v>
      </c>
      <c r="E31" s="396">
        <v>0</v>
      </c>
      <c r="F31" s="392">
        <v>835</v>
      </c>
      <c r="G31" s="393">
        <v>1469</v>
      </c>
      <c r="H31" s="395"/>
      <c r="I31" s="395"/>
    </row>
    <row r="32" spans="1:9">
      <c r="A32" s="389" t="s">
        <v>163</v>
      </c>
      <c r="B32" s="392"/>
      <c r="C32" s="392"/>
      <c r="D32" s="392"/>
      <c r="E32" s="392"/>
      <c r="F32" s="392"/>
      <c r="G32" s="393"/>
      <c r="I32" s="395"/>
    </row>
    <row r="33" spans="1:9">
      <c r="A33" s="394" t="s">
        <v>11</v>
      </c>
      <c r="B33" s="392">
        <v>0</v>
      </c>
      <c r="C33" s="392">
        <v>54</v>
      </c>
      <c r="D33" s="392">
        <v>0</v>
      </c>
      <c r="E33" s="392">
        <v>0</v>
      </c>
      <c r="F33" s="392">
        <v>0</v>
      </c>
      <c r="G33" s="393">
        <v>54</v>
      </c>
      <c r="H33" s="395"/>
      <c r="I33" s="395"/>
    </row>
    <row r="34" spans="1:9">
      <c r="A34" s="389" t="s">
        <v>163</v>
      </c>
      <c r="B34" s="392"/>
      <c r="C34" s="392"/>
      <c r="D34" s="392"/>
      <c r="E34" s="392"/>
      <c r="F34" s="392"/>
      <c r="G34" s="393"/>
      <c r="I34" s="395"/>
    </row>
    <row r="35" spans="1:9">
      <c r="A35" s="394" t="s">
        <v>22</v>
      </c>
      <c r="B35" s="392">
        <v>482</v>
      </c>
      <c r="C35" s="392">
        <v>0</v>
      </c>
      <c r="D35" s="392">
        <v>0</v>
      </c>
      <c r="E35" s="392">
        <v>2</v>
      </c>
      <c r="F35" s="392">
        <v>0</v>
      </c>
      <c r="G35" s="393">
        <v>484</v>
      </c>
      <c r="H35" s="395"/>
      <c r="I35" s="395"/>
    </row>
    <row r="36" spans="1:9" ht="13.5" thickBot="1">
      <c r="A36" s="397" t="s">
        <v>161</v>
      </c>
      <c r="B36" s="398"/>
      <c r="C36" s="398"/>
      <c r="D36" s="398"/>
      <c r="E36" s="398"/>
      <c r="F36" s="398"/>
      <c r="G36" s="399"/>
    </row>
    <row r="37" spans="1:9">
      <c r="A37" s="378"/>
    </row>
    <row r="38" spans="1:9">
      <c r="A38" s="378"/>
    </row>
    <row r="39" spans="1:9">
      <c r="A39" s="378"/>
    </row>
    <row r="40" spans="1:9">
      <c r="A40" s="378"/>
    </row>
    <row r="41" spans="1:9">
      <c r="A41" s="378"/>
    </row>
  </sheetData>
  <printOptions horizontalCentered="1"/>
  <pageMargins left="0.35433070866141736" right="0.23622047244094491" top="1.9685039370078741" bottom="0.98425196850393704" header="0.511811024" footer="0.511811024"/>
  <pageSetup scale="90" orientation="portrait" horizontalDpi="300" verticalDpi="4294967292" r:id="rId1"/>
  <headerFooter alignWithMargins="0">
    <oddHeader>&amp;CCUADRO Nº17&amp;R17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C28"/>
  <sheetViews>
    <sheetView workbookViewId="0"/>
  </sheetViews>
  <sheetFormatPr baseColWidth="10" defaultColWidth="9.140625" defaultRowHeight="12.75"/>
  <cols>
    <col min="1" max="1" width="29.140625" style="362" bestFit="1" customWidth="1"/>
    <col min="2" max="2" width="10" style="362" customWidth="1"/>
    <col min="3" max="16384" width="9.140625" style="362"/>
  </cols>
  <sheetData>
    <row r="1" spans="1:3" ht="15.75">
      <c r="A1" s="640" t="s">
        <v>390</v>
      </c>
      <c r="B1" s="361"/>
    </row>
    <row r="2" spans="1:3" ht="15.75">
      <c r="A2" s="638" t="s">
        <v>391</v>
      </c>
      <c r="B2" s="364"/>
    </row>
    <row r="3" spans="1:3" ht="15.75">
      <c r="A3" s="638" t="s">
        <v>369</v>
      </c>
      <c r="B3" s="364"/>
    </row>
    <row r="4" spans="1:3" ht="15.75">
      <c r="A4" s="638" t="s">
        <v>139</v>
      </c>
      <c r="B4" s="364"/>
    </row>
    <row r="5" spans="1:3" ht="15.75">
      <c r="A5" s="363" t="s">
        <v>389</v>
      </c>
      <c r="B5" s="364"/>
    </row>
    <row r="6" spans="1:3" ht="15.75">
      <c r="A6" s="363"/>
      <c r="B6" s="364"/>
    </row>
    <row r="7" spans="1:3" ht="15.75">
      <c r="A7" s="365" t="s">
        <v>4</v>
      </c>
      <c r="B7" s="366" t="s">
        <v>12</v>
      </c>
    </row>
    <row r="8" spans="1:3">
      <c r="A8" s="367"/>
      <c r="B8" s="368"/>
    </row>
    <row r="9" spans="1:3">
      <c r="A9" s="367"/>
      <c r="B9" s="368"/>
    </row>
    <row r="10" spans="1:3">
      <c r="A10" s="369" t="s">
        <v>92</v>
      </c>
      <c r="B10" s="370">
        <v>10</v>
      </c>
      <c r="C10" s="371"/>
    </row>
    <row r="11" spans="1:3">
      <c r="A11" s="367" t="s">
        <v>135</v>
      </c>
      <c r="B11" s="370"/>
    </row>
    <row r="12" spans="1:3">
      <c r="A12" s="369" t="s">
        <v>93</v>
      </c>
      <c r="B12" s="370">
        <v>209</v>
      </c>
      <c r="C12" s="371"/>
    </row>
    <row r="13" spans="1:3">
      <c r="A13" s="367" t="s">
        <v>136</v>
      </c>
      <c r="B13" s="370"/>
    </row>
    <row r="14" spans="1:3">
      <c r="A14" s="369" t="s">
        <v>38</v>
      </c>
      <c r="B14" s="370">
        <v>260</v>
      </c>
      <c r="C14" s="371"/>
    </row>
    <row r="15" spans="1:3">
      <c r="A15" s="367" t="s">
        <v>136</v>
      </c>
      <c r="B15" s="370"/>
    </row>
    <row r="16" spans="1:3">
      <c r="A16" s="369" t="s">
        <v>39</v>
      </c>
      <c r="B16" s="370">
        <v>609</v>
      </c>
      <c r="C16" s="371"/>
    </row>
    <row r="17" spans="1:3">
      <c r="A17" s="367" t="s">
        <v>135</v>
      </c>
      <c r="B17" s="370"/>
    </row>
    <row r="18" spans="1:3">
      <c r="A18" s="369" t="s">
        <v>17</v>
      </c>
      <c r="B18" s="370">
        <v>5753</v>
      </c>
      <c r="C18" s="371"/>
    </row>
    <row r="19" spans="1:3">
      <c r="A19" s="367" t="s">
        <v>138</v>
      </c>
      <c r="B19" s="370"/>
    </row>
    <row r="20" spans="1:3">
      <c r="A20" s="369" t="s">
        <v>8</v>
      </c>
      <c r="B20" s="370">
        <v>38</v>
      </c>
      <c r="C20" s="371"/>
    </row>
    <row r="21" spans="1:3">
      <c r="A21" s="367" t="s">
        <v>135</v>
      </c>
      <c r="B21" s="370"/>
    </row>
    <row r="22" spans="1:3">
      <c r="A22" s="369" t="s">
        <v>19</v>
      </c>
      <c r="B22" s="370">
        <v>156</v>
      </c>
      <c r="C22" s="371"/>
    </row>
    <row r="23" spans="1:3">
      <c r="A23" s="367" t="s">
        <v>137</v>
      </c>
      <c r="B23" s="370"/>
    </row>
    <row r="24" spans="1:3">
      <c r="A24" s="369" t="s">
        <v>7</v>
      </c>
      <c r="B24" s="370">
        <v>195</v>
      </c>
      <c r="C24" s="371"/>
    </row>
    <row r="25" spans="1:3">
      <c r="A25" s="367" t="s">
        <v>137</v>
      </c>
      <c r="B25" s="370"/>
    </row>
    <row r="26" spans="1:3">
      <c r="A26" s="369" t="s">
        <v>10</v>
      </c>
      <c r="B26" s="370">
        <v>5903</v>
      </c>
      <c r="C26" s="371"/>
    </row>
    <row r="27" spans="1:3">
      <c r="A27" s="367" t="s">
        <v>135</v>
      </c>
      <c r="B27" s="370"/>
    </row>
    <row r="28" spans="1:3" ht="13.5" thickBot="1">
      <c r="A28" s="372"/>
      <c r="B28" s="373"/>
    </row>
  </sheetData>
  <printOptions horizontalCentered="1"/>
  <pageMargins left="0.74803149606299213" right="0.25" top="1.96" bottom="0.98425196850393704" header="0.511811024" footer="0.511811024"/>
  <pageSetup orientation="portrait" horizontalDpi="300" verticalDpi="4294967292" r:id="rId1"/>
  <headerFooter alignWithMargins="0">
    <oddHeader>&amp;CCUADRONº16&amp;R16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O38"/>
  <sheetViews>
    <sheetView zoomScale="75" workbookViewId="0"/>
  </sheetViews>
  <sheetFormatPr baseColWidth="10" defaultColWidth="9.140625" defaultRowHeight="10.5"/>
  <cols>
    <col min="1" max="1" width="28.5703125" style="340" bestFit="1" customWidth="1"/>
    <col min="2" max="2" width="7" style="340" bestFit="1" customWidth="1"/>
    <col min="3" max="3" width="8.140625" style="340" bestFit="1" customWidth="1"/>
    <col min="4" max="4" width="7.5703125" style="340" bestFit="1" customWidth="1"/>
    <col min="5" max="5" width="14" style="340" customWidth="1"/>
    <col min="6" max="6" width="11" style="340" customWidth="1"/>
    <col min="7" max="7" width="9.85546875" style="340" bestFit="1" customWidth="1"/>
    <col min="8" max="8" width="9.5703125" style="340" bestFit="1" customWidth="1"/>
    <col min="9" max="9" width="8.42578125" style="340" customWidth="1"/>
    <col min="10" max="10" width="8.5703125" style="340" customWidth="1"/>
    <col min="11" max="11" width="8.7109375" style="340" bestFit="1" customWidth="1"/>
    <col min="12" max="12" width="7" style="340" bestFit="1" customWidth="1"/>
    <col min="13" max="16384" width="9.140625" style="340"/>
  </cols>
  <sheetData>
    <row r="1" spans="1:15" ht="15.75">
      <c r="A1" s="336"/>
      <c r="B1" s="337"/>
      <c r="C1" s="337"/>
      <c r="D1" s="337"/>
      <c r="E1" s="338" t="s">
        <v>75</v>
      </c>
      <c r="F1" s="338"/>
      <c r="G1" s="337"/>
      <c r="H1" s="337"/>
      <c r="I1" s="337"/>
      <c r="J1" s="337"/>
      <c r="K1" s="337"/>
      <c r="L1" s="339"/>
      <c r="O1" s="341"/>
    </row>
    <row r="2" spans="1:15" ht="15.75">
      <c r="A2" s="342"/>
      <c r="B2" s="343"/>
      <c r="C2" s="343"/>
      <c r="D2" s="343"/>
      <c r="E2" s="344" t="s">
        <v>147</v>
      </c>
      <c r="F2" s="344"/>
      <c r="G2" s="343"/>
      <c r="H2" s="343"/>
      <c r="I2" s="343"/>
      <c r="J2" s="343"/>
      <c r="K2" s="343"/>
      <c r="L2" s="345"/>
      <c r="O2" s="341"/>
    </row>
    <row r="3" spans="1:15" ht="15.75">
      <c r="A3" s="342"/>
      <c r="B3" s="343"/>
      <c r="C3" s="343"/>
      <c r="D3" s="343"/>
      <c r="E3" s="346" t="s">
        <v>148</v>
      </c>
      <c r="F3" s="346" t="s">
        <v>369</v>
      </c>
      <c r="G3" s="343"/>
      <c r="H3" s="343"/>
      <c r="I3" s="343"/>
      <c r="J3" s="343"/>
      <c r="K3" s="343"/>
      <c r="L3" s="345"/>
      <c r="O3" s="341"/>
    </row>
    <row r="4" spans="1:15" ht="15.75">
      <c r="A4" s="342"/>
      <c r="B4" s="343"/>
      <c r="C4" s="343"/>
      <c r="D4" s="343"/>
      <c r="E4" s="344" t="s">
        <v>149</v>
      </c>
      <c r="F4" s="343"/>
      <c r="G4" s="343"/>
      <c r="H4" s="343"/>
      <c r="I4" s="343"/>
      <c r="J4" s="343"/>
      <c r="K4" s="343"/>
      <c r="L4" s="345"/>
      <c r="O4" s="341"/>
    </row>
    <row r="5" spans="1:15" ht="15.75">
      <c r="A5" s="342"/>
      <c r="B5" s="346" t="s">
        <v>77</v>
      </c>
      <c r="C5" s="346" t="s">
        <v>78</v>
      </c>
      <c r="D5" s="346" t="s">
        <v>79</v>
      </c>
      <c r="E5" s="346" t="s">
        <v>80</v>
      </c>
      <c r="F5" s="346" t="s">
        <v>81</v>
      </c>
      <c r="G5" s="346" t="s">
        <v>82</v>
      </c>
      <c r="H5" s="346" t="s">
        <v>83</v>
      </c>
      <c r="I5" s="346" t="s">
        <v>84</v>
      </c>
      <c r="J5" s="346" t="s">
        <v>85</v>
      </c>
      <c r="K5" s="346" t="s">
        <v>86</v>
      </c>
      <c r="L5" s="347" t="s">
        <v>12</v>
      </c>
      <c r="O5" s="341"/>
    </row>
    <row r="6" spans="1:15" ht="15.75">
      <c r="A6" s="348" t="s">
        <v>4</v>
      </c>
      <c r="B6" s="349"/>
      <c r="C6" s="349"/>
      <c r="D6" s="349"/>
      <c r="E6" s="349" t="s">
        <v>87</v>
      </c>
      <c r="F6" s="349" t="s">
        <v>150</v>
      </c>
      <c r="G6" s="349" t="s">
        <v>89</v>
      </c>
      <c r="H6" s="349"/>
      <c r="I6" s="349"/>
      <c r="J6" s="349"/>
      <c r="K6" s="349" t="s">
        <v>90</v>
      </c>
      <c r="L6" s="350"/>
      <c r="O6" s="341"/>
    </row>
    <row r="7" spans="1:15" ht="12.75">
      <c r="A7" s="351"/>
      <c r="B7" s="352"/>
      <c r="C7" s="352"/>
      <c r="D7" s="352"/>
      <c r="E7" s="352"/>
      <c r="F7" s="352"/>
      <c r="G7" s="352"/>
      <c r="H7" s="352"/>
      <c r="I7" s="352"/>
      <c r="J7" s="352"/>
      <c r="K7" s="352"/>
      <c r="L7" s="353"/>
      <c r="O7" s="341"/>
    </row>
    <row r="8" spans="1:15" ht="12.75">
      <c r="A8" s="354"/>
      <c r="B8" s="355"/>
      <c r="C8" s="355"/>
      <c r="D8" s="355"/>
      <c r="E8" s="355"/>
      <c r="F8" s="355"/>
      <c r="G8" s="355"/>
      <c r="H8" s="355"/>
      <c r="I8" s="355"/>
      <c r="J8" s="355"/>
      <c r="K8" s="355"/>
      <c r="L8" s="356"/>
      <c r="O8" s="341"/>
    </row>
    <row r="9" spans="1:15" ht="12.75">
      <c r="A9" s="351" t="s">
        <v>35</v>
      </c>
      <c r="B9" s="355">
        <v>351</v>
      </c>
      <c r="C9" s="355">
        <v>51</v>
      </c>
      <c r="D9" s="355">
        <v>4</v>
      </c>
      <c r="E9" s="355">
        <v>154</v>
      </c>
      <c r="F9" s="355">
        <v>18</v>
      </c>
      <c r="G9" s="355">
        <v>11</v>
      </c>
      <c r="H9" s="355">
        <v>3</v>
      </c>
      <c r="I9" s="355">
        <v>2</v>
      </c>
      <c r="J9" s="355">
        <v>98</v>
      </c>
      <c r="K9" s="355">
        <v>277</v>
      </c>
      <c r="L9" s="356">
        <v>969</v>
      </c>
      <c r="M9" s="357"/>
      <c r="O9" s="341"/>
    </row>
    <row r="10" spans="1:15" ht="12.75">
      <c r="A10" s="354" t="s">
        <v>135</v>
      </c>
      <c r="B10" s="352"/>
      <c r="C10" s="352"/>
      <c r="D10" s="352"/>
      <c r="E10" s="352"/>
      <c r="F10" s="352"/>
      <c r="G10" s="352"/>
      <c r="H10" s="352"/>
      <c r="I10" s="352"/>
      <c r="J10" s="352"/>
      <c r="K10" s="352"/>
      <c r="L10" s="353"/>
      <c r="M10" s="357"/>
      <c r="O10" s="341"/>
    </row>
    <row r="11" spans="1:15" ht="12.75">
      <c r="A11" s="351" t="s">
        <v>36</v>
      </c>
      <c r="B11" s="355">
        <v>199</v>
      </c>
      <c r="C11" s="355">
        <v>13</v>
      </c>
      <c r="D11" s="355">
        <v>20</v>
      </c>
      <c r="E11" s="355">
        <v>1</v>
      </c>
      <c r="F11" s="355">
        <v>2</v>
      </c>
      <c r="G11" s="355">
        <v>2</v>
      </c>
      <c r="H11" s="355">
        <v>5</v>
      </c>
      <c r="I11" s="355">
        <v>0</v>
      </c>
      <c r="J11" s="355">
        <v>11</v>
      </c>
      <c r="K11" s="355">
        <v>474</v>
      </c>
      <c r="L11" s="356">
        <v>727</v>
      </c>
      <c r="M11" s="357"/>
      <c r="O11" s="341"/>
    </row>
    <row r="12" spans="1:15" ht="12.75">
      <c r="A12" s="354" t="s">
        <v>136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6"/>
      <c r="M12" s="357"/>
      <c r="O12" s="341"/>
    </row>
    <row r="13" spans="1:15" ht="12.75">
      <c r="A13" s="351" t="s">
        <v>38</v>
      </c>
      <c r="B13" s="355">
        <v>18</v>
      </c>
      <c r="C13" s="355">
        <v>3</v>
      </c>
      <c r="D13" s="355">
        <v>0</v>
      </c>
      <c r="E13" s="355">
        <v>0</v>
      </c>
      <c r="F13" s="355">
        <v>0</v>
      </c>
      <c r="G13" s="355">
        <v>0</v>
      </c>
      <c r="H13" s="355">
        <v>0</v>
      </c>
      <c r="I13" s="355">
        <v>0</v>
      </c>
      <c r="J13" s="355">
        <v>0</v>
      </c>
      <c r="K13" s="355">
        <v>42</v>
      </c>
      <c r="L13" s="356">
        <v>63</v>
      </c>
      <c r="M13" s="357"/>
      <c r="O13" s="341"/>
    </row>
    <row r="14" spans="1:15" ht="12.75">
      <c r="A14" s="354" t="s">
        <v>136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56"/>
      <c r="M14" s="357"/>
      <c r="O14" s="341"/>
    </row>
    <row r="15" spans="1:15" ht="12.75">
      <c r="A15" s="351" t="s">
        <v>39</v>
      </c>
      <c r="B15" s="355">
        <v>2</v>
      </c>
      <c r="C15" s="355">
        <v>0</v>
      </c>
      <c r="D15" s="355">
        <v>0</v>
      </c>
      <c r="E15" s="355">
        <v>1.25</v>
      </c>
      <c r="F15" s="355">
        <v>0.18</v>
      </c>
      <c r="G15" s="355">
        <v>0</v>
      </c>
      <c r="H15" s="355">
        <v>0</v>
      </c>
      <c r="I15" s="355">
        <v>0</v>
      </c>
      <c r="J15" s="355">
        <v>0.24</v>
      </c>
      <c r="K15" s="355">
        <v>59</v>
      </c>
      <c r="L15" s="356">
        <v>62</v>
      </c>
      <c r="M15" s="357"/>
      <c r="O15" s="341"/>
    </row>
    <row r="16" spans="1:15" ht="12.75">
      <c r="A16" s="354" t="s">
        <v>135</v>
      </c>
      <c r="B16" s="355"/>
      <c r="C16" s="355"/>
      <c r="D16" s="355"/>
      <c r="E16" s="355"/>
      <c r="F16" s="355"/>
      <c r="G16" s="355"/>
      <c r="H16" s="355"/>
      <c r="I16" s="355"/>
      <c r="J16" s="355"/>
      <c r="K16" s="355"/>
      <c r="L16" s="356"/>
      <c r="M16" s="357"/>
      <c r="O16" s="341"/>
    </row>
    <row r="17" spans="1:15" ht="12.75">
      <c r="A17" s="351" t="s">
        <v>42</v>
      </c>
      <c r="B17" s="355">
        <v>0</v>
      </c>
      <c r="C17" s="355">
        <v>0</v>
      </c>
      <c r="D17" s="355">
        <v>0</v>
      </c>
      <c r="E17" s="355">
        <v>0</v>
      </c>
      <c r="F17" s="355">
        <v>0</v>
      </c>
      <c r="G17" s="355">
        <v>0</v>
      </c>
      <c r="H17" s="355">
        <v>0</v>
      </c>
      <c r="I17" s="355">
        <v>0</v>
      </c>
      <c r="J17" s="355">
        <v>0</v>
      </c>
      <c r="K17" s="355">
        <v>2</v>
      </c>
      <c r="L17" s="356">
        <v>2</v>
      </c>
      <c r="M17" s="357"/>
      <c r="O17" s="341"/>
    </row>
    <row r="18" spans="1:15" ht="12.75">
      <c r="A18" s="354" t="s">
        <v>136</v>
      </c>
      <c r="B18" s="355"/>
      <c r="C18" s="355"/>
      <c r="D18" s="355"/>
      <c r="E18" s="355"/>
      <c r="F18" s="355"/>
      <c r="G18" s="355"/>
      <c r="H18" s="355"/>
      <c r="I18" s="355"/>
      <c r="J18" s="355"/>
      <c r="K18" s="355"/>
      <c r="L18" s="356"/>
      <c r="M18" s="357"/>
      <c r="O18" s="341"/>
    </row>
    <row r="19" spans="1:15" ht="12.75">
      <c r="A19" s="351" t="s">
        <v>43</v>
      </c>
      <c r="B19" s="355">
        <v>0</v>
      </c>
      <c r="C19" s="355">
        <v>0</v>
      </c>
      <c r="D19" s="355">
        <v>0</v>
      </c>
      <c r="E19" s="355">
        <v>0</v>
      </c>
      <c r="F19" s="355">
        <v>0</v>
      </c>
      <c r="G19" s="355">
        <v>0</v>
      </c>
      <c r="H19" s="355">
        <v>0</v>
      </c>
      <c r="I19" s="355">
        <v>0</v>
      </c>
      <c r="J19" s="355">
        <v>0</v>
      </c>
      <c r="K19" s="355">
        <v>2</v>
      </c>
      <c r="L19" s="356">
        <v>2</v>
      </c>
      <c r="M19" s="357"/>
      <c r="O19" s="341"/>
    </row>
    <row r="20" spans="1:15" ht="12.75">
      <c r="A20" s="354" t="s">
        <v>137</v>
      </c>
      <c r="B20" s="355"/>
      <c r="C20" s="355"/>
      <c r="D20" s="355"/>
      <c r="E20" s="355"/>
      <c r="F20" s="355"/>
      <c r="G20" s="355"/>
      <c r="H20" s="355"/>
      <c r="I20" s="355"/>
      <c r="J20" s="355"/>
      <c r="K20" s="355"/>
      <c r="L20" s="356"/>
      <c r="M20" s="357"/>
      <c r="O20" s="341"/>
    </row>
    <row r="21" spans="1:15" ht="12.75">
      <c r="A21" s="351" t="s">
        <v>17</v>
      </c>
      <c r="B21" s="355">
        <v>5086</v>
      </c>
      <c r="C21" s="355">
        <v>210</v>
      </c>
      <c r="D21" s="355">
        <v>293</v>
      </c>
      <c r="E21" s="355">
        <v>2087</v>
      </c>
      <c r="F21" s="355">
        <v>404</v>
      </c>
      <c r="G21" s="355">
        <v>376</v>
      </c>
      <c r="H21" s="355">
        <v>339</v>
      </c>
      <c r="I21" s="355">
        <v>91</v>
      </c>
      <c r="J21" s="355">
        <v>126</v>
      </c>
      <c r="K21" s="355">
        <v>4260</v>
      </c>
      <c r="L21" s="356">
        <v>13272</v>
      </c>
      <c r="M21" s="357"/>
      <c r="O21" s="341"/>
    </row>
    <row r="22" spans="1:15" ht="12.75">
      <c r="A22" s="354" t="s">
        <v>138</v>
      </c>
      <c r="B22" s="355"/>
      <c r="C22" s="355"/>
      <c r="D22" s="355"/>
      <c r="E22" s="355"/>
      <c r="F22" s="355"/>
      <c r="G22" s="355"/>
      <c r="H22" s="355"/>
      <c r="I22" s="355"/>
      <c r="J22" s="355"/>
      <c r="K22" s="355"/>
      <c r="L22" s="356"/>
      <c r="M22" s="357"/>
      <c r="O22" s="341"/>
    </row>
    <row r="23" spans="1:15" ht="12.75">
      <c r="A23" s="351" t="s">
        <v>8</v>
      </c>
      <c r="B23" s="355">
        <v>50</v>
      </c>
      <c r="C23" s="355">
        <v>2</v>
      </c>
      <c r="D23" s="355">
        <v>74</v>
      </c>
      <c r="E23" s="355">
        <v>11</v>
      </c>
      <c r="F23" s="355">
        <v>0</v>
      </c>
      <c r="G23" s="355">
        <v>0</v>
      </c>
      <c r="H23" s="355">
        <v>247</v>
      </c>
      <c r="I23" s="355">
        <v>151</v>
      </c>
      <c r="J23" s="355">
        <v>107</v>
      </c>
      <c r="K23" s="355">
        <v>220</v>
      </c>
      <c r="L23" s="356">
        <v>862</v>
      </c>
      <c r="M23" s="357"/>
      <c r="O23" s="341"/>
    </row>
    <row r="24" spans="1:15" ht="12.75">
      <c r="A24" s="354" t="s">
        <v>135</v>
      </c>
      <c r="B24" s="355"/>
      <c r="C24" s="355"/>
      <c r="D24" s="355"/>
      <c r="E24" s="355"/>
      <c r="F24" s="355"/>
      <c r="G24" s="355"/>
      <c r="H24" s="355"/>
      <c r="I24" s="355"/>
      <c r="J24" s="355"/>
      <c r="K24" s="355"/>
      <c r="L24" s="356"/>
      <c r="M24" s="357"/>
      <c r="O24" s="341"/>
    </row>
    <row r="25" spans="1:15" ht="12.75">
      <c r="A25" s="351" t="s">
        <v>45</v>
      </c>
      <c r="B25" s="355">
        <v>4</v>
      </c>
      <c r="C25" s="355">
        <v>0</v>
      </c>
      <c r="D25" s="355">
        <v>0</v>
      </c>
      <c r="E25" s="355">
        <v>0</v>
      </c>
      <c r="F25" s="355">
        <v>276.60000000000002</v>
      </c>
      <c r="G25" s="355">
        <v>0</v>
      </c>
      <c r="H25" s="355">
        <v>0</v>
      </c>
      <c r="I25" s="355">
        <v>10</v>
      </c>
      <c r="J25" s="355">
        <v>0</v>
      </c>
      <c r="K25" s="355">
        <v>6</v>
      </c>
      <c r="L25" s="356">
        <v>297</v>
      </c>
      <c r="M25" s="357"/>
      <c r="O25" s="341"/>
    </row>
    <row r="26" spans="1:15" ht="12.75">
      <c r="A26" s="354" t="s">
        <v>135</v>
      </c>
      <c r="B26" s="355"/>
      <c r="C26" s="355"/>
      <c r="D26" s="355"/>
      <c r="E26" s="355"/>
      <c r="F26" s="355"/>
      <c r="G26" s="355"/>
      <c r="H26" s="355"/>
      <c r="I26" s="355"/>
      <c r="J26" s="355"/>
      <c r="K26" s="355"/>
      <c r="L26" s="356"/>
      <c r="M26" s="357"/>
      <c r="O26" s="341"/>
    </row>
    <row r="27" spans="1:15" ht="12.75">
      <c r="A27" s="351" t="s">
        <v>46</v>
      </c>
      <c r="B27" s="355">
        <v>0</v>
      </c>
      <c r="C27" s="355">
        <v>0</v>
      </c>
      <c r="D27" s="355">
        <v>0</v>
      </c>
      <c r="E27" s="355">
        <v>0</v>
      </c>
      <c r="F27" s="355">
        <v>14</v>
      </c>
      <c r="G27" s="355">
        <v>0</v>
      </c>
      <c r="H27" s="355">
        <v>0</v>
      </c>
      <c r="I27" s="355">
        <v>0</v>
      </c>
      <c r="J27" s="355">
        <v>0</v>
      </c>
      <c r="K27" s="355">
        <v>0</v>
      </c>
      <c r="L27" s="356">
        <v>14</v>
      </c>
      <c r="M27" s="357"/>
      <c r="O27" s="341"/>
    </row>
    <row r="28" spans="1:15" ht="12.75">
      <c r="A28" s="354" t="s">
        <v>136</v>
      </c>
      <c r="B28" s="355"/>
      <c r="C28" s="355"/>
      <c r="D28" s="355"/>
      <c r="E28" s="355"/>
      <c r="F28" s="355"/>
      <c r="G28" s="355"/>
      <c r="H28" s="355"/>
      <c r="I28" s="355"/>
      <c r="J28" s="355"/>
      <c r="K28" s="355"/>
      <c r="L28" s="356"/>
      <c r="M28" s="357"/>
      <c r="O28" s="341"/>
    </row>
    <row r="29" spans="1:15" ht="12.75">
      <c r="A29" s="351" t="s">
        <v>19</v>
      </c>
      <c r="B29" s="355">
        <v>0</v>
      </c>
      <c r="C29" s="355">
        <v>0</v>
      </c>
      <c r="D29" s="355">
        <v>0</v>
      </c>
      <c r="E29" s="355">
        <v>0</v>
      </c>
      <c r="F29" s="355">
        <v>219</v>
      </c>
      <c r="G29" s="355">
        <v>0</v>
      </c>
      <c r="H29" s="355">
        <v>0</v>
      </c>
      <c r="I29" s="355">
        <v>0</v>
      </c>
      <c r="J29" s="355">
        <v>0</v>
      </c>
      <c r="K29" s="355">
        <v>20</v>
      </c>
      <c r="L29" s="356">
        <v>239</v>
      </c>
      <c r="M29" s="357"/>
      <c r="O29" s="341"/>
    </row>
    <row r="30" spans="1:15" ht="12.75">
      <c r="A30" s="354" t="s">
        <v>137</v>
      </c>
      <c r="B30" s="355"/>
      <c r="C30" s="355"/>
      <c r="D30" s="355"/>
      <c r="E30" s="355"/>
      <c r="F30" s="355"/>
      <c r="G30" s="355"/>
      <c r="H30" s="355"/>
      <c r="I30" s="355"/>
      <c r="J30" s="355"/>
      <c r="K30" s="355"/>
      <c r="L30" s="356"/>
      <c r="M30" s="357"/>
      <c r="O30" s="341"/>
    </row>
    <row r="31" spans="1:15" ht="12.75">
      <c r="A31" s="351" t="s">
        <v>48</v>
      </c>
      <c r="B31" s="355">
        <v>0</v>
      </c>
      <c r="C31" s="355">
        <v>0</v>
      </c>
      <c r="D31" s="355">
        <v>0</v>
      </c>
      <c r="E31" s="355">
        <v>0</v>
      </c>
      <c r="F31" s="355">
        <v>934</v>
      </c>
      <c r="G31" s="355">
        <v>0</v>
      </c>
      <c r="H31" s="355">
        <v>0</v>
      </c>
      <c r="I31" s="355">
        <v>0</v>
      </c>
      <c r="J31" s="355">
        <v>0</v>
      </c>
      <c r="K31" s="355">
        <v>0</v>
      </c>
      <c r="L31" s="356">
        <v>934</v>
      </c>
      <c r="M31" s="357"/>
      <c r="O31" s="341"/>
    </row>
    <row r="32" spans="1:15" ht="12.75">
      <c r="A32" s="354" t="s">
        <v>137</v>
      </c>
      <c r="B32" s="355"/>
      <c r="C32" s="355"/>
      <c r="D32" s="355"/>
      <c r="E32" s="355"/>
      <c r="F32" s="355"/>
      <c r="G32" s="355"/>
      <c r="H32" s="355"/>
      <c r="I32" s="355"/>
      <c r="J32" s="355"/>
      <c r="K32" s="355"/>
      <c r="L32" s="356"/>
      <c r="M32" s="357"/>
      <c r="O32" s="341"/>
    </row>
    <row r="33" spans="1:15" ht="12.75">
      <c r="A33" s="351" t="s">
        <v>66</v>
      </c>
      <c r="B33" s="355">
        <v>0</v>
      </c>
      <c r="C33" s="355">
        <v>0</v>
      </c>
      <c r="D33" s="355">
        <v>0</v>
      </c>
      <c r="E33" s="355">
        <v>0</v>
      </c>
      <c r="F33" s="355">
        <v>0</v>
      </c>
      <c r="G33" s="355">
        <v>0</v>
      </c>
      <c r="H33" s="355">
        <v>0</v>
      </c>
      <c r="I33" s="355">
        <v>0</v>
      </c>
      <c r="J33" s="355">
        <v>0</v>
      </c>
      <c r="K33" s="355">
        <v>7</v>
      </c>
      <c r="L33" s="356">
        <v>7</v>
      </c>
      <c r="M33" s="357"/>
      <c r="O33" s="341"/>
    </row>
    <row r="34" spans="1:15" ht="12.75">
      <c r="A34" s="354" t="s">
        <v>137</v>
      </c>
      <c r="B34" s="355"/>
      <c r="C34" s="355"/>
      <c r="D34" s="355"/>
      <c r="E34" s="355"/>
      <c r="F34" s="355"/>
      <c r="G34" s="355"/>
      <c r="H34" s="355"/>
      <c r="I34" s="355"/>
      <c r="J34" s="355"/>
      <c r="K34" s="355"/>
      <c r="L34" s="356"/>
      <c r="O34" s="341"/>
    </row>
    <row r="35" spans="1:15" ht="12.75">
      <c r="A35" s="351" t="s">
        <v>21</v>
      </c>
      <c r="B35" s="355">
        <v>0</v>
      </c>
      <c r="C35" s="355">
        <v>0</v>
      </c>
      <c r="D35" s="355">
        <v>0</v>
      </c>
      <c r="E35" s="355">
        <v>0</v>
      </c>
      <c r="F35" s="355">
        <v>0</v>
      </c>
      <c r="G35" s="355">
        <v>0</v>
      </c>
      <c r="H35" s="355">
        <v>0</v>
      </c>
      <c r="I35" s="355">
        <v>0</v>
      </c>
      <c r="J35" s="355">
        <v>0</v>
      </c>
      <c r="K35" s="355">
        <v>29</v>
      </c>
      <c r="L35" s="356">
        <v>29</v>
      </c>
      <c r="M35" s="357"/>
      <c r="O35" s="341"/>
    </row>
    <row r="36" spans="1:15" ht="12.75">
      <c r="A36" s="354" t="s">
        <v>135</v>
      </c>
      <c r="B36" s="355"/>
      <c r="C36" s="355"/>
      <c r="D36" s="355"/>
      <c r="E36" s="355"/>
      <c r="F36" s="355"/>
      <c r="G36" s="355"/>
      <c r="H36" s="355"/>
      <c r="I36" s="355"/>
      <c r="J36" s="355"/>
      <c r="K36" s="355"/>
      <c r="L36" s="356"/>
      <c r="O36" s="341"/>
    </row>
    <row r="37" spans="1:15" ht="12.75">
      <c r="A37" s="351" t="s">
        <v>10</v>
      </c>
      <c r="B37" s="355">
        <v>7</v>
      </c>
      <c r="C37" s="355">
        <v>0</v>
      </c>
      <c r="D37" s="355">
        <v>0</v>
      </c>
      <c r="E37" s="355">
        <v>2269</v>
      </c>
      <c r="F37" s="355">
        <v>0</v>
      </c>
      <c r="G37" s="355">
        <v>0</v>
      </c>
      <c r="H37" s="355">
        <v>0</v>
      </c>
      <c r="I37" s="355">
        <v>53</v>
      </c>
      <c r="J37" s="355">
        <v>0</v>
      </c>
      <c r="K37" s="355">
        <v>712</v>
      </c>
      <c r="L37" s="356">
        <v>3041</v>
      </c>
      <c r="M37" s="357"/>
      <c r="O37" s="341"/>
    </row>
    <row r="38" spans="1:15" ht="13.5" thickBot="1">
      <c r="A38" s="358" t="s">
        <v>135</v>
      </c>
      <c r="B38" s="359"/>
      <c r="C38" s="359"/>
      <c r="D38" s="359"/>
      <c r="E38" s="359"/>
      <c r="F38" s="359"/>
      <c r="G38" s="359"/>
      <c r="H38" s="359"/>
      <c r="I38" s="359"/>
      <c r="J38" s="359"/>
      <c r="K38" s="359"/>
      <c r="L38" s="360"/>
      <c r="O38" s="341"/>
    </row>
  </sheetData>
  <printOptions horizontalCentered="1"/>
  <pageMargins left="0.27559055118110237" right="7.874015748031496E-2" top="1.9685039370078741" bottom="0.98425196850393704" header="0.511811024" footer="0.511811024"/>
  <pageSetup scale="70" orientation="portrait" r:id="rId1"/>
  <headerFooter alignWithMargins="0">
    <oddHeader>&amp;CCuadro15&amp;R15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25</vt:i4>
      </vt:variant>
    </vt:vector>
  </HeadingPairs>
  <TitlesOfParts>
    <vt:vector size="48" baseType="lpstr">
      <vt:lpstr>CUADROA3</vt:lpstr>
      <vt:lpstr>CUADROA2</vt:lpstr>
      <vt:lpstr>BALANCE_ELECT 97</vt:lpstr>
      <vt:lpstr>SECT_U.FIS.</vt:lpstr>
      <vt:lpstr>SECT_TERAC.</vt:lpstr>
      <vt:lpstr>CUADRO18</vt:lpstr>
      <vt:lpstr>CUADRO17</vt:lpstr>
      <vt:lpstr>CUADRO16</vt:lpstr>
      <vt:lpstr>CUADRO15</vt:lpstr>
      <vt:lpstr>CUADRO14</vt:lpstr>
      <vt:lpstr>CUADRO13</vt:lpstr>
      <vt:lpstr>CUADRO12</vt:lpstr>
      <vt:lpstr>CUADRO11</vt:lpstr>
      <vt:lpstr>CUADRO10</vt:lpstr>
      <vt:lpstr>CUADRO9</vt:lpstr>
      <vt:lpstr>CUADRO8</vt:lpstr>
      <vt:lpstr>CUADRO7</vt:lpstr>
      <vt:lpstr>CUADRO6</vt:lpstr>
      <vt:lpstr>CUADRO5 </vt:lpstr>
      <vt:lpstr>CUADRO4</vt:lpstr>
      <vt:lpstr>CUADRO3</vt:lpstr>
      <vt:lpstr>CUADRO2</vt:lpstr>
      <vt:lpstr>CUADRO1</vt:lpstr>
      <vt:lpstr>SECT_TERAC.!a</vt:lpstr>
      <vt:lpstr>SECT_U.FIS.!A</vt:lpstr>
      <vt:lpstr>'BALANCE_ELECT 97'!Área_de_impresión</vt:lpstr>
      <vt:lpstr>CUADRO1!Área_de_impresión</vt:lpstr>
      <vt:lpstr>CUADRO11!Área_de_impresión</vt:lpstr>
      <vt:lpstr>CUADRO12!Área_de_impresión</vt:lpstr>
      <vt:lpstr>CUADRO13!Área_de_impresión</vt:lpstr>
      <vt:lpstr>CUADRO14!Área_de_impresión</vt:lpstr>
      <vt:lpstr>CUADRO15!Área_de_impresión</vt:lpstr>
      <vt:lpstr>CUADRO17!Área_de_impresión</vt:lpstr>
      <vt:lpstr>CUADRO2!Área_de_impresión</vt:lpstr>
      <vt:lpstr>CUADRO3!Área_de_impresión</vt:lpstr>
      <vt:lpstr>CUADRO4!Área_de_impresión</vt:lpstr>
      <vt:lpstr>'CUADRO5 '!Área_de_impresión</vt:lpstr>
      <vt:lpstr>CUADRO6!Área_de_impresión</vt:lpstr>
      <vt:lpstr>CUADRO7!Área_de_impresión</vt:lpstr>
      <vt:lpstr>CUADRO9!Área_de_impresión</vt:lpstr>
      <vt:lpstr>CUADROA2!Área_de_impresión</vt:lpstr>
      <vt:lpstr>SECT_TERAC.!Área_de_impresión</vt:lpstr>
      <vt:lpstr>SECT_U.FIS.!Área_de_impresión</vt:lpstr>
      <vt:lpstr>CANTIDAD</vt:lpstr>
      <vt:lpstr>SEUSA</vt:lpstr>
      <vt:lpstr>SSS</vt:lpstr>
      <vt:lpstr>TRANSPORTE</vt:lpstr>
      <vt:lpstr>zzz</vt:lpstr>
    </vt:vector>
  </TitlesOfParts>
  <Company>COMICION NACIONAL DE ENERGIA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CNE</dc:creator>
  <cp:lastModifiedBy>Kiumarz Goharriz Chahin</cp:lastModifiedBy>
  <cp:lastPrinted>1998-10-16T20:03:39Z</cp:lastPrinted>
  <dcterms:created xsi:type="dcterms:W3CDTF">1998-10-08T16:46:31Z</dcterms:created>
  <dcterms:modified xsi:type="dcterms:W3CDTF">2018-06-19T20:34:55Z</dcterms:modified>
</cp:coreProperties>
</file>