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7" firstSheet="17" activeTab="18"/>
  </bookViews>
  <sheets>
    <sheet name="CUADROA3" sheetId="27" r:id="rId1"/>
    <sheet name="CUADROA2" sheetId="26" r:id="rId2"/>
    <sheet name="BALANCE_ELECT 98" sheetId="25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SECT_TERAC.!$Y$1:$AS$48</definedName>
    <definedName name="A" localSheetId="3">SECT_U.FIS.!$X$1:$AR$48</definedName>
    <definedName name="a">#REF!</definedName>
    <definedName name="_xlnm.Print_Area" localSheetId="2">'BALANCE_ELECT 98'!$A$1:$D$56</definedName>
    <definedName name="_xlnm.Print_Area" localSheetId="22">CUADRO1!$A$1:$D$22</definedName>
    <definedName name="_xlnm.Print_Area" localSheetId="12">CUADRO11!$A$1:$F$44</definedName>
    <definedName name="_xlnm.Print_Area" localSheetId="11">CUADRO12!$A$1:$H$49</definedName>
    <definedName name="_xlnm.Print_Area" localSheetId="10">CUADRO13!$A$1:$G$47</definedName>
    <definedName name="_xlnm.Print_Area" localSheetId="9">CUADRO14!$A$1:$F$27</definedName>
    <definedName name="_xlnm.Print_Area" localSheetId="8">CUADRO15!$A$1:$M$38</definedName>
    <definedName name="_xlnm.Print_Area" localSheetId="6">CUADRO17!$A$1:$G$36</definedName>
    <definedName name="_xlnm.Print_Area" localSheetId="21">CUADRO2!$A$1:$D$30</definedName>
    <definedName name="_xlnm.Print_Area" localSheetId="20">CUADRO3!$A$1:$F$22</definedName>
    <definedName name="_xlnm.Print_Area" localSheetId="19">CUADRO4!$A$1:$H$53</definedName>
    <definedName name="_xlnm.Print_Area" localSheetId="18">'CUADRO5 '!$B$1:$I$52</definedName>
    <definedName name="_xlnm.Print_Area" localSheetId="17">CUADRO6!$A$1:$F$30</definedName>
    <definedName name="_xlnm.Print_Area" localSheetId="16">CUADRO7!$A$1:$M$41</definedName>
    <definedName name="_xlnm.Print_Area" localSheetId="14">CUADRO9!$A$1:$G$37</definedName>
    <definedName name="_xlnm.Print_Area" localSheetId="1">CUADROA2!$A$1:$E$30</definedName>
    <definedName name="_xlnm.Print_Area" localSheetId="4">SECT_TERAC.!$A$1:$W$48</definedName>
    <definedName name="_xlnm.Print_Area" localSheetId="3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SECT_TERAC.!$Y$1:$AS$48</definedName>
  </definedNames>
  <calcPr calcId="162913"/>
</workbook>
</file>

<file path=xl/calcChain.xml><?xml version="1.0" encoding="utf-8"?>
<calcChain xmlns="http://schemas.openxmlformats.org/spreadsheetml/2006/main">
  <c r="B9" i="25" l="1"/>
  <c r="B6" i="25" s="1"/>
  <c r="D12" i="25"/>
  <c r="D15" i="25"/>
  <c r="D16" i="25"/>
  <c r="B20" i="25"/>
  <c r="D23" i="25" s="1"/>
  <c r="B25" i="25"/>
  <c r="D26" i="25"/>
  <c r="D27" i="25"/>
  <c r="B31" i="25"/>
  <c r="C32" i="25" s="1"/>
  <c r="C33" i="25"/>
  <c r="B40" i="25"/>
  <c r="C50" i="25" s="1"/>
  <c r="C42" i="25"/>
  <c r="C47" i="25"/>
  <c r="C48" i="25"/>
  <c r="C49" i="25"/>
  <c r="C28" i="7"/>
  <c r="C51" i="7" s="1"/>
  <c r="M7" i="29"/>
  <c r="W7" i="29" s="1"/>
  <c r="M8" i="29"/>
  <c r="W8" i="29"/>
  <c r="M9" i="29"/>
  <c r="W9" i="29" s="1"/>
  <c r="M10" i="29"/>
  <c r="W10" i="29"/>
  <c r="M11" i="29"/>
  <c r="W11" i="29"/>
  <c r="M14" i="29"/>
  <c r="W14" i="29"/>
  <c r="M15" i="29"/>
  <c r="W15" i="29" s="1"/>
  <c r="M16" i="29"/>
  <c r="W16" i="29"/>
  <c r="M17" i="29"/>
  <c r="W17" i="29"/>
  <c r="M18" i="29"/>
  <c r="P18" i="29"/>
  <c r="W18" i="29" s="1"/>
  <c r="M19" i="29"/>
  <c r="W19" i="29"/>
  <c r="M20" i="29"/>
  <c r="W20" i="29" s="1"/>
  <c r="M21" i="29"/>
  <c r="W21" i="29"/>
  <c r="M22" i="29"/>
  <c r="W22" i="29"/>
  <c r="M23" i="29"/>
  <c r="W23" i="29" s="1"/>
  <c r="M24" i="29"/>
  <c r="W24" i="29" s="1"/>
  <c r="P24" i="29"/>
  <c r="M28" i="29"/>
  <c r="W28" i="29"/>
  <c r="M29" i="29"/>
  <c r="W29" i="29" s="1"/>
  <c r="M30" i="29"/>
  <c r="W30" i="29"/>
  <c r="M31" i="29"/>
  <c r="W31" i="29" s="1"/>
  <c r="M37" i="29"/>
  <c r="W37" i="29" s="1"/>
  <c r="M38" i="29"/>
  <c r="W38" i="29" s="1"/>
  <c r="M39" i="29"/>
  <c r="W39" i="29" s="1"/>
  <c r="M40" i="29"/>
  <c r="W40" i="29"/>
  <c r="M41" i="29"/>
  <c r="W41" i="29" s="1"/>
  <c r="M42" i="29"/>
  <c r="W42" i="29" s="1"/>
  <c r="M43" i="29"/>
  <c r="W43" i="29" s="1"/>
  <c r="W47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C45" i="25"/>
  <c r="C44" i="25"/>
  <c r="C46" i="25"/>
  <c r="C51" i="25"/>
  <c r="C9" i="25" l="1"/>
  <c r="C6" i="25" s="1"/>
  <c r="C14" i="25"/>
  <c r="C36" i="25"/>
  <c r="M33" i="29"/>
  <c r="W33" i="29" s="1"/>
  <c r="C34" i="25"/>
  <c r="C31" i="25" s="1"/>
  <c r="C41" i="25"/>
  <c r="C40" i="25" s="1"/>
  <c r="D11" i="25"/>
  <c r="C43" i="25"/>
  <c r="D22" i="25"/>
  <c r="D10" i="25"/>
  <c r="B19" i="25"/>
  <c r="D21" i="25"/>
  <c r="C35" i="25"/>
  <c r="B55" i="25" l="1"/>
  <c r="C55" i="25" s="1"/>
  <c r="C25" i="25"/>
  <c r="C19" i="25" s="1"/>
  <c r="C20" i="25"/>
</calcChain>
</file>

<file path=xl/sharedStrings.xml><?xml version="1.0" encoding="utf-8"?>
<sst xmlns="http://schemas.openxmlformats.org/spreadsheetml/2006/main" count="1572" uniqueCount="400">
  <si>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</si>
  <si>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</si>
  <si>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</si>
  <si>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</si>
  <si>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</si>
  <si>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</si>
  <si>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</si>
  <si>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</si>
  <si>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</si>
  <si>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</si>
  <si>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</si>
  <si>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</si>
  <si>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</si>
  <si>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</si>
  <si>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</si>
  <si>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</si>
  <si>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</si>
  <si>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</si>
  <si>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</si>
  <si>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</si>
  <si>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</si>
  <si>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</si>
  <si>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</si>
  <si>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</si>
  <si>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</si>
  <si>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</si>
  <si>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</si>
  <si>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</si>
  <si>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</si>
  <si>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</si>
  <si>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</si>
  <si>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</si>
  <si>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</si>
  <si>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</si>
  <si>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</si>
  <si>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</si>
  <si>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</si>
  <si>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</si>
  <si>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</si>
  <si>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</si>
  <si>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</si>
  <si>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</si>
  <si>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</si>
  <si>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</si>
  <si>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</si>
  <si>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</si>
  <si>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</si>
  <si>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</si>
  <si>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</si>
  <si>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</si>
  <si>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</si>
  <si>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</si>
  <si>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</si>
  <si>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</si>
  <si>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</si>
  <si>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</si>
  <si>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</si>
  <si>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</si>
  <si>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</si>
  <si>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</si>
  <si>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</si>
  <si>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</si>
  <si>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</si>
  <si>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</si>
  <si>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</si>
  <si>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</si>
  <si>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</si>
  <si>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</si>
  <si>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</si>
  <si>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</si>
  <si>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</si>
  <si>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</si>
  <si>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</si>
  <si>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</si>
  <si>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</si>
  <si>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</si>
  <si>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</si>
  <si>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</si>
  <si>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</si>
  <si>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</si>
  <si>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</si>
  <si>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</si>
  <si>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</si>
  <si>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</si>
  <si>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</si>
  <si>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</si>
  <si>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</si>
  <si>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</si>
  <si>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</si>
  <si>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</si>
  <si>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</si>
  <si>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</si>
  <si>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</si>
  <si>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</si>
  <si>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EVOLUCION SECTORIAL DEL CONSUMO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</si>
  <si>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</si>
  <si>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</si>
  <si>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</si>
  <si>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</si>
  <si>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</si>
  <si>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</si>
  <si>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</si>
  <si>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</si>
  <si>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</si>
  <si>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</si>
  <si>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</si>
  <si>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</si>
  <si>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</si>
  <si>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</si>
  <si>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</si>
  <si>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</si>
  <si>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</si>
  <si>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</si>
  <si>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</si>
  <si>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</si>
  <si>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</si>
  <si>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</si>
  <si>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</si>
  <si>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</si>
  <si>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</si>
  <si>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</si>
  <si>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</si>
  <si>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</si>
  <si>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</si>
  <si>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</si>
  <si>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</si>
  <si>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</si>
  <si>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</si>
  <si>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</si>
  <si>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</si>
  <si>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</si>
  <si>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</si>
  <si>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</si>
  <si>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</si>
  <si>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</si>
  <si>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</si>
  <si>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</si>
  <si>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</si>
  <si>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</si>
  <si>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</si>
  <si>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</si>
  <si>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</si>
  <si>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</si>
  <si>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</si>
  <si>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</si>
  <si>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</si>
  <si>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</si>
  <si>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</si>
  <si>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</si>
  <si>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</si>
  <si>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</si>
  <si>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</si>
  <si>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</si>
  <si>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</si>
  <si>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</si>
  <si>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</si>
  <si>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</si>
  <si>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</si>
  <si>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</si>
  <si>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</si>
  <si>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</si>
  <si>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</si>
  <si>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</si>
  <si>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</si>
  <si>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</si>
  <si>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</si>
  <si>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</si>
  <si>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</si>
  <si>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</si>
  <si>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</si>
  <si>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</si>
  <si>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</si>
  <si>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</si>
  <si>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</si>
  <si>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</si>
  <si>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</si>
  <si>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</si>
  <si>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</si>
  <si>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</si>
  <si>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</si>
  <si>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</si>
  <si>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</si>
  <si>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</si>
  <si>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</si>
  <si>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</si>
  <si>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</si>
  <si>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</si>
  <si>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</si>
  <si>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</si>
  <si>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</si>
  <si>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</si>
  <si>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</si>
  <si>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</si>
  <si>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</si>
  <si>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</si>
  <si>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</si>
  <si>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</si>
  <si>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</si>
  <si>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</si>
  <si>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</si>
  <si>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</si>
  <si>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</si>
  <si>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</si>
  <si>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</si>
  <si>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</si>
  <si>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</si>
  <si>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</si>
  <si>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</si>
  <si>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</si>
  <si>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</si>
  <si>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</si>
  <si>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</si>
  <si>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</si>
  <si>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</si>
  <si>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</si>
  <si>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</si>
  <si>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</si>
  <si>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</si>
  <si>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</si>
  <si>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</si>
  <si>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</si>
  <si>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</si>
  <si>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</si>
  <si>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</si>
  <si>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</si>
  <si>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</si>
  <si>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</si>
  <si>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</si>
  <si>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</si>
  <si>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</si>
  <si>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</si>
  <si>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</si>
  <si>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</si>
  <si>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</si>
  <si>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</si>
  <si>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</si>
  <si>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</si>
  <si>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</si>
  <si>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</si>
  <si>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</si>
  <si>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</si>
  <si>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</si>
  <si>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</si>
  <si>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</si>
  <si>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</si>
  <si>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</si>
  <si>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</si>
  <si>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</si>
  <si>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</si>
  <si>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</si>
  <si>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</si>
  <si>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</si>
  <si>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</si>
  <si>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</si>
  <si>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</si>
  <si>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</si>
  <si>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</si>
  <si>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</si>
  <si>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</si>
  <si>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</si>
  <si>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</si>
  <si>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</si>
  <si>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</si>
  <si>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</si>
  <si>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</si>
  <si>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</si>
  <si>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</si>
  <si>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</si>
  <si>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</si>
  <si>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</si>
  <si>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</si>
  <si>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</si>
  <si>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</si>
  <si>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</si>
  <si>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</si>
  <si>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</si>
  <si>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</si>
  <si>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</si>
  <si>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</si>
  <si>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</si>
  <si>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</si>
  <si>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</si>
  <si>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</si>
  <si>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</si>
  <si>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</si>
  <si>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</si>
  <si>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</si>
  <si>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</si>
  <si>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</si>
  <si>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</si>
  <si>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</si>
  <si>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</si>
  <si>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</si>
  <si>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</si>
  <si>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</si>
  <si>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</si>
  <si>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</si>
  <si>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</si>
  <si>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</si>
  <si>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</si>
  <si>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</si>
  <si>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</si>
  <si>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</si>
  <si>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</si>
  <si>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</si>
  <si>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</si>
  <si>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</si>
  <si>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</si>
  <si>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</si>
  <si>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</si>
  <si>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</si>
  <si>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</si>
  <si>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</si>
  <si>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</si>
  <si>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</si>
  <si>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</si>
  <si>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</si>
  <si>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</si>
  <si>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</si>
  <si>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</si>
  <si>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</si>
  <si>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</si>
  <si>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</si>
  <si>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</si>
  <si>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</si>
  <si>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</si>
  <si>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</si>
  <si>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</si>
  <si>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</si>
  <si>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</si>
  <si>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</si>
  <si>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</si>
  <si>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</si>
  <si>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</si>
  <si>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</si>
  <si>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</si>
  <si>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</si>
  <si>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</si>
  <si>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</si>
  <si>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</si>
  <si>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</si>
  <si>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</si>
  <si>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</si>
  <si>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</si>
  <si>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</si>
  <si>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</si>
  <si>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</si>
  <si>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</si>
  <si>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</si>
  <si>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</si>
  <si>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</si>
  <si>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</si>
  <si>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</si>
  <si>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</si>
  <si>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</si>
  <si>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</si>
  <si>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</si>
  <si>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</si>
  <si>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</si>
  <si>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</si>
  <si>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</si>
  <si>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</si>
  <si>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</si>
  <si>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</si>
  <si>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</si>
  <si>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</si>
  <si>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</si>
  <si>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</si>
  <si>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</si>
  <si>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</si>
  <si>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</si>
  <si>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</si>
  <si>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</si>
  <si>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</si>
  <si>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</si>
  <si>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</si>
  <si>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</si>
  <si>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</si>
  <si>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</si>
  <si>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</si>
  <si>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</si>
  <si>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 xml:space="preserve">         AÑO 1998</t>
  </si>
  <si>
    <t xml:space="preserve">                     AÑO 1998</t>
  </si>
  <si>
    <t>AÑO 1998</t>
  </si>
  <si>
    <t xml:space="preserve">   AÑO 1998</t>
  </si>
  <si>
    <t xml:space="preserve">        AÑO 1998</t>
  </si>
  <si>
    <t xml:space="preserve">                                                           AÑO 1998</t>
  </si>
  <si>
    <t xml:space="preserve">                                                                    AÑO 1998</t>
  </si>
  <si>
    <t xml:space="preserve">            AÑO 1998</t>
  </si>
  <si>
    <t>Año 1998 (Teracalorías)</t>
  </si>
  <si>
    <t>Año 1998 (Unidades Físicas)</t>
  </si>
  <si>
    <t>a) Producción Bruta : Isla= 96 + Continente = 9 + Costa afuera=189</t>
  </si>
  <si>
    <t>b) Producción Bruta : Produccion total = 3075 - Reinyecciones =1083</t>
  </si>
  <si>
    <t>e) Ajuste CNE por tipo gas primario-secundario: 140</t>
  </si>
  <si>
    <t>(*) Se incluye la Gasolinas 95 y 97 que aportan aproximadamente 6450 TCal ( 51%)</t>
  </si>
  <si>
    <t>c) Cierre : Gas lift = 137 + Gas quemado =122</t>
  </si>
  <si>
    <r>
      <t>(*) Del total de Gasolina 93 s/p , aproximadamente 790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s/p 95 y 97.</t>
    </r>
  </si>
  <si>
    <t>Electricidad (*)</t>
  </si>
  <si>
    <t>(*) Equivalente calórico de la electricidad : 860 Kcal/KWh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</si>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</sst>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0.0%"/>
    <numFmt numFmtId="167" formatCode="###0"/>
    <numFmt numFmtId="168" formatCode="0.000"/>
  </numFmts>
  <fonts count="43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vertAlign val="superscript"/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sz val="10"/>
      <color indexed="9"/>
      <name val="MS Sans Serif"/>
      <family val="2"/>
    </font>
    <font>
      <b/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90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7" applyFont="1" applyFill="1" applyBorder="1" applyAlignment="1">
      <alignment horizontal="left"/>
    </xf>
    <xf numFmtId="0" fontId="2" fillId="0" borderId="13" xfId="7" applyFill="1" applyBorder="1" applyAlignment="1"/>
    <xf numFmtId="3" fontId="2" fillId="0" borderId="13" xfId="7" applyNumberFormat="1" applyFill="1" applyBorder="1" applyAlignment="1"/>
    <xf numFmtId="0" fontId="2" fillId="0" borderId="14" xfId="7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164" fontId="2" fillId="0" borderId="5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2" fillId="0" borderId="10" xfId="17" applyNumberFormat="1" applyFill="1" applyBorder="1" applyAlignment="1"/>
    <xf numFmtId="164" fontId="2" fillId="0" borderId="11" xfId="17" applyNumberFormat="1" applyFill="1" applyBorder="1" applyAlignment="1"/>
    <xf numFmtId="0" fontId="6" fillId="4" borderId="12" xfId="17" applyFont="1" applyFill="1" applyBorder="1" applyAlignment="1">
      <alignment horizontal="left"/>
    </xf>
    <xf numFmtId="3" fontId="2" fillId="0" borderId="13" xfId="17" applyNumberFormat="1" applyFill="1" applyBorder="1" applyAlignment="1"/>
    <xf numFmtId="0" fontId="2" fillId="0" borderId="14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1" fontId="6" fillId="4" borderId="15" xfId="3" applyNumberFormat="1" applyFont="1" applyFill="1" applyBorder="1" applyAlignment="1">
      <alignment horizontal="left"/>
    </xf>
    <xf numFmtId="166" fontId="2" fillId="0" borderId="16" xfId="3" applyNumberFormat="1" applyFont="1" applyFill="1" applyBorder="1" applyAlignment="1"/>
    <xf numFmtId="3" fontId="2" fillId="0" borderId="17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1" fontId="14" fillId="0" borderId="0" xfId="18" applyNumberFormat="1" applyFont="1"/>
    <xf numFmtId="0" fontId="14" fillId="0" borderId="0" xfId="18" applyFont="1"/>
    <xf numFmtId="0" fontId="15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3" fontId="2" fillId="0" borderId="11" xfId="18" applyNumberFormat="1" applyFill="1" applyBorder="1" applyAlignment="1"/>
    <xf numFmtId="166" fontId="2" fillId="0" borderId="10" xfId="18" applyNumberFormat="1" applyFill="1" applyBorder="1" applyAlignment="1"/>
    <xf numFmtId="9" fontId="2" fillId="0" borderId="0" xfId="18" applyNumberFormat="1" applyFill="1" applyBorder="1" applyAlignment="1"/>
    <xf numFmtId="0" fontId="2" fillId="0" borderId="13" xfId="18" applyFill="1" applyBorder="1" applyAlignment="1"/>
    <xf numFmtId="0" fontId="2" fillId="0" borderId="14" xfId="18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4" fillId="3" borderId="8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166" fontId="2" fillId="0" borderId="5" xfId="19" applyNumberFormat="1" applyFill="1" applyBorder="1" applyAlignment="1"/>
    <xf numFmtId="3" fontId="2" fillId="0" borderId="0" xfId="19" applyNumberFormat="1"/>
    <xf numFmtId="3" fontId="2" fillId="0" borderId="5" xfId="19" applyNumberFormat="1" applyFill="1" applyBorder="1" applyAlignmen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166" fontId="2" fillId="0" borderId="11" xfId="19" applyNumberFormat="1" applyFill="1" applyBorder="1" applyAlignment="1"/>
    <xf numFmtId="0" fontId="6" fillId="4" borderId="15" xfId="19" applyFont="1" applyFill="1" applyBorder="1" applyAlignment="1">
      <alignment horizontal="left"/>
    </xf>
    <xf numFmtId="166" fontId="2" fillId="0" borderId="16" xfId="19" applyNumberFormat="1" applyFill="1" applyBorder="1" applyAlignment="1"/>
    <xf numFmtId="3" fontId="2" fillId="0" borderId="17" xfId="19" applyNumberFormat="1" applyFill="1" applyBorder="1" applyAlignment="1"/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 applyFont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4" fillId="3" borderId="0" xfId="20" quotePrefix="1" applyFont="1" applyFill="1" applyBorder="1" applyAlignment="1">
      <alignment horizontal="center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3" fontId="2" fillId="0" borderId="0" xfId="20" applyNumberForma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0" fontId="6" fillId="4" borderId="15" xfId="20" applyFont="1" applyFill="1" applyBorder="1" applyAlignment="1">
      <alignment horizontal="left"/>
    </xf>
    <xf numFmtId="166" fontId="2" fillId="0" borderId="16" xfId="20" applyNumberFormat="1" applyFill="1" applyBorder="1" applyAlignment="1"/>
    <xf numFmtId="166" fontId="2" fillId="0" borderId="17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0" fontId="6" fillId="4" borderId="15" xfId="21" applyFont="1" applyFill="1" applyBorder="1" applyAlignment="1">
      <alignment horizontal="left"/>
    </xf>
    <xf numFmtId="166" fontId="2" fillId="0" borderId="16" xfId="21" applyNumberFormat="1" applyFill="1" applyBorder="1" applyAlignment="1"/>
    <xf numFmtId="0" fontId="3" fillId="3" borderId="1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right"/>
    </xf>
    <xf numFmtId="0" fontId="5" fillId="3" borderId="2" xfId="22" applyFont="1" applyFill="1" applyBorder="1" applyAlignment="1">
      <alignment horizontal="right"/>
    </xf>
    <xf numFmtId="0" fontId="5" fillId="3" borderId="3" xfId="22" applyFont="1" applyFill="1" applyBorder="1" applyAlignment="1">
      <alignment horizontal="right"/>
    </xf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4" fillId="3" borderId="0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center"/>
    </xf>
    <xf numFmtId="0" fontId="5" fillId="3" borderId="0" xfId="22" applyFont="1" applyFill="1" applyBorder="1" applyAlignment="1">
      <alignment horizontal="right"/>
    </xf>
    <xf numFmtId="0" fontId="5" fillId="3" borderId="5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lef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4" fillId="3" borderId="7" xfId="22" applyFont="1" applyFill="1" applyBorder="1" applyAlignment="1">
      <alignment horizontal="center"/>
    </xf>
    <xf numFmtId="0" fontId="5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166" fontId="2" fillId="0" borderId="5" xfId="25" applyNumberFormat="1" applyFon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0" fontId="6" fillId="4" borderId="15" xfId="22" applyFont="1" applyFill="1" applyBorder="1" applyAlignment="1">
      <alignment horizontal="left"/>
    </xf>
    <xf numFmtId="166" fontId="2" fillId="0" borderId="16" xfId="25" applyNumberFormat="1" applyFont="1" applyFill="1" applyBorder="1" applyAlignment="1"/>
    <xf numFmtId="0" fontId="2" fillId="0" borderId="17" xfId="22" applyFill="1" applyBorder="1" applyAlignme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166" fontId="0" fillId="0" borderId="16" xfId="0" applyNumberFormat="1" applyFill="1" applyBorder="1" applyAlignment="1"/>
    <xf numFmtId="0" fontId="0" fillId="0" borderId="17" xfId="0" applyFill="1" applyBorder="1" applyAlignment="1"/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165" fontId="2" fillId="0" borderId="11" xfId="8" applyNumberFormat="1" applyFill="1" applyBorder="1" applyAlignment="1"/>
    <xf numFmtId="3" fontId="6" fillId="4" borderId="12" xfId="8" applyNumberFormat="1" applyFont="1" applyFill="1" applyBorder="1" applyAlignment="1">
      <alignment horizontal="left"/>
    </xf>
    <xf numFmtId="165" fontId="2" fillId="0" borderId="14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9" applyNumberFormat="1" applyFill="1" applyBorder="1" applyAlignment="1"/>
    <xf numFmtId="3" fontId="2" fillId="0" borderId="5" xfId="9" applyNumberFormat="1" applyFill="1" applyBorder="1" applyAlignment="1"/>
    <xf numFmtId="0" fontId="6" fillId="4" borderId="12" xfId="9" applyFont="1" applyFill="1" applyBorder="1" applyAlignment="1">
      <alignment horizontal="left"/>
    </xf>
    <xf numFmtId="0" fontId="2" fillId="0" borderId="13" xfId="9" applyFill="1" applyBorder="1" applyAlignment="1"/>
    <xf numFmtId="0" fontId="2" fillId="0" borderId="14" xfId="9" applyFill="1" applyBorder="1" applyAlignment="1"/>
    <xf numFmtId="0" fontId="23" fillId="0" borderId="0" xfId="9" applyFont="1"/>
    <xf numFmtId="4" fontId="23" fillId="0" borderId="0" xfId="9" applyNumberFormat="1" applyFont="1" applyAlignment="1">
      <alignment horizontal="left"/>
    </xf>
    <xf numFmtId="0" fontId="16" fillId="0" borderId="0" xfId="9" applyFont="1"/>
    <xf numFmtId="0" fontId="4" fillId="3" borderId="18" xfId="9" applyFont="1" applyFill="1" applyBorder="1" applyAlignment="1">
      <alignment horizontal="right"/>
    </xf>
    <xf numFmtId="0" fontId="4" fillId="3" borderId="19" xfId="9" applyFont="1" applyFill="1" applyBorder="1" applyAlignment="1">
      <alignment horizontal="right"/>
    </xf>
    <xf numFmtId="0" fontId="4" fillId="3" borderId="20" xfId="9" applyFont="1" applyFill="1" applyBorder="1" applyAlignment="1">
      <alignment horizontal="right"/>
    </xf>
    <xf numFmtId="4" fontId="2" fillId="0" borderId="0" xfId="9" applyNumberFormat="1" applyFill="1" applyBorder="1" applyAlignment="1"/>
    <xf numFmtId="4" fontId="2" fillId="0" borderId="13" xfId="9" applyNumberFormat="1" applyFill="1" applyBorder="1" applyAlignment="1"/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2" xfId="13" applyFont="1" applyFill="1" applyBorder="1" applyAlignment="1">
      <alignment horizontal="left"/>
    </xf>
    <xf numFmtId="166" fontId="2" fillId="0" borderId="13" xfId="13" applyNumberFormat="1" applyFill="1" applyBorder="1" applyAlignment="1"/>
    <xf numFmtId="0" fontId="2" fillId="0" borderId="14" xfId="13" applyFill="1" applyBorder="1" applyAlignment="1"/>
    <xf numFmtId="0" fontId="3" fillId="3" borderId="1" xfId="14" applyFont="1" applyFill="1" applyBorder="1" applyAlignment="1">
      <alignment horizontal="left"/>
    </xf>
    <xf numFmtId="0" fontId="4" fillId="3" borderId="2" xfId="14" applyFont="1" applyFill="1" applyBorder="1" applyAlignment="1">
      <alignment horizontal="center"/>
    </xf>
    <xf numFmtId="0" fontId="4" fillId="3" borderId="2" xfId="14" applyFont="1" applyFill="1" applyBorder="1" applyAlignment="1">
      <alignment horizontal="right"/>
    </xf>
    <xf numFmtId="0" fontId="5" fillId="3" borderId="3" xfId="14" applyFont="1" applyFill="1" applyBorder="1" applyAlignment="1">
      <alignment horizontal="right"/>
    </xf>
    <xf numFmtId="0" fontId="2" fillId="0" borderId="0" xfId="14"/>
    <xf numFmtId="0" fontId="3" fillId="3" borderId="4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center"/>
    </xf>
    <xf numFmtId="0" fontId="4" fillId="3" borderId="0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righ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4" fillId="3" borderId="7" xfId="14" applyFont="1" applyFill="1" applyBorder="1" applyAlignment="1">
      <alignment horizontal="righ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0" xfId="14" applyNumberFormat="1" applyFill="1" applyBorder="1" applyAlignment="1"/>
    <xf numFmtId="3" fontId="2" fillId="0" borderId="5" xfId="14" applyNumberFormat="1" applyFill="1" applyBorder="1" applyAlignment="1"/>
    <xf numFmtId="3" fontId="2" fillId="0" borderId="0" xfId="14" applyNumberFormat="1"/>
    <xf numFmtId="1" fontId="2" fillId="0" borderId="0" xfId="14" applyNumberFormat="1" applyFill="1" applyBorder="1" applyAlignment="1"/>
    <xf numFmtId="0" fontId="6" fillId="4" borderId="12" xfId="14" applyFont="1" applyFill="1" applyBorder="1" applyAlignment="1">
      <alignment horizontal="left"/>
    </xf>
    <xf numFmtId="3" fontId="2" fillId="0" borderId="13" xfId="14" applyNumberFormat="1" applyFill="1" applyBorder="1" applyAlignment="1"/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0" xfId="16" applyNumberFormat="1" applyFont="1" applyFill="1" applyBorder="1" applyAlignment="1">
      <alignment horizontal="left"/>
    </xf>
    <xf numFmtId="164" fontId="2" fillId="0" borderId="11" xfId="16" applyNumberFormat="1" applyFill="1" applyBorder="1" applyAlignment="1"/>
    <xf numFmtId="3" fontId="6" fillId="4" borderId="12" xfId="16" applyNumberFormat="1" applyFont="1" applyFill="1" applyBorder="1" applyAlignment="1">
      <alignment horizontal="left"/>
    </xf>
    <xf numFmtId="3" fontId="6" fillId="4" borderId="13" xfId="16" applyNumberFormat="1" applyFont="1" applyFill="1" applyBorder="1" applyAlignment="1">
      <alignment horizontal="left"/>
    </xf>
    <xf numFmtId="0" fontId="2" fillId="0" borderId="14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21" xfId="4" applyFont="1" applyBorder="1" applyAlignment="1">
      <alignment horizontal="center"/>
    </xf>
    <xf numFmtId="3" fontId="26" fillId="0" borderId="21" xfId="4" applyNumberFormat="1" applyFont="1" applyBorder="1" applyAlignment="1">
      <alignment horizontal="left"/>
    </xf>
    <xf numFmtId="3" fontId="26" fillId="0" borderId="21" xfId="4" applyNumberFormat="1" applyFont="1" applyBorder="1" applyAlignment="1">
      <alignment horizontal="center"/>
    </xf>
    <xf numFmtId="0" fontId="25" fillId="0" borderId="22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3" xfId="4" applyFont="1" applyBorder="1" applyAlignment="1">
      <alignment horizontal="center"/>
    </xf>
    <xf numFmtId="3" fontId="26" fillId="0" borderId="23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22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0" xfId="6" applyNumberFormat="1" applyFill="1" applyBorder="1" applyAlignment="1"/>
    <xf numFmtId="9" fontId="2" fillId="0" borderId="10" xfId="6" applyNumberFormat="1" applyFill="1" applyBorder="1" applyAlignment="1"/>
    <xf numFmtId="9" fontId="2" fillId="0" borderId="11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0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15" xfId="6" quotePrefix="1" applyNumberFormat="1" applyFont="1" applyFill="1" applyBorder="1" applyAlignment="1">
      <alignment horizontal="left"/>
    </xf>
    <xf numFmtId="3" fontId="2" fillId="0" borderId="16" xfId="6" applyNumberFormat="1" applyFill="1" applyBorder="1" applyAlignment="1"/>
    <xf numFmtId="166" fontId="2" fillId="0" borderId="16" xfId="6" applyNumberFormat="1" applyFill="1" applyBorder="1" applyAlignment="1"/>
    <xf numFmtId="9" fontId="2" fillId="0" borderId="17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21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8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3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21" xfId="24" applyNumberFormat="1" applyFont="1" applyFill="1" applyBorder="1" applyAlignment="1">
      <alignment horizontal="center"/>
    </xf>
    <xf numFmtId="0" fontId="29" fillId="2" borderId="21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21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3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21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3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166" fontId="2" fillId="0" borderId="17" xfId="21" applyNumberFormat="1" applyFill="1" applyBorder="1" applyAlignment="1"/>
    <xf numFmtId="0" fontId="32" fillId="4" borderId="4" xfId="18" applyFont="1" applyFill="1" applyBorder="1" applyAlignment="1">
      <alignment horizontal="left"/>
    </xf>
    <xf numFmtId="0" fontId="32" fillId="4" borderId="12" xfId="18" applyFont="1" applyFill="1" applyBorder="1" applyAlignment="1">
      <alignment horizontal="left"/>
    </xf>
    <xf numFmtId="0" fontId="32" fillId="4" borderId="9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6" fillId="0" borderId="0" xfId="10" applyFont="1" applyBorder="1"/>
    <xf numFmtId="0" fontId="36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8" fillId="4" borderId="4" xfId="10" applyFont="1" applyFill="1" applyBorder="1" applyAlignment="1">
      <alignment horizontal="left"/>
    </xf>
    <xf numFmtId="0" fontId="38" fillId="4" borderId="12" xfId="10" applyFont="1" applyFill="1" applyBorder="1" applyAlignment="1">
      <alignment horizontal="left"/>
    </xf>
    <xf numFmtId="0" fontId="39" fillId="0" borderId="0" xfId="10" applyFont="1" applyFill="1" applyBorder="1" applyAlignment="1">
      <alignment horizontal="center"/>
    </xf>
    <xf numFmtId="0" fontId="39" fillId="0" borderId="5" xfId="10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3" fontId="40" fillId="0" borderId="0" xfId="10" applyNumberFormat="1" applyFont="1" applyFill="1" applyBorder="1" applyAlignment="1">
      <alignment horizontal="center"/>
    </xf>
    <xf numFmtId="3" fontId="40" fillId="0" borderId="5" xfId="10" applyNumberFormat="1" applyFont="1" applyFill="1" applyBorder="1" applyAlignment="1">
      <alignment horizontal="center"/>
    </xf>
    <xf numFmtId="166" fontId="33" fillId="0" borderId="13" xfId="10" applyNumberFormat="1" applyFont="1" applyFill="1" applyBorder="1" applyAlignment="1">
      <alignment horizontal="center"/>
    </xf>
    <xf numFmtId="166" fontId="33" fillId="0" borderId="14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3" fontId="2" fillId="0" borderId="0" xfId="7" applyNumberFormat="1"/>
    <xf numFmtId="3" fontId="2" fillId="0" borderId="0" xfId="17" applyNumberFormat="1"/>
    <xf numFmtId="164" fontId="2" fillId="0" borderId="0" xfId="17" applyNumberFormat="1"/>
    <xf numFmtId="3" fontId="2" fillId="0" borderId="10" xfId="25" applyNumberFormat="1" applyFont="1" applyBorder="1"/>
    <xf numFmtId="3" fontId="2" fillId="0" borderId="11" xfId="25" applyNumberFormat="1" applyFont="1" applyBorder="1"/>
    <xf numFmtId="164" fontId="2" fillId="0" borderId="0" xfId="16" applyNumberFormat="1"/>
    <xf numFmtId="164" fontId="2" fillId="0" borderId="0" xfId="7" applyNumberFormat="1"/>
    <xf numFmtId="167" fontId="41" fillId="3" borderId="0" xfId="6" applyNumberFormat="1" applyFont="1" applyFill="1" applyBorder="1" applyAlignment="1">
      <alignment horizontal="left"/>
    </xf>
    <xf numFmtId="3" fontId="42" fillId="0" borderId="10" xfId="6" applyNumberFormat="1" applyFont="1" applyFill="1" applyBorder="1" applyAlignment="1"/>
    <xf numFmtId="3" fontId="42" fillId="0" borderId="0" xfId="6" applyNumberFormat="1" applyFont="1" applyFill="1" applyBorder="1" applyAlignment="1"/>
    <xf numFmtId="0" fontId="2" fillId="0" borderId="0" xfId="6" applyFont="1"/>
    <xf numFmtId="168" fontId="2" fillId="0" borderId="0" xfId="7" applyNumberFormat="1"/>
    <xf numFmtId="164" fontId="11" fillId="0" borderId="0" xfId="3" applyNumberFormat="1" applyFont="1"/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84" customWidth="1"/>
    <col min="2" max="3" width="9" style="584" customWidth="1"/>
    <col min="4" max="4" width="10.5703125" style="584" customWidth="1"/>
    <col min="5" max="8" width="9.7109375" style="584" customWidth="1"/>
    <col min="9" max="9" width="12.42578125" style="584" customWidth="1"/>
    <col min="10" max="10" width="14.7109375" style="584" customWidth="1"/>
    <col min="11" max="11" width="16.140625" style="584" customWidth="1"/>
    <col min="12" max="16384" width="9.140625" style="584"/>
  </cols>
  <sheetData>
    <row r="1" spans="1:10">
      <c r="A1" s="580"/>
      <c r="B1" s="581"/>
      <c r="C1" s="582" t="s">
        <v>314</v>
      </c>
      <c r="D1" s="581"/>
      <c r="E1" s="581"/>
      <c r="F1" s="581"/>
      <c r="G1" s="581"/>
      <c r="H1" s="581"/>
      <c r="I1" s="581"/>
      <c r="J1" s="583"/>
    </row>
    <row r="2" spans="1:10">
      <c r="A2" s="585"/>
      <c r="B2" s="586"/>
      <c r="C2" s="586"/>
      <c r="D2" s="586" t="s">
        <v>315</v>
      </c>
      <c r="E2" s="586"/>
      <c r="F2" s="587" t="s">
        <v>316</v>
      </c>
      <c r="G2" s="586"/>
      <c r="H2" s="586"/>
      <c r="I2" s="586"/>
      <c r="J2" s="588"/>
    </row>
    <row r="3" spans="1:10">
      <c r="A3" s="589"/>
      <c r="B3" s="586"/>
      <c r="C3" s="586"/>
      <c r="D3" s="586"/>
      <c r="E3" s="586"/>
      <c r="F3" s="586"/>
      <c r="G3" s="586"/>
      <c r="H3" s="586"/>
      <c r="I3" s="586"/>
      <c r="J3" s="588"/>
    </row>
    <row r="4" spans="1:10">
      <c r="A4" s="590"/>
      <c r="B4" s="586" t="s">
        <v>317</v>
      </c>
      <c r="C4" s="586" t="s">
        <v>318</v>
      </c>
      <c r="D4" s="586" t="s">
        <v>319</v>
      </c>
      <c r="E4" s="586" t="s">
        <v>320</v>
      </c>
      <c r="F4" s="586" t="s">
        <v>321</v>
      </c>
      <c r="G4" s="586" t="s">
        <v>322</v>
      </c>
      <c r="H4" s="586" t="s">
        <v>323</v>
      </c>
      <c r="I4" s="586" t="s">
        <v>324</v>
      </c>
      <c r="J4" s="591" t="s">
        <v>325</v>
      </c>
    </row>
    <row r="5" spans="1:10">
      <c r="A5" s="592" t="s">
        <v>317</v>
      </c>
      <c r="B5" s="593">
        <v>1</v>
      </c>
      <c r="C5" s="593">
        <v>0.13780000000000001</v>
      </c>
      <c r="D5" s="593">
        <v>1.39E-3</v>
      </c>
      <c r="E5" s="593">
        <v>5.8100000000000001E-3</v>
      </c>
      <c r="F5" s="593">
        <v>5524.86</v>
      </c>
      <c r="G5" s="593">
        <v>1.613944</v>
      </c>
      <c r="H5" s="593">
        <v>131.0615</v>
      </c>
      <c r="I5" s="593">
        <v>167.2073</v>
      </c>
      <c r="J5" s="594">
        <v>5917.1597000000002</v>
      </c>
    </row>
    <row r="6" spans="1:10">
      <c r="A6" s="595"/>
      <c r="B6" s="596"/>
      <c r="C6" s="596"/>
      <c r="D6" s="596"/>
      <c r="E6" s="596"/>
      <c r="F6" s="596"/>
      <c r="G6" s="596"/>
      <c r="H6" s="596"/>
      <c r="I6" s="596"/>
      <c r="J6" s="597"/>
    </row>
    <row r="7" spans="1:10">
      <c r="A7" s="592" t="s">
        <v>318</v>
      </c>
      <c r="B7" s="593">
        <v>7.2056490000000002</v>
      </c>
      <c r="C7" s="593">
        <v>1</v>
      </c>
      <c r="D7" s="593">
        <v>0.01</v>
      </c>
      <c r="E7" s="593">
        <v>4.1840000000000002E-2</v>
      </c>
      <c r="F7" s="593">
        <v>39810.22</v>
      </c>
      <c r="G7" s="593">
        <v>11.62951</v>
      </c>
      <c r="H7" s="593">
        <v>944.38379999999995</v>
      </c>
      <c r="I7" s="593">
        <v>1204.837</v>
      </c>
      <c r="J7" s="594">
        <v>42636.976000000002</v>
      </c>
    </row>
    <row r="8" spans="1:10">
      <c r="A8" s="595"/>
      <c r="B8" s="596"/>
      <c r="C8" s="596"/>
      <c r="D8" s="596"/>
      <c r="E8" s="596"/>
      <c r="F8" s="596"/>
      <c r="G8" s="596"/>
      <c r="H8" s="596"/>
      <c r="I8" s="596"/>
      <c r="J8" s="597"/>
    </row>
    <row r="9" spans="1:10">
      <c r="A9" s="592" t="s">
        <v>319</v>
      </c>
      <c r="B9" s="593">
        <v>720.56489999999997</v>
      </c>
      <c r="C9" s="593">
        <v>100</v>
      </c>
      <c r="D9" s="593">
        <v>1</v>
      </c>
      <c r="E9" s="593">
        <v>4.1840000000000002</v>
      </c>
      <c r="F9" s="593">
        <v>3981022</v>
      </c>
      <c r="G9" s="593">
        <v>1162.952</v>
      </c>
      <c r="H9" s="593">
        <v>94438.38</v>
      </c>
      <c r="I9" s="593">
        <v>120483.7</v>
      </c>
      <c r="J9" s="594">
        <v>4263697.5999999996</v>
      </c>
    </row>
    <row r="10" spans="1:10">
      <c r="A10" s="595"/>
      <c r="B10" s="596"/>
      <c r="C10" s="596"/>
      <c r="D10" s="596"/>
      <c r="E10" s="596"/>
      <c r="F10" s="596"/>
      <c r="G10" s="596"/>
      <c r="H10" s="596"/>
      <c r="I10" s="596"/>
      <c r="J10" s="597"/>
    </row>
    <row r="11" spans="1:10">
      <c r="A11" s="592" t="s">
        <v>320</v>
      </c>
      <c r="B11" s="593">
        <v>172.2191</v>
      </c>
      <c r="C11" s="593">
        <v>23.900569999999998</v>
      </c>
      <c r="D11" s="593">
        <v>0.239005</v>
      </c>
      <c r="E11" s="593">
        <v>1</v>
      </c>
      <c r="F11" s="593">
        <v>952380.95238095243</v>
      </c>
      <c r="G11" s="593">
        <v>277.95209999999997</v>
      </c>
      <c r="H11" s="593">
        <v>22571.31</v>
      </c>
      <c r="I11" s="593">
        <v>28796.29</v>
      </c>
      <c r="J11" s="594">
        <v>1019048.1</v>
      </c>
    </row>
    <row r="12" spans="1:10">
      <c r="A12" s="595"/>
      <c r="B12" s="596"/>
      <c r="C12" s="596"/>
      <c r="D12" s="596"/>
      <c r="E12" s="596"/>
      <c r="F12" s="596"/>
      <c r="G12" s="596"/>
      <c r="H12" s="596"/>
      <c r="I12" s="596"/>
      <c r="J12" s="597"/>
    </row>
    <row r="13" spans="1:10">
      <c r="A13" s="592" t="s">
        <v>321</v>
      </c>
      <c r="B13" s="593">
        <v>1.8000000000000001E-4</v>
      </c>
      <c r="C13" s="593">
        <v>2.51E-5</v>
      </c>
      <c r="D13" s="593">
        <v>2.4999999999999999E-7</v>
      </c>
      <c r="E13" s="593">
        <v>1.0499999999999999E-6</v>
      </c>
      <c r="F13" s="593">
        <v>1</v>
      </c>
      <c r="G13" s="593">
        <v>2.9E-4</v>
      </c>
      <c r="H13" s="593">
        <v>2.3720000000000001E-2</v>
      </c>
      <c r="I13" s="593">
        <v>3.0265E-2</v>
      </c>
      <c r="J13" s="594">
        <v>1.07101</v>
      </c>
    </row>
    <row r="14" spans="1:10">
      <c r="A14" s="595"/>
      <c r="B14" s="596"/>
      <c r="C14" s="596"/>
      <c r="D14" s="596"/>
      <c r="E14" s="596"/>
      <c r="F14" s="596"/>
      <c r="G14" s="596"/>
      <c r="H14" s="596"/>
      <c r="I14" s="596"/>
      <c r="J14" s="597"/>
    </row>
    <row r="15" spans="1:10">
      <c r="A15" s="592" t="s">
        <v>322</v>
      </c>
      <c r="B15" s="593">
        <v>0.61960000000000004</v>
      </c>
      <c r="C15" s="593">
        <v>8.5989999999999997E-2</v>
      </c>
      <c r="D15" s="593">
        <v>8.5999999999999998E-4</v>
      </c>
      <c r="E15" s="593">
        <v>3.5999999999999999E-3</v>
      </c>
      <c r="F15" s="593">
        <v>3423.2</v>
      </c>
      <c r="G15" s="593">
        <v>1</v>
      </c>
      <c r="H15" s="593">
        <v>81.205770000000001</v>
      </c>
      <c r="I15" s="593">
        <v>103.6016</v>
      </c>
      <c r="J15" s="594">
        <v>3666.2721000000001</v>
      </c>
    </row>
    <row r="16" spans="1:10">
      <c r="A16" s="595"/>
      <c r="B16" s="596"/>
      <c r="C16" s="596"/>
      <c r="D16" s="596"/>
      <c r="E16" s="596"/>
      <c r="F16" s="596"/>
      <c r="G16" s="596"/>
      <c r="H16" s="596"/>
      <c r="I16" s="596"/>
      <c r="J16" s="597"/>
    </row>
    <row r="17" spans="1:10">
      <c r="A17" s="592" t="s">
        <v>323</v>
      </c>
      <c r="B17" s="593">
        <v>7.6299999999999996E-3</v>
      </c>
      <c r="C17" s="593">
        <v>1.06E-3</v>
      </c>
      <c r="D17" s="593">
        <v>1.06E-5</v>
      </c>
      <c r="E17" s="593">
        <v>4.4299999999999999E-5</v>
      </c>
      <c r="F17" s="593">
        <v>42.154690000000002</v>
      </c>
      <c r="G17" s="593">
        <v>1.2314E-2</v>
      </c>
      <c r="H17" s="593">
        <v>1</v>
      </c>
      <c r="I17" s="593">
        <v>1.2757909999999999</v>
      </c>
      <c r="J17" s="594">
        <v>45.147928</v>
      </c>
    </row>
    <row r="18" spans="1:10">
      <c r="A18" s="595"/>
      <c r="B18" s="596"/>
      <c r="C18" s="596"/>
      <c r="D18" s="596"/>
      <c r="E18" s="596"/>
      <c r="F18" s="596"/>
      <c r="G18" s="596"/>
      <c r="H18" s="596"/>
      <c r="I18" s="596"/>
      <c r="J18" s="597"/>
    </row>
    <row r="19" spans="1:10">
      <c r="A19" s="592" t="s">
        <v>326</v>
      </c>
      <c r="B19" s="593">
        <v>5.9800000000000001E-3</v>
      </c>
      <c r="C19" s="593">
        <v>8.3000000000000001E-4</v>
      </c>
      <c r="D19" s="593">
        <v>8.3000000000000002E-6</v>
      </c>
      <c r="E19" s="593">
        <v>3.4700000000000003E-5</v>
      </c>
      <c r="F19" s="593">
        <v>33.041980000000002</v>
      </c>
      <c r="G19" s="593">
        <v>9.6520000000000009E-3</v>
      </c>
      <c r="H19" s="593">
        <v>0.78382600000000002</v>
      </c>
      <c r="I19" s="593">
        <v>1</v>
      </c>
      <c r="J19" s="594">
        <v>35.388165000000001</v>
      </c>
    </row>
    <row r="20" spans="1:10">
      <c r="A20" s="595"/>
      <c r="B20" s="596"/>
      <c r="C20" s="596"/>
      <c r="D20" s="596"/>
      <c r="E20" s="596"/>
      <c r="F20" s="596"/>
      <c r="G20" s="596"/>
      <c r="H20" s="596"/>
      <c r="I20" s="596"/>
      <c r="J20" s="597"/>
    </row>
    <row r="21" spans="1:10">
      <c r="A21" s="598" t="s">
        <v>325</v>
      </c>
      <c r="B21" s="599">
        <v>1.7000000000000001E-4</v>
      </c>
      <c r="C21" s="599">
        <v>2.3499999999999999E-5</v>
      </c>
      <c r="D21" s="599">
        <v>2.35E-7</v>
      </c>
      <c r="E21" s="599">
        <v>9.8100000000000001E-7</v>
      </c>
      <c r="F21" s="599">
        <v>0.933701</v>
      </c>
      <c r="G21" s="599">
        <v>2.72E-4</v>
      </c>
      <c r="H21" s="599">
        <v>2.2148999999999999E-2</v>
      </c>
      <c r="I21" s="599">
        <v>2.8257999999999998E-2</v>
      </c>
      <c r="J21" s="600">
        <v>1</v>
      </c>
    </row>
    <row r="22" spans="1:10">
      <c r="A22" s="601" t="s">
        <v>327</v>
      </c>
      <c r="B22" s="601"/>
      <c r="C22" s="601"/>
      <c r="D22" s="601"/>
      <c r="E22" s="601"/>
      <c r="F22" s="601"/>
      <c r="G22" s="601"/>
      <c r="H22" s="601"/>
      <c r="I22" s="601"/>
      <c r="J22" s="601"/>
    </row>
    <row r="23" spans="1:10">
      <c r="A23" s="601"/>
      <c r="B23" s="601"/>
      <c r="C23" s="601"/>
      <c r="D23" s="601"/>
      <c r="E23" s="601"/>
      <c r="F23" s="601"/>
      <c r="G23" s="601"/>
      <c r="H23" s="601"/>
      <c r="I23" s="601"/>
      <c r="J23" s="601"/>
    </row>
    <row r="24" spans="1:10">
      <c r="A24" s="601"/>
      <c r="B24" s="601"/>
      <c r="C24" s="601"/>
      <c r="D24" s="601"/>
      <c r="E24" s="601"/>
      <c r="F24" s="601"/>
      <c r="G24" s="601"/>
      <c r="H24" s="601"/>
      <c r="I24" s="601"/>
      <c r="J24" s="601"/>
    </row>
    <row r="25" spans="1:10">
      <c r="A25" s="602" t="s">
        <v>328</v>
      </c>
      <c r="B25" s="603"/>
      <c r="C25" s="604"/>
      <c r="D25" s="601"/>
      <c r="E25" s="605" t="s">
        <v>329</v>
      </c>
      <c r="F25" s="604"/>
      <c r="G25" s="601"/>
      <c r="H25" s="605" t="s">
        <v>330</v>
      </c>
      <c r="I25" s="603"/>
      <c r="J25" s="604"/>
    </row>
    <row r="26" spans="1:10">
      <c r="A26" s="606" t="s">
        <v>331</v>
      </c>
      <c r="B26" s="607"/>
      <c r="C26" s="608" t="s">
        <v>332</v>
      </c>
      <c r="D26" s="601"/>
      <c r="E26" s="609" t="s">
        <v>333</v>
      </c>
      <c r="F26" s="610" t="s">
        <v>334</v>
      </c>
      <c r="G26" s="601"/>
      <c r="H26" s="611" t="s">
        <v>335</v>
      </c>
      <c r="I26" s="612" t="s">
        <v>336</v>
      </c>
      <c r="J26" s="613"/>
    </row>
    <row r="27" spans="1:10">
      <c r="A27" s="614" t="s">
        <v>337</v>
      </c>
      <c r="B27" s="615"/>
      <c r="C27" s="616" t="s">
        <v>317</v>
      </c>
      <c r="D27" s="601"/>
      <c r="E27" s="617" t="s">
        <v>338</v>
      </c>
      <c r="F27" s="618" t="s">
        <v>339</v>
      </c>
      <c r="G27" s="601"/>
      <c r="H27" s="619" t="s">
        <v>340</v>
      </c>
      <c r="I27" s="620"/>
      <c r="J27" s="621"/>
    </row>
    <row r="28" spans="1:10">
      <c r="A28" s="622" t="s">
        <v>341</v>
      </c>
      <c r="B28" s="623"/>
      <c r="C28" s="624" t="s">
        <v>318</v>
      </c>
      <c r="D28" s="601"/>
      <c r="E28" s="609" t="s">
        <v>342</v>
      </c>
      <c r="F28" s="610" t="s">
        <v>343</v>
      </c>
      <c r="G28" s="601"/>
      <c r="H28" s="601" t="s">
        <v>344</v>
      </c>
      <c r="I28" s="601"/>
      <c r="J28" s="601"/>
    </row>
    <row r="29" spans="1:10">
      <c r="A29" s="614" t="s">
        <v>345</v>
      </c>
      <c r="B29" s="625"/>
      <c r="C29" s="626" t="s">
        <v>346</v>
      </c>
      <c r="D29" s="601"/>
      <c r="E29" s="619" t="s">
        <v>347</v>
      </c>
      <c r="F29" s="621" t="s">
        <v>348</v>
      </c>
      <c r="G29" s="601"/>
      <c r="H29" s="601"/>
      <c r="I29" s="601"/>
      <c r="J29" s="601"/>
    </row>
    <row r="30" spans="1:10">
      <c r="A30" s="622" t="s">
        <v>349</v>
      </c>
      <c r="B30" s="627"/>
      <c r="C30" s="628" t="s">
        <v>350</v>
      </c>
      <c r="D30" s="601"/>
      <c r="E30" s="601"/>
      <c r="F30" s="601"/>
      <c r="G30" s="601"/>
      <c r="H30" s="601"/>
      <c r="I30" s="601"/>
      <c r="J30" s="601"/>
    </row>
    <row r="31" spans="1:10">
      <c r="A31" s="614" t="s">
        <v>351</v>
      </c>
      <c r="B31" s="615"/>
      <c r="C31" s="616" t="s">
        <v>319</v>
      </c>
      <c r="D31" s="629"/>
      <c r="E31" s="602" t="s">
        <v>352</v>
      </c>
      <c r="F31" s="630"/>
      <c r="G31" s="631"/>
      <c r="H31" s="601"/>
      <c r="I31" s="601"/>
      <c r="J31" s="601"/>
    </row>
    <row r="32" spans="1:10">
      <c r="A32" s="622" t="s">
        <v>353</v>
      </c>
      <c r="B32" s="623"/>
      <c r="C32" s="624" t="s">
        <v>354</v>
      </c>
      <c r="D32" s="601"/>
      <c r="E32" s="632" t="s">
        <v>332</v>
      </c>
      <c r="F32" s="633" t="s">
        <v>355</v>
      </c>
      <c r="G32" s="634" t="s">
        <v>356</v>
      </c>
      <c r="H32" s="601"/>
      <c r="I32" s="601"/>
      <c r="J32" s="601"/>
    </row>
    <row r="33" spans="1:10">
      <c r="A33" s="614" t="s">
        <v>357</v>
      </c>
      <c r="B33" s="615"/>
      <c r="C33" s="616" t="s">
        <v>358</v>
      </c>
      <c r="D33" s="601"/>
      <c r="E33" s="635" t="s">
        <v>359</v>
      </c>
      <c r="F33" s="636" t="s">
        <v>360</v>
      </c>
      <c r="G33" s="594">
        <v>1000</v>
      </c>
      <c r="H33" s="601"/>
      <c r="I33" s="601"/>
      <c r="J33" s="601"/>
    </row>
    <row r="34" spans="1:10">
      <c r="A34" s="622" t="s">
        <v>361</v>
      </c>
      <c r="B34" s="637"/>
      <c r="C34" s="624" t="s">
        <v>362</v>
      </c>
      <c r="D34" s="601"/>
      <c r="E34" s="638" t="s">
        <v>363</v>
      </c>
      <c r="F34" s="639" t="s">
        <v>364</v>
      </c>
      <c r="G34" s="597">
        <v>1000000</v>
      </c>
      <c r="H34" s="601"/>
      <c r="I34" s="601"/>
      <c r="J34" s="601"/>
    </row>
    <row r="35" spans="1:10">
      <c r="A35" s="614" t="s">
        <v>365</v>
      </c>
      <c r="B35" s="615"/>
      <c r="C35" s="616" t="s">
        <v>366</v>
      </c>
      <c r="D35" s="640"/>
      <c r="E35" s="635" t="s">
        <v>367</v>
      </c>
      <c r="F35" s="636" t="s">
        <v>368</v>
      </c>
      <c r="G35" s="594">
        <v>1000000000</v>
      </c>
      <c r="H35" s="601"/>
      <c r="I35" s="601"/>
      <c r="J35" s="601"/>
    </row>
    <row r="36" spans="1:10">
      <c r="A36" s="622" t="s">
        <v>369</v>
      </c>
      <c r="B36" s="637"/>
      <c r="C36" s="624" t="s">
        <v>370</v>
      </c>
      <c r="D36" s="601"/>
      <c r="E36" s="638" t="s">
        <v>371</v>
      </c>
      <c r="F36" s="639" t="s">
        <v>372</v>
      </c>
      <c r="G36" s="597">
        <v>1000000000000</v>
      </c>
      <c r="H36" s="601"/>
      <c r="I36" s="601"/>
      <c r="J36" s="601"/>
    </row>
    <row r="37" spans="1:10">
      <c r="A37" s="641" t="s">
        <v>373</v>
      </c>
      <c r="B37" s="642"/>
      <c r="C37" s="643" t="s">
        <v>322</v>
      </c>
      <c r="D37" s="601"/>
      <c r="E37" s="644" t="s">
        <v>374</v>
      </c>
      <c r="F37" s="645" t="s">
        <v>375</v>
      </c>
      <c r="G37" s="600">
        <v>1000000000000000</v>
      </c>
      <c r="H37" s="601"/>
      <c r="I37" s="601"/>
      <c r="J37" s="601"/>
    </row>
    <row r="41" spans="1:10">
      <c r="A41" s="584" t="s">
        <v>376</v>
      </c>
    </row>
    <row r="42" spans="1:10">
      <c r="A42" s="584" t="s">
        <v>377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46" bestFit="1" customWidth="1"/>
    <col min="2" max="2" width="10.42578125" style="346" customWidth="1"/>
    <col min="3" max="3" width="11.85546875" style="346" customWidth="1"/>
    <col min="4" max="6" width="10.42578125" style="346" customWidth="1"/>
    <col min="7" max="16384" width="9.140625" style="346"/>
  </cols>
  <sheetData>
    <row r="1" spans="1:7" ht="15.75">
      <c r="A1" s="342" t="s">
        <v>150</v>
      </c>
      <c r="B1" s="343"/>
      <c r="C1" s="344" t="s">
        <v>53</v>
      </c>
      <c r="D1" s="343"/>
      <c r="E1" s="343"/>
      <c r="F1" s="345"/>
    </row>
    <row r="2" spans="1:7" ht="15.75">
      <c r="A2" s="347"/>
      <c r="B2" s="348"/>
      <c r="C2" s="349">
        <v>1998</v>
      </c>
      <c r="D2" s="348"/>
      <c r="E2" s="348"/>
      <c r="F2" s="350"/>
    </row>
    <row r="3" spans="1:7" ht="15.75">
      <c r="A3" s="347"/>
      <c r="B3" s="348"/>
      <c r="C3" s="348" t="s">
        <v>151</v>
      </c>
      <c r="D3" s="348"/>
      <c r="E3" s="348"/>
      <c r="F3" s="350"/>
    </row>
    <row r="4" spans="1:7" ht="15.75">
      <c r="A4" s="347"/>
      <c r="B4" s="348"/>
      <c r="C4" s="349" t="s">
        <v>152</v>
      </c>
      <c r="D4" s="348"/>
      <c r="E4" s="348"/>
      <c r="F4" s="350"/>
    </row>
    <row r="5" spans="1:7" ht="15.75">
      <c r="A5" s="347"/>
      <c r="B5" s="348"/>
      <c r="C5" s="348"/>
      <c r="D5" s="348"/>
      <c r="E5" s="348"/>
      <c r="F5" s="350"/>
    </row>
    <row r="6" spans="1:7" ht="15.75">
      <c r="A6" s="351" t="s">
        <v>4</v>
      </c>
      <c r="B6" s="352" t="s">
        <v>71</v>
      </c>
      <c r="C6" s="352" t="s">
        <v>72</v>
      </c>
      <c r="D6" s="352" t="s">
        <v>73</v>
      </c>
      <c r="E6" s="352" t="s">
        <v>74</v>
      </c>
      <c r="F6" s="353" t="s">
        <v>12</v>
      </c>
    </row>
    <row r="7" spans="1:7">
      <c r="A7" s="354"/>
      <c r="B7" s="355"/>
      <c r="C7" s="355"/>
      <c r="D7" s="355"/>
      <c r="E7" s="355"/>
      <c r="F7" s="356"/>
    </row>
    <row r="8" spans="1:7">
      <c r="A8" s="354"/>
      <c r="B8" s="355"/>
      <c r="C8" s="355"/>
      <c r="D8" s="355"/>
      <c r="E8" s="355"/>
      <c r="F8" s="356"/>
    </row>
    <row r="9" spans="1:7">
      <c r="A9" s="357" t="s">
        <v>153</v>
      </c>
      <c r="B9" s="358">
        <v>0</v>
      </c>
      <c r="C9" s="358">
        <v>0</v>
      </c>
      <c r="D9" s="358">
        <v>439</v>
      </c>
      <c r="E9" s="358">
        <v>0</v>
      </c>
      <c r="F9" s="359">
        <v>439</v>
      </c>
      <c r="G9" s="360"/>
    </row>
    <row r="10" spans="1:7">
      <c r="A10" s="354" t="s">
        <v>143</v>
      </c>
      <c r="B10" s="355"/>
      <c r="C10" s="355"/>
      <c r="D10" s="355"/>
      <c r="E10" s="355"/>
      <c r="F10" s="356"/>
    </row>
    <row r="11" spans="1:7">
      <c r="A11" s="357" t="s">
        <v>36</v>
      </c>
      <c r="B11" s="358">
        <v>2535</v>
      </c>
      <c r="C11" s="358">
        <v>17</v>
      </c>
      <c r="D11" s="358">
        <v>473</v>
      </c>
      <c r="E11" s="358">
        <v>0</v>
      </c>
      <c r="F11" s="359">
        <v>3025</v>
      </c>
      <c r="G11" s="360"/>
    </row>
    <row r="12" spans="1:7">
      <c r="A12" s="354" t="s">
        <v>144</v>
      </c>
      <c r="B12" s="358"/>
      <c r="C12" s="358"/>
      <c r="D12" s="358"/>
      <c r="E12" s="358"/>
      <c r="F12" s="359"/>
    </row>
    <row r="13" spans="1:7">
      <c r="A13" s="357" t="s">
        <v>65</v>
      </c>
      <c r="B13" s="358">
        <v>1900</v>
      </c>
      <c r="C13" s="358">
        <v>0</v>
      </c>
      <c r="D13" s="358">
        <v>0</v>
      </c>
      <c r="E13" s="358">
        <v>0</v>
      </c>
      <c r="F13" s="359">
        <v>1900</v>
      </c>
      <c r="G13" s="360"/>
    </row>
    <row r="14" spans="1:7">
      <c r="A14" s="354" t="s">
        <v>144</v>
      </c>
      <c r="B14" s="358"/>
      <c r="C14" s="358"/>
      <c r="D14" s="358"/>
      <c r="E14" s="358"/>
      <c r="F14" s="359"/>
    </row>
    <row r="15" spans="1:7">
      <c r="A15" s="357" t="s">
        <v>75</v>
      </c>
      <c r="B15" s="358">
        <v>1288</v>
      </c>
      <c r="C15" s="358">
        <v>0</v>
      </c>
      <c r="D15" s="358">
        <v>0</v>
      </c>
      <c r="E15" s="358">
        <v>0</v>
      </c>
      <c r="F15" s="359">
        <v>1288</v>
      </c>
      <c r="G15" s="360"/>
    </row>
    <row r="16" spans="1:7">
      <c r="A16" s="354" t="s">
        <v>144</v>
      </c>
      <c r="B16" s="358"/>
      <c r="C16" s="358"/>
      <c r="D16" s="358"/>
      <c r="E16" s="358"/>
      <c r="F16" s="359"/>
    </row>
    <row r="17" spans="1:9">
      <c r="A17" s="357" t="s">
        <v>154</v>
      </c>
      <c r="B17" s="358">
        <v>0</v>
      </c>
      <c r="C17" s="358">
        <v>0</v>
      </c>
      <c r="D17" s="358">
        <v>0</v>
      </c>
      <c r="E17" s="358">
        <v>10</v>
      </c>
      <c r="F17" s="359">
        <v>10</v>
      </c>
      <c r="G17" s="360"/>
    </row>
    <row r="18" spans="1:9">
      <c r="A18" s="354" t="s">
        <v>144</v>
      </c>
      <c r="B18" s="358"/>
      <c r="C18" s="358"/>
      <c r="D18" s="358"/>
      <c r="E18" s="358"/>
      <c r="F18" s="359"/>
    </row>
    <row r="19" spans="1:9">
      <c r="A19" s="357" t="s">
        <v>42</v>
      </c>
      <c r="B19" s="358">
        <v>0</v>
      </c>
      <c r="C19" s="358">
        <v>0</v>
      </c>
      <c r="D19" s="358">
        <v>0</v>
      </c>
      <c r="E19" s="358">
        <v>793</v>
      </c>
      <c r="F19" s="359">
        <v>793</v>
      </c>
      <c r="G19" s="360"/>
    </row>
    <row r="20" spans="1:9">
      <c r="A20" s="354" t="s">
        <v>144</v>
      </c>
      <c r="B20" s="358"/>
      <c r="C20" s="358"/>
      <c r="D20" s="358"/>
      <c r="E20" s="358"/>
      <c r="F20" s="359"/>
    </row>
    <row r="21" spans="1:9">
      <c r="A21" s="357" t="s">
        <v>17</v>
      </c>
      <c r="B21" s="358">
        <v>127</v>
      </c>
      <c r="C21" s="358">
        <v>81</v>
      </c>
      <c r="D21" s="358">
        <v>0</v>
      </c>
      <c r="E21" s="358">
        <v>0</v>
      </c>
      <c r="F21" s="359">
        <v>208</v>
      </c>
      <c r="G21" s="361"/>
      <c r="I21" s="362"/>
    </row>
    <row r="22" spans="1:9">
      <c r="A22" s="354" t="s">
        <v>146</v>
      </c>
      <c r="B22" s="358"/>
      <c r="C22" s="358"/>
      <c r="D22" s="358"/>
      <c r="E22" s="358"/>
      <c r="F22" s="359"/>
    </row>
    <row r="23" spans="1:9">
      <c r="A23" s="357" t="s">
        <v>7</v>
      </c>
      <c r="B23" s="358">
        <v>7</v>
      </c>
      <c r="C23" s="358">
        <v>0</v>
      </c>
      <c r="D23" s="358">
        <v>0</v>
      </c>
      <c r="E23" s="358">
        <v>0</v>
      </c>
      <c r="F23" s="359">
        <v>7</v>
      </c>
      <c r="G23" s="360"/>
    </row>
    <row r="24" spans="1:9">
      <c r="A24" s="354" t="s">
        <v>145</v>
      </c>
      <c r="B24" s="358"/>
      <c r="C24" s="358"/>
      <c r="D24" s="358"/>
      <c r="E24" s="358"/>
      <c r="F24" s="359"/>
    </row>
    <row r="25" spans="1:9">
      <c r="A25" s="357" t="s">
        <v>8</v>
      </c>
      <c r="B25" s="358">
        <v>0</v>
      </c>
      <c r="C25" s="358">
        <v>0</v>
      </c>
      <c r="D25" s="358">
        <v>0</v>
      </c>
      <c r="E25" s="358">
        <v>0</v>
      </c>
      <c r="F25" s="359">
        <v>0</v>
      </c>
      <c r="G25" s="360"/>
    </row>
    <row r="26" spans="1:9">
      <c r="A26" s="354" t="s">
        <v>143</v>
      </c>
      <c r="B26" s="358"/>
      <c r="C26" s="358"/>
      <c r="D26" s="358"/>
      <c r="E26" s="358"/>
      <c r="F26" s="359"/>
    </row>
    <row r="27" spans="1:9" ht="13.5" thickBot="1">
      <c r="A27" s="363"/>
      <c r="B27" s="364"/>
      <c r="C27" s="364"/>
      <c r="D27" s="364"/>
      <c r="E27" s="364"/>
      <c r="F27" s="365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workbookViewId="0"/>
  </sheetViews>
  <sheetFormatPr baseColWidth="10" defaultColWidth="9.140625" defaultRowHeight="12.75"/>
  <cols>
    <col min="1" max="1" width="25.42578125" style="323" bestFit="1" customWidth="1"/>
    <col min="2" max="2" width="10.28515625" style="323" customWidth="1"/>
    <col min="3" max="3" width="10.7109375" style="323" customWidth="1"/>
    <col min="4" max="4" width="9" style="323" customWidth="1"/>
    <col min="5" max="5" width="9.28515625" style="323" customWidth="1"/>
    <col min="6" max="6" width="8.5703125" style="323" customWidth="1"/>
    <col min="7" max="7" width="10.140625" style="323" customWidth="1"/>
    <col min="8" max="16384" width="9.140625" style="323"/>
  </cols>
  <sheetData>
    <row r="1" spans="1:9">
      <c r="A1" s="318"/>
      <c r="B1" s="319"/>
      <c r="C1" s="319"/>
      <c r="D1" s="320" t="s">
        <v>53</v>
      </c>
      <c r="E1" s="319"/>
      <c r="F1" s="319"/>
      <c r="G1" s="321"/>
      <c r="H1" s="322"/>
    </row>
    <row r="2" spans="1:9">
      <c r="A2" s="324"/>
      <c r="B2" s="325"/>
      <c r="C2" s="326"/>
      <c r="D2" s="326" t="s">
        <v>147</v>
      </c>
      <c r="E2" s="325"/>
      <c r="F2" s="325"/>
      <c r="G2" s="327"/>
      <c r="H2" s="322"/>
    </row>
    <row r="3" spans="1:9">
      <c r="A3" s="324"/>
      <c r="B3" s="325"/>
      <c r="C3" s="325"/>
      <c r="D3" s="325" t="s">
        <v>383</v>
      </c>
      <c r="E3" s="325"/>
      <c r="F3" s="325"/>
      <c r="G3" s="327"/>
      <c r="H3" s="322"/>
    </row>
    <row r="4" spans="1:9">
      <c r="A4" s="324"/>
      <c r="B4" s="325"/>
      <c r="C4" s="325"/>
      <c r="D4" s="325"/>
      <c r="E4" s="325"/>
      <c r="F4" s="325"/>
      <c r="G4" s="327"/>
      <c r="H4" s="322"/>
    </row>
    <row r="5" spans="1:9">
      <c r="A5" s="328" t="s">
        <v>4</v>
      </c>
      <c r="B5" s="326" t="s">
        <v>55</v>
      </c>
      <c r="C5" s="326" t="s">
        <v>55</v>
      </c>
      <c r="D5" s="326" t="s">
        <v>55</v>
      </c>
      <c r="E5" s="326" t="s">
        <v>56</v>
      </c>
      <c r="F5" s="326" t="s">
        <v>57</v>
      </c>
      <c r="G5" s="329" t="s">
        <v>58</v>
      </c>
      <c r="H5" s="322"/>
    </row>
    <row r="6" spans="1:9">
      <c r="A6" s="330"/>
      <c r="B6" s="331" t="s">
        <v>59</v>
      </c>
      <c r="C6" s="331" t="s">
        <v>60</v>
      </c>
      <c r="D6" s="331" t="s">
        <v>61</v>
      </c>
      <c r="E6" s="331" t="s">
        <v>62</v>
      </c>
      <c r="F6" s="331" t="s">
        <v>148</v>
      </c>
      <c r="G6" s="332" t="s">
        <v>64</v>
      </c>
    </row>
    <row r="7" spans="1:9">
      <c r="A7" s="333"/>
      <c r="B7" s="334"/>
      <c r="C7" s="334"/>
      <c r="D7" s="334"/>
      <c r="E7" s="334"/>
      <c r="F7" s="334"/>
      <c r="G7" s="335"/>
    </row>
    <row r="8" spans="1:9">
      <c r="A8" s="333" t="s">
        <v>35</v>
      </c>
      <c r="B8" s="336">
        <v>439</v>
      </c>
      <c r="C8" s="336">
        <v>944</v>
      </c>
      <c r="D8" s="336">
        <v>10</v>
      </c>
      <c r="E8" s="336">
        <v>1393</v>
      </c>
      <c r="F8" s="336">
        <v>531</v>
      </c>
      <c r="G8" s="335">
        <v>1924</v>
      </c>
      <c r="H8" s="337"/>
      <c r="I8" s="337"/>
    </row>
    <row r="9" spans="1:9">
      <c r="A9" s="338" t="s">
        <v>143</v>
      </c>
      <c r="B9" s="336"/>
      <c r="C9" s="336"/>
      <c r="D9" s="336"/>
      <c r="E9" s="336"/>
      <c r="F9" s="336"/>
      <c r="G9" s="335"/>
    </row>
    <row r="10" spans="1:9">
      <c r="A10" s="333" t="s">
        <v>36</v>
      </c>
      <c r="B10" s="336">
        <v>3025</v>
      </c>
      <c r="C10" s="336">
        <v>1354</v>
      </c>
      <c r="D10" s="336">
        <v>59</v>
      </c>
      <c r="E10" s="336">
        <v>4438</v>
      </c>
      <c r="F10" s="336">
        <v>225</v>
      </c>
      <c r="G10" s="335">
        <v>4663</v>
      </c>
      <c r="H10" s="337"/>
      <c r="I10" s="337"/>
    </row>
    <row r="11" spans="1:9">
      <c r="A11" s="338" t="s">
        <v>144</v>
      </c>
      <c r="B11" s="336"/>
      <c r="C11" s="336"/>
      <c r="D11" s="336"/>
      <c r="E11" s="336"/>
      <c r="F11" s="336"/>
      <c r="G11" s="335"/>
      <c r="I11" s="337"/>
    </row>
    <row r="12" spans="1:9">
      <c r="A12" s="333" t="s">
        <v>65</v>
      </c>
      <c r="B12" s="336">
        <v>1900</v>
      </c>
      <c r="C12" s="336">
        <v>0</v>
      </c>
      <c r="D12" s="336">
        <v>0</v>
      </c>
      <c r="E12" s="336">
        <v>1900</v>
      </c>
      <c r="F12" s="336">
        <v>0</v>
      </c>
      <c r="G12" s="335">
        <v>1900</v>
      </c>
      <c r="H12" s="337"/>
      <c r="I12" s="337"/>
    </row>
    <row r="13" spans="1:9">
      <c r="A13" s="338" t="s">
        <v>144</v>
      </c>
      <c r="B13" s="336"/>
      <c r="C13" s="336"/>
      <c r="D13" s="336"/>
      <c r="E13" s="336"/>
      <c r="F13" s="336"/>
      <c r="G13" s="335"/>
      <c r="I13" s="337"/>
    </row>
    <row r="14" spans="1:9">
      <c r="A14" s="333" t="s">
        <v>149</v>
      </c>
      <c r="B14" s="336">
        <v>1288</v>
      </c>
      <c r="C14" s="336">
        <v>0</v>
      </c>
      <c r="D14" s="336">
        <v>0</v>
      </c>
      <c r="E14" s="336">
        <v>1288</v>
      </c>
      <c r="F14" s="336">
        <v>0</v>
      </c>
      <c r="G14" s="335">
        <v>1288</v>
      </c>
      <c r="H14" s="337"/>
      <c r="I14" s="337"/>
    </row>
    <row r="15" spans="1:9">
      <c r="A15" s="338" t="s">
        <v>144</v>
      </c>
      <c r="B15" s="336"/>
      <c r="C15" s="336"/>
      <c r="D15" s="336"/>
      <c r="E15" s="336"/>
      <c r="F15" s="336"/>
      <c r="G15" s="335"/>
      <c r="I15" s="337"/>
    </row>
    <row r="16" spans="1:9">
      <c r="A16" s="333" t="s">
        <v>39</v>
      </c>
      <c r="B16" s="336">
        <v>0</v>
      </c>
      <c r="C16" s="336">
        <v>164</v>
      </c>
      <c r="D16" s="336">
        <v>194</v>
      </c>
      <c r="E16" s="336">
        <v>358</v>
      </c>
      <c r="F16" s="336">
        <v>0</v>
      </c>
      <c r="G16" s="335">
        <v>358</v>
      </c>
      <c r="H16" s="337"/>
      <c r="I16" s="337"/>
    </row>
    <row r="17" spans="1:9">
      <c r="A17" s="338" t="s">
        <v>144</v>
      </c>
      <c r="B17" s="336"/>
      <c r="C17" s="336"/>
      <c r="D17" s="336"/>
      <c r="E17" s="336"/>
      <c r="F17" s="336"/>
      <c r="G17" s="335"/>
      <c r="I17" s="337"/>
    </row>
    <row r="18" spans="1:9">
      <c r="A18" s="333" t="s">
        <v>40</v>
      </c>
      <c r="B18" s="336">
        <v>0</v>
      </c>
      <c r="C18" s="336">
        <v>203</v>
      </c>
      <c r="D18" s="336">
        <v>807</v>
      </c>
      <c r="E18" s="336">
        <v>1010</v>
      </c>
      <c r="F18" s="336">
        <v>4</v>
      </c>
      <c r="G18" s="335">
        <v>1014</v>
      </c>
      <c r="H18" s="337"/>
      <c r="I18" s="337"/>
    </row>
    <row r="19" spans="1:9">
      <c r="A19" s="338" t="s">
        <v>143</v>
      </c>
      <c r="B19" s="336"/>
      <c r="C19" s="336"/>
      <c r="D19" s="336"/>
      <c r="E19" s="336"/>
      <c r="F19" s="336"/>
      <c r="G19" s="335"/>
      <c r="I19" s="337"/>
    </row>
    <row r="20" spans="1:9">
      <c r="A20" s="333" t="s">
        <v>41</v>
      </c>
      <c r="B20" s="336">
        <v>10</v>
      </c>
      <c r="C20" s="336">
        <v>0</v>
      </c>
      <c r="D20" s="336">
        <v>0</v>
      </c>
      <c r="E20" s="336">
        <v>10</v>
      </c>
      <c r="F20" s="336">
        <v>0</v>
      </c>
      <c r="G20" s="335">
        <v>10</v>
      </c>
      <c r="H20" s="337"/>
      <c r="I20" s="337"/>
    </row>
    <row r="21" spans="1:9">
      <c r="A21" s="338" t="s">
        <v>144</v>
      </c>
      <c r="B21" s="336"/>
      <c r="C21" s="336"/>
      <c r="D21" s="336"/>
      <c r="E21" s="336"/>
      <c r="F21" s="336"/>
      <c r="G21" s="335"/>
      <c r="I21" s="337"/>
    </row>
    <row r="22" spans="1:9">
      <c r="A22" s="333" t="s">
        <v>42</v>
      </c>
      <c r="B22" s="336">
        <v>793</v>
      </c>
      <c r="C22" s="336">
        <v>0</v>
      </c>
      <c r="D22" s="336">
        <v>0</v>
      </c>
      <c r="E22" s="336">
        <v>793</v>
      </c>
      <c r="F22" s="336">
        <v>0</v>
      </c>
      <c r="G22" s="335">
        <v>793</v>
      </c>
      <c r="H22" s="337"/>
      <c r="I22" s="337"/>
    </row>
    <row r="23" spans="1:9">
      <c r="A23" s="338" t="s">
        <v>144</v>
      </c>
      <c r="B23" s="336"/>
      <c r="C23" s="336"/>
      <c r="D23" s="336"/>
      <c r="E23" s="336"/>
      <c r="F23" s="336"/>
      <c r="G23" s="335"/>
      <c r="I23" s="337"/>
    </row>
    <row r="24" spans="1:9">
      <c r="A24" s="333" t="s">
        <v>43</v>
      </c>
      <c r="B24" s="336">
        <v>0</v>
      </c>
      <c r="C24" s="336">
        <v>20</v>
      </c>
      <c r="D24" s="336">
        <v>0</v>
      </c>
      <c r="E24" s="336">
        <v>20</v>
      </c>
      <c r="F24" s="336">
        <v>5</v>
      </c>
      <c r="G24" s="335">
        <v>25</v>
      </c>
      <c r="H24" s="337"/>
      <c r="I24" s="337"/>
    </row>
    <row r="25" spans="1:9">
      <c r="A25" s="338" t="s">
        <v>144</v>
      </c>
      <c r="B25" s="336"/>
      <c r="C25" s="336"/>
      <c r="D25" s="336"/>
      <c r="E25" s="336"/>
      <c r="F25" s="336"/>
      <c r="G25" s="335"/>
      <c r="I25" s="337"/>
    </row>
    <row r="26" spans="1:9">
      <c r="A26" s="333" t="s">
        <v>44</v>
      </c>
      <c r="B26" s="336">
        <v>0</v>
      </c>
      <c r="C26" s="336">
        <v>1.54</v>
      </c>
      <c r="D26" s="336">
        <v>0</v>
      </c>
      <c r="E26" s="336">
        <v>2</v>
      </c>
      <c r="F26" s="336">
        <v>824</v>
      </c>
      <c r="G26" s="335">
        <v>826</v>
      </c>
      <c r="H26" s="337"/>
      <c r="I26" s="337"/>
    </row>
    <row r="27" spans="1:9">
      <c r="A27" s="338" t="s">
        <v>145</v>
      </c>
      <c r="B27" s="336"/>
      <c r="C27" s="336"/>
      <c r="D27" s="336"/>
      <c r="E27" s="336"/>
      <c r="F27" s="336"/>
      <c r="G27" s="335"/>
      <c r="I27" s="337"/>
    </row>
    <row r="28" spans="1:9">
      <c r="A28" s="333" t="s">
        <v>17</v>
      </c>
      <c r="B28" s="336">
        <v>208</v>
      </c>
      <c r="C28" s="336">
        <v>21054</v>
      </c>
      <c r="D28" s="336">
        <v>9602</v>
      </c>
      <c r="E28" s="336">
        <v>30864</v>
      </c>
      <c r="F28" s="336">
        <v>1742</v>
      </c>
      <c r="G28" s="335">
        <v>32606</v>
      </c>
      <c r="H28" s="337"/>
      <c r="I28" s="337"/>
    </row>
    <row r="29" spans="1:9">
      <c r="A29" s="338" t="s">
        <v>146</v>
      </c>
      <c r="B29" s="336"/>
      <c r="C29" s="336"/>
      <c r="D29" s="336"/>
      <c r="E29" s="336"/>
      <c r="F29" s="336"/>
      <c r="G29" s="335"/>
      <c r="I29" s="337"/>
    </row>
    <row r="30" spans="1:9">
      <c r="A30" s="333" t="s">
        <v>8</v>
      </c>
      <c r="B30" s="336">
        <v>0</v>
      </c>
      <c r="C30" s="336">
        <v>874</v>
      </c>
      <c r="D30" s="336">
        <v>7</v>
      </c>
      <c r="E30" s="336">
        <v>881</v>
      </c>
      <c r="F30" s="336">
        <v>4874</v>
      </c>
      <c r="G30" s="335">
        <v>5755</v>
      </c>
      <c r="H30" s="337"/>
      <c r="I30" s="337"/>
    </row>
    <row r="31" spans="1:9">
      <c r="A31" s="338" t="s">
        <v>143</v>
      </c>
      <c r="B31" s="336"/>
      <c r="C31" s="336"/>
      <c r="D31" s="336"/>
      <c r="E31" s="336"/>
      <c r="F31" s="336"/>
      <c r="G31" s="335"/>
      <c r="I31" s="337"/>
    </row>
    <row r="32" spans="1:9">
      <c r="A32" s="333" t="s">
        <v>47</v>
      </c>
      <c r="B32" s="336">
        <v>0</v>
      </c>
      <c r="C32" s="336">
        <v>395</v>
      </c>
      <c r="D32" s="336">
        <v>0</v>
      </c>
      <c r="E32" s="336">
        <v>395</v>
      </c>
      <c r="F32" s="336">
        <v>271</v>
      </c>
      <c r="G32" s="335">
        <v>666</v>
      </c>
      <c r="H32" s="337"/>
      <c r="I32" s="337"/>
    </row>
    <row r="33" spans="1:9">
      <c r="A33" s="338" t="s">
        <v>143</v>
      </c>
      <c r="B33" s="336"/>
      <c r="C33" s="336"/>
      <c r="D33" s="336"/>
      <c r="E33" s="336"/>
      <c r="F33" s="336"/>
      <c r="G33" s="335"/>
      <c r="I33" s="337"/>
    </row>
    <row r="34" spans="1:9">
      <c r="A34" s="333" t="s">
        <v>48</v>
      </c>
      <c r="B34" s="336">
        <v>0</v>
      </c>
      <c r="C34" s="336">
        <v>18</v>
      </c>
      <c r="D34" s="336">
        <v>0</v>
      </c>
      <c r="E34" s="336">
        <v>18</v>
      </c>
      <c r="F34" s="336">
        <v>0</v>
      </c>
      <c r="G34" s="335">
        <v>18</v>
      </c>
      <c r="H34" s="337"/>
      <c r="I34" s="337"/>
    </row>
    <row r="35" spans="1:9">
      <c r="A35" s="338" t="s">
        <v>144</v>
      </c>
      <c r="B35" s="336"/>
      <c r="C35" s="336"/>
      <c r="D35" s="336"/>
      <c r="E35" s="336"/>
      <c r="F35" s="336"/>
      <c r="G35" s="335"/>
      <c r="I35" s="337"/>
    </row>
    <row r="36" spans="1:9">
      <c r="A36" s="333" t="s">
        <v>19</v>
      </c>
      <c r="B36" s="336">
        <v>0</v>
      </c>
      <c r="C36" s="336">
        <v>242</v>
      </c>
      <c r="D36" s="336">
        <v>189</v>
      </c>
      <c r="E36" s="336">
        <v>431</v>
      </c>
      <c r="F36" s="336">
        <v>32</v>
      </c>
      <c r="G36" s="335">
        <v>463</v>
      </c>
      <c r="H36" s="337"/>
      <c r="I36" s="337"/>
    </row>
    <row r="37" spans="1:9">
      <c r="A37" s="338" t="s">
        <v>145</v>
      </c>
      <c r="B37" s="336"/>
      <c r="C37" s="336"/>
      <c r="D37" s="336"/>
      <c r="E37" s="336"/>
      <c r="F37" s="336"/>
      <c r="G37" s="335"/>
      <c r="I37" s="337"/>
    </row>
    <row r="38" spans="1:9">
      <c r="A38" s="333" t="s">
        <v>50</v>
      </c>
      <c r="B38" s="336">
        <v>0</v>
      </c>
      <c r="C38" s="336">
        <v>841</v>
      </c>
      <c r="D38" s="336">
        <v>0</v>
      </c>
      <c r="E38" s="336">
        <v>841</v>
      </c>
      <c r="F38" s="336">
        <v>461</v>
      </c>
      <c r="G38" s="335">
        <v>1302</v>
      </c>
      <c r="H38" s="337"/>
      <c r="I38" s="337"/>
    </row>
    <row r="39" spans="1:9">
      <c r="A39" s="338" t="s">
        <v>145</v>
      </c>
      <c r="B39" s="336"/>
      <c r="C39" s="336"/>
      <c r="D39" s="336"/>
      <c r="E39" s="336"/>
      <c r="F39" s="336"/>
      <c r="G39" s="335"/>
      <c r="I39" s="337"/>
    </row>
    <row r="40" spans="1:9">
      <c r="A40" s="333" t="s">
        <v>67</v>
      </c>
      <c r="B40" s="336">
        <v>7</v>
      </c>
      <c r="C40" s="336">
        <v>338</v>
      </c>
      <c r="D40" s="336">
        <v>224</v>
      </c>
      <c r="E40" s="336">
        <v>569</v>
      </c>
      <c r="F40" s="336">
        <v>3014</v>
      </c>
      <c r="G40" s="335">
        <v>3583</v>
      </c>
      <c r="H40" s="337"/>
      <c r="I40" s="337"/>
    </row>
    <row r="41" spans="1:9">
      <c r="A41" s="338" t="s">
        <v>145</v>
      </c>
      <c r="B41" s="336"/>
      <c r="C41" s="336"/>
      <c r="D41" s="336"/>
      <c r="E41" s="336"/>
      <c r="F41" s="336"/>
      <c r="G41" s="335"/>
      <c r="I41" s="337"/>
    </row>
    <row r="42" spans="1:9">
      <c r="A42" s="333" t="s">
        <v>21</v>
      </c>
      <c r="B42" s="336">
        <v>0</v>
      </c>
      <c r="C42" s="336">
        <v>58</v>
      </c>
      <c r="D42" s="336">
        <v>0</v>
      </c>
      <c r="E42" s="336">
        <v>58</v>
      </c>
      <c r="F42" s="336">
        <v>0</v>
      </c>
      <c r="G42" s="335">
        <v>58</v>
      </c>
      <c r="H42" s="337"/>
      <c r="I42" s="337"/>
    </row>
    <row r="43" spans="1:9">
      <c r="A43" s="338" t="s">
        <v>143</v>
      </c>
      <c r="B43" s="336"/>
      <c r="C43" s="336"/>
      <c r="D43" s="336"/>
      <c r="E43" s="336"/>
      <c r="F43" s="336"/>
      <c r="G43" s="335"/>
      <c r="I43" s="337"/>
    </row>
    <row r="44" spans="1:9">
      <c r="A44" s="333" t="s">
        <v>10</v>
      </c>
      <c r="B44" s="336">
        <v>0</v>
      </c>
      <c r="C44" s="336">
        <v>2258</v>
      </c>
      <c r="D44" s="336">
        <v>7746</v>
      </c>
      <c r="E44" s="336">
        <v>10004</v>
      </c>
      <c r="F44" s="336">
        <v>1224</v>
      </c>
      <c r="G44" s="335">
        <v>11228</v>
      </c>
      <c r="H44" s="337"/>
      <c r="I44" s="337"/>
    </row>
    <row r="45" spans="1:9">
      <c r="A45" s="338" t="s">
        <v>143</v>
      </c>
      <c r="B45" s="336"/>
      <c r="C45" s="336"/>
      <c r="D45" s="336"/>
      <c r="E45" s="336"/>
      <c r="F45" s="336"/>
      <c r="G45" s="335"/>
      <c r="I45" s="337"/>
    </row>
    <row r="46" spans="1:9">
      <c r="A46" s="333" t="s">
        <v>11</v>
      </c>
      <c r="B46" s="336">
        <v>0</v>
      </c>
      <c r="C46" s="336">
        <v>0</v>
      </c>
      <c r="D46" s="336">
        <v>0</v>
      </c>
      <c r="E46" s="336">
        <v>0</v>
      </c>
      <c r="F46" s="336">
        <v>25</v>
      </c>
      <c r="G46" s="335">
        <v>25</v>
      </c>
      <c r="H46" s="337"/>
      <c r="I46" s="337"/>
    </row>
    <row r="47" spans="1:9" ht="13.5" thickBot="1">
      <c r="A47" s="339" t="s">
        <v>143</v>
      </c>
      <c r="B47" s="340"/>
      <c r="C47" s="340"/>
      <c r="D47" s="340"/>
      <c r="E47" s="340"/>
      <c r="F47" s="340"/>
      <c r="G47" s="341"/>
      <c r="H47" s="337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2"/>
  <sheetViews>
    <sheetView zoomScale="70" workbookViewId="0"/>
  </sheetViews>
  <sheetFormatPr baseColWidth="10" defaultColWidth="9.140625" defaultRowHeight="12.75"/>
  <cols>
    <col min="1" max="1" width="34.140625" style="311" customWidth="1"/>
    <col min="2" max="8" width="18.7109375" style="311" customWidth="1"/>
    <col min="9" max="16384" width="9.140625" style="311"/>
  </cols>
  <sheetData>
    <row r="1" spans="1:10" s="656" customFormat="1" ht="15.75">
      <c r="A1" s="651"/>
      <c r="B1" s="652"/>
      <c r="C1" s="652"/>
      <c r="D1" s="652" t="s">
        <v>137</v>
      </c>
      <c r="E1" s="652"/>
      <c r="F1" s="653"/>
      <c r="G1" s="653"/>
      <c r="H1" s="654"/>
      <c r="I1" s="655"/>
    </row>
    <row r="2" spans="1:10" s="656" customFormat="1" ht="15.75">
      <c r="A2" s="657"/>
      <c r="B2" s="658"/>
      <c r="C2" s="658"/>
      <c r="D2" s="659" t="s">
        <v>138</v>
      </c>
      <c r="E2" s="658"/>
      <c r="F2" s="660"/>
      <c r="G2" s="660"/>
      <c r="H2" s="661"/>
      <c r="I2" s="655"/>
    </row>
    <row r="3" spans="1:10" s="656" customFormat="1" ht="15.75">
      <c r="A3" s="657"/>
      <c r="B3" s="658"/>
      <c r="C3" s="658"/>
      <c r="D3" s="658" t="s">
        <v>382</v>
      </c>
      <c r="E3" s="658"/>
      <c r="F3" s="660"/>
      <c r="G3" s="660"/>
      <c r="H3" s="661"/>
      <c r="I3" s="655"/>
    </row>
    <row r="4" spans="1:10" s="656" customFormat="1" ht="15.75">
      <c r="A4" s="657"/>
      <c r="B4" s="312"/>
      <c r="C4" s="312"/>
      <c r="D4" s="312"/>
      <c r="E4" s="312"/>
      <c r="F4" s="312"/>
      <c r="G4" s="312"/>
      <c r="H4" s="313"/>
      <c r="I4" s="655"/>
    </row>
    <row r="5" spans="1:10" s="656" customFormat="1" ht="15.75">
      <c r="A5" s="657" t="s">
        <v>4</v>
      </c>
      <c r="B5" s="312" t="s">
        <v>24</v>
      </c>
      <c r="C5" s="312" t="s">
        <v>25</v>
      </c>
      <c r="D5" s="312" t="s">
        <v>26</v>
      </c>
      <c r="E5" s="312" t="s">
        <v>139</v>
      </c>
      <c r="F5" s="312" t="s">
        <v>28</v>
      </c>
      <c r="G5" s="312" t="s">
        <v>28</v>
      </c>
      <c r="H5" s="313" t="s">
        <v>28</v>
      </c>
      <c r="I5" s="655"/>
    </row>
    <row r="6" spans="1:10" s="656" customFormat="1" ht="15.75">
      <c r="A6" s="662"/>
      <c r="B6" s="314" t="s">
        <v>29</v>
      </c>
      <c r="C6" s="314"/>
      <c r="D6" s="314"/>
      <c r="E6" s="314" t="s">
        <v>140</v>
      </c>
      <c r="F6" s="314" t="s">
        <v>141</v>
      </c>
      <c r="G6" s="314" t="s">
        <v>142</v>
      </c>
      <c r="H6" s="315" t="s">
        <v>12</v>
      </c>
    </row>
    <row r="7" spans="1:10" ht="15.75">
      <c r="A7" s="663"/>
      <c r="B7" s="666"/>
      <c r="C7" s="666"/>
      <c r="D7" s="666"/>
      <c r="E7" s="666"/>
      <c r="F7" s="666"/>
      <c r="G7" s="666"/>
      <c r="H7" s="667"/>
    </row>
    <row r="8" spans="1:10" ht="15.75">
      <c r="A8" s="663" t="s">
        <v>35</v>
      </c>
      <c r="B8" s="668">
        <v>1576</v>
      </c>
      <c r="C8" s="668">
        <v>160</v>
      </c>
      <c r="D8" s="668">
        <v>0</v>
      </c>
      <c r="E8" s="668">
        <v>-188</v>
      </c>
      <c r="F8" s="668">
        <v>1393</v>
      </c>
      <c r="G8" s="668">
        <v>531</v>
      </c>
      <c r="H8" s="669">
        <v>1924</v>
      </c>
      <c r="I8" s="316"/>
      <c r="J8" s="316"/>
    </row>
    <row r="9" spans="1:10" ht="15.75">
      <c r="A9" s="664" t="s">
        <v>143</v>
      </c>
      <c r="B9" s="670"/>
      <c r="C9" s="670"/>
      <c r="D9" s="670"/>
      <c r="E9" s="670"/>
      <c r="F9" s="670"/>
      <c r="G9" s="670"/>
      <c r="H9" s="671"/>
      <c r="I9" s="316"/>
    </row>
    <row r="10" spans="1:10" ht="15.75">
      <c r="A10" s="663" t="s">
        <v>36</v>
      </c>
      <c r="B10" s="668">
        <v>4065</v>
      </c>
      <c r="C10" s="668">
        <v>783</v>
      </c>
      <c r="D10" s="668">
        <v>47</v>
      </c>
      <c r="E10" s="668">
        <v>138</v>
      </c>
      <c r="F10" s="668">
        <v>4438</v>
      </c>
      <c r="G10" s="668">
        <v>225</v>
      </c>
      <c r="H10" s="669">
        <v>4663</v>
      </c>
      <c r="I10" s="316"/>
      <c r="J10" s="316"/>
    </row>
    <row r="11" spans="1:10" ht="15.75">
      <c r="A11" s="664" t="s">
        <v>144</v>
      </c>
      <c r="B11" s="670"/>
      <c r="C11" s="670"/>
      <c r="D11" s="670"/>
      <c r="E11" s="670"/>
      <c r="F11" s="670"/>
      <c r="G11" s="670"/>
      <c r="H11" s="671"/>
      <c r="I11" s="316"/>
    </row>
    <row r="12" spans="1:10" ht="15.75">
      <c r="A12" s="663" t="s">
        <v>37</v>
      </c>
      <c r="B12" s="668">
        <v>1539</v>
      </c>
      <c r="C12" s="668">
        <v>478</v>
      </c>
      <c r="D12" s="668">
        <v>38</v>
      </c>
      <c r="E12" s="668">
        <v>79</v>
      </c>
      <c r="F12" s="668">
        <v>1900</v>
      </c>
      <c r="G12" s="668">
        <v>0</v>
      </c>
      <c r="H12" s="669">
        <v>1900</v>
      </c>
      <c r="I12" s="316"/>
      <c r="J12" s="316"/>
    </row>
    <row r="13" spans="1:10" ht="15.75">
      <c r="A13" s="664" t="s">
        <v>144</v>
      </c>
      <c r="B13" s="670"/>
      <c r="C13" s="670"/>
      <c r="D13" s="670"/>
      <c r="E13" s="670"/>
      <c r="F13" s="670"/>
      <c r="G13" s="670"/>
      <c r="H13" s="671"/>
      <c r="I13" s="316"/>
    </row>
    <row r="14" spans="1:10" ht="15.75">
      <c r="A14" s="663" t="s">
        <v>38</v>
      </c>
      <c r="B14" s="668">
        <v>1256</v>
      </c>
      <c r="C14" s="668">
        <v>0</v>
      </c>
      <c r="D14" s="668">
        <v>18</v>
      </c>
      <c r="E14" s="668">
        <v>-50</v>
      </c>
      <c r="F14" s="668">
        <v>1288</v>
      </c>
      <c r="G14" s="668">
        <v>0</v>
      </c>
      <c r="H14" s="669">
        <v>1288</v>
      </c>
      <c r="I14" s="316"/>
      <c r="J14" s="316"/>
    </row>
    <row r="15" spans="1:10" ht="15.75">
      <c r="A15" s="664" t="s">
        <v>144</v>
      </c>
      <c r="B15" s="670"/>
      <c r="C15" s="670"/>
      <c r="D15" s="670"/>
      <c r="E15" s="670"/>
      <c r="F15" s="670"/>
      <c r="G15" s="670"/>
      <c r="H15" s="671"/>
      <c r="I15" s="316"/>
    </row>
    <row r="16" spans="1:10" ht="15.75">
      <c r="A16" s="663" t="s">
        <v>39</v>
      </c>
      <c r="B16" s="668">
        <v>355</v>
      </c>
      <c r="C16" s="668">
        <v>0</v>
      </c>
      <c r="D16" s="668">
        <v>1</v>
      </c>
      <c r="E16" s="668">
        <v>-4</v>
      </c>
      <c r="F16" s="668">
        <v>358</v>
      </c>
      <c r="G16" s="668">
        <v>0</v>
      </c>
      <c r="H16" s="669">
        <v>358</v>
      </c>
      <c r="I16" s="316"/>
      <c r="J16" s="316"/>
    </row>
    <row r="17" spans="1:10" ht="15.75">
      <c r="A17" s="664" t="s">
        <v>144</v>
      </c>
      <c r="B17" s="670"/>
      <c r="C17" s="670"/>
      <c r="D17" s="670"/>
      <c r="E17" s="670"/>
      <c r="F17" s="670"/>
      <c r="G17" s="670"/>
      <c r="H17" s="671"/>
      <c r="I17" s="316"/>
    </row>
    <row r="18" spans="1:10" ht="15.75">
      <c r="A18" s="663" t="s">
        <v>40</v>
      </c>
      <c r="B18" s="668">
        <v>504</v>
      </c>
      <c r="C18" s="668">
        <v>518</v>
      </c>
      <c r="D18" s="668">
        <v>28</v>
      </c>
      <c r="E18" s="668">
        <v>-20</v>
      </c>
      <c r="F18" s="668">
        <v>1010</v>
      </c>
      <c r="G18" s="668">
        <v>4</v>
      </c>
      <c r="H18" s="669">
        <v>1014</v>
      </c>
      <c r="I18" s="316"/>
      <c r="J18" s="316"/>
    </row>
    <row r="19" spans="1:10" ht="15.75">
      <c r="A19" s="664" t="s">
        <v>143</v>
      </c>
      <c r="B19" s="670"/>
      <c r="C19" s="670"/>
      <c r="D19" s="670"/>
      <c r="E19" s="670"/>
      <c r="F19" s="670"/>
      <c r="G19" s="670"/>
      <c r="H19" s="671"/>
      <c r="I19" s="316"/>
    </row>
    <row r="20" spans="1:10" ht="15.75">
      <c r="A20" s="663" t="s">
        <v>41</v>
      </c>
      <c r="B20" s="668">
        <v>16</v>
      </c>
      <c r="C20" s="668">
        <v>0</v>
      </c>
      <c r="D20" s="668">
        <v>3</v>
      </c>
      <c r="E20" s="668">
        <v>3</v>
      </c>
      <c r="F20" s="668">
        <v>10</v>
      </c>
      <c r="G20" s="668">
        <v>0</v>
      </c>
      <c r="H20" s="669">
        <v>10</v>
      </c>
      <c r="I20" s="316"/>
      <c r="J20" s="316"/>
    </row>
    <row r="21" spans="1:10" ht="15.75">
      <c r="A21" s="664" t="s">
        <v>144</v>
      </c>
      <c r="B21" s="670"/>
      <c r="C21" s="670"/>
      <c r="D21" s="670"/>
      <c r="E21" s="670"/>
      <c r="F21" s="670"/>
      <c r="G21" s="670"/>
      <c r="H21" s="671"/>
      <c r="I21" s="316"/>
    </row>
    <row r="22" spans="1:10" ht="15.75">
      <c r="A22" s="663" t="s">
        <v>42</v>
      </c>
      <c r="B22" s="668">
        <v>620</v>
      </c>
      <c r="C22" s="668">
        <v>267</v>
      </c>
      <c r="D22" s="668">
        <v>30</v>
      </c>
      <c r="E22" s="668">
        <v>64</v>
      </c>
      <c r="F22" s="668">
        <v>793</v>
      </c>
      <c r="G22" s="668">
        <v>0</v>
      </c>
      <c r="H22" s="669">
        <v>793</v>
      </c>
      <c r="I22" s="316"/>
      <c r="J22" s="316"/>
    </row>
    <row r="23" spans="1:10" ht="15.75">
      <c r="A23" s="664" t="s">
        <v>144</v>
      </c>
      <c r="B23" s="670"/>
      <c r="C23" s="670"/>
      <c r="D23" s="670"/>
      <c r="E23" s="670"/>
      <c r="F23" s="670"/>
      <c r="G23" s="670"/>
      <c r="H23" s="671"/>
      <c r="I23" s="316"/>
    </row>
    <row r="24" spans="1:10" ht="15.75">
      <c r="A24" s="663" t="s">
        <v>43</v>
      </c>
      <c r="B24" s="668">
        <v>345</v>
      </c>
      <c r="C24" s="668">
        <v>0</v>
      </c>
      <c r="D24" s="668">
        <v>0</v>
      </c>
      <c r="E24" s="668">
        <v>320</v>
      </c>
      <c r="F24" s="668">
        <v>20</v>
      </c>
      <c r="G24" s="668">
        <v>5</v>
      </c>
      <c r="H24" s="669">
        <v>25</v>
      </c>
      <c r="I24" s="316"/>
      <c r="J24" s="316"/>
    </row>
    <row r="25" spans="1:10" ht="15.75">
      <c r="A25" s="664" t="s">
        <v>144</v>
      </c>
      <c r="B25" s="670"/>
      <c r="C25" s="670"/>
      <c r="D25" s="670"/>
      <c r="E25" s="670"/>
      <c r="F25" s="670"/>
      <c r="G25" s="670"/>
      <c r="H25" s="671"/>
      <c r="I25" s="316"/>
    </row>
    <row r="26" spans="1:10" ht="15.75">
      <c r="A26" s="663" t="s">
        <v>44</v>
      </c>
      <c r="B26" s="668">
        <v>826</v>
      </c>
      <c r="C26" s="668">
        <v>0</v>
      </c>
      <c r="D26" s="668">
        <v>0</v>
      </c>
      <c r="E26" s="668">
        <v>0</v>
      </c>
      <c r="F26" s="668">
        <v>2</v>
      </c>
      <c r="G26" s="668">
        <v>824</v>
      </c>
      <c r="H26" s="669">
        <v>826</v>
      </c>
      <c r="I26" s="316"/>
      <c r="J26" s="316"/>
    </row>
    <row r="27" spans="1:10" ht="15.75">
      <c r="A27" s="664" t="s">
        <v>145</v>
      </c>
      <c r="B27" s="670"/>
      <c r="C27" s="670"/>
      <c r="D27" s="670"/>
      <c r="E27" s="670"/>
      <c r="F27" s="670"/>
      <c r="G27" s="670"/>
      <c r="H27" s="671"/>
      <c r="I27" s="316"/>
    </row>
    <row r="28" spans="1:10" ht="15.75">
      <c r="A28" s="663" t="s">
        <v>17</v>
      </c>
      <c r="B28" s="668">
        <v>35503</v>
      </c>
      <c r="C28" s="668">
        <v>0</v>
      </c>
      <c r="D28" s="668">
        <v>0</v>
      </c>
      <c r="E28" s="668">
        <v>2897</v>
      </c>
      <c r="F28" s="668">
        <v>30864</v>
      </c>
      <c r="G28" s="668">
        <v>1742</v>
      </c>
      <c r="H28" s="669">
        <v>32606</v>
      </c>
      <c r="I28" s="316"/>
      <c r="J28" s="316"/>
    </row>
    <row r="29" spans="1:10" ht="15.75">
      <c r="A29" s="664" t="s">
        <v>146</v>
      </c>
      <c r="B29" s="670"/>
      <c r="C29" s="670"/>
      <c r="D29" s="670"/>
      <c r="E29" s="670"/>
      <c r="F29" s="670"/>
      <c r="G29" s="670"/>
      <c r="H29" s="671"/>
      <c r="I29" s="316"/>
    </row>
    <row r="30" spans="1:10" ht="15.75">
      <c r="A30" s="663" t="s">
        <v>46</v>
      </c>
      <c r="B30" s="668">
        <v>5755</v>
      </c>
      <c r="C30" s="668">
        <v>0</v>
      </c>
      <c r="D30" s="668">
        <v>0</v>
      </c>
      <c r="E30" s="668">
        <v>0</v>
      </c>
      <c r="F30" s="668">
        <v>881</v>
      </c>
      <c r="G30" s="668">
        <v>4874</v>
      </c>
      <c r="H30" s="669">
        <v>5755</v>
      </c>
      <c r="I30" s="316"/>
      <c r="J30" s="316"/>
    </row>
    <row r="31" spans="1:10" ht="15.75">
      <c r="A31" s="664" t="s">
        <v>143</v>
      </c>
      <c r="B31" s="670"/>
      <c r="C31" s="670"/>
      <c r="D31" s="670"/>
      <c r="E31" s="670"/>
      <c r="F31" s="670"/>
      <c r="G31" s="670"/>
      <c r="H31" s="671"/>
      <c r="I31" s="316"/>
    </row>
    <row r="32" spans="1:10" ht="15.75">
      <c r="A32" s="663" t="s">
        <v>47</v>
      </c>
      <c r="B32" s="668">
        <v>521</v>
      </c>
      <c r="C32" s="668">
        <v>49</v>
      </c>
      <c r="D32" s="668">
        <v>22</v>
      </c>
      <c r="E32" s="668">
        <v>-118</v>
      </c>
      <c r="F32" s="668">
        <v>395</v>
      </c>
      <c r="G32" s="668">
        <v>271</v>
      </c>
      <c r="H32" s="669">
        <v>666</v>
      </c>
      <c r="I32" s="316"/>
      <c r="J32" s="316"/>
    </row>
    <row r="33" spans="1:10" ht="15.75">
      <c r="A33" s="664" t="s">
        <v>143</v>
      </c>
      <c r="B33" s="670"/>
      <c r="C33" s="670"/>
      <c r="D33" s="670"/>
      <c r="E33" s="670"/>
      <c r="F33" s="670"/>
      <c r="G33" s="670"/>
      <c r="H33" s="671"/>
      <c r="I33" s="316"/>
    </row>
    <row r="34" spans="1:10" ht="15.75">
      <c r="A34" s="663" t="s">
        <v>48</v>
      </c>
      <c r="B34" s="668">
        <v>19</v>
      </c>
      <c r="C34" s="668">
        <v>0</v>
      </c>
      <c r="D34" s="668">
        <v>0</v>
      </c>
      <c r="E34" s="668">
        <v>1</v>
      </c>
      <c r="F34" s="668">
        <v>18</v>
      </c>
      <c r="G34" s="668">
        <v>0</v>
      </c>
      <c r="H34" s="669">
        <v>18</v>
      </c>
      <c r="I34" s="316"/>
      <c r="J34" s="316"/>
    </row>
    <row r="35" spans="1:10" ht="15.75">
      <c r="A35" s="664" t="s">
        <v>144</v>
      </c>
      <c r="B35" s="670"/>
      <c r="C35" s="670"/>
      <c r="D35" s="670"/>
      <c r="E35" s="670"/>
      <c r="F35" s="670"/>
      <c r="G35" s="670"/>
      <c r="H35" s="671"/>
      <c r="I35" s="316"/>
    </row>
    <row r="36" spans="1:10" ht="15.75">
      <c r="A36" s="663" t="s">
        <v>19</v>
      </c>
      <c r="B36" s="668">
        <v>475</v>
      </c>
      <c r="C36" s="668">
        <v>0</v>
      </c>
      <c r="D36" s="668">
        <v>0</v>
      </c>
      <c r="E36" s="668">
        <v>12</v>
      </c>
      <c r="F36" s="668">
        <v>431</v>
      </c>
      <c r="G36" s="668">
        <v>32</v>
      </c>
      <c r="H36" s="669">
        <v>463</v>
      </c>
      <c r="I36" s="316"/>
      <c r="J36" s="316"/>
    </row>
    <row r="37" spans="1:10" ht="15.75">
      <c r="A37" s="664" t="s">
        <v>145</v>
      </c>
      <c r="B37" s="670"/>
      <c r="C37" s="670"/>
      <c r="D37" s="670"/>
      <c r="E37" s="670"/>
      <c r="F37" s="670"/>
      <c r="G37" s="670"/>
      <c r="H37" s="671"/>
      <c r="I37" s="316"/>
    </row>
    <row r="38" spans="1:10" ht="15.75">
      <c r="A38" s="663" t="s">
        <v>50</v>
      </c>
      <c r="B38" s="668">
        <v>1592</v>
      </c>
      <c r="C38" s="668">
        <v>0</v>
      </c>
      <c r="D38" s="668">
        <v>0</v>
      </c>
      <c r="E38" s="668">
        <v>290</v>
      </c>
      <c r="F38" s="668">
        <v>841</v>
      </c>
      <c r="G38" s="668">
        <v>461</v>
      </c>
      <c r="H38" s="669">
        <v>1302</v>
      </c>
      <c r="I38" s="316"/>
      <c r="J38" s="316"/>
    </row>
    <row r="39" spans="1:10" ht="15.75">
      <c r="A39" s="664" t="s">
        <v>145</v>
      </c>
      <c r="B39" s="670"/>
      <c r="C39" s="670"/>
      <c r="D39" s="670"/>
      <c r="E39" s="670"/>
      <c r="F39" s="670"/>
      <c r="G39" s="670"/>
      <c r="H39" s="671"/>
      <c r="I39" s="316"/>
    </row>
    <row r="40" spans="1:10" ht="15.75">
      <c r="A40" s="663" t="s">
        <v>51</v>
      </c>
      <c r="B40" s="668">
        <v>3583</v>
      </c>
      <c r="C40" s="668">
        <v>0</v>
      </c>
      <c r="D40" s="668">
        <v>0</v>
      </c>
      <c r="E40" s="668">
        <v>0</v>
      </c>
      <c r="F40" s="668">
        <v>569</v>
      </c>
      <c r="G40" s="668">
        <v>3014</v>
      </c>
      <c r="H40" s="669">
        <v>3583</v>
      </c>
      <c r="I40" s="316"/>
      <c r="J40" s="316"/>
    </row>
    <row r="41" spans="1:10" ht="15.75">
      <c r="A41" s="664" t="s">
        <v>145</v>
      </c>
      <c r="B41" s="670"/>
      <c r="C41" s="670"/>
      <c r="D41" s="670"/>
      <c r="E41" s="670"/>
      <c r="F41" s="670"/>
      <c r="G41" s="670"/>
      <c r="H41" s="671"/>
      <c r="I41" s="316"/>
    </row>
    <row r="42" spans="1:10" ht="15.75">
      <c r="A42" s="663" t="s">
        <v>21</v>
      </c>
      <c r="B42" s="668">
        <v>1700</v>
      </c>
      <c r="C42" s="668">
        <v>0</v>
      </c>
      <c r="D42" s="668">
        <v>1652</v>
      </c>
      <c r="E42" s="668">
        <v>-10</v>
      </c>
      <c r="F42" s="668">
        <v>58</v>
      </c>
      <c r="G42" s="668">
        <v>0</v>
      </c>
      <c r="H42" s="669">
        <v>58</v>
      </c>
      <c r="I42" s="316"/>
      <c r="J42" s="316"/>
    </row>
    <row r="43" spans="1:10" ht="15.75">
      <c r="A43" s="664" t="s">
        <v>143</v>
      </c>
      <c r="B43" s="670"/>
      <c r="C43" s="670"/>
      <c r="D43" s="670"/>
      <c r="E43" s="670"/>
      <c r="F43" s="670"/>
      <c r="G43" s="670"/>
      <c r="H43" s="671"/>
      <c r="I43" s="316"/>
    </row>
    <row r="44" spans="1:10" ht="15.75">
      <c r="A44" s="663" t="s">
        <v>10</v>
      </c>
      <c r="B44" s="668">
        <v>11228</v>
      </c>
      <c r="C44" s="668">
        <v>0</v>
      </c>
      <c r="D44" s="668">
        <v>0</v>
      </c>
      <c r="E44" s="668">
        <v>0</v>
      </c>
      <c r="F44" s="668">
        <v>10004</v>
      </c>
      <c r="G44" s="668">
        <v>1224</v>
      </c>
      <c r="H44" s="669">
        <v>11228</v>
      </c>
      <c r="I44" s="316"/>
      <c r="J44" s="316"/>
    </row>
    <row r="45" spans="1:10" ht="15.75">
      <c r="A45" s="664" t="s">
        <v>143</v>
      </c>
      <c r="B45" s="670"/>
      <c r="C45" s="670"/>
      <c r="D45" s="670"/>
      <c r="E45" s="670"/>
      <c r="F45" s="670"/>
      <c r="G45" s="670"/>
      <c r="H45" s="671"/>
      <c r="I45" s="316"/>
    </row>
    <row r="46" spans="1:10" ht="15.75">
      <c r="A46" s="663" t="s">
        <v>11</v>
      </c>
      <c r="B46" s="668">
        <v>25</v>
      </c>
      <c r="C46" s="668">
        <v>0</v>
      </c>
      <c r="D46" s="668">
        <v>0</v>
      </c>
      <c r="E46" s="668">
        <v>0</v>
      </c>
      <c r="F46" s="668">
        <v>0</v>
      </c>
      <c r="G46" s="668">
        <v>25</v>
      </c>
      <c r="H46" s="669">
        <v>25</v>
      </c>
      <c r="I46" s="316"/>
      <c r="J46" s="316"/>
    </row>
    <row r="47" spans="1:10" ht="16.5" thickBot="1">
      <c r="A47" s="665" t="s">
        <v>145</v>
      </c>
      <c r="B47" s="672"/>
      <c r="C47" s="672"/>
      <c r="D47" s="672"/>
      <c r="E47" s="672"/>
      <c r="F47" s="672"/>
      <c r="G47" s="672"/>
      <c r="H47" s="673"/>
      <c r="I47" s="316"/>
    </row>
    <row r="48" spans="1:10" ht="15.75">
      <c r="A48" s="650" t="s">
        <v>396</v>
      </c>
      <c r="E48" s="317"/>
    </row>
    <row r="49" spans="1:8">
      <c r="A49" s="650" t="s">
        <v>52</v>
      </c>
    </row>
    <row r="50" spans="1:8">
      <c r="H50" s="316"/>
    </row>
    <row r="51" spans="1:8">
      <c r="H51" s="316"/>
    </row>
    <row r="52" spans="1:8">
      <c r="H52" s="316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>
      <selection activeCell="H20" sqref="H20"/>
    </sheetView>
  </sheetViews>
  <sheetFormatPr baseColWidth="10" defaultColWidth="9.140625" defaultRowHeight="12.75"/>
  <cols>
    <col min="1" max="1" width="42.7109375" style="282" customWidth="1"/>
    <col min="2" max="2" width="13.5703125" style="282" customWidth="1"/>
    <col min="3" max="3" width="13.7109375" style="282" customWidth="1"/>
    <col min="4" max="4" width="13" style="282" customWidth="1"/>
    <col min="5" max="5" width="12.85546875" style="282" bestFit="1" customWidth="1"/>
    <col min="6" max="6" width="12.42578125" style="282" bestFit="1" customWidth="1"/>
    <col min="7" max="16384" width="9.140625" style="282"/>
  </cols>
  <sheetData>
    <row r="1" spans="1:7" ht="15.75">
      <c r="A1" s="278" t="s">
        <v>121</v>
      </c>
      <c r="B1" s="279"/>
      <c r="C1" s="280"/>
      <c r="D1" s="280"/>
      <c r="E1" s="280"/>
      <c r="F1" s="281"/>
    </row>
    <row r="2" spans="1:7" ht="15.75">
      <c r="A2" s="283" t="s">
        <v>122</v>
      </c>
      <c r="B2" s="284"/>
      <c r="C2" s="285"/>
      <c r="D2" s="285"/>
      <c r="E2" s="285"/>
      <c r="F2" s="286"/>
    </row>
    <row r="3" spans="1:7" ht="15.75">
      <c r="A3" s="283" t="s">
        <v>386</v>
      </c>
      <c r="B3" s="284"/>
      <c r="C3" s="285"/>
      <c r="D3" s="285"/>
      <c r="E3" s="285"/>
      <c r="F3" s="286"/>
    </row>
    <row r="4" spans="1:7" ht="15.75">
      <c r="A4" s="283"/>
      <c r="B4" s="285"/>
      <c r="C4" s="285"/>
      <c r="D4" s="285"/>
      <c r="E4" s="285"/>
      <c r="F4" s="286"/>
    </row>
    <row r="5" spans="1:7" ht="15.75">
      <c r="A5" s="283"/>
      <c r="B5" s="285"/>
      <c r="C5" s="285"/>
      <c r="D5" s="285"/>
      <c r="E5" s="285"/>
      <c r="F5" s="286"/>
    </row>
    <row r="6" spans="1:7" ht="15.75">
      <c r="A6" s="283"/>
      <c r="B6" s="285" t="s">
        <v>24</v>
      </c>
      <c r="C6" s="285" t="s">
        <v>25</v>
      </c>
      <c r="D6" s="285" t="s">
        <v>26</v>
      </c>
      <c r="E6" s="285" t="s">
        <v>123</v>
      </c>
      <c r="F6" s="286" t="s">
        <v>28</v>
      </c>
    </row>
    <row r="7" spans="1:7" ht="15.75">
      <c r="A7" s="287" t="s">
        <v>4</v>
      </c>
      <c r="B7" s="288" t="s">
        <v>29</v>
      </c>
      <c r="C7" s="288"/>
      <c r="D7" s="288"/>
      <c r="E7" s="288" t="s">
        <v>124</v>
      </c>
      <c r="F7" s="289" t="s">
        <v>31</v>
      </c>
    </row>
    <row r="8" spans="1:7">
      <c r="A8" s="290"/>
      <c r="B8" s="291"/>
      <c r="C8" s="291"/>
      <c r="D8" s="291"/>
      <c r="E8" s="291"/>
      <c r="F8" s="292"/>
    </row>
    <row r="9" spans="1:7">
      <c r="A9" s="290"/>
      <c r="B9" s="291"/>
      <c r="C9" s="291"/>
      <c r="D9" s="291"/>
      <c r="E9" s="291"/>
      <c r="F9" s="292"/>
      <c r="G9" s="293"/>
    </row>
    <row r="10" spans="1:7">
      <c r="A10" s="294" t="s">
        <v>125</v>
      </c>
      <c r="B10" s="295">
        <v>294</v>
      </c>
      <c r="C10" s="295">
        <v>10438</v>
      </c>
      <c r="D10" s="295">
        <v>0</v>
      </c>
      <c r="E10" s="295">
        <v>52</v>
      </c>
      <c r="F10" s="296">
        <v>10680</v>
      </c>
      <c r="G10" s="297"/>
    </row>
    <row r="11" spans="1:7">
      <c r="A11" s="290" t="s">
        <v>126</v>
      </c>
      <c r="B11" s="298"/>
      <c r="C11" s="298"/>
      <c r="D11" s="298"/>
      <c r="E11" s="298"/>
      <c r="F11" s="299"/>
      <c r="G11" s="297"/>
    </row>
    <row r="12" spans="1:7">
      <c r="A12" s="290"/>
      <c r="B12" s="298"/>
      <c r="C12" s="298"/>
      <c r="D12" s="298"/>
      <c r="E12" s="298"/>
      <c r="F12" s="299"/>
      <c r="G12" s="297"/>
    </row>
    <row r="13" spans="1:7">
      <c r="A13" s="294" t="s">
        <v>127</v>
      </c>
      <c r="B13" s="295">
        <v>1992</v>
      </c>
      <c r="C13" s="295">
        <v>2005</v>
      </c>
      <c r="D13" s="295">
        <v>15</v>
      </c>
      <c r="E13" s="295">
        <v>321</v>
      </c>
      <c r="F13" s="296">
        <v>3661</v>
      </c>
      <c r="G13" s="297"/>
    </row>
    <row r="14" spans="1:7">
      <c r="A14" s="290" t="s">
        <v>128</v>
      </c>
      <c r="B14" s="298"/>
      <c r="C14" s="298"/>
      <c r="D14" s="298"/>
      <c r="E14" s="298"/>
      <c r="F14" s="299"/>
      <c r="G14" s="297"/>
    </row>
    <row r="15" spans="1:7">
      <c r="A15" s="290"/>
      <c r="B15" s="298"/>
      <c r="C15" s="298"/>
      <c r="D15" s="298"/>
      <c r="E15" s="298"/>
      <c r="F15" s="299"/>
      <c r="G15" s="297"/>
    </row>
    <row r="16" spans="1:7">
      <c r="A16" s="294" t="s">
        <v>107</v>
      </c>
      <c r="B16" s="295">
        <v>940</v>
      </c>
      <c r="C16" s="295">
        <v>4622</v>
      </c>
      <c r="D16" s="295">
        <v>0</v>
      </c>
      <c r="E16" s="295">
        <v>-193</v>
      </c>
      <c r="F16" s="296">
        <v>5755</v>
      </c>
      <c r="G16" s="297"/>
    </row>
    <row r="17" spans="1:7">
      <c r="A17" s="290" t="s">
        <v>129</v>
      </c>
      <c r="B17" s="298"/>
      <c r="C17" s="298"/>
      <c r="D17" s="298"/>
      <c r="E17" s="298"/>
      <c r="F17" s="299"/>
      <c r="G17" s="297"/>
    </row>
    <row r="18" spans="1:7">
      <c r="A18" s="290"/>
      <c r="B18" s="298"/>
      <c r="C18" s="298"/>
      <c r="D18" s="298"/>
      <c r="E18" s="298"/>
      <c r="F18" s="299"/>
      <c r="G18" s="297"/>
    </row>
    <row r="19" spans="1:7">
      <c r="A19" s="294" t="s">
        <v>9</v>
      </c>
      <c r="B19" s="295">
        <v>16152</v>
      </c>
      <c r="C19" s="295">
        <v>0</v>
      </c>
      <c r="D19" s="295">
        <v>0</v>
      </c>
      <c r="E19" s="295">
        <v>195</v>
      </c>
      <c r="F19" s="296">
        <v>15957</v>
      </c>
      <c r="G19" s="297"/>
    </row>
    <row r="20" spans="1:7">
      <c r="A20" s="290" t="s">
        <v>130</v>
      </c>
      <c r="B20" s="298"/>
      <c r="C20" s="298"/>
      <c r="D20" s="298"/>
      <c r="E20" s="298"/>
      <c r="F20" s="299"/>
      <c r="G20" s="293"/>
    </row>
    <row r="21" spans="1:7">
      <c r="A21" s="290"/>
      <c r="B21" s="298"/>
      <c r="C21" s="298"/>
      <c r="D21" s="298"/>
      <c r="E21" s="298"/>
      <c r="F21" s="299"/>
      <c r="G21" s="293"/>
    </row>
    <row r="22" spans="1:7">
      <c r="A22" s="294" t="s">
        <v>22</v>
      </c>
      <c r="B22" s="295">
        <v>11228</v>
      </c>
      <c r="C22" s="295">
        <v>0</v>
      </c>
      <c r="D22" s="295">
        <v>0</v>
      </c>
      <c r="E22" s="295">
        <v>0</v>
      </c>
      <c r="F22" s="296">
        <v>11228</v>
      </c>
      <c r="G22" s="297"/>
    </row>
    <row r="23" spans="1:7">
      <c r="A23" s="290" t="s">
        <v>129</v>
      </c>
      <c r="B23" s="298"/>
      <c r="C23" s="298"/>
      <c r="D23" s="298"/>
      <c r="E23" s="298"/>
      <c r="F23" s="299"/>
      <c r="G23" s="293"/>
    </row>
    <row r="24" spans="1:7">
      <c r="A24" s="290"/>
      <c r="B24" s="298"/>
      <c r="C24" s="298"/>
      <c r="D24" s="298"/>
      <c r="E24" s="298"/>
      <c r="F24" s="299"/>
      <c r="G24" s="293"/>
    </row>
    <row r="25" spans="1:7">
      <c r="A25" s="294" t="s">
        <v>11</v>
      </c>
      <c r="B25" s="295">
        <v>25</v>
      </c>
      <c r="C25" s="295">
        <v>0</v>
      </c>
      <c r="D25" s="295">
        <v>0</v>
      </c>
      <c r="E25" s="295">
        <v>0</v>
      </c>
      <c r="F25" s="296">
        <v>25</v>
      </c>
      <c r="G25" s="297"/>
    </row>
    <row r="26" spans="1:7" ht="13.5" thickBot="1">
      <c r="A26" s="300" t="s">
        <v>131</v>
      </c>
      <c r="B26" s="301"/>
      <c r="C26" s="301"/>
      <c r="D26" s="301"/>
      <c r="E26" s="301"/>
      <c r="F26" s="302"/>
      <c r="G26" s="293"/>
    </row>
    <row r="27" spans="1:7">
      <c r="A27" s="303" t="s">
        <v>391</v>
      </c>
    </row>
    <row r="28" spans="1:7">
      <c r="A28" s="303" t="s">
        <v>392</v>
      </c>
    </row>
    <row r="29" spans="1:7">
      <c r="A29" s="303" t="s">
        <v>395</v>
      </c>
    </row>
    <row r="30" spans="1:7">
      <c r="A30" s="303" t="s">
        <v>393</v>
      </c>
      <c r="B30" s="304"/>
      <c r="C30" s="305"/>
      <c r="D30" s="305"/>
      <c r="E30" s="305"/>
      <c r="F30" s="305"/>
    </row>
    <row r="34" spans="1:3" ht="15.95" customHeight="1"/>
    <row r="35" spans="1:3" ht="15.95" customHeight="1" thickBot="1"/>
    <row r="36" spans="1:3">
      <c r="A36" s="306" t="s">
        <v>132</v>
      </c>
      <c r="B36" s="307"/>
      <c r="C36" s="308"/>
    </row>
    <row r="37" spans="1:3">
      <c r="A37" s="290" t="s">
        <v>133</v>
      </c>
      <c r="B37" s="291"/>
      <c r="C37" s="292"/>
    </row>
    <row r="38" spans="1:3">
      <c r="A38" s="290"/>
      <c r="B38" s="291"/>
      <c r="C38" s="292"/>
    </row>
    <row r="39" spans="1:3">
      <c r="A39" s="290"/>
      <c r="B39" s="291"/>
      <c r="C39" s="292"/>
    </row>
    <row r="40" spans="1:3">
      <c r="A40" s="290" t="s">
        <v>134</v>
      </c>
      <c r="B40" s="309">
        <v>87.27</v>
      </c>
      <c r="C40" s="292"/>
    </row>
    <row r="41" spans="1:3">
      <c r="A41" s="290"/>
      <c r="B41" s="291"/>
      <c r="C41" s="292"/>
    </row>
    <row r="42" spans="1:3">
      <c r="A42" s="290" t="s">
        <v>135</v>
      </c>
      <c r="B42" s="309">
        <v>145.49</v>
      </c>
      <c r="C42" s="292"/>
    </row>
    <row r="43" spans="1:3">
      <c r="A43" s="290"/>
      <c r="B43" s="291"/>
      <c r="C43" s="292"/>
    </row>
    <row r="44" spans="1:3" ht="13.5" thickBot="1">
      <c r="A44" s="300" t="s">
        <v>136</v>
      </c>
      <c r="B44" s="310">
        <v>92.15</v>
      </c>
      <c r="C44" s="302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8"/>
  <sheetViews>
    <sheetView workbookViewId="0"/>
  </sheetViews>
  <sheetFormatPr baseColWidth="10" defaultColWidth="9.140625" defaultRowHeight="12.75"/>
  <cols>
    <col min="1" max="1" width="47.85546875" style="261" bestFit="1" customWidth="1"/>
    <col min="2" max="2" width="11.140625" style="261" bestFit="1" customWidth="1"/>
    <col min="3" max="16384" width="9.140625" style="261"/>
  </cols>
  <sheetData>
    <row r="1" spans="1:2" ht="15.75">
      <c r="A1" s="259" t="s">
        <v>109</v>
      </c>
      <c r="B1" s="260"/>
    </row>
    <row r="2" spans="1:2" ht="15.75">
      <c r="A2" s="262" t="s">
        <v>110</v>
      </c>
      <c r="B2" s="263"/>
    </row>
    <row r="3" spans="1:2" ht="15.75">
      <c r="A3" s="262" t="s">
        <v>111</v>
      </c>
      <c r="B3" s="263"/>
    </row>
    <row r="4" spans="1:2" ht="15.75">
      <c r="A4" s="264">
        <v>1998</v>
      </c>
      <c r="B4" s="265"/>
    </row>
    <row r="5" spans="1:2" ht="15.75">
      <c r="A5" s="262"/>
      <c r="B5" s="263"/>
    </row>
    <row r="6" spans="1:2" ht="15.75">
      <c r="A6" s="266"/>
      <c r="B6" s="263"/>
    </row>
    <row r="7" spans="1:2" ht="15.75">
      <c r="A7" s="267" t="s">
        <v>112</v>
      </c>
      <c r="B7" s="268" t="s">
        <v>113</v>
      </c>
    </row>
    <row r="8" spans="1:2">
      <c r="A8" s="269"/>
      <c r="B8" s="270"/>
    </row>
    <row r="9" spans="1:2">
      <c r="A9" s="269"/>
      <c r="B9" s="270"/>
    </row>
    <row r="10" spans="1:2">
      <c r="A10" s="271" t="s">
        <v>114</v>
      </c>
      <c r="B10" s="272">
        <v>22.6</v>
      </c>
    </row>
    <row r="11" spans="1:2">
      <c r="A11" s="271"/>
      <c r="B11" s="272"/>
    </row>
    <row r="12" spans="1:2">
      <c r="A12" s="273" t="s">
        <v>115</v>
      </c>
      <c r="B12" s="272">
        <v>410.4</v>
      </c>
    </row>
    <row r="13" spans="1:2">
      <c r="A13" s="273"/>
      <c r="B13" s="272"/>
    </row>
    <row r="14" spans="1:2">
      <c r="A14" s="273" t="s">
        <v>116</v>
      </c>
      <c r="B14" s="272">
        <v>111.8</v>
      </c>
    </row>
    <row r="15" spans="1:2">
      <c r="A15" s="273"/>
      <c r="B15" s="272"/>
    </row>
    <row r="16" spans="1:2">
      <c r="A16" s="273" t="s">
        <v>117</v>
      </c>
      <c r="B16" s="272">
        <v>2665.6</v>
      </c>
    </row>
    <row r="17" spans="1:2">
      <c r="A17" s="273"/>
      <c r="B17" s="272"/>
    </row>
    <row r="18" spans="1:2">
      <c r="A18" s="273" t="s">
        <v>118</v>
      </c>
      <c r="B18" s="272">
        <v>0</v>
      </c>
    </row>
    <row r="19" spans="1:2">
      <c r="A19" s="273"/>
      <c r="B19" s="272"/>
    </row>
    <row r="20" spans="1:2">
      <c r="A20" s="273" t="s">
        <v>119</v>
      </c>
      <c r="B20" s="272">
        <v>507.3</v>
      </c>
    </row>
    <row r="21" spans="1:2">
      <c r="A21" s="273"/>
      <c r="B21" s="272"/>
    </row>
    <row r="22" spans="1:2">
      <c r="A22" s="273" t="s">
        <v>120</v>
      </c>
      <c r="B22" s="272">
        <v>1058.5</v>
      </c>
    </row>
    <row r="23" spans="1:2">
      <c r="A23" s="273"/>
      <c r="B23" s="272"/>
    </row>
    <row r="24" spans="1:2">
      <c r="A24" s="274" t="s">
        <v>64</v>
      </c>
      <c r="B24" s="275">
        <v>4776.2</v>
      </c>
    </row>
    <row r="25" spans="1:2" ht="13.5" thickBot="1">
      <c r="A25" s="276"/>
      <c r="B25" s="277"/>
    </row>
    <row r="27" spans="1:2">
      <c r="B27"/>
    </row>
    <row r="28" spans="1:2">
      <c r="B28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40"/>
  <sheetViews>
    <sheetView topLeftCell="B1" workbookViewId="0">
      <selection activeCell="B1" sqref="B1"/>
    </sheetView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29"/>
      <c r="B1" s="230"/>
      <c r="C1" s="231" t="s">
        <v>76</v>
      </c>
      <c r="D1" s="232"/>
      <c r="E1" s="233"/>
      <c r="F1" s="233"/>
      <c r="G1" s="234"/>
    </row>
    <row r="2" spans="1:7" ht="15">
      <c r="A2" s="235"/>
      <c r="B2" s="236"/>
      <c r="C2" s="237" t="s">
        <v>103</v>
      </c>
      <c r="D2" s="236"/>
      <c r="E2" s="238"/>
      <c r="F2" s="238"/>
      <c r="G2" s="239"/>
    </row>
    <row r="3" spans="1:7" ht="15">
      <c r="A3" s="235"/>
      <c r="B3" s="236"/>
      <c r="C3" s="240" t="s">
        <v>385</v>
      </c>
      <c r="D3" s="236"/>
      <c r="E3" s="238"/>
      <c r="F3" s="238"/>
      <c r="G3" s="239"/>
    </row>
    <row r="4" spans="1:7" ht="15">
      <c r="A4" s="235"/>
      <c r="B4" s="240" t="s">
        <v>104</v>
      </c>
      <c r="C4" s="236"/>
      <c r="D4" s="236"/>
      <c r="E4" s="238"/>
      <c r="F4" s="238"/>
      <c r="G4" s="239"/>
    </row>
    <row r="5" spans="1:7" ht="15">
      <c r="A5" s="235"/>
      <c r="B5" s="241" t="s">
        <v>17</v>
      </c>
      <c r="C5" s="241" t="s">
        <v>105</v>
      </c>
      <c r="D5" s="241" t="s">
        <v>106</v>
      </c>
      <c r="E5" s="241" t="s">
        <v>107</v>
      </c>
      <c r="F5" s="241" t="s">
        <v>7</v>
      </c>
      <c r="G5" s="242" t="s">
        <v>12</v>
      </c>
    </row>
    <row r="6" spans="1:7" ht="15">
      <c r="A6" s="243" t="s">
        <v>4</v>
      </c>
      <c r="B6" s="244"/>
      <c r="C6" s="244"/>
      <c r="D6" s="244" t="s">
        <v>7</v>
      </c>
      <c r="E6" s="244" t="s">
        <v>108</v>
      </c>
      <c r="F6" s="244" t="s">
        <v>21</v>
      </c>
      <c r="G6" s="245"/>
    </row>
    <row r="7" spans="1:7">
      <c r="A7" s="246"/>
      <c r="B7" s="247"/>
      <c r="C7" s="247"/>
      <c r="D7" s="247"/>
      <c r="E7" s="247"/>
      <c r="F7" s="247"/>
      <c r="G7" s="248"/>
    </row>
    <row r="8" spans="1:7">
      <c r="A8" s="246"/>
      <c r="B8" s="247"/>
      <c r="C8" s="247"/>
      <c r="D8" s="247"/>
      <c r="E8" s="247"/>
      <c r="F8" s="247"/>
      <c r="G8" s="248"/>
    </row>
    <row r="9" spans="1:7">
      <c r="A9" s="249" t="s">
        <v>35</v>
      </c>
      <c r="B9" s="250">
        <v>4106</v>
      </c>
      <c r="C9" s="250">
        <v>0</v>
      </c>
      <c r="D9" s="250">
        <v>1472</v>
      </c>
      <c r="E9" s="250">
        <v>0</v>
      </c>
      <c r="F9" s="250">
        <v>0</v>
      </c>
      <c r="G9" s="251">
        <v>5578</v>
      </c>
    </row>
    <row r="10" spans="1:7">
      <c r="A10" s="249"/>
      <c r="B10" s="250"/>
      <c r="C10" s="250"/>
      <c r="D10" s="250"/>
      <c r="E10" s="250"/>
      <c r="F10" s="250"/>
      <c r="G10" s="251"/>
    </row>
    <row r="11" spans="1:7">
      <c r="A11" s="249" t="s">
        <v>36</v>
      </c>
      <c r="B11" s="250">
        <v>1956</v>
      </c>
      <c r="C11" s="250">
        <v>0</v>
      </c>
      <c r="D11" s="250">
        <v>101</v>
      </c>
      <c r="E11" s="250">
        <v>0</v>
      </c>
      <c r="F11" s="250">
        <v>0</v>
      </c>
      <c r="G11" s="251">
        <v>2057</v>
      </c>
    </row>
    <row r="12" spans="1:7">
      <c r="A12" s="249"/>
      <c r="B12" s="250"/>
      <c r="C12" s="250"/>
      <c r="D12" s="250"/>
      <c r="E12" s="250"/>
      <c r="F12" s="250"/>
      <c r="G12" s="251"/>
    </row>
    <row r="13" spans="1:7">
      <c r="A13" s="249" t="s">
        <v>40</v>
      </c>
      <c r="B13" s="250">
        <v>2</v>
      </c>
      <c r="C13" s="250">
        <v>20</v>
      </c>
      <c r="D13" s="250">
        <v>26</v>
      </c>
      <c r="E13" s="250">
        <v>0</v>
      </c>
      <c r="F13" s="250">
        <v>0</v>
      </c>
      <c r="G13" s="251">
        <v>48</v>
      </c>
    </row>
    <row r="14" spans="1:7">
      <c r="A14" s="249"/>
      <c r="B14" s="250"/>
      <c r="C14" s="250"/>
      <c r="D14" s="250"/>
      <c r="E14" s="250"/>
      <c r="F14" s="250"/>
      <c r="G14" s="251"/>
    </row>
    <row r="15" spans="1:7">
      <c r="A15" s="249" t="s">
        <v>43</v>
      </c>
      <c r="B15" s="250">
        <v>0</v>
      </c>
      <c r="C15" s="250">
        <v>36</v>
      </c>
      <c r="D15" s="250">
        <v>8.0499999999999988E-2</v>
      </c>
      <c r="E15" s="250">
        <v>0</v>
      </c>
      <c r="F15" s="250">
        <v>0</v>
      </c>
      <c r="G15" s="251">
        <v>36</v>
      </c>
    </row>
    <row r="16" spans="1:7">
      <c r="A16" s="249"/>
      <c r="B16" s="250"/>
      <c r="C16" s="250"/>
      <c r="D16" s="250"/>
      <c r="E16" s="250"/>
      <c r="F16" s="250"/>
      <c r="G16" s="251"/>
    </row>
    <row r="17" spans="1:7">
      <c r="A17" s="249" t="s">
        <v>44</v>
      </c>
      <c r="B17" s="250">
        <v>0</v>
      </c>
      <c r="C17" s="250">
        <v>0</v>
      </c>
      <c r="D17" s="250">
        <v>3510</v>
      </c>
      <c r="E17" s="250">
        <v>0</v>
      </c>
      <c r="F17" s="250">
        <v>0</v>
      </c>
      <c r="G17" s="251">
        <v>3510</v>
      </c>
    </row>
    <row r="18" spans="1:7">
      <c r="A18" s="249"/>
      <c r="B18" s="250"/>
      <c r="C18" s="250"/>
      <c r="D18" s="250"/>
      <c r="E18" s="250"/>
      <c r="F18" s="250"/>
      <c r="G18" s="251"/>
    </row>
    <row r="19" spans="1:7">
      <c r="A19" s="249" t="s">
        <v>17</v>
      </c>
      <c r="B19" s="250">
        <v>1163</v>
      </c>
      <c r="C19" s="250">
        <v>11</v>
      </c>
      <c r="D19" s="250">
        <v>240</v>
      </c>
      <c r="E19" s="250">
        <v>16</v>
      </c>
      <c r="F19" s="250">
        <v>68</v>
      </c>
      <c r="G19" s="251">
        <v>1498</v>
      </c>
    </row>
    <row r="20" spans="1:7">
      <c r="A20" s="249"/>
      <c r="B20" s="250"/>
      <c r="C20" s="250"/>
      <c r="D20" s="250"/>
      <c r="E20" s="250"/>
      <c r="F20" s="250"/>
      <c r="G20" s="251"/>
    </row>
    <row r="21" spans="1:7">
      <c r="A21" s="249" t="s">
        <v>8</v>
      </c>
      <c r="B21" s="250">
        <v>29136</v>
      </c>
      <c r="C21" s="250">
        <v>4981</v>
      </c>
      <c r="D21" s="250">
        <v>0</v>
      </c>
      <c r="E21" s="250">
        <v>0</v>
      </c>
      <c r="F21" s="250">
        <v>0</v>
      </c>
      <c r="G21" s="251">
        <v>34117</v>
      </c>
    </row>
    <row r="22" spans="1:7">
      <c r="A22" s="249"/>
      <c r="B22" s="250"/>
      <c r="C22" s="250"/>
      <c r="D22" s="250"/>
      <c r="E22" s="250"/>
      <c r="F22" s="250"/>
      <c r="G22" s="251"/>
    </row>
    <row r="23" spans="1:7">
      <c r="A23" s="249" t="s">
        <v>93</v>
      </c>
      <c r="B23" s="250">
        <v>463</v>
      </c>
      <c r="C23" s="250">
        <v>1434</v>
      </c>
      <c r="D23" s="250">
        <v>0</v>
      </c>
      <c r="E23" s="250">
        <v>0</v>
      </c>
      <c r="F23" s="250">
        <v>0</v>
      </c>
      <c r="G23" s="251">
        <v>1897</v>
      </c>
    </row>
    <row r="24" spans="1:7">
      <c r="A24" s="249"/>
      <c r="B24" s="250"/>
      <c r="C24" s="250"/>
      <c r="D24" s="250"/>
      <c r="E24" s="250"/>
      <c r="F24" s="250"/>
      <c r="G24" s="251"/>
    </row>
    <row r="25" spans="1:7">
      <c r="A25" s="249" t="s">
        <v>19</v>
      </c>
      <c r="B25" s="250">
        <v>6</v>
      </c>
      <c r="C25" s="250">
        <v>120</v>
      </c>
      <c r="D25" s="250">
        <v>0</v>
      </c>
      <c r="E25" s="250">
        <v>0</v>
      </c>
      <c r="F25" s="250">
        <v>0</v>
      </c>
      <c r="G25" s="251">
        <v>126.04</v>
      </c>
    </row>
    <row r="26" spans="1:7">
      <c r="A26" s="249"/>
      <c r="B26" s="250"/>
      <c r="C26" s="250"/>
      <c r="D26" s="250"/>
      <c r="E26" s="250"/>
      <c r="F26" s="250"/>
      <c r="G26" s="251"/>
    </row>
    <row r="27" spans="1:7">
      <c r="A27" s="249" t="s">
        <v>50</v>
      </c>
      <c r="B27" s="250">
        <v>0</v>
      </c>
      <c r="C27" s="250">
        <v>415</v>
      </c>
      <c r="D27" s="250">
        <v>0</v>
      </c>
      <c r="E27" s="250">
        <v>0</v>
      </c>
      <c r="F27" s="250">
        <v>0</v>
      </c>
      <c r="G27" s="251">
        <v>415</v>
      </c>
    </row>
    <row r="28" spans="1:7">
      <c r="A28" s="249"/>
      <c r="B28" s="250"/>
      <c r="C28" s="250"/>
      <c r="D28" s="250"/>
      <c r="E28" s="250"/>
      <c r="F28" s="250"/>
      <c r="G28" s="251"/>
    </row>
    <row r="29" spans="1:7">
      <c r="A29" s="249" t="s">
        <v>7</v>
      </c>
      <c r="B29" s="250">
        <v>8980</v>
      </c>
      <c r="C29" s="250">
        <v>0</v>
      </c>
      <c r="D29" s="250">
        <v>3974</v>
      </c>
      <c r="E29" s="250">
        <v>0</v>
      </c>
      <c r="F29" s="250">
        <v>15204</v>
      </c>
      <c r="G29" s="251">
        <v>28158</v>
      </c>
    </row>
    <row r="30" spans="1:7">
      <c r="A30" s="249"/>
      <c r="B30" s="250"/>
      <c r="C30" s="250"/>
      <c r="D30" s="250"/>
      <c r="E30" s="250"/>
      <c r="F30" s="250"/>
      <c r="G30" s="251"/>
    </row>
    <row r="31" spans="1:7">
      <c r="A31" s="249" t="s">
        <v>10</v>
      </c>
      <c r="B31" s="250">
        <v>4283</v>
      </c>
      <c r="C31" s="250">
        <v>0</v>
      </c>
      <c r="D31" s="250">
        <v>0</v>
      </c>
      <c r="E31" s="250">
        <v>0</v>
      </c>
      <c r="F31" s="250">
        <v>0</v>
      </c>
      <c r="G31" s="251">
        <v>4283</v>
      </c>
    </row>
    <row r="32" spans="1:7">
      <c r="A32" s="249"/>
      <c r="B32" s="250"/>
      <c r="C32" s="250"/>
      <c r="D32" s="250"/>
      <c r="E32" s="250"/>
      <c r="F32" s="250"/>
      <c r="G32" s="251"/>
    </row>
    <row r="33" spans="1:8">
      <c r="A33" s="249" t="s">
        <v>11</v>
      </c>
      <c r="B33" s="250">
        <v>0</v>
      </c>
      <c r="C33" s="250">
        <v>101</v>
      </c>
      <c r="D33" s="250">
        <v>0</v>
      </c>
      <c r="E33" s="250">
        <v>0</v>
      </c>
      <c r="F33" s="250">
        <v>0</v>
      </c>
      <c r="G33" s="251">
        <v>101</v>
      </c>
    </row>
    <row r="34" spans="1:8">
      <c r="A34" s="249"/>
      <c r="B34" s="250"/>
      <c r="C34" s="250"/>
      <c r="D34" s="250"/>
      <c r="E34" s="250"/>
      <c r="F34" s="250"/>
      <c r="G34" s="251"/>
    </row>
    <row r="35" spans="1:8">
      <c r="A35" s="249"/>
      <c r="B35" s="250"/>
      <c r="C35" s="250"/>
      <c r="D35" s="250"/>
      <c r="E35" s="250"/>
      <c r="F35" s="250"/>
      <c r="G35" s="251"/>
    </row>
    <row r="36" spans="1:8">
      <c r="A36" s="252" t="s">
        <v>12</v>
      </c>
      <c r="B36" s="253">
        <v>50095</v>
      </c>
      <c r="C36" s="253">
        <v>7118</v>
      </c>
      <c r="D36" s="253">
        <v>9323.0805</v>
      </c>
      <c r="E36" s="253">
        <v>16</v>
      </c>
      <c r="F36" s="253">
        <v>15272</v>
      </c>
      <c r="G36" s="254">
        <v>81824.039999999994</v>
      </c>
      <c r="H36" s="255"/>
    </row>
    <row r="37" spans="1:8" ht="13.5" thickBot="1">
      <c r="A37" s="256" t="s">
        <v>5</v>
      </c>
      <c r="B37" s="257">
        <v>0.58817479986647692</v>
      </c>
      <c r="C37" s="257">
        <v>0.10886311069830322</v>
      </c>
      <c r="D37" s="257">
        <v>0.11311731967118478</v>
      </c>
      <c r="E37" s="257">
        <v>5.3969822968945183E-4</v>
      </c>
      <c r="F37" s="257">
        <v>0.18921528204139376</v>
      </c>
      <c r="G37" s="258"/>
    </row>
    <row r="38" spans="1:8">
      <c r="F38" s="255"/>
    </row>
    <row r="39" spans="1:8">
      <c r="B39" s="255"/>
      <c r="C39" s="255"/>
      <c r="D39" s="255"/>
      <c r="E39" s="255"/>
      <c r="F39" s="255"/>
      <c r="G39" s="255"/>
    </row>
    <row r="40" spans="1:8">
      <c r="G40" s="255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G31"/>
  <sheetViews>
    <sheetView workbookViewId="0"/>
  </sheetViews>
  <sheetFormatPr baseColWidth="10" defaultColWidth="9.140625" defaultRowHeight="12.75"/>
  <cols>
    <col min="1" max="1" width="29.140625" style="204" customWidth="1"/>
    <col min="2" max="5" width="12.7109375" style="204" customWidth="1"/>
    <col min="6" max="6" width="4.7109375" style="204" customWidth="1"/>
    <col min="7" max="16384" width="9.140625" style="204"/>
  </cols>
  <sheetData>
    <row r="1" spans="1:7" ht="15.75">
      <c r="A1" s="198"/>
      <c r="B1" s="199" t="s">
        <v>94</v>
      </c>
      <c r="C1" s="200"/>
      <c r="D1" s="200"/>
      <c r="E1" s="201"/>
      <c r="F1" s="202"/>
      <c r="G1" s="203"/>
    </row>
    <row r="2" spans="1:7" ht="15.75">
      <c r="A2" s="205"/>
      <c r="B2" s="206"/>
      <c r="C2" s="207" t="s">
        <v>383</v>
      </c>
      <c r="D2" s="206"/>
      <c r="E2" s="208"/>
      <c r="F2" s="209"/>
      <c r="G2" s="203"/>
    </row>
    <row r="3" spans="1:7" ht="15.75">
      <c r="A3" s="205"/>
      <c r="B3" s="210" t="s">
        <v>95</v>
      </c>
      <c r="C3" s="206"/>
      <c r="D3" s="206"/>
      <c r="E3" s="208"/>
      <c r="F3" s="209"/>
      <c r="G3" s="211"/>
    </row>
    <row r="4" spans="1:7" ht="15.75">
      <c r="A4" s="205"/>
      <c r="B4" s="207" t="s">
        <v>96</v>
      </c>
      <c r="C4" s="206"/>
      <c r="D4" s="206"/>
      <c r="E4" s="208"/>
      <c r="F4" s="209"/>
    </row>
    <row r="5" spans="1:7" ht="15.75">
      <c r="A5" s="205"/>
      <c r="B5" s="210" t="s">
        <v>97</v>
      </c>
      <c r="C5" s="206"/>
      <c r="D5" s="206"/>
      <c r="E5" s="208"/>
      <c r="F5" s="209"/>
      <c r="G5" s="212"/>
    </row>
    <row r="6" spans="1:7" ht="15.75">
      <c r="A6" s="205"/>
      <c r="B6" s="206"/>
      <c r="C6" s="206"/>
      <c r="D6" s="206"/>
      <c r="E6" s="208"/>
      <c r="F6" s="209"/>
      <c r="G6" s="212"/>
    </row>
    <row r="7" spans="1:7" ht="15.75">
      <c r="A7" s="213" t="s">
        <v>4</v>
      </c>
      <c r="B7" s="214" t="s">
        <v>98</v>
      </c>
      <c r="C7" s="214" t="s">
        <v>99</v>
      </c>
      <c r="D7" s="214" t="s">
        <v>100</v>
      </c>
      <c r="E7" s="215" t="s">
        <v>12</v>
      </c>
      <c r="F7" s="216"/>
    </row>
    <row r="8" spans="1:7">
      <c r="A8" s="217"/>
      <c r="B8" s="218"/>
      <c r="C8" s="218"/>
      <c r="D8" s="218"/>
      <c r="E8" s="218"/>
      <c r="F8" s="219"/>
    </row>
    <row r="9" spans="1:7">
      <c r="A9" s="220" t="s">
        <v>101</v>
      </c>
      <c r="B9" s="221">
        <v>45</v>
      </c>
      <c r="C9" s="221">
        <v>51</v>
      </c>
      <c r="D9" s="221">
        <v>13</v>
      </c>
      <c r="E9" s="221">
        <v>109</v>
      </c>
      <c r="F9" s="222"/>
    </row>
    <row r="10" spans="1:7">
      <c r="A10" s="220"/>
      <c r="B10" s="218"/>
      <c r="C10" s="218"/>
      <c r="D10" s="218"/>
      <c r="E10" s="218"/>
      <c r="F10" s="219"/>
    </row>
    <row r="11" spans="1:7">
      <c r="A11" s="220" t="s">
        <v>102</v>
      </c>
      <c r="B11" s="221">
        <v>173</v>
      </c>
      <c r="C11" s="221">
        <v>114</v>
      </c>
      <c r="D11" s="221">
        <v>250</v>
      </c>
      <c r="E11" s="221">
        <v>537</v>
      </c>
      <c r="F11" s="222"/>
    </row>
    <row r="12" spans="1:7">
      <c r="A12" s="220"/>
      <c r="B12" s="218"/>
      <c r="C12" s="218"/>
      <c r="D12" s="218"/>
      <c r="E12" s="218"/>
      <c r="F12" s="219"/>
    </row>
    <row r="13" spans="1:7">
      <c r="A13" s="220" t="s">
        <v>39</v>
      </c>
      <c r="B13" s="221">
        <v>4</v>
      </c>
      <c r="C13" s="221">
        <v>4</v>
      </c>
      <c r="D13" s="221">
        <v>1733</v>
      </c>
      <c r="E13" s="221">
        <v>1741</v>
      </c>
      <c r="F13" s="222"/>
      <c r="G13" s="223"/>
    </row>
    <row r="14" spans="1:7">
      <c r="A14" s="220"/>
      <c r="B14" s="218"/>
      <c r="C14" s="218"/>
      <c r="D14" s="218"/>
      <c r="E14" s="218"/>
      <c r="F14" s="219"/>
      <c r="G14" s="223"/>
    </row>
    <row r="15" spans="1:7">
      <c r="A15" s="220" t="s">
        <v>40</v>
      </c>
      <c r="B15" s="221">
        <v>953</v>
      </c>
      <c r="C15" s="221">
        <v>220</v>
      </c>
      <c r="D15" s="221">
        <v>8591</v>
      </c>
      <c r="E15" s="221">
        <v>9764</v>
      </c>
      <c r="F15" s="222"/>
      <c r="G15" s="223"/>
    </row>
    <row r="16" spans="1:7">
      <c r="A16" s="220"/>
      <c r="B16" s="218"/>
      <c r="C16" s="218"/>
      <c r="D16" s="218"/>
      <c r="E16" s="218"/>
      <c r="F16" s="219"/>
      <c r="G16" s="223"/>
    </row>
    <row r="17" spans="1:7">
      <c r="A17" s="220" t="s">
        <v>17</v>
      </c>
      <c r="B17" s="221">
        <v>2420</v>
      </c>
      <c r="C17" s="221">
        <v>908</v>
      </c>
      <c r="D17" s="221">
        <v>4929</v>
      </c>
      <c r="E17" s="221">
        <v>8257</v>
      </c>
      <c r="F17" s="222"/>
      <c r="G17" s="223"/>
    </row>
    <row r="18" spans="1:7">
      <c r="A18" s="220"/>
      <c r="B18" s="218"/>
      <c r="C18" s="218"/>
      <c r="D18" s="218"/>
      <c r="E18" s="218"/>
      <c r="F18" s="219"/>
      <c r="G18" s="223"/>
    </row>
    <row r="19" spans="1:7">
      <c r="A19" s="220" t="s">
        <v>8</v>
      </c>
      <c r="B19" s="221">
        <v>54</v>
      </c>
      <c r="C19" s="221">
        <v>0</v>
      </c>
      <c r="D19" s="221">
        <v>0</v>
      </c>
      <c r="E19" s="221">
        <v>54</v>
      </c>
      <c r="F19" s="222"/>
      <c r="G19" s="223"/>
    </row>
    <row r="20" spans="1:7">
      <c r="A20" s="220"/>
      <c r="B20" s="218"/>
      <c r="C20" s="218"/>
      <c r="D20" s="218"/>
      <c r="E20" s="218"/>
      <c r="F20" s="219"/>
      <c r="G20" s="223"/>
    </row>
    <row r="21" spans="1:7">
      <c r="A21" s="220" t="s">
        <v>19</v>
      </c>
      <c r="B21" s="221">
        <v>160</v>
      </c>
      <c r="C21" s="221">
        <v>37</v>
      </c>
      <c r="D21" s="221">
        <v>559</v>
      </c>
      <c r="E21" s="221">
        <v>756</v>
      </c>
      <c r="F21" s="222"/>
      <c r="G21" s="223"/>
    </row>
    <row r="22" spans="1:7">
      <c r="A22" s="220"/>
      <c r="B22" s="218"/>
      <c r="C22" s="218"/>
      <c r="D22" s="218"/>
      <c r="E22" s="218"/>
      <c r="F22" s="219"/>
      <c r="G22" s="223"/>
    </row>
    <row r="23" spans="1:7">
      <c r="A23" s="220" t="s">
        <v>7</v>
      </c>
      <c r="B23" s="221">
        <v>234</v>
      </c>
      <c r="C23" s="221">
        <v>153</v>
      </c>
      <c r="D23" s="221">
        <v>1713</v>
      </c>
      <c r="E23" s="221">
        <v>2100</v>
      </c>
      <c r="F23" s="222"/>
      <c r="G23" s="223"/>
    </row>
    <row r="24" spans="1:7">
      <c r="A24" s="220"/>
      <c r="B24" s="218"/>
      <c r="C24" s="218"/>
      <c r="D24" s="218"/>
      <c r="E24" s="218"/>
      <c r="F24" s="219"/>
      <c r="G24" s="223"/>
    </row>
    <row r="25" spans="1:7">
      <c r="A25" s="220" t="s">
        <v>10</v>
      </c>
      <c r="B25" s="221">
        <v>0</v>
      </c>
      <c r="C25" s="221">
        <v>0</v>
      </c>
      <c r="D25" s="221">
        <v>27113</v>
      </c>
      <c r="E25" s="221">
        <v>27113</v>
      </c>
      <c r="F25" s="222"/>
      <c r="G25" s="223"/>
    </row>
    <row r="26" spans="1:7">
      <c r="A26" s="220"/>
      <c r="B26" s="218"/>
      <c r="C26" s="218"/>
      <c r="D26" s="218"/>
      <c r="E26" s="218"/>
      <c r="F26" s="219"/>
      <c r="G26" s="223"/>
    </row>
    <row r="27" spans="1:7">
      <c r="A27" s="224" t="s">
        <v>12</v>
      </c>
      <c r="B27" s="680">
        <v>4043</v>
      </c>
      <c r="C27" s="680">
        <v>1487</v>
      </c>
      <c r="D27" s="680">
        <v>44901</v>
      </c>
      <c r="E27" s="680">
        <v>50431</v>
      </c>
      <c r="F27" s="681"/>
      <c r="G27" s="223"/>
    </row>
    <row r="28" spans="1:7" ht="13.5" thickBot="1">
      <c r="A28" s="225"/>
      <c r="B28" s="226"/>
      <c r="C28" s="226"/>
      <c r="D28" s="226"/>
      <c r="E28" s="226"/>
      <c r="F28" s="227"/>
      <c r="G28" s="223"/>
    </row>
    <row r="29" spans="1:7">
      <c r="G29" s="223"/>
    </row>
    <row r="30" spans="1:7">
      <c r="B30"/>
      <c r="C30"/>
      <c r="D30"/>
      <c r="E30"/>
      <c r="F30"/>
      <c r="G30"/>
    </row>
    <row r="31" spans="1:7">
      <c r="B31" s="228"/>
      <c r="C31" s="228"/>
      <c r="D31" s="228"/>
      <c r="E31" s="228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44"/>
  <sheetViews>
    <sheetView topLeftCell="B11" zoomScale="75" workbookViewId="0">
      <selection activeCell="B1" sqref="B1"/>
    </sheetView>
  </sheetViews>
  <sheetFormatPr baseColWidth="10" defaultColWidth="9.140625" defaultRowHeight="12.75"/>
  <cols>
    <col min="1" max="1" width="27.85546875" style="176" customWidth="1"/>
    <col min="2" max="2" width="7.7109375" style="176" bestFit="1" customWidth="1"/>
    <col min="3" max="3" width="8.7109375" style="176" bestFit="1" customWidth="1"/>
    <col min="4" max="4" width="8.140625" style="176" bestFit="1" customWidth="1"/>
    <col min="5" max="5" width="12.85546875" style="176" customWidth="1"/>
    <col min="6" max="6" width="9.85546875" style="176" customWidth="1"/>
    <col min="7" max="7" width="9.85546875" style="176" bestFit="1" customWidth="1"/>
    <col min="8" max="8" width="9.5703125" style="176" bestFit="1" customWidth="1"/>
    <col min="9" max="9" width="8.85546875" style="176" bestFit="1" customWidth="1"/>
    <col min="10" max="10" width="7.5703125" style="176" bestFit="1" customWidth="1"/>
    <col min="11" max="11" width="11" style="176" bestFit="1" customWidth="1"/>
    <col min="12" max="12" width="8" style="176" bestFit="1" customWidth="1"/>
    <col min="13" max="13" width="8.5703125" style="176" bestFit="1" customWidth="1"/>
    <col min="14" max="14" width="8.5703125" style="175" customWidth="1"/>
    <col min="15" max="16384" width="9.140625" style="176"/>
  </cols>
  <sheetData>
    <row r="1" spans="1:15" ht="15.75">
      <c r="A1" s="171"/>
      <c r="B1" s="172"/>
      <c r="C1" s="172"/>
      <c r="D1" s="173"/>
      <c r="E1" s="173"/>
      <c r="F1" s="173" t="s">
        <v>76</v>
      </c>
      <c r="G1" s="173"/>
      <c r="H1" s="173"/>
      <c r="I1" s="172"/>
      <c r="J1" s="172"/>
      <c r="K1" s="172"/>
      <c r="L1" s="172"/>
      <c r="M1" s="174"/>
    </row>
    <row r="2" spans="1:15" ht="15.75">
      <c r="A2" s="177"/>
      <c r="B2" s="178"/>
      <c r="C2" s="178"/>
      <c r="D2" s="179"/>
      <c r="E2" s="179"/>
      <c r="F2" s="179" t="s">
        <v>54</v>
      </c>
      <c r="G2" s="179"/>
      <c r="H2" s="179"/>
      <c r="I2" s="178"/>
      <c r="J2" s="178"/>
      <c r="K2" s="178"/>
      <c r="L2" s="178"/>
      <c r="M2" s="180"/>
    </row>
    <row r="3" spans="1:15" ht="15.75">
      <c r="A3" s="177"/>
      <c r="B3" s="178"/>
      <c r="C3" s="178"/>
      <c r="D3" s="179"/>
      <c r="E3" s="179"/>
      <c r="F3" s="179" t="s">
        <v>383</v>
      </c>
      <c r="G3" s="179"/>
      <c r="H3" s="179"/>
      <c r="I3" s="178"/>
      <c r="J3" s="178"/>
      <c r="K3" s="178"/>
      <c r="L3" s="178"/>
      <c r="M3" s="180"/>
    </row>
    <row r="4" spans="1:15" ht="15.75">
      <c r="A4" s="177"/>
      <c r="B4" s="178"/>
      <c r="C4" s="178"/>
      <c r="D4" s="178"/>
      <c r="E4" s="181" t="s">
        <v>77</v>
      </c>
      <c r="F4" s="178"/>
      <c r="G4" s="178"/>
      <c r="H4" s="178"/>
      <c r="I4" s="178"/>
      <c r="J4" s="178"/>
      <c r="K4" s="178"/>
      <c r="L4" s="178"/>
      <c r="M4" s="180"/>
    </row>
    <row r="5" spans="1:15" ht="15.75">
      <c r="A5" s="177" t="s">
        <v>4</v>
      </c>
      <c r="B5" s="179" t="s">
        <v>78</v>
      </c>
      <c r="C5" s="179" t="s">
        <v>79</v>
      </c>
      <c r="D5" s="179" t="s">
        <v>80</v>
      </c>
      <c r="E5" s="179" t="s">
        <v>81</v>
      </c>
      <c r="F5" s="179" t="s">
        <v>82</v>
      </c>
      <c r="G5" s="179" t="s">
        <v>83</v>
      </c>
      <c r="H5" s="179" t="s">
        <v>84</v>
      </c>
      <c r="I5" s="179" t="s">
        <v>85</v>
      </c>
      <c r="J5" s="179" t="s">
        <v>86</v>
      </c>
      <c r="K5" s="179" t="s">
        <v>87</v>
      </c>
      <c r="L5" s="179" t="s">
        <v>88</v>
      </c>
      <c r="M5" s="182" t="s">
        <v>12</v>
      </c>
    </row>
    <row r="6" spans="1:15" ht="15.75">
      <c r="A6" s="183"/>
      <c r="B6" s="184"/>
      <c r="C6" s="184"/>
      <c r="D6" s="184"/>
      <c r="E6" s="184" t="s">
        <v>89</v>
      </c>
      <c r="F6" s="184" t="s">
        <v>90</v>
      </c>
      <c r="G6" s="184" t="s">
        <v>91</v>
      </c>
      <c r="H6" s="184"/>
      <c r="I6" s="184"/>
      <c r="J6" s="184"/>
      <c r="K6" s="184" t="s">
        <v>92</v>
      </c>
      <c r="L6" s="184" t="s">
        <v>92</v>
      </c>
      <c r="M6" s="185"/>
    </row>
    <row r="7" spans="1:1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</row>
    <row r="8" spans="1:15">
      <c r="A8" s="186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90"/>
    </row>
    <row r="9" spans="1:15">
      <c r="A9" s="191" t="s">
        <v>35</v>
      </c>
      <c r="B9" s="189">
        <v>2724</v>
      </c>
      <c r="C9" s="189">
        <v>735</v>
      </c>
      <c r="D9" s="189">
        <v>26</v>
      </c>
      <c r="E9" s="189">
        <v>1476</v>
      </c>
      <c r="F9" s="189">
        <v>386</v>
      </c>
      <c r="G9" s="189">
        <v>0</v>
      </c>
      <c r="H9" s="189">
        <v>128</v>
      </c>
      <c r="I9" s="189">
        <v>104</v>
      </c>
      <c r="J9" s="189">
        <v>921</v>
      </c>
      <c r="K9" s="189">
        <v>2940</v>
      </c>
      <c r="L9" s="189">
        <v>467</v>
      </c>
      <c r="M9" s="190">
        <v>9907</v>
      </c>
      <c r="N9" s="192"/>
    </row>
    <row r="10" spans="1:15">
      <c r="A10" s="191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192"/>
    </row>
    <row r="11" spans="1:15">
      <c r="A11" s="191" t="s">
        <v>36</v>
      </c>
      <c r="B11" s="189">
        <v>4053</v>
      </c>
      <c r="C11" s="189">
        <v>215</v>
      </c>
      <c r="D11" s="189">
        <v>291</v>
      </c>
      <c r="E11" s="189">
        <v>26</v>
      </c>
      <c r="F11" s="189">
        <v>28</v>
      </c>
      <c r="G11" s="189">
        <v>43</v>
      </c>
      <c r="H11" s="189">
        <v>100</v>
      </c>
      <c r="I11" s="189">
        <v>0</v>
      </c>
      <c r="J11" s="189">
        <v>554</v>
      </c>
      <c r="K11" s="189">
        <v>4095</v>
      </c>
      <c r="L11" s="189">
        <v>2989</v>
      </c>
      <c r="M11" s="190">
        <v>12394</v>
      </c>
      <c r="N11" s="192"/>
    </row>
    <row r="12" spans="1:15">
      <c r="A12" s="191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90"/>
      <c r="N12" s="192"/>
    </row>
    <row r="13" spans="1:15">
      <c r="A13" s="191" t="s">
        <v>39</v>
      </c>
      <c r="B13" s="189">
        <v>79</v>
      </c>
      <c r="C13" s="189">
        <v>31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1278</v>
      </c>
      <c r="L13" s="189">
        <v>87</v>
      </c>
      <c r="M13" s="190">
        <v>1475</v>
      </c>
      <c r="N13" s="192"/>
      <c r="O13" s="175"/>
    </row>
    <row r="14" spans="1:15">
      <c r="A14" s="191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90"/>
      <c r="N14" s="192"/>
    </row>
    <row r="15" spans="1:15">
      <c r="A15" s="191" t="s">
        <v>40</v>
      </c>
      <c r="B15" s="189">
        <v>17</v>
      </c>
      <c r="C15" s="189">
        <v>0</v>
      </c>
      <c r="D15" s="189">
        <v>0</v>
      </c>
      <c r="E15" s="189">
        <v>18</v>
      </c>
      <c r="F15" s="189">
        <v>0</v>
      </c>
      <c r="G15" s="189">
        <v>4</v>
      </c>
      <c r="H15" s="189">
        <v>0</v>
      </c>
      <c r="I15" s="189">
        <v>0</v>
      </c>
      <c r="J15" s="189">
        <v>5</v>
      </c>
      <c r="K15" s="189">
        <v>2398</v>
      </c>
      <c r="L15" s="189">
        <v>13</v>
      </c>
      <c r="M15" s="190">
        <v>2455</v>
      </c>
      <c r="N15" s="192"/>
    </row>
    <row r="16" spans="1:15">
      <c r="A16" s="191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90"/>
      <c r="N16" s="192"/>
    </row>
    <row r="17" spans="1:14">
      <c r="A17" s="191" t="s">
        <v>43</v>
      </c>
      <c r="B17" s="189">
        <v>0</v>
      </c>
      <c r="C17" s="189">
        <v>0</v>
      </c>
      <c r="D17" s="189">
        <v>0</v>
      </c>
      <c r="E17" s="189">
        <v>0</v>
      </c>
      <c r="F17" s="189">
        <v>0</v>
      </c>
      <c r="G17" s="189">
        <v>0</v>
      </c>
      <c r="H17" s="189">
        <v>0</v>
      </c>
      <c r="I17" s="189">
        <v>0</v>
      </c>
      <c r="J17" s="189">
        <v>0</v>
      </c>
      <c r="K17" s="189">
        <v>130</v>
      </c>
      <c r="L17" s="189">
        <v>34</v>
      </c>
      <c r="M17" s="190">
        <v>164</v>
      </c>
      <c r="N17" s="192"/>
    </row>
    <row r="18" spans="1:14">
      <c r="A18" s="191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90"/>
      <c r="N18" s="192"/>
    </row>
    <row r="19" spans="1:14">
      <c r="A19" s="191" t="s">
        <v>44</v>
      </c>
      <c r="B19" s="189">
        <v>0</v>
      </c>
      <c r="C19" s="189">
        <v>0</v>
      </c>
      <c r="D19" s="189">
        <v>0</v>
      </c>
      <c r="E19" s="189">
        <v>0</v>
      </c>
      <c r="F19" s="189">
        <v>0</v>
      </c>
      <c r="G19" s="189">
        <v>0</v>
      </c>
      <c r="H19" s="189">
        <v>0</v>
      </c>
      <c r="I19" s="189">
        <v>0</v>
      </c>
      <c r="J19" s="189">
        <v>0</v>
      </c>
      <c r="K19" s="189">
        <v>6.5604000000000005</v>
      </c>
      <c r="L19" s="189">
        <v>0</v>
      </c>
      <c r="M19" s="190">
        <v>6.5604000000000005</v>
      </c>
      <c r="N19" s="192"/>
    </row>
    <row r="20" spans="1:14">
      <c r="A20" s="191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90"/>
      <c r="N20" s="192"/>
    </row>
    <row r="21" spans="1:14">
      <c r="A21" s="191" t="s">
        <v>17</v>
      </c>
      <c r="B21" s="189">
        <v>8217</v>
      </c>
      <c r="C21" s="189">
        <v>233</v>
      </c>
      <c r="D21" s="189">
        <v>265</v>
      </c>
      <c r="E21" s="189">
        <v>2188</v>
      </c>
      <c r="F21" s="189">
        <v>462</v>
      </c>
      <c r="G21" s="189">
        <v>405</v>
      </c>
      <c r="H21" s="189">
        <v>402</v>
      </c>
      <c r="I21" s="189">
        <v>99</v>
      </c>
      <c r="J21" s="189">
        <v>95</v>
      </c>
      <c r="K21" s="189">
        <v>4578</v>
      </c>
      <c r="L21" s="189">
        <v>1163</v>
      </c>
      <c r="M21" s="190">
        <v>18107</v>
      </c>
      <c r="N21" s="192"/>
    </row>
    <row r="22" spans="1:14">
      <c r="A22" s="191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90"/>
      <c r="N22" s="192"/>
    </row>
    <row r="23" spans="1:14">
      <c r="A23" s="191" t="s">
        <v>8</v>
      </c>
      <c r="B23" s="189">
        <v>50</v>
      </c>
      <c r="C23" s="189">
        <v>0</v>
      </c>
      <c r="D23" s="189">
        <v>603</v>
      </c>
      <c r="E23" s="189">
        <v>5</v>
      </c>
      <c r="F23" s="189">
        <v>0</v>
      </c>
      <c r="G23" s="189">
        <v>0</v>
      </c>
      <c r="H23" s="189">
        <v>1188</v>
      </c>
      <c r="I23" s="189">
        <v>1136</v>
      </c>
      <c r="J23" s="189">
        <v>282</v>
      </c>
      <c r="K23" s="189">
        <v>2852</v>
      </c>
      <c r="L23" s="189">
        <v>0</v>
      </c>
      <c r="M23" s="190">
        <v>6116</v>
      </c>
      <c r="N23" s="192"/>
    </row>
    <row r="24" spans="1:14">
      <c r="A24" s="191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90"/>
      <c r="N24" s="192"/>
    </row>
    <row r="25" spans="1:14">
      <c r="A25" s="191" t="s">
        <v>93</v>
      </c>
      <c r="B25" s="189">
        <v>42</v>
      </c>
      <c r="C25" s="189">
        <v>0</v>
      </c>
      <c r="D25" s="189">
        <v>0</v>
      </c>
      <c r="E25" s="189">
        <v>0</v>
      </c>
      <c r="F25" s="189">
        <v>1989</v>
      </c>
      <c r="G25" s="189">
        <v>0</v>
      </c>
      <c r="H25" s="189">
        <v>375</v>
      </c>
      <c r="I25" s="189">
        <v>62</v>
      </c>
      <c r="J25" s="189">
        <v>0</v>
      </c>
      <c r="K25" s="189">
        <v>266</v>
      </c>
      <c r="L25" s="189">
        <v>31</v>
      </c>
      <c r="M25" s="190">
        <v>2765</v>
      </c>
      <c r="N25" s="192"/>
    </row>
    <row r="26" spans="1:14">
      <c r="A26" s="191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90"/>
      <c r="N26" s="192"/>
    </row>
    <row r="27" spans="1:14">
      <c r="A27" s="191" t="s">
        <v>48</v>
      </c>
      <c r="B27" s="189">
        <v>0</v>
      </c>
      <c r="C27" s="189">
        <v>0</v>
      </c>
      <c r="D27" s="189">
        <v>0</v>
      </c>
      <c r="E27" s="189">
        <v>0</v>
      </c>
      <c r="F27" s="189">
        <v>179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10</v>
      </c>
      <c r="M27" s="190">
        <v>189</v>
      </c>
      <c r="N27" s="192"/>
    </row>
    <row r="28" spans="1:14">
      <c r="A28" s="191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90"/>
      <c r="N28" s="192"/>
    </row>
    <row r="29" spans="1:14">
      <c r="A29" s="191" t="s">
        <v>19</v>
      </c>
      <c r="B29" s="189">
        <v>0</v>
      </c>
      <c r="C29" s="189">
        <v>0</v>
      </c>
      <c r="D29" s="189">
        <v>0</v>
      </c>
      <c r="E29" s="189">
        <v>0</v>
      </c>
      <c r="F29" s="189">
        <v>945</v>
      </c>
      <c r="G29" s="189">
        <v>0</v>
      </c>
      <c r="H29" s="189">
        <v>0</v>
      </c>
      <c r="I29" s="189">
        <v>0</v>
      </c>
      <c r="J29" s="189">
        <v>0</v>
      </c>
      <c r="K29" s="189">
        <v>24</v>
      </c>
      <c r="L29" s="189">
        <v>0</v>
      </c>
      <c r="M29" s="190">
        <v>969</v>
      </c>
      <c r="N29" s="192"/>
    </row>
    <row r="30" spans="1:14">
      <c r="A30" s="191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90"/>
      <c r="N30" s="192"/>
    </row>
    <row r="31" spans="1:14">
      <c r="A31" s="191" t="s">
        <v>50</v>
      </c>
      <c r="B31" s="189">
        <v>0</v>
      </c>
      <c r="C31" s="189">
        <v>0</v>
      </c>
      <c r="D31" s="189">
        <v>0</v>
      </c>
      <c r="E31" s="189">
        <v>0</v>
      </c>
      <c r="F31" s="189">
        <v>757</v>
      </c>
      <c r="G31" s="189">
        <v>0</v>
      </c>
      <c r="H31" s="189">
        <v>0</v>
      </c>
      <c r="I31" s="189">
        <v>0</v>
      </c>
      <c r="J31" s="189">
        <v>0</v>
      </c>
      <c r="K31" s="189">
        <v>0</v>
      </c>
      <c r="L31" s="189">
        <v>0</v>
      </c>
      <c r="M31" s="190">
        <v>757</v>
      </c>
      <c r="N31" s="192"/>
    </row>
    <row r="32" spans="1:14">
      <c r="A32" s="191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90"/>
      <c r="N32" s="192"/>
    </row>
    <row r="33" spans="1:14">
      <c r="A33" s="191" t="s">
        <v>7</v>
      </c>
      <c r="B33" s="189">
        <v>53</v>
      </c>
      <c r="C33" s="189">
        <v>0</v>
      </c>
      <c r="D33" s="189">
        <v>0</v>
      </c>
      <c r="E33" s="189">
        <v>331</v>
      </c>
      <c r="F33" s="189">
        <v>20</v>
      </c>
      <c r="G33" s="189">
        <v>300</v>
      </c>
      <c r="H33" s="189">
        <v>0</v>
      </c>
      <c r="I33" s="189">
        <v>0</v>
      </c>
      <c r="J33" s="189">
        <v>0</v>
      </c>
      <c r="K33" s="189">
        <v>2449</v>
      </c>
      <c r="L33" s="189">
        <v>0</v>
      </c>
      <c r="M33" s="190">
        <v>3153</v>
      </c>
      <c r="N33" s="192"/>
    </row>
    <row r="34" spans="1:14">
      <c r="A34" s="191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90"/>
      <c r="N34" s="192"/>
    </row>
    <row r="35" spans="1:14">
      <c r="A35" s="191" t="s">
        <v>21</v>
      </c>
      <c r="B35" s="189">
        <v>0</v>
      </c>
      <c r="C35" s="189">
        <v>0</v>
      </c>
      <c r="D35" s="189">
        <v>0</v>
      </c>
      <c r="E35" s="189">
        <v>0</v>
      </c>
      <c r="F35" s="189">
        <v>0</v>
      </c>
      <c r="G35" s="189">
        <v>0</v>
      </c>
      <c r="H35" s="189">
        <v>0</v>
      </c>
      <c r="I35" s="189">
        <v>0</v>
      </c>
      <c r="J35" s="189">
        <v>0</v>
      </c>
      <c r="K35" s="189">
        <v>313</v>
      </c>
      <c r="L35" s="189">
        <v>0</v>
      </c>
      <c r="M35" s="190">
        <v>313</v>
      </c>
      <c r="N35" s="192"/>
    </row>
    <row r="36" spans="1:14">
      <c r="A36" s="191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90"/>
      <c r="N36" s="192"/>
    </row>
    <row r="37" spans="1:14">
      <c r="A37" s="191" t="s">
        <v>10</v>
      </c>
      <c r="B37" s="189">
        <v>21</v>
      </c>
      <c r="C37" s="189">
        <v>0</v>
      </c>
      <c r="D37" s="189">
        <v>0</v>
      </c>
      <c r="E37" s="189">
        <v>4620</v>
      </c>
      <c r="F37" s="189">
        <v>0</v>
      </c>
      <c r="G37" s="189">
        <v>0</v>
      </c>
      <c r="H37" s="189">
        <v>0</v>
      </c>
      <c r="I37" s="189">
        <v>0</v>
      </c>
      <c r="J37" s="189">
        <v>1</v>
      </c>
      <c r="K37" s="189">
        <v>3260</v>
      </c>
      <c r="L37" s="189">
        <v>0</v>
      </c>
      <c r="M37" s="190">
        <v>7902</v>
      </c>
      <c r="N37" s="192"/>
    </row>
    <row r="38" spans="1:14">
      <c r="A38" s="191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90"/>
      <c r="N38" s="192"/>
    </row>
    <row r="39" spans="1:14">
      <c r="A39" s="191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90"/>
    </row>
    <row r="40" spans="1:14">
      <c r="A40" s="193" t="s">
        <v>12</v>
      </c>
      <c r="B40" s="194">
        <v>15256</v>
      </c>
      <c r="C40" s="194">
        <v>1214</v>
      </c>
      <c r="D40" s="194">
        <v>1185</v>
      </c>
      <c r="E40" s="194">
        <v>8664</v>
      </c>
      <c r="F40" s="194">
        <v>4766</v>
      </c>
      <c r="G40" s="194">
        <v>752</v>
      </c>
      <c r="H40" s="194">
        <v>2193</v>
      </c>
      <c r="I40" s="194">
        <v>1401</v>
      </c>
      <c r="J40" s="194">
        <v>1858</v>
      </c>
      <c r="K40" s="194">
        <v>24589.560400000002</v>
      </c>
      <c r="L40" s="194">
        <v>4794</v>
      </c>
      <c r="M40" s="195">
        <v>66672.560400000002</v>
      </c>
      <c r="N40" s="192"/>
    </row>
    <row r="41" spans="1:14" ht="13.5" thickBot="1">
      <c r="A41" s="196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646"/>
    </row>
    <row r="43" spans="1:14">
      <c r="B43"/>
      <c r="C43"/>
      <c r="D43"/>
      <c r="E43"/>
      <c r="F43"/>
      <c r="G43"/>
      <c r="H43"/>
      <c r="I43"/>
      <c r="J43"/>
      <c r="K43"/>
      <c r="L43"/>
      <c r="M43"/>
    </row>
    <row r="44" spans="1:14">
      <c r="B44"/>
      <c r="C44"/>
      <c r="D44"/>
      <c r="E44"/>
      <c r="F44"/>
      <c r="G44"/>
      <c r="H44"/>
      <c r="I44"/>
      <c r="J44"/>
      <c r="K44"/>
      <c r="L44"/>
      <c r="M44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4"/>
  <sheetViews>
    <sheetView workbookViewId="0"/>
  </sheetViews>
  <sheetFormatPr baseColWidth="10" defaultColWidth="9.140625" defaultRowHeight="12.75"/>
  <cols>
    <col min="1" max="1" width="28.5703125" style="149" customWidth="1"/>
    <col min="2" max="2" width="12.5703125" style="149" customWidth="1"/>
    <col min="3" max="3" width="11.28515625" style="149" customWidth="1"/>
    <col min="4" max="4" width="10.42578125" style="149" customWidth="1"/>
    <col min="5" max="5" width="10.85546875" style="149" customWidth="1"/>
    <col min="6" max="6" width="9.5703125" style="149" customWidth="1"/>
    <col min="7" max="16384" width="9.140625" style="149"/>
  </cols>
  <sheetData>
    <row r="1" spans="1:9" ht="15.75">
      <c r="A1" s="144"/>
      <c r="B1" s="145" t="s">
        <v>68</v>
      </c>
      <c r="C1" s="146"/>
      <c r="D1" s="146"/>
      <c r="E1" s="146"/>
      <c r="F1" s="147"/>
      <c r="G1" s="148"/>
      <c r="H1" s="148"/>
      <c r="I1" s="148"/>
    </row>
    <row r="2" spans="1:9" ht="15.75">
      <c r="A2" s="150"/>
      <c r="B2" s="151"/>
      <c r="C2" s="152" t="s">
        <v>69</v>
      </c>
      <c r="D2" s="151"/>
      <c r="E2" s="151"/>
      <c r="F2" s="153"/>
      <c r="G2" s="148"/>
      <c r="H2" s="148"/>
      <c r="I2" s="148"/>
    </row>
    <row r="3" spans="1:9" ht="15.75">
      <c r="A3" s="150"/>
      <c r="B3" s="151"/>
      <c r="C3" s="154" t="s">
        <v>384</v>
      </c>
      <c r="D3" s="151"/>
      <c r="E3" s="151"/>
      <c r="F3" s="153"/>
      <c r="G3" s="148"/>
      <c r="H3" s="148"/>
      <c r="I3" s="148"/>
    </row>
    <row r="4" spans="1:9" ht="15.75">
      <c r="A4" s="150"/>
      <c r="B4" s="151"/>
      <c r="C4" s="152" t="s">
        <v>70</v>
      </c>
      <c r="D4" s="151"/>
      <c r="E4" s="151"/>
      <c r="F4" s="153"/>
      <c r="G4" s="148"/>
      <c r="H4" s="148"/>
      <c r="I4" s="148"/>
    </row>
    <row r="5" spans="1:9" ht="15.75">
      <c r="A5" s="150"/>
      <c r="B5" s="151"/>
      <c r="C5" s="151"/>
      <c r="D5" s="151"/>
      <c r="E5" s="151"/>
      <c r="F5" s="153"/>
      <c r="G5" s="148"/>
      <c r="H5" s="148"/>
      <c r="I5" s="148"/>
    </row>
    <row r="6" spans="1:9" ht="15.75">
      <c r="A6" s="150"/>
      <c r="B6" s="151"/>
      <c r="C6" s="151"/>
      <c r="D6" s="151"/>
      <c r="E6" s="151"/>
      <c r="F6" s="153"/>
      <c r="G6" s="148"/>
      <c r="H6" s="148"/>
      <c r="I6" s="148"/>
    </row>
    <row r="7" spans="1:9" ht="15.75">
      <c r="A7" s="155" t="s">
        <v>4</v>
      </c>
      <c r="B7" s="156" t="s">
        <v>71</v>
      </c>
      <c r="C7" s="156" t="s">
        <v>72</v>
      </c>
      <c r="D7" s="156" t="s">
        <v>73</v>
      </c>
      <c r="E7" s="156" t="s">
        <v>74</v>
      </c>
      <c r="F7" s="157" t="s">
        <v>12</v>
      </c>
      <c r="G7" s="148"/>
      <c r="H7" s="148"/>
      <c r="I7" s="148"/>
    </row>
    <row r="8" spans="1:9">
      <c r="A8" s="158"/>
      <c r="B8" s="159"/>
      <c r="C8" s="159"/>
      <c r="D8" s="159"/>
      <c r="E8" s="159"/>
      <c r="F8" s="160"/>
    </row>
    <row r="9" spans="1:9">
      <c r="A9" s="158"/>
      <c r="B9" s="159"/>
      <c r="C9" s="159"/>
      <c r="D9" s="159"/>
      <c r="E9" s="159"/>
      <c r="F9" s="160"/>
    </row>
    <row r="10" spans="1:9">
      <c r="A10" s="161" t="s">
        <v>35</v>
      </c>
      <c r="B10" s="162">
        <v>0</v>
      </c>
      <c r="C10" s="162">
        <v>0</v>
      </c>
      <c r="D10" s="162">
        <v>4610</v>
      </c>
      <c r="E10" s="162">
        <v>0</v>
      </c>
      <c r="F10" s="163">
        <v>4610</v>
      </c>
      <c r="G10" s="164"/>
    </row>
    <row r="11" spans="1:9">
      <c r="A11" s="161"/>
      <c r="B11" s="162"/>
      <c r="C11" s="162"/>
      <c r="D11" s="162"/>
      <c r="E11" s="162"/>
      <c r="F11" s="163"/>
    </row>
    <row r="12" spans="1:9">
      <c r="A12" s="161" t="s">
        <v>36</v>
      </c>
      <c r="B12" s="162">
        <v>23206</v>
      </c>
      <c r="C12" s="162">
        <v>159</v>
      </c>
      <c r="D12" s="162">
        <v>4336</v>
      </c>
      <c r="E12" s="162">
        <v>0</v>
      </c>
      <c r="F12" s="163">
        <v>27701</v>
      </c>
      <c r="G12" s="164"/>
    </row>
    <row r="13" spans="1:9">
      <c r="A13" s="161"/>
      <c r="B13" s="162"/>
      <c r="C13" s="162"/>
      <c r="D13" s="162"/>
      <c r="E13" s="162"/>
      <c r="F13" s="163"/>
      <c r="G13" s="164"/>
    </row>
    <row r="14" spans="1:9">
      <c r="A14" s="161" t="s">
        <v>65</v>
      </c>
      <c r="B14" s="162">
        <v>15533</v>
      </c>
      <c r="C14" s="162">
        <v>0</v>
      </c>
      <c r="D14" s="162">
        <v>0</v>
      </c>
      <c r="E14" s="162">
        <v>0</v>
      </c>
      <c r="F14" s="163">
        <v>15533</v>
      </c>
      <c r="G14" s="164"/>
    </row>
    <row r="15" spans="1:9">
      <c r="A15" s="161"/>
      <c r="B15" s="162"/>
      <c r="C15" s="162"/>
      <c r="D15" s="162"/>
      <c r="E15" s="162"/>
      <c r="F15" s="163"/>
      <c r="G15" s="164"/>
    </row>
    <row r="16" spans="1:9">
      <c r="A16" s="161" t="s">
        <v>75</v>
      </c>
      <c r="B16" s="162">
        <v>10534</v>
      </c>
      <c r="C16" s="162">
        <v>0</v>
      </c>
      <c r="D16" s="162">
        <v>0</v>
      </c>
      <c r="E16" s="162">
        <v>0</v>
      </c>
      <c r="F16" s="163">
        <v>10534</v>
      </c>
      <c r="G16" s="164"/>
    </row>
    <row r="17" spans="1:8">
      <c r="A17" s="161"/>
      <c r="B17" s="162"/>
      <c r="C17" s="162"/>
      <c r="D17" s="162"/>
      <c r="E17" s="162"/>
      <c r="F17" s="163"/>
      <c r="G17" s="164"/>
    </row>
    <row r="18" spans="1:8">
      <c r="A18" s="161" t="s">
        <v>41</v>
      </c>
      <c r="B18" s="162">
        <v>0</v>
      </c>
      <c r="C18" s="162">
        <v>0</v>
      </c>
      <c r="D18" s="162">
        <v>0</v>
      </c>
      <c r="E18" s="162">
        <v>82</v>
      </c>
      <c r="F18" s="163">
        <v>82</v>
      </c>
      <c r="G18" s="164"/>
    </row>
    <row r="19" spans="1:8">
      <c r="A19" s="161"/>
      <c r="B19" s="162"/>
      <c r="C19" s="162"/>
      <c r="D19" s="162"/>
      <c r="E19" s="162"/>
      <c r="F19" s="163"/>
      <c r="G19" s="164"/>
    </row>
    <row r="20" spans="1:8">
      <c r="A20" s="161" t="s">
        <v>42</v>
      </c>
      <c r="B20" s="162">
        <v>0</v>
      </c>
      <c r="C20" s="162">
        <v>0</v>
      </c>
      <c r="D20" s="162">
        <v>0</v>
      </c>
      <c r="E20" s="162">
        <v>7126</v>
      </c>
      <c r="F20" s="163">
        <v>7126</v>
      </c>
      <c r="G20" s="164"/>
    </row>
    <row r="21" spans="1:8">
      <c r="A21" s="161"/>
      <c r="B21" s="162"/>
      <c r="C21" s="162"/>
      <c r="D21" s="162"/>
      <c r="E21" s="162"/>
      <c r="F21" s="163"/>
      <c r="G21" s="164"/>
    </row>
    <row r="22" spans="1:8">
      <c r="A22" s="161" t="s">
        <v>17</v>
      </c>
      <c r="B22" s="162">
        <v>109</v>
      </c>
      <c r="C22" s="162">
        <v>70</v>
      </c>
      <c r="D22" s="162">
        <v>0</v>
      </c>
      <c r="E22" s="162">
        <v>0</v>
      </c>
      <c r="F22" s="163">
        <v>179</v>
      </c>
      <c r="G22" s="164"/>
    </row>
    <row r="23" spans="1:8">
      <c r="A23" s="161"/>
      <c r="B23" s="162"/>
      <c r="C23" s="162"/>
      <c r="D23" s="162"/>
      <c r="E23" s="162"/>
      <c r="F23" s="163"/>
    </row>
    <row r="24" spans="1:8">
      <c r="A24" s="161" t="s">
        <v>7</v>
      </c>
      <c r="B24" s="162">
        <v>61</v>
      </c>
      <c r="C24" s="162">
        <v>0</v>
      </c>
      <c r="D24" s="162">
        <v>0</v>
      </c>
      <c r="E24" s="162">
        <v>0</v>
      </c>
      <c r="F24" s="163">
        <v>61</v>
      </c>
      <c r="G24" s="164"/>
    </row>
    <row r="25" spans="1:8">
      <c r="A25" s="161"/>
      <c r="B25" s="162"/>
      <c r="C25" s="162"/>
      <c r="D25" s="162"/>
      <c r="E25" s="162"/>
      <c r="F25" s="163"/>
    </row>
    <row r="26" spans="1:8">
      <c r="A26" s="161" t="s">
        <v>8</v>
      </c>
      <c r="B26" s="162">
        <v>0</v>
      </c>
      <c r="C26" s="162">
        <v>0</v>
      </c>
      <c r="D26" s="162">
        <v>0</v>
      </c>
      <c r="E26" s="162">
        <v>0</v>
      </c>
      <c r="F26" s="163">
        <v>0</v>
      </c>
      <c r="G26" s="164"/>
    </row>
    <row r="27" spans="1:8">
      <c r="A27" s="161"/>
      <c r="B27" s="162"/>
      <c r="C27" s="162"/>
      <c r="D27" s="162"/>
      <c r="E27" s="162"/>
      <c r="F27" s="163"/>
    </row>
    <row r="28" spans="1:8">
      <c r="A28" s="161"/>
      <c r="B28" s="162"/>
      <c r="C28" s="162"/>
      <c r="D28" s="162"/>
      <c r="E28" s="162"/>
      <c r="F28" s="163"/>
      <c r="G28" s="164"/>
    </row>
    <row r="29" spans="1:8">
      <c r="A29" s="165" t="s">
        <v>12</v>
      </c>
      <c r="B29" s="166">
        <v>49443</v>
      </c>
      <c r="C29" s="166">
        <v>229</v>
      </c>
      <c r="D29" s="166">
        <v>8946</v>
      </c>
      <c r="E29" s="166">
        <v>7208</v>
      </c>
      <c r="F29" s="167">
        <v>65826</v>
      </c>
      <c r="G29" s="164"/>
    </row>
    <row r="30" spans="1:8" ht="13.5" thickBot="1">
      <c r="A30" s="168"/>
      <c r="B30" s="169"/>
      <c r="C30" s="169"/>
      <c r="D30" s="169"/>
      <c r="E30" s="169"/>
      <c r="F30" s="170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5"/>
  <sheetViews>
    <sheetView tabSelected="1" zoomScale="75" workbookViewId="0"/>
  </sheetViews>
  <sheetFormatPr baseColWidth="10" defaultColWidth="9.140625" defaultRowHeight="12.75"/>
  <cols>
    <col min="1" max="1" width="9.140625" style="118"/>
    <col min="2" max="2" width="28.5703125" style="118" customWidth="1"/>
    <col min="3" max="8" width="10" style="118" customWidth="1"/>
    <col min="9" max="9" width="4.42578125" style="118" customWidth="1"/>
    <col min="10" max="16384" width="9.140625" style="118"/>
  </cols>
  <sheetData>
    <row r="1" spans="2:11" ht="15.75">
      <c r="B1" s="113"/>
      <c r="C1" s="114"/>
      <c r="D1" s="114"/>
      <c r="E1" s="115" t="s">
        <v>53</v>
      </c>
      <c r="F1" s="114"/>
      <c r="G1" s="114"/>
      <c r="H1" s="114"/>
      <c r="I1" s="116"/>
      <c r="J1" s="117"/>
    </row>
    <row r="2" spans="2:11" ht="15.75">
      <c r="B2" s="119"/>
      <c r="C2" s="120"/>
      <c r="D2" s="120"/>
      <c r="E2" s="121" t="s">
        <v>54</v>
      </c>
      <c r="F2" s="120"/>
      <c r="G2" s="120"/>
      <c r="H2" s="120"/>
      <c r="I2" s="122"/>
      <c r="J2" s="117"/>
    </row>
    <row r="3" spans="2:11" ht="15.75">
      <c r="B3" s="119"/>
      <c r="C3" s="120"/>
      <c r="D3" s="120"/>
      <c r="E3" s="121" t="s">
        <v>383</v>
      </c>
      <c r="F3" s="120"/>
      <c r="G3" s="120"/>
      <c r="H3" s="120"/>
      <c r="I3" s="122"/>
      <c r="J3" s="117"/>
    </row>
    <row r="4" spans="2:11" ht="15.75">
      <c r="B4" s="119"/>
      <c r="C4" s="120"/>
      <c r="D4" s="120"/>
      <c r="E4" s="120"/>
      <c r="F4" s="120"/>
      <c r="G4" s="120"/>
      <c r="H4" s="120"/>
      <c r="I4" s="122"/>
      <c r="J4" s="117"/>
    </row>
    <row r="5" spans="2:11" ht="15.75">
      <c r="B5" s="119" t="s">
        <v>4</v>
      </c>
      <c r="C5" s="121" t="s">
        <v>55</v>
      </c>
      <c r="D5" s="121" t="s">
        <v>55</v>
      </c>
      <c r="E5" s="121" t="s">
        <v>55</v>
      </c>
      <c r="F5" s="121" t="s">
        <v>56</v>
      </c>
      <c r="G5" s="121" t="s">
        <v>57</v>
      </c>
      <c r="H5" s="121" t="s">
        <v>58</v>
      </c>
      <c r="I5" s="123"/>
      <c r="J5" s="117"/>
      <c r="K5"/>
    </row>
    <row r="6" spans="2:11" ht="15.75">
      <c r="B6" s="124"/>
      <c r="C6" s="125" t="s">
        <v>59</v>
      </c>
      <c r="D6" s="125" t="s">
        <v>60</v>
      </c>
      <c r="E6" s="125" t="s">
        <v>61</v>
      </c>
      <c r="F6" s="125" t="s">
        <v>62</v>
      </c>
      <c r="G6" s="125" t="s">
        <v>63</v>
      </c>
      <c r="H6" s="125" t="s">
        <v>64</v>
      </c>
      <c r="I6" s="126"/>
      <c r="K6"/>
    </row>
    <row r="7" spans="2:11">
      <c r="B7" s="127"/>
      <c r="C7" s="128"/>
      <c r="D7" s="128"/>
      <c r="E7" s="128"/>
      <c r="F7" s="128"/>
      <c r="G7" s="128"/>
      <c r="H7" s="128"/>
      <c r="I7" s="129"/>
      <c r="K7"/>
    </row>
    <row r="8" spans="2:11">
      <c r="B8" s="130" t="s">
        <v>35</v>
      </c>
      <c r="C8" s="131">
        <v>4610</v>
      </c>
      <c r="D8" s="131">
        <v>9907</v>
      </c>
      <c r="E8" s="131">
        <v>109</v>
      </c>
      <c r="F8" s="131">
        <v>14626</v>
      </c>
      <c r="G8" s="131">
        <v>5578</v>
      </c>
      <c r="H8" s="131">
        <v>20204</v>
      </c>
      <c r="I8" s="132"/>
      <c r="J8" s="133"/>
      <c r="K8"/>
    </row>
    <row r="9" spans="2:11">
      <c r="B9" s="130"/>
      <c r="C9" s="131"/>
      <c r="D9" s="131"/>
      <c r="E9" s="131"/>
      <c r="F9" s="131"/>
      <c r="G9" s="131"/>
      <c r="H9" s="131"/>
      <c r="I9" s="134"/>
      <c r="K9"/>
    </row>
    <row r="10" spans="2:11">
      <c r="B10" s="130" t="s">
        <v>36</v>
      </c>
      <c r="C10" s="135">
        <v>27701</v>
      </c>
      <c r="D10" s="135">
        <v>12394</v>
      </c>
      <c r="E10" s="135">
        <v>537</v>
      </c>
      <c r="F10" s="131">
        <v>40632</v>
      </c>
      <c r="G10" s="131">
        <v>2057</v>
      </c>
      <c r="H10" s="131">
        <v>42689</v>
      </c>
      <c r="I10" s="132"/>
      <c r="J10" s="133"/>
      <c r="K10"/>
    </row>
    <row r="11" spans="2:11">
      <c r="B11" s="130"/>
      <c r="C11" s="131"/>
      <c r="D11" s="131"/>
      <c r="E11" s="131"/>
      <c r="F11" s="131"/>
      <c r="G11" s="131"/>
      <c r="H11" s="131"/>
      <c r="I11" s="134"/>
      <c r="K11"/>
    </row>
    <row r="12" spans="2:11">
      <c r="B12" s="130" t="s">
        <v>65</v>
      </c>
      <c r="C12" s="131">
        <v>15533</v>
      </c>
      <c r="D12" s="131">
        <v>0</v>
      </c>
      <c r="E12" s="131">
        <v>0</v>
      </c>
      <c r="F12" s="131">
        <v>15533</v>
      </c>
      <c r="G12" s="131">
        <v>0</v>
      </c>
      <c r="H12" s="131">
        <v>15533</v>
      </c>
      <c r="I12" s="132"/>
      <c r="J12" s="133"/>
      <c r="K12"/>
    </row>
    <row r="13" spans="2:11">
      <c r="B13" s="130"/>
      <c r="C13" s="131"/>
      <c r="D13" s="131"/>
      <c r="E13" s="131"/>
      <c r="F13" s="131"/>
      <c r="G13" s="131"/>
      <c r="H13" s="131"/>
      <c r="I13" s="134"/>
      <c r="K13"/>
    </row>
    <row r="14" spans="2:11">
      <c r="B14" s="130" t="s">
        <v>66</v>
      </c>
      <c r="C14" s="131">
        <v>10534</v>
      </c>
      <c r="D14" s="131">
        <v>0</v>
      </c>
      <c r="E14" s="131">
        <v>0</v>
      </c>
      <c r="F14" s="131">
        <v>10534</v>
      </c>
      <c r="G14" s="131">
        <v>0</v>
      </c>
      <c r="H14" s="131">
        <v>10534</v>
      </c>
      <c r="I14" s="132"/>
      <c r="J14" s="133"/>
      <c r="K14"/>
    </row>
    <row r="15" spans="2:11">
      <c r="B15" s="130"/>
      <c r="C15" s="131"/>
      <c r="D15" s="131"/>
      <c r="E15" s="131"/>
      <c r="F15" s="131"/>
      <c r="G15" s="131"/>
      <c r="H15" s="131"/>
      <c r="I15" s="134"/>
      <c r="K15"/>
    </row>
    <row r="16" spans="2:11">
      <c r="B16" s="130" t="s">
        <v>39</v>
      </c>
      <c r="C16" s="131">
        <v>0</v>
      </c>
      <c r="D16" s="131">
        <v>1475</v>
      </c>
      <c r="E16" s="131">
        <v>1741</v>
      </c>
      <c r="F16" s="131">
        <v>3216</v>
      </c>
      <c r="G16" s="131">
        <v>0</v>
      </c>
      <c r="H16" s="131">
        <v>3216</v>
      </c>
      <c r="I16" s="132"/>
      <c r="J16" s="133"/>
      <c r="K16"/>
    </row>
    <row r="17" spans="2:11">
      <c r="B17" s="130"/>
      <c r="C17" s="131"/>
      <c r="D17" s="131"/>
      <c r="E17" s="131"/>
      <c r="F17" s="131"/>
      <c r="G17" s="131"/>
      <c r="H17" s="131"/>
      <c r="I17" s="134"/>
      <c r="K17"/>
    </row>
    <row r="18" spans="2:11">
      <c r="B18" s="130" t="s">
        <v>40</v>
      </c>
      <c r="C18" s="131">
        <v>0</v>
      </c>
      <c r="D18" s="131">
        <v>2455</v>
      </c>
      <c r="E18" s="131">
        <v>9764</v>
      </c>
      <c r="F18" s="131">
        <v>12219</v>
      </c>
      <c r="G18" s="131">
        <v>48</v>
      </c>
      <c r="H18" s="131">
        <v>12267</v>
      </c>
      <c r="I18" s="132"/>
      <c r="J18" s="133"/>
      <c r="K18"/>
    </row>
    <row r="19" spans="2:11">
      <c r="B19" s="130"/>
      <c r="C19" s="131"/>
      <c r="D19" s="131"/>
      <c r="E19" s="131"/>
      <c r="F19" s="131"/>
      <c r="G19" s="131"/>
      <c r="H19" s="131"/>
      <c r="I19" s="134"/>
      <c r="K19"/>
    </row>
    <row r="20" spans="2:11">
      <c r="B20" s="130" t="s">
        <v>41</v>
      </c>
      <c r="C20" s="131">
        <v>82</v>
      </c>
      <c r="D20" s="131">
        <v>0</v>
      </c>
      <c r="E20" s="131">
        <v>0</v>
      </c>
      <c r="F20" s="131">
        <v>82</v>
      </c>
      <c r="G20" s="131">
        <v>0</v>
      </c>
      <c r="H20" s="131">
        <v>82</v>
      </c>
      <c r="I20" s="132"/>
      <c r="J20" s="133"/>
      <c r="K20"/>
    </row>
    <row r="21" spans="2:11">
      <c r="B21" s="130"/>
      <c r="C21" s="131"/>
      <c r="D21" s="131"/>
      <c r="E21" s="131"/>
      <c r="F21" s="131"/>
      <c r="G21" s="131"/>
      <c r="H21" s="131"/>
      <c r="I21" s="134"/>
      <c r="K21"/>
    </row>
    <row r="22" spans="2:11">
      <c r="B22" s="130" t="s">
        <v>42</v>
      </c>
      <c r="C22" s="131">
        <v>7126</v>
      </c>
      <c r="D22" s="131">
        <v>0</v>
      </c>
      <c r="E22" s="131">
        <v>0</v>
      </c>
      <c r="F22" s="131">
        <v>7126</v>
      </c>
      <c r="G22" s="131">
        <v>0</v>
      </c>
      <c r="H22" s="131">
        <v>7126</v>
      </c>
      <c r="I22" s="132"/>
      <c r="J22" s="133"/>
      <c r="K22"/>
    </row>
    <row r="23" spans="2:11">
      <c r="B23" s="130"/>
      <c r="C23" s="131"/>
      <c r="D23" s="131"/>
      <c r="E23" s="131"/>
      <c r="F23" s="131"/>
      <c r="G23" s="131"/>
      <c r="H23" s="131"/>
      <c r="I23" s="134"/>
      <c r="K23"/>
    </row>
    <row r="24" spans="2:11">
      <c r="B24" s="130" t="s">
        <v>43</v>
      </c>
      <c r="C24" s="131">
        <v>0</v>
      </c>
      <c r="D24" s="131">
        <v>164</v>
      </c>
      <c r="E24" s="131">
        <v>0</v>
      </c>
      <c r="F24" s="131">
        <v>164</v>
      </c>
      <c r="G24" s="131">
        <v>36</v>
      </c>
      <c r="H24" s="131">
        <v>200</v>
      </c>
      <c r="I24" s="132"/>
      <c r="J24" s="133"/>
      <c r="K24"/>
    </row>
    <row r="25" spans="2:11">
      <c r="B25" s="130"/>
      <c r="C25" s="131"/>
      <c r="D25" s="131"/>
      <c r="E25" s="131"/>
      <c r="F25" s="131"/>
      <c r="G25" s="131"/>
      <c r="H25" s="131"/>
      <c r="I25" s="134"/>
      <c r="K25"/>
    </row>
    <row r="26" spans="2:11">
      <c r="B26" s="130" t="s">
        <v>44</v>
      </c>
      <c r="C26" s="131">
        <v>0</v>
      </c>
      <c r="D26" s="131">
        <v>7</v>
      </c>
      <c r="E26" s="131">
        <v>0</v>
      </c>
      <c r="F26" s="131">
        <v>7</v>
      </c>
      <c r="G26" s="131">
        <v>3510</v>
      </c>
      <c r="H26" s="131">
        <v>3517</v>
      </c>
      <c r="I26" s="132"/>
      <c r="J26" s="133"/>
      <c r="K26"/>
    </row>
    <row r="27" spans="2:11">
      <c r="B27" s="130"/>
      <c r="C27" s="131"/>
      <c r="D27" s="131"/>
      <c r="E27" s="131"/>
      <c r="F27" s="131"/>
      <c r="G27" s="131"/>
      <c r="H27" s="131"/>
      <c r="I27" s="134"/>
      <c r="K27"/>
    </row>
    <row r="28" spans="2:11">
      <c r="B28" s="130" t="s">
        <v>17</v>
      </c>
      <c r="C28" s="131">
        <v>179</v>
      </c>
      <c r="D28" s="131">
        <v>18107</v>
      </c>
      <c r="E28" s="131">
        <v>8257</v>
      </c>
      <c r="F28" s="131">
        <v>26543</v>
      </c>
      <c r="G28" s="131">
        <v>1498</v>
      </c>
      <c r="H28" s="131">
        <v>28041</v>
      </c>
      <c r="I28" s="132"/>
      <c r="J28" s="133"/>
      <c r="K28"/>
    </row>
    <row r="29" spans="2:11">
      <c r="B29" s="130"/>
      <c r="C29" s="131"/>
      <c r="D29" s="131"/>
      <c r="E29" s="131"/>
      <c r="F29" s="131"/>
      <c r="G29" s="131"/>
      <c r="H29" s="131"/>
      <c r="I29" s="134"/>
      <c r="K29"/>
    </row>
    <row r="30" spans="2:11">
      <c r="B30" s="130" t="s">
        <v>8</v>
      </c>
      <c r="C30" s="131">
        <v>0</v>
      </c>
      <c r="D30" s="131">
        <v>6116</v>
      </c>
      <c r="E30" s="131">
        <v>54</v>
      </c>
      <c r="F30" s="131">
        <v>6170</v>
      </c>
      <c r="G30" s="131">
        <v>34117</v>
      </c>
      <c r="H30" s="131">
        <v>40287</v>
      </c>
      <c r="I30" s="132"/>
      <c r="J30" s="133"/>
      <c r="K30"/>
    </row>
    <row r="31" spans="2:11">
      <c r="B31" s="130"/>
      <c r="C31" s="131"/>
      <c r="D31" s="131"/>
      <c r="E31" s="131"/>
      <c r="F31" s="131"/>
      <c r="G31" s="131"/>
      <c r="H31" s="131"/>
      <c r="I31" s="134"/>
      <c r="K31"/>
    </row>
    <row r="32" spans="2:11">
      <c r="B32" s="130" t="s">
        <v>47</v>
      </c>
      <c r="C32" s="131">
        <v>0</v>
      </c>
      <c r="D32" s="131">
        <v>2765</v>
      </c>
      <c r="E32" s="131">
        <v>0</v>
      </c>
      <c r="F32" s="131">
        <v>2765</v>
      </c>
      <c r="G32" s="131">
        <v>1897</v>
      </c>
      <c r="H32" s="131">
        <v>4662</v>
      </c>
      <c r="I32" s="132"/>
      <c r="J32" s="133"/>
      <c r="K32"/>
    </row>
    <row r="33" spans="2:11">
      <c r="B33" s="130"/>
      <c r="C33" s="131"/>
      <c r="D33" s="131"/>
      <c r="E33" s="131"/>
      <c r="F33" s="131"/>
      <c r="G33" s="131"/>
      <c r="H33" s="131"/>
      <c r="I33" s="134"/>
      <c r="K33"/>
    </row>
    <row r="34" spans="2:11">
      <c r="B34" s="130" t="s">
        <v>48</v>
      </c>
      <c r="C34" s="131">
        <v>0</v>
      </c>
      <c r="D34" s="131">
        <v>189</v>
      </c>
      <c r="E34" s="131">
        <v>0</v>
      </c>
      <c r="F34" s="131">
        <v>189</v>
      </c>
      <c r="G34" s="131">
        <v>0</v>
      </c>
      <c r="H34" s="131">
        <v>189</v>
      </c>
      <c r="I34" s="132"/>
      <c r="J34" s="133"/>
      <c r="K34"/>
    </row>
    <row r="35" spans="2:11">
      <c r="B35" s="130"/>
      <c r="C35" s="131"/>
      <c r="D35" s="131"/>
      <c r="E35" s="131"/>
      <c r="F35" s="131"/>
      <c r="G35" s="131"/>
      <c r="H35" s="131"/>
      <c r="I35" s="134"/>
      <c r="K35"/>
    </row>
    <row r="36" spans="2:11">
      <c r="B36" s="130" t="s">
        <v>19</v>
      </c>
      <c r="C36" s="131">
        <v>0</v>
      </c>
      <c r="D36" s="131">
        <v>969</v>
      </c>
      <c r="E36" s="131">
        <v>756</v>
      </c>
      <c r="F36" s="131">
        <v>1725</v>
      </c>
      <c r="G36" s="131">
        <v>126</v>
      </c>
      <c r="H36" s="131">
        <v>1851</v>
      </c>
      <c r="I36" s="132"/>
      <c r="J36" s="133"/>
      <c r="K36"/>
    </row>
    <row r="37" spans="2:11">
      <c r="B37" s="130"/>
      <c r="C37" s="131"/>
      <c r="D37" s="131"/>
      <c r="E37" s="131"/>
      <c r="F37" s="131"/>
      <c r="G37" s="131"/>
      <c r="H37" s="131"/>
      <c r="I37" s="134"/>
      <c r="K37"/>
    </row>
    <row r="38" spans="2:11">
      <c r="B38" s="130" t="s">
        <v>50</v>
      </c>
      <c r="C38" s="131">
        <v>0</v>
      </c>
      <c r="D38" s="131">
        <v>757</v>
      </c>
      <c r="E38" s="131">
        <v>0</v>
      </c>
      <c r="F38" s="131">
        <v>757</v>
      </c>
      <c r="G38" s="131">
        <v>415</v>
      </c>
      <c r="H38" s="131">
        <v>1172</v>
      </c>
      <c r="I38" s="132"/>
      <c r="J38" s="133"/>
      <c r="K38"/>
    </row>
    <row r="39" spans="2:11">
      <c r="B39" s="130"/>
      <c r="C39" s="131"/>
      <c r="D39" s="131"/>
      <c r="E39" s="131"/>
      <c r="F39" s="131"/>
      <c r="G39" s="131"/>
      <c r="H39" s="131"/>
      <c r="I39" s="134"/>
      <c r="K39"/>
    </row>
    <row r="40" spans="2:11">
      <c r="B40" s="130" t="s">
        <v>67</v>
      </c>
      <c r="C40" s="131">
        <v>61</v>
      </c>
      <c r="D40" s="131">
        <v>3153</v>
      </c>
      <c r="E40" s="131">
        <v>2100</v>
      </c>
      <c r="F40" s="131">
        <v>5314</v>
      </c>
      <c r="G40" s="131">
        <v>28158</v>
      </c>
      <c r="H40" s="131">
        <v>33472</v>
      </c>
      <c r="I40" s="132"/>
      <c r="J40" s="133"/>
      <c r="K40"/>
    </row>
    <row r="41" spans="2:11">
      <c r="B41" s="130"/>
      <c r="C41" s="131"/>
      <c r="D41" s="131"/>
      <c r="E41" s="131"/>
      <c r="F41" s="131"/>
      <c r="G41" s="131"/>
      <c r="H41" s="131"/>
      <c r="I41" s="134"/>
      <c r="K41"/>
    </row>
    <row r="42" spans="2:11">
      <c r="B42" s="130" t="s">
        <v>21</v>
      </c>
      <c r="C42" s="131">
        <v>0</v>
      </c>
      <c r="D42" s="131">
        <v>313</v>
      </c>
      <c r="E42" s="131">
        <v>0</v>
      </c>
      <c r="F42" s="131">
        <v>313</v>
      </c>
      <c r="G42" s="131">
        <v>0</v>
      </c>
      <c r="H42" s="131">
        <v>313</v>
      </c>
      <c r="I42" s="132"/>
      <c r="J42" s="133"/>
      <c r="K42"/>
    </row>
    <row r="43" spans="2:11">
      <c r="B43" s="130"/>
      <c r="C43" s="131"/>
      <c r="D43" s="131"/>
      <c r="E43" s="131"/>
      <c r="F43" s="131"/>
      <c r="G43" s="131"/>
      <c r="H43" s="131"/>
      <c r="I43" s="134"/>
      <c r="K43"/>
    </row>
    <row r="44" spans="2:11">
      <c r="B44" s="130" t="s">
        <v>10</v>
      </c>
      <c r="C44" s="131">
        <v>0</v>
      </c>
      <c r="D44" s="131">
        <v>7902</v>
      </c>
      <c r="E44" s="131">
        <v>27113</v>
      </c>
      <c r="F44" s="131">
        <v>35015</v>
      </c>
      <c r="G44" s="131">
        <v>4283</v>
      </c>
      <c r="H44" s="131">
        <v>39298</v>
      </c>
      <c r="I44" s="132"/>
      <c r="J44" s="133"/>
      <c r="K44"/>
    </row>
    <row r="45" spans="2:11">
      <c r="B45" s="130"/>
      <c r="C45" s="131"/>
      <c r="D45" s="131"/>
      <c r="E45" s="131"/>
      <c r="F45" s="131"/>
      <c r="G45" s="131"/>
      <c r="H45" s="131"/>
      <c r="I45" s="134"/>
      <c r="K45"/>
    </row>
    <row r="46" spans="2:11">
      <c r="B46" s="130" t="s">
        <v>11</v>
      </c>
      <c r="C46" s="131">
        <v>0</v>
      </c>
      <c r="D46" s="131">
        <v>0</v>
      </c>
      <c r="E46" s="131">
        <v>0</v>
      </c>
      <c r="F46" s="131">
        <v>0</v>
      </c>
      <c r="G46" s="131">
        <v>101</v>
      </c>
      <c r="H46" s="131">
        <v>101</v>
      </c>
      <c r="I46" s="132"/>
      <c r="J46" s="133"/>
      <c r="K46"/>
    </row>
    <row r="47" spans="2:11">
      <c r="B47" s="130"/>
      <c r="C47" s="131"/>
      <c r="D47" s="131"/>
      <c r="E47" s="131"/>
      <c r="F47" s="131"/>
      <c r="G47" s="131"/>
      <c r="H47" s="131"/>
      <c r="I47" s="134"/>
      <c r="K47"/>
    </row>
    <row r="48" spans="2:11">
      <c r="B48" s="136" t="s">
        <v>12</v>
      </c>
      <c r="C48" s="137">
        <v>65826</v>
      </c>
      <c r="D48" s="137">
        <v>66673</v>
      </c>
      <c r="E48" s="137">
        <v>50431</v>
      </c>
      <c r="F48" s="137">
        <v>182930</v>
      </c>
      <c r="G48" s="137">
        <v>81824</v>
      </c>
      <c r="H48" s="137">
        <v>264754</v>
      </c>
      <c r="I48" s="138"/>
      <c r="J48" s="133"/>
      <c r="K48"/>
    </row>
    <row r="49" spans="2:11" ht="13.5" thickBot="1">
      <c r="B49" s="139"/>
      <c r="C49" s="140"/>
      <c r="D49" s="140"/>
      <c r="E49" s="140"/>
      <c r="F49" s="140"/>
      <c r="G49" s="140"/>
      <c r="H49" s="140"/>
      <c r="I49" s="141"/>
      <c r="J49" s="133"/>
      <c r="K49"/>
    </row>
    <row r="50" spans="2:11">
      <c r="E50" s="133"/>
      <c r="F50" s="142"/>
      <c r="H50" s="133"/>
    </row>
    <row r="51" spans="2:11">
      <c r="C51" s="133"/>
      <c r="D51" s="133"/>
      <c r="E51" s="133"/>
      <c r="F51" s="133"/>
      <c r="G51" s="133"/>
      <c r="H51" s="133"/>
      <c r="I51" s="133"/>
      <c r="K51" s="133"/>
    </row>
    <row r="52" spans="2:11">
      <c r="B52" s="143"/>
    </row>
    <row r="54" spans="2:11">
      <c r="I54" s="133"/>
    </row>
    <row r="55" spans="2:11">
      <c r="I55" s="133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560"/>
    <col min="2" max="2" width="27.7109375" style="560" customWidth="1"/>
    <col min="3" max="3" width="11.42578125" style="560"/>
    <col min="4" max="4" width="16.5703125" style="560" customWidth="1"/>
    <col min="5" max="16384" width="11.42578125" style="560"/>
  </cols>
  <sheetData>
    <row r="1" spans="2:5">
      <c r="B1" s="561"/>
      <c r="C1" s="562" t="s">
        <v>290</v>
      </c>
      <c r="D1" s="563"/>
    </row>
    <row r="2" spans="2:5">
      <c r="B2" s="564"/>
      <c r="C2" s="565" t="s">
        <v>291</v>
      </c>
      <c r="D2" s="566"/>
    </row>
    <row r="3" spans="2:5">
      <c r="B3" s="564"/>
      <c r="C3" s="567"/>
      <c r="D3" s="566"/>
    </row>
    <row r="4" spans="2:5">
      <c r="B4" s="564"/>
      <c r="C4" s="567"/>
      <c r="D4" s="566"/>
    </row>
    <row r="5" spans="2:5">
      <c r="B5" s="568" t="s">
        <v>292</v>
      </c>
      <c r="C5" s="569" t="s">
        <v>293</v>
      </c>
      <c r="D5" s="570" t="s">
        <v>294</v>
      </c>
    </row>
    <row r="6" spans="2:5">
      <c r="B6" s="571"/>
      <c r="C6" s="569" t="s">
        <v>295</v>
      </c>
      <c r="D6" s="570" t="s">
        <v>296</v>
      </c>
    </row>
    <row r="7" spans="2:5">
      <c r="B7" s="572" t="s">
        <v>297</v>
      </c>
      <c r="C7" s="573">
        <v>0.82450000000000001</v>
      </c>
      <c r="D7" s="574">
        <v>10963</v>
      </c>
      <c r="E7" s="560" t="s">
        <v>298</v>
      </c>
    </row>
    <row r="8" spans="2:5">
      <c r="B8" s="572" t="s">
        <v>299</v>
      </c>
      <c r="C8" s="573">
        <v>0.85499999999999998</v>
      </c>
      <c r="D8" s="574">
        <v>10860</v>
      </c>
    </row>
    <row r="9" spans="2:5">
      <c r="B9" s="572" t="s">
        <v>300</v>
      </c>
      <c r="C9" s="573">
        <v>0.92700000000000005</v>
      </c>
      <c r="D9" s="574">
        <v>10500</v>
      </c>
    </row>
    <row r="10" spans="2:5">
      <c r="B10" s="572" t="s">
        <v>301</v>
      </c>
      <c r="C10" s="573">
        <v>0.93600000000000005</v>
      </c>
      <c r="D10" s="574">
        <v>10500</v>
      </c>
    </row>
    <row r="11" spans="2:5">
      <c r="B11" s="572" t="s">
        <v>302</v>
      </c>
      <c r="C11" s="573">
        <v>0.94499999999999995</v>
      </c>
      <c r="D11" s="574">
        <v>10500</v>
      </c>
    </row>
    <row r="12" spans="2:5">
      <c r="B12" s="572" t="s">
        <v>43</v>
      </c>
      <c r="C12" s="573">
        <v>0.7</v>
      </c>
      <c r="D12" s="574">
        <v>11500</v>
      </c>
    </row>
    <row r="13" spans="2:5">
      <c r="B13" s="572" t="s">
        <v>40</v>
      </c>
      <c r="C13" s="573">
        <v>0.55000000000000004</v>
      </c>
      <c r="D13" s="574">
        <v>12100</v>
      </c>
    </row>
    <row r="14" spans="2:5">
      <c r="B14" s="572" t="s">
        <v>303</v>
      </c>
      <c r="C14" s="573">
        <v>0.73</v>
      </c>
      <c r="D14" s="574">
        <v>11200</v>
      </c>
    </row>
    <row r="15" spans="2:5">
      <c r="B15" s="572" t="s">
        <v>154</v>
      </c>
      <c r="C15" s="573">
        <v>0.7</v>
      </c>
      <c r="D15" s="574">
        <v>11400</v>
      </c>
    </row>
    <row r="16" spans="2:5">
      <c r="B16" s="572" t="s">
        <v>42</v>
      </c>
      <c r="C16" s="573">
        <v>0.81</v>
      </c>
      <c r="D16" s="574">
        <v>11100</v>
      </c>
    </row>
    <row r="17" spans="2:5">
      <c r="B17" s="572" t="s">
        <v>39</v>
      </c>
      <c r="C17" s="573">
        <v>0.81</v>
      </c>
      <c r="D17" s="574">
        <v>11100</v>
      </c>
    </row>
    <row r="18" spans="2:5">
      <c r="B18" s="572" t="s">
        <v>36</v>
      </c>
      <c r="C18" s="573">
        <v>0.84</v>
      </c>
      <c r="D18" s="574">
        <v>10900</v>
      </c>
    </row>
    <row r="19" spans="2:5">
      <c r="B19" s="572" t="s">
        <v>304</v>
      </c>
      <c r="C19" s="575" t="s">
        <v>211</v>
      </c>
      <c r="D19" s="574">
        <v>9341</v>
      </c>
      <c r="E19" s="560" t="s">
        <v>305</v>
      </c>
    </row>
    <row r="20" spans="2:5">
      <c r="B20" s="572" t="s">
        <v>10</v>
      </c>
      <c r="C20" s="575" t="s">
        <v>211</v>
      </c>
      <c r="D20" s="574">
        <v>3500</v>
      </c>
    </row>
    <row r="21" spans="2:5">
      <c r="B21" s="572" t="s">
        <v>8</v>
      </c>
      <c r="C21" s="575" t="s">
        <v>211</v>
      </c>
      <c r="D21" s="574">
        <v>7000</v>
      </c>
    </row>
    <row r="22" spans="2:5">
      <c r="B22" s="572" t="s">
        <v>11</v>
      </c>
      <c r="C22" s="575" t="s">
        <v>211</v>
      </c>
      <c r="D22" s="574">
        <v>4000</v>
      </c>
      <c r="E22" s="560" t="s">
        <v>305</v>
      </c>
    </row>
    <row r="23" spans="2:5">
      <c r="B23" s="572" t="s">
        <v>306</v>
      </c>
      <c r="C23" s="575" t="s">
        <v>211</v>
      </c>
      <c r="D23" s="574">
        <v>4260</v>
      </c>
      <c r="E23" s="560" t="s">
        <v>307</v>
      </c>
    </row>
    <row r="24" spans="2:5">
      <c r="B24" s="572" t="s">
        <v>17</v>
      </c>
      <c r="C24" s="575" t="s">
        <v>211</v>
      </c>
      <c r="D24" s="574">
        <v>860</v>
      </c>
      <c r="E24" s="560" t="s">
        <v>308</v>
      </c>
    </row>
    <row r="25" spans="2:5">
      <c r="B25" s="576" t="s">
        <v>309</v>
      </c>
      <c r="C25" s="567"/>
      <c r="D25" s="566"/>
    </row>
    <row r="26" spans="2:5">
      <c r="B26" s="576" t="s">
        <v>310</v>
      </c>
      <c r="C26" s="567"/>
      <c r="D26" s="566"/>
    </row>
    <row r="27" spans="2:5">
      <c r="B27" s="576" t="s">
        <v>311</v>
      </c>
      <c r="C27" s="567"/>
      <c r="D27" s="566"/>
    </row>
    <row r="28" spans="2:5">
      <c r="B28" s="576" t="s">
        <v>312</v>
      </c>
      <c r="C28" s="567"/>
      <c r="D28" s="566"/>
    </row>
    <row r="29" spans="2:5">
      <c r="B29" s="577" t="s">
        <v>313</v>
      </c>
      <c r="C29" s="578"/>
      <c r="D29" s="579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R59"/>
  <sheetViews>
    <sheetView topLeftCell="B5" zoomScale="75" workbookViewId="0">
      <pane ySplit="195" activePane="bottomLeft"/>
      <selection activeCell="L64" sqref="L64"/>
      <selection pane="bottomLeft" activeCell="B1" sqref="B1"/>
    </sheetView>
  </sheetViews>
  <sheetFormatPr baseColWidth="10" defaultColWidth="9.140625" defaultRowHeight="12.75"/>
  <cols>
    <col min="1" max="1" width="32.28515625" style="88" customWidth="1"/>
    <col min="2" max="2" width="15.7109375" style="88" bestFit="1" customWidth="1"/>
    <col min="3" max="3" width="16.7109375" style="88" bestFit="1" customWidth="1"/>
    <col min="4" max="4" width="17.140625" style="88" customWidth="1"/>
    <col min="5" max="5" width="17.85546875" style="88" bestFit="1" customWidth="1"/>
    <col min="6" max="6" width="14.85546875" style="88" bestFit="1" customWidth="1"/>
    <col min="7" max="7" width="15.42578125" style="88" customWidth="1"/>
    <col min="8" max="8" width="15.5703125" style="88" customWidth="1"/>
    <col min="9" max="9" width="9.140625" style="88" customWidth="1"/>
    <col min="10" max="10" width="9.140625" style="87" customWidth="1"/>
    <col min="11" max="16384" width="9.140625" style="88"/>
  </cols>
  <sheetData>
    <row r="1" spans="1:11" ht="15.75">
      <c r="A1" s="81"/>
      <c r="B1" s="82"/>
      <c r="C1" s="82"/>
      <c r="D1" s="83" t="s">
        <v>32</v>
      </c>
      <c r="E1" s="82"/>
      <c r="F1" s="84"/>
      <c r="G1" s="84"/>
      <c r="H1" s="85"/>
      <c r="I1" s="86"/>
      <c r="J1"/>
    </row>
    <row r="2" spans="1:11" ht="15.75">
      <c r="A2" s="89"/>
      <c r="B2" s="90"/>
      <c r="C2" s="90"/>
      <c r="D2" s="91" t="s">
        <v>33</v>
      </c>
      <c r="E2" s="90"/>
      <c r="F2" s="92"/>
      <c r="G2" s="92"/>
      <c r="H2" s="93"/>
      <c r="I2" s="86"/>
      <c r="J2"/>
    </row>
    <row r="3" spans="1:11" ht="15.75">
      <c r="A3" s="89"/>
      <c r="B3" s="90"/>
      <c r="C3" s="90"/>
      <c r="D3" s="91" t="s">
        <v>382</v>
      </c>
      <c r="E3" s="90"/>
      <c r="F3" s="92"/>
      <c r="G3" s="92"/>
      <c r="H3" s="93"/>
      <c r="I3" s="86"/>
      <c r="J3"/>
    </row>
    <row r="4" spans="1:11" ht="15.75">
      <c r="A4" s="89"/>
      <c r="B4" s="90"/>
      <c r="C4" s="90"/>
      <c r="D4" s="90"/>
      <c r="E4" s="90"/>
      <c r="F4" s="92"/>
      <c r="G4" s="92"/>
      <c r="H4" s="93"/>
      <c r="I4" s="86"/>
      <c r="J4"/>
    </row>
    <row r="5" spans="1:11" ht="15.75">
      <c r="A5" s="89" t="s">
        <v>4</v>
      </c>
      <c r="B5" s="90" t="s">
        <v>24</v>
      </c>
      <c r="C5" s="90" t="s">
        <v>25</v>
      </c>
      <c r="D5" s="90" t="s">
        <v>26</v>
      </c>
      <c r="E5" s="91" t="s">
        <v>27</v>
      </c>
      <c r="F5" s="674" t="s">
        <v>28</v>
      </c>
      <c r="G5" s="674" t="s">
        <v>28</v>
      </c>
      <c r="H5" s="674" t="s">
        <v>28</v>
      </c>
      <c r="I5" s="86"/>
      <c r="J5"/>
    </row>
    <row r="6" spans="1:11" ht="15.75">
      <c r="A6" s="94"/>
      <c r="B6" s="95" t="s">
        <v>29</v>
      </c>
      <c r="C6" s="96"/>
      <c r="D6" s="96"/>
      <c r="E6" s="95" t="s">
        <v>34</v>
      </c>
      <c r="F6" s="675" t="s">
        <v>378</v>
      </c>
      <c r="G6" s="675" t="s">
        <v>380</v>
      </c>
      <c r="H6" s="676" t="s">
        <v>379</v>
      </c>
      <c r="J6"/>
    </row>
    <row r="7" spans="1:11">
      <c r="A7" s="97"/>
      <c r="B7" s="98"/>
      <c r="C7" s="98"/>
      <c r="D7" s="98"/>
      <c r="E7" s="98"/>
      <c r="F7" s="98"/>
      <c r="G7" s="98"/>
      <c r="H7" s="99"/>
      <c r="J7"/>
    </row>
    <row r="8" spans="1:11">
      <c r="A8" s="100" t="s">
        <v>35</v>
      </c>
      <c r="B8" s="101">
        <v>16548</v>
      </c>
      <c r="C8" s="101">
        <v>1681</v>
      </c>
      <c r="D8" s="101">
        <v>0</v>
      </c>
      <c r="E8" s="101">
        <v>-1975</v>
      </c>
      <c r="F8" s="101">
        <v>14626</v>
      </c>
      <c r="G8" s="101">
        <v>5578</v>
      </c>
      <c r="H8" s="102">
        <v>20204</v>
      </c>
      <c r="I8" s="103"/>
      <c r="J8"/>
      <c r="K8" s="103"/>
    </row>
    <row r="9" spans="1:11">
      <c r="A9" s="100"/>
      <c r="B9" s="101"/>
      <c r="C9" s="101"/>
      <c r="D9" s="101"/>
      <c r="E9" s="101"/>
      <c r="F9" s="101"/>
      <c r="G9" s="101"/>
      <c r="H9" s="102"/>
      <c r="J9"/>
    </row>
    <row r="10" spans="1:11">
      <c r="A10" s="100" t="s">
        <v>36</v>
      </c>
      <c r="B10" s="101">
        <v>37217</v>
      </c>
      <c r="C10" s="101">
        <v>7165</v>
      </c>
      <c r="D10" s="101">
        <v>434</v>
      </c>
      <c r="E10" s="101">
        <v>1259</v>
      </c>
      <c r="F10" s="101">
        <v>40632</v>
      </c>
      <c r="G10" s="101">
        <v>2057</v>
      </c>
      <c r="H10" s="102">
        <v>42689</v>
      </c>
      <c r="I10" s="103"/>
      <c r="J10"/>
    </row>
    <row r="11" spans="1:11">
      <c r="A11" s="100"/>
      <c r="B11" s="101"/>
      <c r="C11" s="101"/>
      <c r="D11" s="101"/>
      <c r="E11" s="101"/>
      <c r="F11" s="101"/>
      <c r="G11" s="101"/>
      <c r="H11" s="102"/>
      <c r="J11"/>
    </row>
    <row r="12" spans="1:11">
      <c r="A12" s="100" t="s">
        <v>37</v>
      </c>
      <c r="B12" s="101">
        <v>12581</v>
      </c>
      <c r="C12" s="101">
        <v>3908</v>
      </c>
      <c r="D12" s="101">
        <v>314</v>
      </c>
      <c r="E12" s="101">
        <v>642</v>
      </c>
      <c r="F12" s="101">
        <v>15533</v>
      </c>
      <c r="G12" s="101">
        <v>0</v>
      </c>
      <c r="H12" s="102">
        <v>15533</v>
      </c>
      <c r="I12" s="103"/>
      <c r="J12"/>
    </row>
    <row r="13" spans="1:11">
      <c r="A13" s="100"/>
      <c r="B13" s="101"/>
      <c r="C13" s="101"/>
      <c r="D13" s="101"/>
      <c r="E13" s="101"/>
      <c r="F13" s="101"/>
      <c r="G13" s="101"/>
      <c r="H13" s="102"/>
      <c r="J13"/>
    </row>
    <row r="14" spans="1:11">
      <c r="A14" s="100" t="s">
        <v>38</v>
      </c>
      <c r="B14" s="101">
        <v>10271</v>
      </c>
      <c r="C14" s="101">
        <v>0</v>
      </c>
      <c r="D14" s="101">
        <v>143</v>
      </c>
      <c r="E14" s="101">
        <v>-406</v>
      </c>
      <c r="F14" s="101">
        <v>10534</v>
      </c>
      <c r="G14" s="101">
        <v>0</v>
      </c>
      <c r="H14" s="102">
        <v>10534</v>
      </c>
      <c r="I14" s="103"/>
      <c r="J14"/>
    </row>
    <row r="15" spans="1:11">
      <c r="A15" s="100"/>
      <c r="B15" s="101"/>
      <c r="C15" s="101"/>
      <c r="D15" s="101"/>
      <c r="E15" s="101"/>
      <c r="F15" s="101"/>
      <c r="G15" s="101"/>
      <c r="H15" s="102"/>
      <c r="J15"/>
    </row>
    <row r="16" spans="1:11">
      <c r="A16" s="100" t="s">
        <v>39</v>
      </c>
      <c r="B16" s="101">
        <v>3194</v>
      </c>
      <c r="C16" s="101">
        <v>0</v>
      </c>
      <c r="D16" s="101">
        <v>10</v>
      </c>
      <c r="E16" s="101">
        <v>-32</v>
      </c>
      <c r="F16" s="101">
        <v>3216</v>
      </c>
      <c r="G16" s="101">
        <v>0</v>
      </c>
      <c r="H16" s="102">
        <v>3216</v>
      </c>
      <c r="I16" s="103"/>
      <c r="J16"/>
    </row>
    <row r="17" spans="1:10">
      <c r="A17" s="100"/>
      <c r="B17" s="101"/>
      <c r="C17" s="101"/>
      <c r="D17" s="101"/>
      <c r="E17" s="101"/>
      <c r="F17" s="101"/>
      <c r="G17" s="101"/>
      <c r="H17" s="102"/>
      <c r="J17"/>
    </row>
    <row r="18" spans="1:10">
      <c r="A18" s="100" t="s">
        <v>40</v>
      </c>
      <c r="B18" s="101">
        <v>6093</v>
      </c>
      <c r="C18" s="101">
        <v>6263</v>
      </c>
      <c r="D18" s="101">
        <v>345</v>
      </c>
      <c r="E18" s="101">
        <v>-256</v>
      </c>
      <c r="F18" s="101">
        <v>12219</v>
      </c>
      <c r="G18" s="101">
        <v>48</v>
      </c>
      <c r="H18" s="102">
        <v>12267</v>
      </c>
      <c r="I18" s="103"/>
      <c r="J18"/>
    </row>
    <row r="19" spans="1:10">
      <c r="A19" s="100"/>
      <c r="B19" s="101"/>
      <c r="C19" s="101"/>
      <c r="D19" s="101"/>
      <c r="E19" s="101"/>
      <c r="F19" s="101"/>
      <c r="G19" s="101"/>
      <c r="H19" s="102"/>
      <c r="J19"/>
    </row>
    <row r="20" spans="1:10">
      <c r="A20" s="100" t="s">
        <v>41</v>
      </c>
      <c r="B20" s="101">
        <v>126</v>
      </c>
      <c r="C20" s="101">
        <v>0</v>
      </c>
      <c r="D20" s="101">
        <v>20</v>
      </c>
      <c r="E20" s="101">
        <v>24</v>
      </c>
      <c r="F20" s="101">
        <v>82</v>
      </c>
      <c r="G20" s="101">
        <v>0</v>
      </c>
      <c r="H20" s="102">
        <v>82</v>
      </c>
      <c r="I20" s="103"/>
      <c r="J20"/>
    </row>
    <row r="21" spans="1:10">
      <c r="A21" s="100"/>
      <c r="B21" s="101"/>
      <c r="C21" s="101"/>
      <c r="D21" s="101"/>
      <c r="E21" s="101"/>
      <c r="F21" s="101"/>
      <c r="G21" s="101"/>
      <c r="H21" s="102"/>
      <c r="J21"/>
    </row>
    <row r="22" spans="1:10">
      <c r="A22" s="100" t="s">
        <v>42</v>
      </c>
      <c r="B22" s="101">
        <v>5574</v>
      </c>
      <c r="C22" s="101">
        <v>2398</v>
      </c>
      <c r="D22" s="101">
        <v>265</v>
      </c>
      <c r="E22" s="101">
        <v>581</v>
      </c>
      <c r="F22" s="101">
        <v>7126</v>
      </c>
      <c r="G22" s="101">
        <v>0</v>
      </c>
      <c r="H22" s="102">
        <v>7126</v>
      </c>
      <c r="I22" s="103"/>
      <c r="J22"/>
    </row>
    <row r="23" spans="1:10">
      <c r="A23" s="100"/>
      <c r="B23" s="101"/>
      <c r="C23" s="101"/>
      <c r="D23" s="101"/>
      <c r="E23" s="101"/>
      <c r="F23" s="101"/>
      <c r="G23" s="101"/>
      <c r="H23" s="102"/>
      <c r="J23"/>
    </row>
    <row r="24" spans="1:10">
      <c r="A24" s="100" t="s">
        <v>43</v>
      </c>
      <c r="B24" s="101">
        <v>2773</v>
      </c>
      <c r="C24" s="101">
        <v>0</v>
      </c>
      <c r="D24" s="101">
        <v>0</v>
      </c>
      <c r="E24" s="101">
        <v>2573</v>
      </c>
      <c r="F24" s="101">
        <v>164</v>
      </c>
      <c r="G24" s="101">
        <v>36</v>
      </c>
      <c r="H24" s="102">
        <v>200</v>
      </c>
      <c r="I24" s="103"/>
      <c r="J24"/>
    </row>
    <row r="25" spans="1:10">
      <c r="A25" s="100"/>
      <c r="B25" s="101"/>
      <c r="C25" s="101"/>
      <c r="D25" s="101"/>
      <c r="E25" s="101"/>
      <c r="F25" s="101"/>
      <c r="G25" s="101"/>
      <c r="H25" s="102"/>
      <c r="J25"/>
    </row>
    <row r="26" spans="1:10">
      <c r="A26" s="100" t="s">
        <v>44</v>
      </c>
      <c r="B26" s="101">
        <v>3517</v>
      </c>
      <c r="C26" s="101">
        <v>0</v>
      </c>
      <c r="D26" s="101">
        <v>0</v>
      </c>
      <c r="E26" s="101">
        <v>0</v>
      </c>
      <c r="F26" s="101">
        <v>7</v>
      </c>
      <c r="G26" s="101">
        <v>3510</v>
      </c>
      <c r="H26" s="102">
        <v>3517</v>
      </c>
      <c r="I26" s="103"/>
      <c r="J26"/>
    </row>
    <row r="27" spans="1:10">
      <c r="A27" s="100"/>
      <c r="B27" s="101"/>
      <c r="C27" s="101"/>
      <c r="D27" s="101"/>
      <c r="E27" s="101"/>
      <c r="F27" s="101"/>
      <c r="G27" s="101"/>
      <c r="H27" s="102"/>
      <c r="J27"/>
    </row>
    <row r="28" spans="1:10" s="105" customFormat="1">
      <c r="A28" s="100" t="s">
        <v>45</v>
      </c>
      <c r="B28" s="101">
        <v>97894</v>
      </c>
      <c r="C28" s="101">
        <f>SUM(C8:C26)</f>
        <v>21415</v>
      </c>
      <c r="D28" s="101">
        <v>1531</v>
      </c>
      <c r="E28" s="101">
        <v>1732</v>
      </c>
      <c r="F28" s="101">
        <v>104139</v>
      </c>
      <c r="G28" s="101">
        <v>11229</v>
      </c>
      <c r="H28" s="102">
        <v>115368</v>
      </c>
      <c r="I28" s="104"/>
      <c r="J28"/>
    </row>
    <row r="29" spans="1:10">
      <c r="A29" s="100"/>
      <c r="B29" s="101"/>
      <c r="C29" s="101"/>
      <c r="D29" s="101"/>
      <c r="E29" s="101"/>
      <c r="F29" s="101"/>
      <c r="G29" s="101"/>
      <c r="H29" s="102"/>
      <c r="J29"/>
    </row>
    <row r="30" spans="1:10">
      <c r="A30" s="100" t="s">
        <v>17</v>
      </c>
      <c r="B30" s="101">
        <v>30538</v>
      </c>
      <c r="C30" s="101">
        <v>0</v>
      </c>
      <c r="D30" s="101">
        <v>0</v>
      </c>
      <c r="E30" s="101">
        <v>2497</v>
      </c>
      <c r="F30" s="101">
        <v>26543</v>
      </c>
      <c r="G30" s="101">
        <v>1498</v>
      </c>
      <c r="H30" s="102">
        <v>28041</v>
      </c>
      <c r="I30" s="103"/>
      <c r="J30"/>
    </row>
    <row r="31" spans="1:10">
      <c r="A31" s="100"/>
      <c r="B31" s="101"/>
      <c r="C31" s="101"/>
      <c r="D31" s="101"/>
      <c r="E31" s="101"/>
      <c r="F31" s="101"/>
      <c r="G31" s="101"/>
      <c r="H31" s="102"/>
      <c r="J31"/>
    </row>
    <row r="32" spans="1:10">
      <c r="A32" s="100" t="s">
        <v>46</v>
      </c>
      <c r="B32" s="101">
        <v>40287</v>
      </c>
      <c r="C32" s="101">
        <v>0</v>
      </c>
      <c r="D32" s="101">
        <v>0</v>
      </c>
      <c r="E32" s="101">
        <v>0</v>
      </c>
      <c r="F32" s="101">
        <v>6170</v>
      </c>
      <c r="G32" s="101">
        <v>34117</v>
      </c>
      <c r="H32" s="102">
        <v>40287</v>
      </c>
      <c r="I32" s="103"/>
      <c r="J32"/>
    </row>
    <row r="33" spans="1:10">
      <c r="A33" s="100"/>
      <c r="B33" s="101"/>
      <c r="C33" s="101"/>
      <c r="D33" s="101"/>
      <c r="E33" s="101"/>
      <c r="F33" s="101"/>
      <c r="G33" s="101"/>
      <c r="H33" s="102"/>
      <c r="J33"/>
    </row>
    <row r="34" spans="1:10">
      <c r="A34" s="100" t="s">
        <v>47</v>
      </c>
      <c r="B34" s="101">
        <v>3645</v>
      </c>
      <c r="C34" s="101">
        <v>343</v>
      </c>
      <c r="D34" s="101">
        <v>153</v>
      </c>
      <c r="E34" s="101">
        <v>-827</v>
      </c>
      <c r="F34" s="101">
        <v>2765</v>
      </c>
      <c r="G34" s="101">
        <v>1897</v>
      </c>
      <c r="H34" s="102">
        <v>4662</v>
      </c>
      <c r="I34" s="103"/>
      <c r="J34"/>
    </row>
    <row r="35" spans="1:10">
      <c r="A35" s="100"/>
      <c r="B35" s="101"/>
      <c r="C35" s="101"/>
      <c r="D35" s="101"/>
      <c r="E35" s="101"/>
      <c r="F35" s="101"/>
      <c r="G35" s="101"/>
      <c r="H35" s="102"/>
      <c r="I35" s="103"/>
      <c r="J35"/>
    </row>
    <row r="36" spans="1:10">
      <c r="A36" s="100" t="s">
        <v>48</v>
      </c>
      <c r="B36" s="101">
        <v>195</v>
      </c>
      <c r="C36" s="101">
        <v>0</v>
      </c>
      <c r="D36" s="101">
        <v>0</v>
      </c>
      <c r="E36" s="101">
        <v>6</v>
      </c>
      <c r="F36" s="101">
        <v>189</v>
      </c>
      <c r="G36" s="101">
        <v>0</v>
      </c>
      <c r="H36" s="102">
        <v>189</v>
      </c>
      <c r="I36" s="103"/>
      <c r="J36"/>
    </row>
    <row r="37" spans="1:10">
      <c r="A37" s="100"/>
      <c r="B37" s="101"/>
      <c r="C37" s="101"/>
      <c r="D37" s="101"/>
      <c r="E37" s="101"/>
      <c r="F37" s="101"/>
      <c r="G37" s="101"/>
      <c r="H37" s="102"/>
      <c r="J37"/>
    </row>
    <row r="38" spans="1:10">
      <c r="A38" s="100" t="s">
        <v>49</v>
      </c>
      <c r="B38" s="101">
        <v>1901</v>
      </c>
      <c r="C38" s="101">
        <v>0</v>
      </c>
      <c r="D38" s="101">
        <v>0</v>
      </c>
      <c r="E38" s="101">
        <v>50</v>
      </c>
      <c r="F38" s="101">
        <v>1725</v>
      </c>
      <c r="G38" s="101">
        <v>126</v>
      </c>
      <c r="H38" s="102">
        <v>1851</v>
      </c>
      <c r="I38" s="103"/>
      <c r="J38"/>
    </row>
    <row r="39" spans="1:10">
      <c r="A39" s="100"/>
      <c r="B39" s="101"/>
      <c r="C39" s="101"/>
      <c r="D39" s="101"/>
      <c r="E39" s="101"/>
      <c r="F39" s="101"/>
      <c r="G39" s="101"/>
      <c r="H39" s="102"/>
      <c r="J39"/>
    </row>
    <row r="40" spans="1:10">
      <c r="A40" s="100" t="s">
        <v>50</v>
      </c>
      <c r="B40" s="101">
        <v>1433</v>
      </c>
      <c r="C40" s="101">
        <v>0</v>
      </c>
      <c r="D40" s="101">
        <v>0</v>
      </c>
      <c r="E40" s="101">
        <v>261</v>
      </c>
      <c r="F40" s="101">
        <v>757</v>
      </c>
      <c r="G40" s="101">
        <v>415</v>
      </c>
      <c r="H40" s="102">
        <v>1172</v>
      </c>
      <c r="I40" s="103"/>
      <c r="J40"/>
    </row>
    <row r="41" spans="1:10">
      <c r="A41" s="100"/>
      <c r="B41" s="101"/>
      <c r="C41" s="101"/>
      <c r="D41" s="101"/>
      <c r="E41" s="101"/>
      <c r="F41" s="101"/>
      <c r="G41" s="101"/>
      <c r="H41" s="102"/>
      <c r="J41"/>
    </row>
    <row r="42" spans="1:10">
      <c r="A42" s="100" t="s">
        <v>51</v>
      </c>
      <c r="B42" s="101">
        <v>33472</v>
      </c>
      <c r="C42" s="101">
        <v>0</v>
      </c>
      <c r="D42" s="101">
        <v>0</v>
      </c>
      <c r="E42" s="101">
        <v>0</v>
      </c>
      <c r="F42" s="101">
        <v>5314</v>
      </c>
      <c r="G42" s="101">
        <v>28158</v>
      </c>
      <c r="H42" s="102">
        <v>33472</v>
      </c>
      <c r="I42" s="103"/>
      <c r="J42"/>
    </row>
    <row r="43" spans="1:10">
      <c r="A43" s="100"/>
      <c r="B43" s="101"/>
      <c r="C43" s="101"/>
      <c r="D43" s="101"/>
      <c r="E43" s="101"/>
      <c r="F43" s="101"/>
      <c r="G43" s="101"/>
      <c r="H43" s="102"/>
      <c r="J43"/>
    </row>
    <row r="44" spans="1:10">
      <c r="A44" s="100" t="s">
        <v>21</v>
      </c>
      <c r="B44" s="101">
        <v>9202</v>
      </c>
      <c r="C44" s="101">
        <v>0</v>
      </c>
      <c r="D44" s="101">
        <v>8942</v>
      </c>
      <c r="E44" s="101">
        <v>-53</v>
      </c>
      <c r="F44" s="101">
        <v>313</v>
      </c>
      <c r="G44" s="101">
        <v>0</v>
      </c>
      <c r="H44" s="102">
        <v>313</v>
      </c>
      <c r="I44" s="103"/>
      <c r="J44"/>
    </row>
    <row r="45" spans="1:10">
      <c r="A45" s="100"/>
      <c r="B45" s="101"/>
      <c r="C45" s="101"/>
      <c r="D45" s="101"/>
      <c r="E45" s="101"/>
      <c r="F45" s="101"/>
      <c r="G45" s="101"/>
      <c r="H45" s="102"/>
      <c r="J45"/>
    </row>
    <row r="46" spans="1:10">
      <c r="A46" s="100" t="s">
        <v>10</v>
      </c>
      <c r="B46" s="101">
        <v>39298</v>
      </c>
      <c r="C46" s="101">
        <v>0</v>
      </c>
      <c r="D46" s="101">
        <v>0</v>
      </c>
      <c r="E46" s="101">
        <v>0</v>
      </c>
      <c r="F46" s="101">
        <v>35015</v>
      </c>
      <c r="G46" s="101">
        <v>4283</v>
      </c>
      <c r="H46" s="102">
        <v>39298</v>
      </c>
      <c r="I46" s="103"/>
      <c r="J46"/>
    </row>
    <row r="47" spans="1:10">
      <c r="A47" s="100"/>
      <c r="B47" s="101"/>
      <c r="C47" s="101"/>
      <c r="D47" s="101"/>
      <c r="E47" s="101"/>
      <c r="F47" s="101"/>
      <c r="G47" s="101"/>
      <c r="H47" s="102"/>
      <c r="J47"/>
    </row>
    <row r="48" spans="1:10">
      <c r="A48" s="100" t="s">
        <v>11</v>
      </c>
      <c r="B48" s="101">
        <v>101</v>
      </c>
      <c r="C48" s="101">
        <v>0</v>
      </c>
      <c r="D48" s="101">
        <v>0</v>
      </c>
      <c r="E48" s="101">
        <v>0</v>
      </c>
      <c r="F48" s="101">
        <v>0</v>
      </c>
      <c r="G48" s="101">
        <v>101</v>
      </c>
      <c r="H48" s="102">
        <v>101</v>
      </c>
      <c r="I48" s="103"/>
      <c r="J48"/>
    </row>
    <row r="49" spans="1:18">
      <c r="A49" s="97"/>
      <c r="B49" s="101"/>
      <c r="C49" s="101"/>
      <c r="D49" s="101"/>
      <c r="E49" s="101"/>
      <c r="F49" s="101"/>
      <c r="G49" s="101"/>
      <c r="H49" s="102"/>
      <c r="J49"/>
    </row>
    <row r="50" spans="1:18">
      <c r="A50" s="106" t="s">
        <v>12</v>
      </c>
      <c r="B50" s="107">
        <v>257966</v>
      </c>
      <c r="C50" s="107">
        <v>21758</v>
      </c>
      <c r="D50" s="107">
        <v>10626</v>
      </c>
      <c r="E50" s="107">
        <v>3666</v>
      </c>
      <c r="F50" s="107">
        <v>182930</v>
      </c>
      <c r="G50" s="107">
        <v>81824</v>
      </c>
      <c r="H50" s="108">
        <v>264754</v>
      </c>
      <c r="I50" s="103"/>
      <c r="J50"/>
    </row>
    <row r="51" spans="1:18">
      <c r="A51" s="649"/>
      <c r="B51" s="109"/>
      <c r="C51" s="107">
        <f>SUM(C28:C48)</f>
        <v>21758</v>
      </c>
      <c r="D51" s="109"/>
      <c r="E51" s="109"/>
      <c r="F51" s="109"/>
      <c r="G51" s="109"/>
      <c r="H51" s="108"/>
      <c r="J51"/>
    </row>
    <row r="52" spans="1:18">
      <c r="A52" s="647" t="s">
        <v>394</v>
      </c>
      <c r="B52" s="98"/>
      <c r="C52" s="98"/>
      <c r="D52" s="98"/>
      <c r="E52" s="110"/>
      <c r="G52" s="98"/>
      <c r="H52" s="99"/>
      <c r="I52" s="103"/>
      <c r="J52"/>
    </row>
    <row r="53" spans="1:18" ht="13.5" thickBot="1">
      <c r="A53" s="648" t="s">
        <v>52</v>
      </c>
      <c r="B53" s="111"/>
      <c r="C53" s="111"/>
      <c r="D53" s="111"/>
      <c r="E53" s="111"/>
      <c r="F53" s="111"/>
      <c r="G53" s="111"/>
      <c r="H53" s="112"/>
      <c r="J53"/>
    </row>
    <row r="54" spans="1:18">
      <c r="H54" s="103"/>
      <c r="J54"/>
    </row>
    <row r="55" spans="1:18"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/>
      <c r="O55"/>
      <c r="P55"/>
      <c r="Q55"/>
      <c r="R55"/>
    </row>
    <row r="56" spans="1:18">
      <c r="H56" s="103"/>
    </row>
    <row r="57" spans="1:18">
      <c r="B57" s="103"/>
      <c r="F57" s="103"/>
    </row>
    <row r="59" spans="1:18">
      <c r="F59" s="101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G28"/>
  <sheetViews>
    <sheetView zoomScale="90" workbookViewId="0">
      <selection activeCell="G22" sqref="G22"/>
    </sheetView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7" ht="15.75">
      <c r="A1" s="55"/>
      <c r="B1" s="56"/>
      <c r="C1" s="57" t="s">
        <v>23</v>
      </c>
      <c r="D1" s="56"/>
      <c r="E1" s="56"/>
      <c r="F1" s="58"/>
    </row>
    <row r="2" spans="1:7" ht="15.75">
      <c r="A2" s="60"/>
      <c r="B2" s="61"/>
      <c r="C2" s="62" t="s">
        <v>1</v>
      </c>
      <c r="D2" s="61"/>
      <c r="E2" s="61"/>
      <c r="F2" s="63"/>
    </row>
    <row r="3" spans="1:7" ht="15.75">
      <c r="A3" s="60"/>
      <c r="B3" s="61"/>
      <c r="C3" s="62" t="s">
        <v>381</v>
      </c>
      <c r="D3" s="61"/>
      <c r="E3" s="61"/>
      <c r="F3" s="63"/>
    </row>
    <row r="4" spans="1:7" ht="15.75">
      <c r="A4" s="60"/>
      <c r="B4" s="61"/>
      <c r="C4" s="61"/>
      <c r="D4" s="61"/>
      <c r="E4" s="61"/>
      <c r="F4" s="63"/>
    </row>
    <row r="5" spans="1:7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7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7">
      <c r="A7" s="67"/>
      <c r="B7" s="68"/>
      <c r="C7" s="68"/>
      <c r="D7" s="68"/>
      <c r="E7" s="68"/>
      <c r="F7" s="69"/>
    </row>
    <row r="8" spans="1:7">
      <c r="A8" s="70" t="s">
        <v>6</v>
      </c>
      <c r="B8" s="71">
        <v>2669</v>
      </c>
      <c r="C8" s="71">
        <v>96920</v>
      </c>
      <c r="D8" s="71">
        <v>0</v>
      </c>
      <c r="E8" s="71">
        <v>480</v>
      </c>
      <c r="F8" s="72">
        <v>99109</v>
      </c>
    </row>
    <row r="9" spans="1:7">
      <c r="A9" s="70"/>
      <c r="B9" s="71"/>
      <c r="C9" s="71"/>
      <c r="D9" s="71"/>
      <c r="E9" s="71"/>
      <c r="F9" s="72"/>
    </row>
    <row r="10" spans="1:7">
      <c r="A10" s="70" t="s">
        <v>7</v>
      </c>
      <c r="B10" s="71">
        <v>18607</v>
      </c>
      <c r="C10" s="71">
        <v>18729</v>
      </c>
      <c r="D10" s="71">
        <v>140</v>
      </c>
      <c r="E10" s="71">
        <v>2999</v>
      </c>
      <c r="F10" s="72">
        <v>34197</v>
      </c>
      <c r="G10" s="689"/>
    </row>
    <row r="11" spans="1:7">
      <c r="A11" s="70"/>
      <c r="B11" s="71"/>
      <c r="C11" s="71"/>
      <c r="D11" s="71"/>
      <c r="E11" s="71"/>
      <c r="F11" s="72"/>
    </row>
    <row r="12" spans="1:7">
      <c r="A12" s="70" t="s">
        <v>8</v>
      </c>
      <c r="B12" s="71">
        <v>6587</v>
      </c>
      <c r="C12" s="71">
        <v>32356</v>
      </c>
      <c r="D12" s="71">
        <v>0</v>
      </c>
      <c r="E12" s="71">
        <v>-1344</v>
      </c>
      <c r="F12" s="72">
        <v>40287</v>
      </c>
    </row>
    <row r="13" spans="1:7">
      <c r="A13" s="70"/>
      <c r="B13" s="71"/>
      <c r="C13" s="71"/>
      <c r="D13" s="71"/>
      <c r="E13" s="71"/>
      <c r="F13" s="72"/>
    </row>
    <row r="14" spans="1:7">
      <c r="A14" s="70" t="s">
        <v>9</v>
      </c>
      <c r="B14" s="71">
        <v>13891</v>
      </c>
      <c r="C14" s="71">
        <v>0</v>
      </c>
      <c r="D14" s="71">
        <v>0</v>
      </c>
      <c r="E14" s="71">
        <v>168</v>
      </c>
      <c r="F14" s="72">
        <v>13723</v>
      </c>
    </row>
    <row r="15" spans="1:7">
      <c r="A15" s="70"/>
      <c r="B15" s="71"/>
      <c r="C15" s="71"/>
      <c r="D15" s="71"/>
      <c r="E15" s="71"/>
      <c r="F15" s="72"/>
    </row>
    <row r="16" spans="1:7">
      <c r="A16" s="70" t="s">
        <v>22</v>
      </c>
      <c r="B16" s="71">
        <v>39298</v>
      </c>
      <c r="C16" s="71">
        <v>0</v>
      </c>
      <c r="D16" s="71">
        <v>0</v>
      </c>
      <c r="E16" s="71">
        <v>0</v>
      </c>
      <c r="F16" s="72">
        <v>39298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101</v>
      </c>
      <c r="C18" s="71">
        <v>0</v>
      </c>
      <c r="D18" s="71">
        <v>0</v>
      </c>
      <c r="E18" s="71">
        <v>0</v>
      </c>
      <c r="F18" s="72">
        <v>101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81153</v>
      </c>
      <c r="C21" s="74">
        <v>148005</v>
      </c>
      <c r="D21" s="74">
        <v>140</v>
      </c>
      <c r="E21" s="74">
        <v>2303</v>
      </c>
      <c r="F21" s="75">
        <v>226715</v>
      </c>
    </row>
    <row r="22" spans="1:6" ht="13.5" thickBot="1">
      <c r="A22" s="76"/>
      <c r="B22" s="77"/>
      <c r="C22" s="77"/>
      <c r="D22" s="77"/>
      <c r="E22" s="77"/>
      <c r="F22" s="78"/>
    </row>
    <row r="24" spans="1:6">
      <c r="B24" s="255"/>
      <c r="C24" s="255"/>
      <c r="D24" s="255"/>
      <c r="E24" s="255"/>
      <c r="F24" s="255"/>
    </row>
    <row r="25" spans="1:6">
      <c r="F25" s="79"/>
    </row>
    <row r="28" spans="1:6">
      <c r="E28" s="80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F32"/>
  <sheetViews>
    <sheetView workbookViewId="0"/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5" width="9.140625" style="35" customWidth="1"/>
    <col min="6" max="6" width="9.140625" style="679" customWidth="1"/>
    <col min="7" max="16384" width="9.140625" style="35"/>
  </cols>
  <sheetData>
    <row r="1" spans="1:5">
      <c r="A1" s="31"/>
      <c r="B1" s="32" t="s">
        <v>13</v>
      </c>
      <c r="C1" s="33"/>
      <c r="D1" s="34"/>
    </row>
    <row r="2" spans="1:5">
      <c r="A2" s="36"/>
      <c r="B2" s="37" t="s">
        <v>14</v>
      </c>
      <c r="C2" s="38"/>
      <c r="D2" s="39"/>
    </row>
    <row r="3" spans="1:5">
      <c r="A3" s="36"/>
      <c r="B3" s="38"/>
      <c r="C3" s="38"/>
      <c r="D3" s="39"/>
    </row>
    <row r="4" spans="1:5">
      <c r="A4" s="36"/>
      <c r="B4" s="40" t="s">
        <v>2</v>
      </c>
      <c r="C4" s="40"/>
      <c r="D4" s="41" t="s">
        <v>3</v>
      </c>
    </row>
    <row r="5" spans="1:5" ht="15.75">
      <c r="A5" s="42" t="s">
        <v>4</v>
      </c>
      <c r="B5" s="37">
        <v>1997</v>
      </c>
      <c r="C5" s="37">
        <v>1998</v>
      </c>
      <c r="D5" s="41" t="s">
        <v>5</v>
      </c>
    </row>
    <row r="6" spans="1:5">
      <c r="A6" s="43"/>
      <c r="B6" s="44"/>
      <c r="C6" s="44"/>
      <c r="D6" s="45"/>
    </row>
    <row r="7" spans="1:5">
      <c r="A7" s="43" t="s">
        <v>15</v>
      </c>
      <c r="B7" s="44"/>
      <c r="C7" s="44"/>
      <c r="D7" s="45"/>
    </row>
    <row r="8" spans="1:5">
      <c r="A8" s="43" t="s">
        <v>16</v>
      </c>
      <c r="B8" s="46">
        <v>114396</v>
      </c>
      <c r="C8" s="46">
        <v>115368</v>
      </c>
      <c r="D8" s="47">
        <v>0.84968005874330732</v>
      </c>
      <c r="E8" s="679"/>
    </row>
    <row r="9" spans="1:5">
      <c r="A9" s="48"/>
      <c r="B9" s="46"/>
      <c r="C9" s="46"/>
      <c r="D9" s="47"/>
    </row>
    <row r="10" spans="1:5">
      <c r="A10" s="43" t="s">
        <v>17</v>
      </c>
      <c r="B10" s="46">
        <v>26314</v>
      </c>
      <c r="C10" s="46">
        <v>28041</v>
      </c>
      <c r="D10" s="47">
        <v>6.5630462871475226</v>
      </c>
      <c r="E10" s="679"/>
    </row>
    <row r="11" spans="1:5">
      <c r="A11" s="43"/>
      <c r="B11" s="46"/>
      <c r="C11" s="46"/>
      <c r="D11" s="47"/>
    </row>
    <row r="12" spans="1:5">
      <c r="A12" s="43" t="s">
        <v>8</v>
      </c>
      <c r="B12" s="46">
        <v>42818</v>
      </c>
      <c r="C12" s="46">
        <v>40287</v>
      </c>
      <c r="D12" s="47">
        <v>-5.9110654397683255</v>
      </c>
      <c r="E12" s="679"/>
    </row>
    <row r="13" spans="1:5">
      <c r="A13" s="43"/>
      <c r="B13" s="46"/>
      <c r="C13" s="46"/>
      <c r="D13" s="47"/>
    </row>
    <row r="14" spans="1:5">
      <c r="A14" s="43" t="s">
        <v>18</v>
      </c>
      <c r="B14" s="46">
        <v>4381</v>
      </c>
      <c r="C14" s="46">
        <v>4851</v>
      </c>
      <c r="D14" s="47">
        <v>10.72814425930153</v>
      </c>
      <c r="E14" s="679"/>
    </row>
    <row r="15" spans="1:5">
      <c r="A15" s="43"/>
      <c r="B15" s="46"/>
      <c r="C15" s="46"/>
      <c r="D15" s="47"/>
    </row>
    <row r="16" spans="1:5">
      <c r="A16" s="43" t="s">
        <v>19</v>
      </c>
      <c r="B16" s="46">
        <v>1882</v>
      </c>
      <c r="C16" s="46">
        <v>1851</v>
      </c>
      <c r="D16" s="47">
        <v>-1.6471838469713118</v>
      </c>
      <c r="E16" s="679"/>
    </row>
    <row r="17" spans="1:5">
      <c r="A17" s="43"/>
      <c r="B17" s="46"/>
      <c r="C17" s="46"/>
      <c r="D17" s="47"/>
    </row>
    <row r="18" spans="1:5">
      <c r="A18" s="43" t="s">
        <v>20</v>
      </c>
      <c r="B18" s="46">
        <v>1133</v>
      </c>
      <c r="C18" s="46">
        <v>1172</v>
      </c>
      <c r="D18" s="47">
        <v>3.4421888790820754</v>
      </c>
      <c r="E18" s="679"/>
    </row>
    <row r="19" spans="1:5">
      <c r="A19" s="43"/>
      <c r="B19" s="46"/>
      <c r="C19" s="46"/>
      <c r="D19" s="47"/>
    </row>
    <row r="20" spans="1:5">
      <c r="A20" s="43" t="s">
        <v>7</v>
      </c>
      <c r="B20" s="46">
        <v>24063.3</v>
      </c>
      <c r="C20" s="46">
        <v>33472</v>
      </c>
      <c r="D20" s="47">
        <v>39.099790967988589</v>
      </c>
      <c r="E20" s="679"/>
    </row>
    <row r="21" spans="1:5">
      <c r="A21" s="43"/>
      <c r="B21" s="46"/>
      <c r="C21" s="46"/>
      <c r="D21" s="47"/>
    </row>
    <row r="22" spans="1:5">
      <c r="A22" s="43" t="s">
        <v>21</v>
      </c>
      <c r="B22" s="46">
        <v>309</v>
      </c>
      <c r="C22" s="46">
        <v>313</v>
      </c>
      <c r="D22" s="47">
        <v>1.2944983818770295</v>
      </c>
      <c r="E22" s="679"/>
    </row>
    <row r="23" spans="1:5">
      <c r="A23" s="43"/>
      <c r="B23" s="46"/>
      <c r="C23" s="46"/>
      <c r="D23" s="47"/>
    </row>
    <row r="24" spans="1:5">
      <c r="A24" s="43" t="s">
        <v>22</v>
      </c>
      <c r="B24" s="46">
        <v>36609</v>
      </c>
      <c r="C24" s="46">
        <v>39298</v>
      </c>
      <c r="D24" s="47">
        <v>7.3451883416646213</v>
      </c>
      <c r="E24" s="679"/>
    </row>
    <row r="25" spans="1:5">
      <c r="A25" s="43"/>
      <c r="B25" s="46"/>
      <c r="C25" s="46"/>
      <c r="D25" s="47"/>
    </row>
    <row r="26" spans="1:5">
      <c r="A26" s="43" t="s">
        <v>11</v>
      </c>
      <c r="B26" s="46">
        <v>246</v>
      </c>
      <c r="C26" s="46">
        <v>101</v>
      </c>
      <c r="D26" s="49">
        <v>-58.943089430894304</v>
      </c>
      <c r="E26" s="679"/>
    </row>
    <row r="27" spans="1:5">
      <c r="A27" s="43"/>
      <c r="B27" s="46"/>
      <c r="C27" s="46"/>
      <c r="D27" s="47"/>
    </row>
    <row r="28" spans="1:5">
      <c r="A28" s="43"/>
      <c r="B28" s="46"/>
      <c r="C28" s="46"/>
      <c r="D28" s="47"/>
    </row>
    <row r="29" spans="1:5">
      <c r="A29" s="43" t="s">
        <v>12</v>
      </c>
      <c r="B29" s="50">
        <v>252151.3</v>
      </c>
      <c r="C29" s="50">
        <v>264754</v>
      </c>
      <c r="D29" s="51">
        <v>4.9980706028483812</v>
      </c>
      <c r="E29" s="679"/>
    </row>
    <row r="30" spans="1:5" ht="13.5" thickBot="1">
      <c r="A30" s="52"/>
      <c r="B30" s="53"/>
      <c r="C30" s="53"/>
      <c r="D30" s="54"/>
    </row>
    <row r="32" spans="1:5">
      <c r="B32" s="678"/>
      <c r="C32" s="678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F24"/>
  <sheetViews>
    <sheetView topLeftCell="A5" workbookViewId="0">
      <selection activeCell="E21" sqref="E21"/>
    </sheetView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5" width="9.140625" style="6" customWidth="1"/>
    <col min="6" max="6" width="9.140625" style="683" customWidth="1"/>
    <col min="7" max="16384" width="9.140625" style="6"/>
  </cols>
  <sheetData>
    <row r="1" spans="1:6" ht="15.75">
      <c r="A1" s="1"/>
      <c r="B1" s="2" t="s">
        <v>0</v>
      </c>
      <c r="C1" s="3"/>
      <c r="D1" s="4"/>
      <c r="E1" s="5"/>
    </row>
    <row r="2" spans="1:6" ht="15.75">
      <c r="A2" s="7"/>
      <c r="B2" s="8" t="s">
        <v>1</v>
      </c>
      <c r="C2" s="8"/>
      <c r="D2" s="9"/>
      <c r="E2" s="5"/>
    </row>
    <row r="3" spans="1:6" ht="15.75">
      <c r="A3" s="7"/>
      <c r="B3" s="8"/>
      <c r="C3" s="8"/>
      <c r="D3" s="9"/>
      <c r="E3" s="5"/>
    </row>
    <row r="4" spans="1:6" ht="15.75">
      <c r="A4" s="7"/>
      <c r="B4" s="8"/>
      <c r="C4" s="8"/>
      <c r="D4" s="9"/>
      <c r="E4" s="5"/>
    </row>
    <row r="5" spans="1:6" ht="15.75">
      <c r="A5" s="7"/>
      <c r="B5" s="8"/>
      <c r="C5" s="10" t="s">
        <v>2</v>
      </c>
      <c r="D5" s="9" t="s">
        <v>3</v>
      </c>
      <c r="E5" s="5"/>
    </row>
    <row r="6" spans="1:6" ht="15.75">
      <c r="A6" s="11" t="s">
        <v>4</v>
      </c>
      <c r="B6" s="12">
        <v>1997</v>
      </c>
      <c r="C6" s="12">
        <v>1998</v>
      </c>
      <c r="D6" s="13" t="s">
        <v>5</v>
      </c>
      <c r="E6" s="5"/>
    </row>
    <row r="7" spans="1:6">
      <c r="A7" s="14"/>
      <c r="B7" s="15"/>
      <c r="C7" s="15"/>
      <c r="D7" s="16"/>
      <c r="E7" s="5"/>
    </row>
    <row r="8" spans="1:6">
      <c r="A8" s="17" t="s">
        <v>6</v>
      </c>
      <c r="B8" s="18">
        <v>91419.241892345002</v>
      </c>
      <c r="C8" s="18">
        <v>99109</v>
      </c>
      <c r="D8" s="19">
        <v>8.4115312580588242</v>
      </c>
      <c r="E8" s="5"/>
    </row>
    <row r="9" spans="1:6">
      <c r="A9" s="17"/>
      <c r="B9" s="18"/>
      <c r="C9" s="18"/>
      <c r="D9" s="20"/>
      <c r="E9" s="5"/>
    </row>
    <row r="10" spans="1:6">
      <c r="A10" s="17" t="s">
        <v>7</v>
      </c>
      <c r="B10" s="18">
        <v>24763</v>
      </c>
      <c r="C10" s="18">
        <v>34197</v>
      </c>
      <c r="D10" s="19">
        <v>38.1</v>
      </c>
      <c r="E10" s="5"/>
      <c r="F10" s="688"/>
    </row>
    <row r="11" spans="1:6">
      <c r="A11" s="17"/>
      <c r="B11" s="18"/>
      <c r="C11" s="18"/>
      <c r="D11" s="20"/>
      <c r="E11" s="5"/>
    </row>
    <row r="12" spans="1:6">
      <c r="A12" s="17" t="s">
        <v>8</v>
      </c>
      <c r="B12" s="18">
        <v>42818.3</v>
      </c>
      <c r="C12" s="18">
        <v>40287</v>
      </c>
      <c r="D12" s="19">
        <v>-5.9117246597833244</v>
      </c>
      <c r="E12" s="5"/>
    </row>
    <row r="13" spans="1:6">
      <c r="A13" s="17"/>
      <c r="B13" s="18"/>
      <c r="C13" s="18"/>
      <c r="D13" s="20"/>
      <c r="E13" s="5"/>
    </row>
    <row r="14" spans="1:6">
      <c r="A14" s="17" t="s">
        <v>9</v>
      </c>
      <c r="B14" s="18">
        <v>16292.975200000006</v>
      </c>
      <c r="C14" s="18">
        <v>13723</v>
      </c>
      <c r="D14" s="19">
        <v>-15.773516920347397</v>
      </c>
      <c r="E14" s="5"/>
    </row>
    <row r="15" spans="1:6">
      <c r="A15" s="17"/>
      <c r="B15" s="18"/>
      <c r="C15" s="18"/>
      <c r="D15" s="20"/>
      <c r="E15" s="5"/>
    </row>
    <row r="16" spans="1:6">
      <c r="A16" s="17" t="s">
        <v>10</v>
      </c>
      <c r="B16" s="18">
        <v>36609.096924136</v>
      </c>
      <c r="C16" s="18">
        <v>39298</v>
      </c>
      <c r="D16" s="19">
        <v>7.3449041407280147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245.96</v>
      </c>
      <c r="C18" s="18">
        <v>101</v>
      </c>
      <c r="D18" s="19">
        <v>-58.936412424784514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212148</v>
      </c>
      <c r="C21" s="22">
        <v>226715</v>
      </c>
      <c r="D21" s="23">
        <v>6.9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29"/>
      <c r="C23" s="29"/>
      <c r="D23" s="29"/>
    </row>
    <row r="24" spans="1:5">
      <c r="B24" s="677"/>
      <c r="C24" s="677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3"/>
  <sheetViews>
    <sheetView zoomScale="90" workbookViewId="0"/>
  </sheetViews>
  <sheetFormatPr baseColWidth="10" defaultColWidth="9.140625" defaultRowHeight="12.75"/>
  <cols>
    <col min="1" max="1" width="38.7109375" style="525" customWidth="1"/>
    <col min="2" max="2" width="15.85546875" style="525" customWidth="1"/>
    <col min="3" max="3" width="16.42578125" style="525" customWidth="1"/>
    <col min="4" max="16384" width="9.140625" style="525"/>
  </cols>
  <sheetData>
    <row r="1" spans="1:4" ht="13.5" thickBot="1"/>
    <row r="2" spans="1:4">
      <c r="A2" s="526"/>
      <c r="B2" s="527" t="s">
        <v>264</v>
      </c>
      <c r="C2" s="528"/>
      <c r="D2" s="529"/>
    </row>
    <row r="3" spans="1:4">
      <c r="A3" s="530"/>
      <c r="B3" s="684">
        <v>1998</v>
      </c>
      <c r="C3" s="531"/>
      <c r="D3" s="532"/>
    </row>
    <row r="4" spans="1:4">
      <c r="A4" s="530"/>
      <c r="B4" s="533"/>
      <c r="C4" s="534" t="s">
        <v>265</v>
      </c>
      <c r="D4" s="535"/>
    </row>
    <row r="5" spans="1:4">
      <c r="A5" s="536"/>
      <c r="B5" s="537"/>
      <c r="C5" s="538" t="s">
        <v>266</v>
      </c>
      <c r="D5" s="539" t="s">
        <v>267</v>
      </c>
    </row>
    <row r="6" spans="1:4">
      <c r="A6" s="540" t="s">
        <v>268</v>
      </c>
      <c r="B6" s="685">
        <f>B14+B9</f>
        <v>8423</v>
      </c>
      <c r="C6" s="542">
        <f>C9+C14</f>
        <v>1</v>
      </c>
      <c r="D6" s="543"/>
    </row>
    <row r="7" spans="1:4">
      <c r="A7" s="544" t="s">
        <v>269</v>
      </c>
      <c r="B7" s="545"/>
      <c r="C7" s="546"/>
      <c r="D7" s="547"/>
    </row>
    <row r="8" spans="1:4">
      <c r="A8" s="544"/>
      <c r="B8" s="545"/>
      <c r="C8" s="546"/>
      <c r="D8" s="547"/>
    </row>
    <row r="9" spans="1:4">
      <c r="A9" s="548" t="s">
        <v>270</v>
      </c>
      <c r="B9" s="685">
        <f>SUM(B10:B12)</f>
        <v>4407</v>
      </c>
      <c r="C9" s="542">
        <f>B9/B6</f>
        <v>0.5232102576279235</v>
      </c>
      <c r="D9" s="543"/>
    </row>
    <row r="10" spans="1:4">
      <c r="A10" s="549" t="s">
        <v>271</v>
      </c>
      <c r="B10" s="545">
        <v>261</v>
      </c>
      <c r="C10" s="546"/>
      <c r="D10" s="547">
        <f>B10/B9</f>
        <v>5.9223961878829133E-2</v>
      </c>
    </row>
    <row r="11" spans="1:4">
      <c r="A11" s="549" t="s">
        <v>272</v>
      </c>
      <c r="B11" s="545">
        <v>255</v>
      </c>
      <c r="C11" s="546"/>
      <c r="D11" s="547">
        <f>B11/B9</f>
        <v>5.7862491490810075E-2</v>
      </c>
    </row>
    <row r="12" spans="1:4">
      <c r="A12" s="549" t="s">
        <v>273</v>
      </c>
      <c r="B12" s="545">
        <v>3891</v>
      </c>
      <c r="C12" s="546"/>
      <c r="D12" s="547">
        <f>B12/B9</f>
        <v>0.88291354663036081</v>
      </c>
    </row>
    <row r="13" spans="1:4">
      <c r="A13" s="548"/>
      <c r="B13" s="541"/>
      <c r="C13" s="542"/>
      <c r="D13" s="543"/>
    </row>
    <row r="14" spans="1:4">
      <c r="A14" s="548" t="s">
        <v>274</v>
      </c>
      <c r="B14" s="685">
        <v>4016</v>
      </c>
      <c r="C14" s="542">
        <f>B14/B6</f>
        <v>0.47678974237207644</v>
      </c>
      <c r="D14" s="543"/>
    </row>
    <row r="15" spans="1:4">
      <c r="A15" s="549" t="s">
        <v>271</v>
      </c>
      <c r="B15" s="545">
        <v>106</v>
      </c>
      <c r="C15" s="546"/>
      <c r="D15" s="547">
        <f>B15/B14</f>
        <v>2.6394422310756973E-2</v>
      </c>
    </row>
    <row r="16" spans="1:4">
      <c r="A16" s="549" t="s">
        <v>273</v>
      </c>
      <c r="B16" s="545">
        <v>3910</v>
      </c>
      <c r="C16" s="546"/>
      <c r="D16" s="547">
        <f>B16/B14</f>
        <v>0.97360557768924305</v>
      </c>
    </row>
    <row r="17" spans="1:4">
      <c r="A17" s="540"/>
      <c r="B17" s="541"/>
      <c r="C17" s="542"/>
      <c r="D17" s="543"/>
    </row>
    <row r="18" spans="1:4">
      <c r="A18" s="540" t="s">
        <v>275</v>
      </c>
      <c r="B18" s="541"/>
      <c r="C18" s="542"/>
      <c r="D18" s="543"/>
    </row>
    <row r="19" spans="1:4">
      <c r="A19" s="544" t="s">
        <v>276</v>
      </c>
      <c r="B19" s="686">
        <f>B25+B20</f>
        <v>35503</v>
      </c>
      <c r="C19" s="546">
        <f>C25+C20</f>
        <v>1</v>
      </c>
      <c r="D19" s="547"/>
    </row>
    <row r="20" spans="1:4">
      <c r="A20" s="548" t="s">
        <v>270</v>
      </c>
      <c r="B20" s="685">
        <f>SUM(B21:B23)</f>
        <v>19563</v>
      </c>
      <c r="C20" s="542">
        <f>B20/B19</f>
        <v>0.55102385713883328</v>
      </c>
      <c r="D20" s="543"/>
    </row>
    <row r="21" spans="1:4">
      <c r="A21" s="549" t="s">
        <v>271</v>
      </c>
      <c r="B21" s="545">
        <v>380</v>
      </c>
      <c r="C21" s="546"/>
      <c r="D21" s="547">
        <f>B21/B20</f>
        <v>1.9424423656903337E-2</v>
      </c>
    </row>
    <row r="22" spans="1:4">
      <c r="A22" s="549" t="s">
        <v>272</v>
      </c>
      <c r="B22" s="545">
        <v>1161</v>
      </c>
      <c r="C22" s="546"/>
      <c r="D22" s="547">
        <f>B22/B20</f>
        <v>5.9346725962275727E-2</v>
      </c>
    </row>
    <row r="23" spans="1:4">
      <c r="A23" s="549" t="s">
        <v>273</v>
      </c>
      <c r="B23" s="545">
        <v>18022</v>
      </c>
      <c r="C23" s="546"/>
      <c r="D23" s="547">
        <f>B23/B20</f>
        <v>0.92122885038082092</v>
      </c>
    </row>
    <row r="24" spans="1:4">
      <c r="A24" s="548"/>
      <c r="B24" s="541"/>
      <c r="C24" s="542"/>
      <c r="D24" s="543"/>
    </row>
    <row r="25" spans="1:4">
      <c r="A25" s="548" t="s">
        <v>274</v>
      </c>
      <c r="B25" s="685">
        <f>SUM(B26:B27)</f>
        <v>15940</v>
      </c>
      <c r="C25" s="542">
        <f>B25/B19</f>
        <v>0.44897614286116666</v>
      </c>
      <c r="D25" s="543"/>
    </row>
    <row r="26" spans="1:4">
      <c r="A26" s="549" t="s">
        <v>271</v>
      </c>
      <c r="B26" s="545">
        <v>718</v>
      </c>
      <c r="C26" s="546"/>
      <c r="D26" s="547">
        <f>B26/B25</f>
        <v>4.5043914680050187E-2</v>
      </c>
    </row>
    <row r="27" spans="1:4">
      <c r="A27" s="549" t="s">
        <v>273</v>
      </c>
      <c r="B27" s="545">
        <v>15222</v>
      </c>
      <c r="C27" s="546"/>
      <c r="D27" s="547">
        <f>B27/B25</f>
        <v>0.9549560853199498</v>
      </c>
    </row>
    <row r="28" spans="1:4">
      <c r="A28" s="550"/>
      <c r="B28" s="541"/>
      <c r="C28" s="542"/>
      <c r="D28" s="543"/>
    </row>
    <row r="29" spans="1:4">
      <c r="A29" s="551" t="s">
        <v>277</v>
      </c>
      <c r="B29" s="545"/>
      <c r="C29" s="546"/>
      <c r="D29" s="547"/>
    </row>
    <row r="30" spans="1:4">
      <c r="A30" s="550" t="s">
        <v>278</v>
      </c>
      <c r="B30" s="541"/>
      <c r="C30" s="552"/>
      <c r="D30" s="543"/>
    </row>
    <row r="31" spans="1:4">
      <c r="A31" s="544" t="s">
        <v>279</v>
      </c>
      <c r="B31" s="686">
        <f>SUM(B32:B36)</f>
        <v>264754</v>
      </c>
      <c r="C31" s="546">
        <f>SUM(C32:C36)</f>
        <v>1</v>
      </c>
      <c r="D31" s="547"/>
    </row>
    <row r="32" spans="1:4">
      <c r="A32" s="548" t="s">
        <v>397</v>
      </c>
      <c r="B32" s="541">
        <v>28041</v>
      </c>
      <c r="C32" s="542">
        <f>B32/$B$31</f>
        <v>0.10591341396163986</v>
      </c>
      <c r="D32" s="543"/>
    </row>
    <row r="33" spans="1:4">
      <c r="A33" s="548" t="s">
        <v>280</v>
      </c>
      <c r="B33" s="541">
        <v>45138</v>
      </c>
      <c r="C33" s="542">
        <f>B33/$B$31</f>
        <v>0.17049034197783602</v>
      </c>
      <c r="D33" s="543"/>
    </row>
    <row r="34" spans="1:4">
      <c r="A34" s="553" t="s">
        <v>281</v>
      </c>
      <c r="B34" s="541">
        <v>115368</v>
      </c>
      <c r="C34" s="542">
        <f>B34/$B$31</f>
        <v>0.43575545600821897</v>
      </c>
      <c r="D34" s="543"/>
    </row>
    <row r="35" spans="1:4">
      <c r="A35" s="553" t="s">
        <v>282</v>
      </c>
      <c r="B35" s="541">
        <v>36909</v>
      </c>
      <c r="C35" s="542">
        <f>B35/$B$31</f>
        <v>0.13940865860383603</v>
      </c>
      <c r="D35" s="543"/>
    </row>
    <row r="36" spans="1:4">
      <c r="A36" s="548" t="s">
        <v>283</v>
      </c>
      <c r="B36" s="541">
        <v>39298</v>
      </c>
      <c r="C36" s="542">
        <f>B36/$B$31</f>
        <v>0.14843212944846915</v>
      </c>
      <c r="D36" s="543"/>
    </row>
    <row r="37" spans="1:4">
      <c r="A37" s="540"/>
      <c r="B37" s="541"/>
      <c r="C37" s="542"/>
      <c r="D37" s="543"/>
    </row>
    <row r="38" spans="1:4">
      <c r="A38" s="554" t="s">
        <v>284</v>
      </c>
      <c r="B38" s="545"/>
      <c r="C38" s="546"/>
      <c r="D38" s="547"/>
    </row>
    <row r="39" spans="1:4">
      <c r="A39" s="554" t="s">
        <v>285</v>
      </c>
      <c r="B39" s="545"/>
      <c r="C39" s="546"/>
      <c r="D39" s="547"/>
    </row>
    <row r="40" spans="1:4">
      <c r="A40" s="540" t="s">
        <v>276</v>
      </c>
      <c r="B40" s="685">
        <f>SUM(B41:B51)</f>
        <v>21054</v>
      </c>
      <c r="C40" s="552">
        <f>SUM(C41:C51)</f>
        <v>0.99999999999999978</v>
      </c>
      <c r="D40" s="543"/>
    </row>
    <row r="41" spans="1:4">
      <c r="A41" s="544" t="s">
        <v>224</v>
      </c>
      <c r="B41" s="545">
        <v>467</v>
      </c>
      <c r="C41" s="552">
        <f>B41/$B$40</f>
        <v>2.2181058231214971E-2</v>
      </c>
      <c r="D41" s="547"/>
    </row>
    <row r="42" spans="1:4">
      <c r="A42" s="548" t="s">
        <v>217</v>
      </c>
      <c r="B42" s="541">
        <v>9554</v>
      </c>
      <c r="C42" s="552">
        <f t="shared" ref="C42:C51" si="0">B42/$B$40</f>
        <v>0.45378550394224376</v>
      </c>
      <c r="D42" s="543"/>
    </row>
    <row r="43" spans="1:4">
      <c r="A43" s="548" t="s">
        <v>221</v>
      </c>
      <c r="B43" s="541">
        <v>2544</v>
      </c>
      <c r="C43" s="552">
        <f t="shared" si="0"/>
        <v>0.12083214591051582</v>
      </c>
      <c r="D43" s="543"/>
    </row>
    <row r="44" spans="1:4">
      <c r="A44" s="548" t="s">
        <v>223</v>
      </c>
      <c r="B44" s="541">
        <v>471</v>
      </c>
      <c r="C44" s="552">
        <f t="shared" si="0"/>
        <v>2.237104588201767E-2</v>
      </c>
      <c r="D44" s="543"/>
    </row>
    <row r="45" spans="1:4">
      <c r="A45" s="548" t="s">
        <v>222</v>
      </c>
      <c r="B45" s="541">
        <v>537</v>
      </c>
      <c r="C45" s="552">
        <f t="shared" si="0"/>
        <v>2.5505842120262183E-2</v>
      </c>
      <c r="D45" s="543"/>
    </row>
    <row r="46" spans="1:4">
      <c r="A46" s="548" t="s">
        <v>286</v>
      </c>
      <c r="B46" s="541">
        <v>115</v>
      </c>
      <c r="C46" s="552">
        <f t="shared" si="0"/>
        <v>5.4621449605775623E-3</v>
      </c>
      <c r="D46" s="543"/>
    </row>
    <row r="47" spans="1:4">
      <c r="A47" s="548" t="s">
        <v>220</v>
      </c>
      <c r="B47" s="541">
        <v>309</v>
      </c>
      <c r="C47" s="552">
        <f t="shared" si="0"/>
        <v>1.4676546024508406E-2</v>
      </c>
      <c r="D47" s="543"/>
    </row>
    <row r="48" spans="1:4">
      <c r="A48" s="548" t="s">
        <v>226</v>
      </c>
      <c r="B48" s="541">
        <v>111</v>
      </c>
      <c r="C48" s="552">
        <f t="shared" si="0"/>
        <v>5.272157309774865E-3</v>
      </c>
      <c r="D48" s="543"/>
    </row>
    <row r="49" spans="1:4">
      <c r="A49" s="548" t="s">
        <v>219</v>
      </c>
      <c r="B49" s="541">
        <v>271</v>
      </c>
      <c r="C49" s="552">
        <f t="shared" si="0"/>
        <v>1.2871663341882777E-2</v>
      </c>
      <c r="D49" s="543"/>
    </row>
    <row r="50" spans="1:4">
      <c r="A50" s="548" t="s">
        <v>227</v>
      </c>
      <c r="B50" s="541">
        <v>5323</v>
      </c>
      <c r="C50" s="552">
        <f t="shared" si="0"/>
        <v>0.25282606630569016</v>
      </c>
      <c r="D50" s="543"/>
    </row>
    <row r="51" spans="1:4">
      <c r="A51" s="548" t="s">
        <v>228</v>
      </c>
      <c r="B51" s="541">
        <v>1352</v>
      </c>
      <c r="C51" s="552">
        <f t="shared" si="0"/>
        <v>6.4215825971311868E-2</v>
      </c>
      <c r="D51" s="543"/>
    </row>
    <row r="52" spans="1:4">
      <c r="A52" s="540"/>
      <c r="B52" s="541"/>
      <c r="C52" s="542"/>
      <c r="D52" s="543"/>
    </row>
    <row r="53" spans="1:4">
      <c r="A53" s="554" t="s">
        <v>287</v>
      </c>
      <c r="B53" s="545"/>
      <c r="C53" s="546"/>
      <c r="D53" s="547"/>
    </row>
    <row r="54" spans="1:4">
      <c r="A54" s="555" t="s">
        <v>288</v>
      </c>
      <c r="B54" s="545"/>
      <c r="C54" s="546"/>
      <c r="D54" s="547"/>
    </row>
    <row r="55" spans="1:4" ht="13.5" thickBot="1">
      <c r="A55" s="556" t="s">
        <v>289</v>
      </c>
      <c r="B55" s="557">
        <f>B19*1000/14821.7</f>
        <v>2395.339266076091</v>
      </c>
      <c r="C55" s="558">
        <f>-1+B55/2277</f>
        <v>5.1971570520900734E-2</v>
      </c>
      <c r="D55" s="559"/>
    </row>
    <row r="56" spans="1:4">
      <c r="A56" s="687" t="s">
        <v>398</v>
      </c>
    </row>
    <row r="57" spans="1:4" customFormat="1">
      <c r="A57" t="s">
        <v>399</v>
      </c>
    </row>
    <row r="58" spans="1:4" customFormat="1"/>
    <row r="59" spans="1:4" customFormat="1"/>
    <row r="60" spans="1:4" customFormat="1"/>
    <row r="61" spans="1:4" customFormat="1"/>
    <row r="62" spans="1:4" customFormat="1"/>
    <row r="63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zoomScale="75" workbookViewId="0"/>
  </sheetViews>
  <sheetFormatPr baseColWidth="10" defaultColWidth="9.140625" defaultRowHeight="12.75"/>
  <cols>
    <col min="1" max="1" width="12.7109375" style="505" customWidth="1"/>
    <col min="2" max="2" width="14" style="505" customWidth="1"/>
    <col min="3" max="3" width="7.7109375" style="505" customWidth="1"/>
    <col min="4" max="4" width="11.42578125" style="505" customWidth="1"/>
    <col min="5" max="5" width="7.7109375" style="505" customWidth="1"/>
    <col min="6" max="6" width="7.5703125" style="505" customWidth="1"/>
    <col min="7" max="8" width="8.28515625" style="505" customWidth="1"/>
    <col min="9" max="9" width="8" style="505" customWidth="1"/>
    <col min="10" max="10" width="8.5703125" style="505" customWidth="1"/>
    <col min="11" max="11" width="6.7109375" style="505" customWidth="1"/>
    <col min="12" max="12" width="7.28515625" style="505" customWidth="1"/>
    <col min="13" max="13" width="9.42578125" style="505" customWidth="1"/>
    <col min="14" max="14" width="8" style="505" bestFit="1" customWidth="1"/>
    <col min="15" max="15" width="6.85546875" style="505" bestFit="1" customWidth="1"/>
    <col min="16" max="16" width="8.140625" style="505" customWidth="1"/>
    <col min="17" max="17" width="8" style="505" customWidth="1"/>
    <col min="18" max="18" width="9.28515625" style="505" customWidth="1"/>
    <col min="19" max="19" width="8.140625" style="505" customWidth="1"/>
    <col min="20" max="20" width="6.42578125" style="505" customWidth="1"/>
    <col min="21" max="21" width="5.28515625" style="505" customWidth="1"/>
    <col min="22" max="22" width="8.28515625" style="505" customWidth="1"/>
    <col min="23" max="23" width="11.42578125" style="505" customWidth="1"/>
    <col min="24" max="24" width="14.5703125" style="505" customWidth="1"/>
    <col min="25" max="25" width="14.7109375" style="505" customWidth="1"/>
    <col min="26" max="26" width="8.5703125" style="505" customWidth="1"/>
    <col min="27" max="27" width="8" style="505" customWidth="1"/>
    <col min="28" max="28" width="8.5703125" style="505" customWidth="1"/>
    <col min="29" max="29" width="8.42578125" style="505" customWidth="1"/>
    <col min="30" max="30" width="7.85546875" style="505" customWidth="1"/>
    <col min="31" max="31" width="7.42578125" style="505" customWidth="1"/>
    <col min="32" max="32" width="8.140625" style="505" customWidth="1"/>
    <col min="33" max="33" width="9" style="505" customWidth="1"/>
    <col min="34" max="34" width="5.42578125" style="505" customWidth="1"/>
    <col min="35" max="35" width="8.7109375" style="505" customWidth="1"/>
    <col min="36" max="36" width="10.140625" style="505" customWidth="1"/>
    <col min="37" max="38" width="6.85546875" style="505" customWidth="1"/>
    <col min="39" max="39" width="7.42578125" style="505" customWidth="1"/>
    <col min="40" max="40" width="6.85546875" style="505" customWidth="1"/>
    <col min="41" max="41" width="7.140625" style="505" customWidth="1"/>
    <col min="42" max="42" width="6.140625" style="505" customWidth="1"/>
    <col min="43" max="43" width="5.5703125" style="505" customWidth="1"/>
    <col min="44" max="44" width="5.85546875" style="505" customWidth="1"/>
    <col min="45" max="254" width="11.42578125" style="505" customWidth="1"/>
    <col min="255" max="16384" width="9.140625" style="505"/>
  </cols>
  <sheetData>
    <row r="1" spans="1:44" s="506" customFormat="1" ht="15.75">
      <c r="A1" s="500" t="s">
        <v>390</v>
      </c>
      <c r="B1" s="501"/>
      <c r="C1" s="502"/>
      <c r="D1" s="502"/>
      <c r="E1" s="502"/>
      <c r="F1" s="502"/>
      <c r="G1" s="502"/>
      <c r="H1" s="503"/>
      <c r="I1" s="503"/>
      <c r="J1" s="504" t="s">
        <v>177</v>
      </c>
      <c r="K1" s="503"/>
      <c r="L1" s="503"/>
      <c r="M1" s="502"/>
      <c r="N1" s="502"/>
      <c r="O1" s="502"/>
      <c r="P1" s="502"/>
      <c r="Q1" s="502"/>
      <c r="R1" s="502"/>
      <c r="S1" s="502"/>
      <c r="T1" s="502"/>
      <c r="U1" s="502"/>
      <c r="V1" s="502"/>
      <c r="W1" s="505"/>
      <c r="X1" s="505"/>
      <c r="Y1" s="505"/>
      <c r="Z1" s="505"/>
      <c r="AA1" s="505"/>
      <c r="AB1" s="505"/>
      <c r="AC1" s="505"/>
      <c r="AD1" s="505"/>
      <c r="AE1" s="505"/>
      <c r="AF1" s="505"/>
      <c r="AG1" s="505"/>
      <c r="AH1" s="505"/>
      <c r="AI1" s="505"/>
      <c r="AJ1" s="505"/>
      <c r="AK1" s="505"/>
      <c r="AL1" s="505"/>
      <c r="AM1" s="505"/>
      <c r="AN1" s="505"/>
      <c r="AO1" s="505"/>
      <c r="AP1" s="505"/>
      <c r="AQ1" s="505"/>
      <c r="AR1" s="505"/>
    </row>
    <row r="2" spans="1:44" s="506" customFormat="1">
      <c r="A2" s="501"/>
      <c r="B2" s="501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5"/>
      <c r="X2" s="505"/>
      <c r="Y2" s="505"/>
      <c r="Z2" s="505"/>
      <c r="AA2" s="505"/>
      <c r="AB2" s="505"/>
      <c r="AC2" s="505"/>
      <c r="AD2" s="505"/>
      <c r="AE2" s="505"/>
      <c r="AF2" s="505"/>
      <c r="AG2" s="505"/>
      <c r="AH2" s="505"/>
      <c r="AI2" s="505"/>
      <c r="AJ2" s="505"/>
      <c r="AK2" s="505"/>
      <c r="AL2" s="505"/>
      <c r="AM2" s="505"/>
      <c r="AN2" s="505"/>
      <c r="AO2" s="505"/>
      <c r="AP2" s="505"/>
      <c r="AQ2" s="505"/>
      <c r="AR2" s="505"/>
    </row>
    <row r="3" spans="1:44" s="509" customFormat="1">
      <c r="A3" s="507"/>
      <c r="B3" s="507"/>
      <c r="C3" s="508" t="s">
        <v>178</v>
      </c>
      <c r="D3" s="508" t="s">
        <v>179</v>
      </c>
      <c r="E3" s="508" t="s">
        <v>180</v>
      </c>
      <c r="F3" s="508" t="s">
        <v>180</v>
      </c>
      <c r="G3" s="508" t="s">
        <v>181</v>
      </c>
      <c r="H3" s="508" t="s">
        <v>182</v>
      </c>
      <c r="I3" s="508" t="s">
        <v>180</v>
      </c>
      <c r="J3" s="508" t="s">
        <v>181</v>
      </c>
      <c r="K3" s="508" t="s">
        <v>183</v>
      </c>
      <c r="L3" s="508" t="s">
        <v>184</v>
      </c>
      <c r="M3" s="508" t="s">
        <v>186</v>
      </c>
      <c r="N3" s="508" t="s">
        <v>187</v>
      </c>
      <c r="O3" s="508" t="s">
        <v>249</v>
      </c>
      <c r="P3" s="508" t="s">
        <v>202</v>
      </c>
      <c r="Q3" s="508" t="s">
        <v>182</v>
      </c>
      <c r="R3" s="508" t="s">
        <v>184</v>
      </c>
      <c r="S3" s="508" t="s">
        <v>182</v>
      </c>
      <c r="T3" s="508" t="s">
        <v>250</v>
      </c>
      <c r="U3" s="508" t="s">
        <v>190</v>
      </c>
      <c r="V3" s="508" t="s">
        <v>191</v>
      </c>
      <c r="W3" s="505"/>
      <c r="X3" s="505"/>
      <c r="Y3" s="505"/>
      <c r="Z3" s="505"/>
      <c r="AA3" s="505"/>
      <c r="AB3" s="505"/>
      <c r="AC3" s="505"/>
      <c r="AD3" s="505"/>
      <c r="AE3" s="505"/>
      <c r="AF3" s="505"/>
      <c r="AG3" s="505"/>
      <c r="AH3" s="505"/>
      <c r="AI3" s="505"/>
      <c r="AJ3" s="505"/>
      <c r="AK3" s="505"/>
      <c r="AL3" s="505"/>
      <c r="AM3" s="505"/>
      <c r="AN3" s="505"/>
      <c r="AO3" s="505"/>
      <c r="AP3" s="505"/>
      <c r="AQ3" s="505"/>
      <c r="AR3" s="505"/>
    </row>
    <row r="4" spans="1:44" s="506" customFormat="1">
      <c r="A4" s="510" t="s">
        <v>192</v>
      </c>
      <c r="B4" s="510"/>
      <c r="C4" s="511" t="s">
        <v>193</v>
      </c>
      <c r="D4" s="511" t="s">
        <v>194</v>
      </c>
      <c r="E4" s="511" t="s">
        <v>195</v>
      </c>
      <c r="F4" s="511" t="s">
        <v>196</v>
      </c>
      <c r="G4" s="511" t="s">
        <v>251</v>
      </c>
      <c r="H4" s="511" t="s">
        <v>197</v>
      </c>
      <c r="I4" s="511" t="s">
        <v>198</v>
      </c>
      <c r="J4" s="511" t="s">
        <v>198</v>
      </c>
      <c r="K4" s="511" t="s">
        <v>251</v>
      </c>
      <c r="L4" s="511" t="s">
        <v>199</v>
      </c>
      <c r="M4" s="511" t="s">
        <v>201</v>
      </c>
      <c r="N4" s="511" t="s">
        <v>251</v>
      </c>
      <c r="O4" s="510" t="s">
        <v>251</v>
      </c>
      <c r="P4" s="511" t="s">
        <v>251</v>
      </c>
      <c r="Q4" s="511" t="s">
        <v>203</v>
      </c>
      <c r="R4" s="512" t="s">
        <v>252</v>
      </c>
      <c r="S4" s="511" t="s">
        <v>205</v>
      </c>
      <c r="T4" s="511" t="s">
        <v>251</v>
      </c>
      <c r="U4" s="511" t="s">
        <v>253</v>
      </c>
      <c r="V4" s="511" t="s">
        <v>207</v>
      </c>
      <c r="W4" s="505"/>
      <c r="X4" s="505"/>
      <c r="Y4" s="505"/>
      <c r="Z4" s="505"/>
      <c r="AA4" s="505"/>
      <c r="AB4" s="505"/>
      <c r="AC4" s="505"/>
      <c r="AD4" s="505"/>
      <c r="AE4" s="505"/>
      <c r="AF4" s="505"/>
      <c r="AG4" s="505"/>
      <c r="AH4" s="505"/>
      <c r="AI4" s="505"/>
      <c r="AJ4" s="505"/>
      <c r="AK4" s="505"/>
      <c r="AL4" s="505"/>
      <c r="AM4" s="505"/>
      <c r="AN4" s="505"/>
      <c r="AO4" s="505"/>
      <c r="AP4" s="505"/>
      <c r="AQ4" s="505"/>
      <c r="AR4" s="505"/>
    </row>
    <row r="5" spans="1:44" s="515" customFormat="1">
      <c r="A5" s="513"/>
      <c r="B5" s="513"/>
      <c r="C5" s="514" t="s">
        <v>254</v>
      </c>
      <c r="D5" s="514" t="s">
        <v>255</v>
      </c>
      <c r="E5" s="514" t="s">
        <v>254</v>
      </c>
      <c r="F5" s="514" t="s">
        <v>254</v>
      </c>
      <c r="G5" s="514" t="s">
        <v>256</v>
      </c>
      <c r="H5" s="514" t="s">
        <v>255</v>
      </c>
      <c r="I5" s="514" t="s">
        <v>254</v>
      </c>
      <c r="J5" s="514" t="s">
        <v>254</v>
      </c>
      <c r="K5" s="514" t="s">
        <v>256</v>
      </c>
      <c r="L5" s="514" t="s">
        <v>257</v>
      </c>
      <c r="M5" s="514" t="s">
        <v>258</v>
      </c>
      <c r="N5" s="514" t="s">
        <v>259</v>
      </c>
      <c r="O5" s="514" t="s">
        <v>260</v>
      </c>
      <c r="P5" s="514" t="s">
        <v>256</v>
      </c>
      <c r="Q5" s="514" t="s">
        <v>257</v>
      </c>
      <c r="R5" s="514" t="s">
        <v>257</v>
      </c>
      <c r="S5" s="514" t="s">
        <v>257</v>
      </c>
      <c r="T5" s="514" t="s">
        <v>260</v>
      </c>
      <c r="U5" s="514" t="s">
        <v>256</v>
      </c>
      <c r="V5" s="514" t="s">
        <v>255</v>
      </c>
      <c r="W5" s="505"/>
      <c r="X5" s="505"/>
      <c r="Y5" s="505"/>
      <c r="Z5" s="505"/>
      <c r="AA5" s="505"/>
      <c r="AB5" s="505"/>
      <c r="AC5" s="505"/>
      <c r="AD5" s="505"/>
      <c r="AE5" s="505"/>
      <c r="AF5" s="505"/>
      <c r="AG5" s="505"/>
      <c r="AH5" s="505"/>
      <c r="AI5" s="505"/>
      <c r="AJ5" s="505"/>
      <c r="AK5" s="505"/>
      <c r="AL5" s="505"/>
      <c r="AM5" s="505"/>
      <c r="AN5" s="505"/>
      <c r="AO5" s="505"/>
      <c r="AP5" s="505"/>
      <c r="AQ5" s="505"/>
      <c r="AR5" s="505"/>
    </row>
    <row r="6" spans="1:44">
      <c r="A6" s="516"/>
      <c r="B6" s="516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</row>
    <row r="7" spans="1:44">
      <c r="A7" s="500" t="s">
        <v>209</v>
      </c>
      <c r="B7" s="516" t="s">
        <v>210</v>
      </c>
      <c r="C7" s="502">
        <v>2535</v>
      </c>
      <c r="D7" s="502" t="s">
        <v>211</v>
      </c>
      <c r="E7" s="502">
        <v>1900</v>
      </c>
      <c r="F7" s="502">
        <v>1288</v>
      </c>
      <c r="G7" s="502" t="s">
        <v>211</v>
      </c>
      <c r="H7" s="502" t="s">
        <v>211</v>
      </c>
      <c r="I7" s="502" t="s">
        <v>211</v>
      </c>
      <c r="J7" s="502" t="s">
        <v>211</v>
      </c>
      <c r="K7" s="517" t="s">
        <v>211</v>
      </c>
      <c r="L7" s="502" t="s">
        <v>211</v>
      </c>
      <c r="M7" s="502">
        <v>127</v>
      </c>
      <c r="N7" s="502" t="s">
        <v>211</v>
      </c>
      <c r="O7" s="502" t="s">
        <v>211</v>
      </c>
      <c r="P7" s="502" t="s">
        <v>211</v>
      </c>
      <c r="Q7" s="502" t="s">
        <v>211</v>
      </c>
      <c r="R7" s="502" t="s">
        <v>211</v>
      </c>
      <c r="S7" s="502">
        <v>7</v>
      </c>
      <c r="T7" s="502" t="s">
        <v>211</v>
      </c>
      <c r="U7" s="502" t="s">
        <v>211</v>
      </c>
      <c r="V7" s="502" t="s">
        <v>211</v>
      </c>
    </row>
    <row r="8" spans="1:44">
      <c r="A8" s="516"/>
      <c r="B8" s="516" t="s">
        <v>212</v>
      </c>
      <c r="C8" s="502">
        <v>17</v>
      </c>
      <c r="D8" s="502" t="s">
        <v>211</v>
      </c>
      <c r="E8" s="502" t="s">
        <v>211</v>
      </c>
      <c r="F8" s="502" t="s">
        <v>211</v>
      </c>
      <c r="G8" s="502" t="s">
        <v>211</v>
      </c>
      <c r="H8" s="502" t="s">
        <v>211</v>
      </c>
      <c r="I8" s="502" t="s">
        <v>211</v>
      </c>
      <c r="J8" s="502" t="s">
        <v>211</v>
      </c>
      <c r="K8" s="502" t="s">
        <v>211</v>
      </c>
      <c r="L8" s="502" t="s">
        <v>211</v>
      </c>
      <c r="M8" s="502">
        <v>81</v>
      </c>
      <c r="N8" s="518" t="s">
        <v>211</v>
      </c>
      <c r="O8" s="502" t="s">
        <v>211</v>
      </c>
      <c r="P8" s="502" t="s">
        <v>211</v>
      </c>
      <c r="Q8" s="502" t="s">
        <v>211</v>
      </c>
      <c r="R8" s="502" t="s">
        <v>211</v>
      </c>
      <c r="S8" s="502" t="s">
        <v>211</v>
      </c>
      <c r="T8" s="502" t="s">
        <v>211</v>
      </c>
      <c r="U8" s="502" t="s">
        <v>211</v>
      </c>
      <c r="V8" s="502" t="s">
        <v>211</v>
      </c>
    </row>
    <row r="9" spans="1:44">
      <c r="A9" s="516"/>
      <c r="B9" s="516" t="s">
        <v>213</v>
      </c>
      <c r="C9" s="502">
        <v>473</v>
      </c>
      <c r="D9" s="502">
        <v>439</v>
      </c>
      <c r="E9" s="502" t="s">
        <v>211</v>
      </c>
      <c r="F9" s="502" t="s">
        <v>211</v>
      </c>
      <c r="G9" s="502" t="s">
        <v>211</v>
      </c>
      <c r="H9" s="502" t="s">
        <v>211</v>
      </c>
      <c r="I9" s="502" t="s">
        <v>211</v>
      </c>
      <c r="J9" s="502" t="s">
        <v>211</v>
      </c>
      <c r="K9" s="502" t="s">
        <v>211</v>
      </c>
      <c r="L9" s="502" t="s">
        <v>211</v>
      </c>
      <c r="M9" s="502" t="s">
        <v>211</v>
      </c>
      <c r="N9" s="502" t="s">
        <v>211</v>
      </c>
      <c r="O9" s="502" t="s">
        <v>211</v>
      </c>
      <c r="P9" s="502" t="s">
        <v>211</v>
      </c>
      <c r="Q9" s="502" t="s">
        <v>211</v>
      </c>
      <c r="R9" s="502" t="s">
        <v>211</v>
      </c>
      <c r="S9" s="502" t="s">
        <v>211</v>
      </c>
      <c r="T9" s="502" t="s">
        <v>211</v>
      </c>
      <c r="U9" s="502" t="s">
        <v>211</v>
      </c>
      <c r="V9" s="502" t="s">
        <v>211</v>
      </c>
    </row>
    <row r="10" spans="1:44">
      <c r="A10" s="516"/>
      <c r="B10" s="516" t="s">
        <v>214</v>
      </c>
      <c r="C10" s="502" t="s">
        <v>211</v>
      </c>
      <c r="D10" s="502" t="s">
        <v>211</v>
      </c>
      <c r="E10" s="502" t="s">
        <v>211</v>
      </c>
      <c r="F10" s="502" t="s">
        <v>211</v>
      </c>
      <c r="G10" s="502" t="s">
        <v>211</v>
      </c>
      <c r="H10" s="502" t="s">
        <v>211</v>
      </c>
      <c r="I10" s="502">
        <v>10</v>
      </c>
      <c r="J10" s="502">
        <v>793</v>
      </c>
      <c r="K10" s="502" t="s">
        <v>211</v>
      </c>
      <c r="L10" s="502" t="s">
        <v>211</v>
      </c>
      <c r="M10" s="502" t="s">
        <v>211</v>
      </c>
      <c r="N10" s="502" t="s">
        <v>211</v>
      </c>
      <c r="O10" s="502" t="s">
        <v>211</v>
      </c>
      <c r="P10" s="502" t="s">
        <v>211</v>
      </c>
      <c r="Q10" s="502" t="s">
        <v>211</v>
      </c>
      <c r="R10" s="502" t="s">
        <v>211</v>
      </c>
      <c r="S10" s="502" t="s">
        <v>211</v>
      </c>
      <c r="T10" s="502" t="s">
        <v>211</v>
      </c>
      <c r="U10" s="502" t="s">
        <v>211</v>
      </c>
      <c r="V10" s="502" t="s">
        <v>211</v>
      </c>
    </row>
    <row r="11" spans="1:44">
      <c r="A11" s="516"/>
      <c r="B11" s="516"/>
      <c r="C11" s="502"/>
      <c r="D11" s="502"/>
      <c r="E11" s="502"/>
      <c r="F11" s="502"/>
      <c r="G11" s="502"/>
      <c r="H11" s="502"/>
      <c r="I11" s="502"/>
      <c r="J11" s="502"/>
      <c r="K11" s="502"/>
      <c r="L11" s="502"/>
      <c r="M11" s="502"/>
      <c r="N11" s="502"/>
      <c r="O11" s="502"/>
      <c r="P11" s="502"/>
      <c r="Q11" s="502"/>
      <c r="R11" s="502"/>
      <c r="S11" s="502"/>
      <c r="T11" s="502"/>
      <c r="U11" s="502"/>
      <c r="V11" s="502"/>
    </row>
    <row r="12" spans="1:44">
      <c r="A12" s="516" t="s">
        <v>215</v>
      </c>
      <c r="B12" s="516"/>
      <c r="C12" s="519">
        <v>3025</v>
      </c>
      <c r="D12" s="519">
        <v>439</v>
      </c>
      <c r="E12" s="519">
        <v>1900</v>
      </c>
      <c r="F12" s="519">
        <v>1288</v>
      </c>
      <c r="G12" s="519">
        <v>0</v>
      </c>
      <c r="H12" s="519">
        <v>0</v>
      </c>
      <c r="I12" s="519">
        <v>10</v>
      </c>
      <c r="J12" s="519">
        <v>793</v>
      </c>
      <c r="K12" s="519">
        <v>0</v>
      </c>
      <c r="L12" s="519">
        <v>0</v>
      </c>
      <c r="M12" s="519">
        <v>208</v>
      </c>
      <c r="N12" s="519">
        <v>0</v>
      </c>
      <c r="O12" s="519">
        <v>0</v>
      </c>
      <c r="P12" s="519">
        <v>0</v>
      </c>
      <c r="Q12" s="519">
        <v>0</v>
      </c>
      <c r="R12" s="519">
        <v>0</v>
      </c>
      <c r="S12" s="519">
        <v>7</v>
      </c>
      <c r="T12" s="519">
        <v>0</v>
      </c>
      <c r="U12" s="519">
        <v>0</v>
      </c>
      <c r="V12" s="519">
        <v>0</v>
      </c>
    </row>
    <row r="13" spans="1:44">
      <c r="A13" s="516"/>
      <c r="B13" s="516"/>
      <c r="C13" s="502"/>
      <c r="D13" s="502"/>
      <c r="E13" s="502"/>
      <c r="F13" s="502"/>
      <c r="G13" s="502"/>
      <c r="H13" s="502"/>
      <c r="I13" s="502"/>
      <c r="J13" s="502"/>
      <c r="K13" s="502"/>
      <c r="L13" s="502"/>
      <c r="M13" s="502"/>
      <c r="N13" s="502"/>
      <c r="O13" s="502"/>
      <c r="P13" s="502"/>
      <c r="Q13" s="502"/>
      <c r="R13" s="502"/>
      <c r="S13" s="502"/>
      <c r="T13" s="502"/>
      <c r="U13" s="502"/>
      <c r="V13" s="502"/>
    </row>
    <row r="14" spans="1:44">
      <c r="A14" s="500" t="s">
        <v>216</v>
      </c>
      <c r="B14" s="516" t="s">
        <v>217</v>
      </c>
      <c r="C14" s="502">
        <v>443</v>
      </c>
      <c r="D14" s="502">
        <v>259</v>
      </c>
      <c r="E14" s="502" t="s">
        <v>211</v>
      </c>
      <c r="F14" s="502" t="s">
        <v>211</v>
      </c>
      <c r="G14" s="502">
        <v>9</v>
      </c>
      <c r="H14" s="502">
        <v>2</v>
      </c>
      <c r="I14" s="502" t="s">
        <v>211</v>
      </c>
      <c r="J14" s="502" t="s">
        <v>211</v>
      </c>
      <c r="K14" s="502" t="s">
        <v>211</v>
      </c>
      <c r="L14" s="502" t="s">
        <v>211</v>
      </c>
      <c r="M14" s="502">
        <v>9554</v>
      </c>
      <c r="N14" s="502">
        <v>7</v>
      </c>
      <c r="O14" s="502">
        <v>6</v>
      </c>
      <c r="P14" s="502" t="s">
        <v>211</v>
      </c>
      <c r="Q14" s="502" t="s">
        <v>211</v>
      </c>
      <c r="R14" s="502" t="s">
        <v>211</v>
      </c>
      <c r="S14" s="502">
        <v>6</v>
      </c>
      <c r="T14" s="502" t="s">
        <v>211</v>
      </c>
      <c r="U14" s="502" t="s">
        <v>211</v>
      </c>
      <c r="V14" s="502">
        <v>6</v>
      </c>
    </row>
    <row r="15" spans="1:44">
      <c r="A15" s="500" t="s">
        <v>218</v>
      </c>
      <c r="B15" s="516" t="s">
        <v>219</v>
      </c>
      <c r="C15" s="502">
        <v>24</v>
      </c>
      <c r="D15" s="502">
        <v>70</v>
      </c>
      <c r="E15" s="502" t="s">
        <v>211</v>
      </c>
      <c r="F15" s="502" t="s">
        <v>211</v>
      </c>
      <c r="G15" s="502">
        <v>0</v>
      </c>
      <c r="H15" s="502">
        <v>0</v>
      </c>
      <c r="I15" s="502" t="s">
        <v>211</v>
      </c>
      <c r="J15" s="502" t="s">
        <v>211</v>
      </c>
      <c r="K15" s="502" t="s">
        <v>211</v>
      </c>
      <c r="L15" s="502" t="s">
        <v>211</v>
      </c>
      <c r="M15" s="502">
        <v>271</v>
      </c>
      <c r="N15" s="502">
        <v>0</v>
      </c>
      <c r="O15" s="502" t="s">
        <v>211</v>
      </c>
      <c r="P15" s="502" t="s">
        <v>211</v>
      </c>
      <c r="Q15" s="502" t="s">
        <v>211</v>
      </c>
      <c r="R15" s="502" t="s">
        <v>211</v>
      </c>
      <c r="S15" s="502" t="s">
        <v>211</v>
      </c>
      <c r="T15" s="502" t="s">
        <v>211</v>
      </c>
      <c r="U15" s="502" t="s">
        <v>211</v>
      </c>
      <c r="V15" s="502" t="s">
        <v>211</v>
      </c>
    </row>
    <row r="16" spans="1:44">
      <c r="A16" s="516"/>
      <c r="B16" s="516" t="s">
        <v>220</v>
      </c>
      <c r="C16" s="502">
        <v>32</v>
      </c>
      <c r="D16" s="502">
        <v>2</v>
      </c>
      <c r="E16" s="502" t="s">
        <v>211</v>
      </c>
      <c r="F16" s="502" t="s">
        <v>211</v>
      </c>
      <c r="G16" s="502" t="s">
        <v>211</v>
      </c>
      <c r="H16" s="502" t="s">
        <v>211</v>
      </c>
      <c r="I16" s="502" t="s">
        <v>211</v>
      </c>
      <c r="J16" s="502" t="s">
        <v>211</v>
      </c>
      <c r="K16" s="502" t="s">
        <v>211</v>
      </c>
      <c r="L16" s="502" t="s">
        <v>211</v>
      </c>
      <c r="M16" s="502">
        <v>309</v>
      </c>
      <c r="N16" s="502">
        <v>86</v>
      </c>
      <c r="O16" s="502" t="s">
        <v>211</v>
      </c>
      <c r="P16" s="502" t="s">
        <v>211</v>
      </c>
      <c r="Q16" s="502" t="s">
        <v>211</v>
      </c>
      <c r="R16" s="502" t="s">
        <v>211</v>
      </c>
      <c r="S16" s="502" t="s">
        <v>211</v>
      </c>
      <c r="T16" s="502" t="s">
        <v>211</v>
      </c>
      <c r="U16" s="502" t="s">
        <v>211</v>
      </c>
      <c r="V16" s="502" t="s">
        <v>211</v>
      </c>
    </row>
    <row r="17" spans="1:22">
      <c r="A17" s="516"/>
      <c r="B17" s="516" t="s">
        <v>221</v>
      </c>
      <c r="C17" s="502">
        <v>3</v>
      </c>
      <c r="D17" s="502">
        <v>141</v>
      </c>
      <c r="E17" s="502" t="s">
        <v>211</v>
      </c>
      <c r="F17" s="502" t="s">
        <v>211</v>
      </c>
      <c r="G17" s="502">
        <v>3</v>
      </c>
      <c r="H17" s="502">
        <v>2</v>
      </c>
      <c r="I17" s="502" t="s">
        <v>211</v>
      </c>
      <c r="J17" s="502" t="s">
        <v>211</v>
      </c>
      <c r="K17" s="502" t="s">
        <v>211</v>
      </c>
      <c r="L17" s="502" t="s">
        <v>211</v>
      </c>
      <c r="M17" s="502">
        <v>2544</v>
      </c>
      <c r="N17" s="502">
        <v>1</v>
      </c>
      <c r="O17" s="502" t="s">
        <v>211</v>
      </c>
      <c r="P17" s="502" t="s">
        <v>211</v>
      </c>
      <c r="Q17" s="502" t="s">
        <v>211</v>
      </c>
      <c r="R17" s="502" t="s">
        <v>211</v>
      </c>
      <c r="S17" s="502">
        <v>35</v>
      </c>
      <c r="T17" s="502" t="s">
        <v>211</v>
      </c>
      <c r="U17" s="502" t="s">
        <v>211</v>
      </c>
      <c r="V17" s="502">
        <v>1320</v>
      </c>
    </row>
    <row r="18" spans="1:22">
      <c r="A18" s="516"/>
      <c r="B18" s="516" t="s">
        <v>222</v>
      </c>
      <c r="C18" s="502">
        <v>3</v>
      </c>
      <c r="D18" s="502">
        <v>37</v>
      </c>
      <c r="E18" s="502" t="s">
        <v>211</v>
      </c>
      <c r="F18" s="502" t="s">
        <v>211</v>
      </c>
      <c r="G18" s="502" t="s">
        <v>211</v>
      </c>
      <c r="H18" s="502" t="s">
        <v>211</v>
      </c>
      <c r="I18" s="502" t="s">
        <v>211</v>
      </c>
      <c r="J18" s="502" t="s">
        <v>211</v>
      </c>
      <c r="K18" s="502" t="s">
        <v>211</v>
      </c>
      <c r="L18" s="502" t="s">
        <v>211</v>
      </c>
      <c r="M18" s="502">
        <v>537</v>
      </c>
      <c r="N18" s="502">
        <v>0</v>
      </c>
      <c r="O18" s="502">
        <v>284</v>
      </c>
      <c r="P18" s="502">
        <v>17</v>
      </c>
      <c r="Q18" s="502">
        <v>236</v>
      </c>
      <c r="R18" s="502">
        <v>841</v>
      </c>
      <c r="S18" s="502">
        <v>2</v>
      </c>
      <c r="T18" s="502" t="s">
        <v>211</v>
      </c>
      <c r="U18" s="502" t="s">
        <v>211</v>
      </c>
      <c r="V18" s="502" t="s">
        <v>211</v>
      </c>
    </row>
    <row r="19" spans="1:22">
      <c r="A19" s="516"/>
      <c r="B19" s="516" t="s">
        <v>223</v>
      </c>
      <c r="C19" s="502">
        <v>5</v>
      </c>
      <c r="D19" s="502">
        <v>0</v>
      </c>
      <c r="E19" s="502" t="s">
        <v>211</v>
      </c>
      <c r="F19" s="502" t="s">
        <v>211</v>
      </c>
      <c r="G19" s="502" t="s">
        <v>211</v>
      </c>
      <c r="H19" s="502" t="s">
        <v>211</v>
      </c>
      <c r="I19" s="502" t="s">
        <v>211</v>
      </c>
      <c r="J19" s="502" t="s">
        <v>211</v>
      </c>
      <c r="K19" s="502" t="s">
        <v>211</v>
      </c>
      <c r="L19" s="502" t="s">
        <v>211</v>
      </c>
      <c r="M19" s="502">
        <v>471</v>
      </c>
      <c r="N19" s="502" t="s">
        <v>211</v>
      </c>
      <c r="O19" s="502" t="s">
        <v>211</v>
      </c>
      <c r="P19" s="502" t="s">
        <v>211</v>
      </c>
      <c r="Q19" s="502" t="s">
        <v>211</v>
      </c>
      <c r="R19" s="502" t="s">
        <v>211</v>
      </c>
      <c r="S19" s="502">
        <v>32</v>
      </c>
      <c r="T19" s="502" t="s">
        <v>211</v>
      </c>
      <c r="U19" s="502" t="s">
        <v>211</v>
      </c>
      <c r="V19" s="502" t="s">
        <v>211</v>
      </c>
    </row>
    <row r="20" spans="1:22">
      <c r="A20" s="516"/>
      <c r="B20" s="516" t="s">
        <v>224</v>
      </c>
      <c r="C20" s="502">
        <v>11</v>
      </c>
      <c r="D20" s="502">
        <v>12</v>
      </c>
      <c r="E20" s="502" t="s">
        <v>211</v>
      </c>
      <c r="F20" s="502" t="s">
        <v>211</v>
      </c>
      <c r="G20" s="502" t="s">
        <v>211</v>
      </c>
      <c r="H20" s="502" t="s">
        <v>211</v>
      </c>
      <c r="I20" s="502" t="s">
        <v>211</v>
      </c>
      <c r="J20" s="502" t="s">
        <v>211</v>
      </c>
      <c r="K20" s="502" t="s">
        <v>211</v>
      </c>
      <c r="L20" s="502" t="s">
        <v>211</v>
      </c>
      <c r="M20" s="502">
        <v>467</v>
      </c>
      <c r="N20" s="502">
        <v>170</v>
      </c>
      <c r="O20" s="502">
        <v>54</v>
      </c>
      <c r="P20" s="502" t="s">
        <v>211</v>
      </c>
      <c r="Q20" s="502" t="s">
        <v>211</v>
      </c>
      <c r="R20" s="502" t="s">
        <v>211</v>
      </c>
      <c r="S20" s="502" t="s">
        <v>211</v>
      </c>
      <c r="T20" s="502" t="s">
        <v>211</v>
      </c>
      <c r="U20" s="502" t="s">
        <v>211</v>
      </c>
      <c r="V20" s="502" t="s">
        <v>211</v>
      </c>
    </row>
    <row r="21" spans="1:22">
      <c r="A21" s="516"/>
      <c r="B21" s="516" t="s">
        <v>225</v>
      </c>
      <c r="C21" s="502">
        <v>0</v>
      </c>
      <c r="D21" s="502">
        <v>10</v>
      </c>
      <c r="E21" s="502" t="s">
        <v>211</v>
      </c>
      <c r="F21" s="502" t="s">
        <v>211</v>
      </c>
      <c r="G21" s="502" t="s">
        <v>211</v>
      </c>
      <c r="H21" s="502" t="s">
        <v>211</v>
      </c>
      <c r="I21" s="502" t="s">
        <v>211</v>
      </c>
      <c r="J21" s="502" t="s">
        <v>211</v>
      </c>
      <c r="K21" s="502" t="s">
        <v>211</v>
      </c>
      <c r="L21" s="502" t="s">
        <v>211</v>
      </c>
      <c r="M21" s="502">
        <v>115</v>
      </c>
      <c r="N21" s="502">
        <v>162</v>
      </c>
      <c r="O21" s="502">
        <v>9</v>
      </c>
      <c r="P21" s="502" t="s">
        <v>211</v>
      </c>
      <c r="Q21" s="502" t="s">
        <v>211</v>
      </c>
      <c r="R21" s="502" t="s">
        <v>211</v>
      </c>
      <c r="S21" s="502" t="s">
        <v>211</v>
      </c>
      <c r="T21" s="502" t="s">
        <v>211</v>
      </c>
      <c r="U21" s="502" t="s">
        <v>211</v>
      </c>
      <c r="V21" s="502">
        <v>0</v>
      </c>
    </row>
    <row r="22" spans="1:22">
      <c r="A22" s="516"/>
      <c r="B22" s="516" t="s">
        <v>226</v>
      </c>
      <c r="C22" s="502">
        <v>61</v>
      </c>
      <c r="D22" s="502">
        <v>88</v>
      </c>
      <c r="E22" s="502" t="s">
        <v>211</v>
      </c>
      <c r="F22" s="502" t="s">
        <v>211</v>
      </c>
      <c r="G22" s="502" t="s">
        <v>211</v>
      </c>
      <c r="H22" s="502" t="s">
        <v>211</v>
      </c>
      <c r="I22" s="502" t="s">
        <v>211</v>
      </c>
      <c r="J22" s="502" t="s">
        <v>211</v>
      </c>
      <c r="K22" s="502" t="s">
        <v>211</v>
      </c>
      <c r="L22" s="502" t="s">
        <v>211</v>
      </c>
      <c r="M22" s="502">
        <v>111</v>
      </c>
      <c r="N22" s="502">
        <v>40</v>
      </c>
      <c r="O22" s="502">
        <v>0</v>
      </c>
      <c r="P22" s="502" t="s">
        <v>211</v>
      </c>
      <c r="Q22" s="502" t="s">
        <v>211</v>
      </c>
      <c r="R22" s="502" t="s">
        <v>211</v>
      </c>
      <c r="S22" s="502" t="s">
        <v>211</v>
      </c>
      <c r="T22" s="502" t="s">
        <v>211</v>
      </c>
      <c r="U22" s="502" t="s">
        <v>211</v>
      </c>
      <c r="V22" s="502" t="s">
        <v>211</v>
      </c>
    </row>
    <row r="23" spans="1:22">
      <c r="A23" s="516"/>
      <c r="B23" s="516" t="s">
        <v>227</v>
      </c>
      <c r="C23" s="502">
        <v>446</v>
      </c>
      <c r="D23" s="502">
        <v>280</v>
      </c>
      <c r="E23" s="502" t="s">
        <v>211</v>
      </c>
      <c r="F23" s="502" t="s">
        <v>211</v>
      </c>
      <c r="G23" s="502">
        <v>142</v>
      </c>
      <c r="H23" s="502">
        <v>198</v>
      </c>
      <c r="I23" s="502" t="s">
        <v>211</v>
      </c>
      <c r="J23" s="502" t="s">
        <v>211</v>
      </c>
      <c r="K23" s="502">
        <v>16</v>
      </c>
      <c r="L23" s="502">
        <v>2</v>
      </c>
      <c r="M23" s="502">
        <v>5323</v>
      </c>
      <c r="N23" s="502">
        <v>408</v>
      </c>
      <c r="O23" s="502">
        <v>37</v>
      </c>
      <c r="P23" s="502" t="s">
        <v>211</v>
      </c>
      <c r="Q23" s="502">
        <v>6</v>
      </c>
      <c r="R23" s="502" t="s">
        <v>211</v>
      </c>
      <c r="S23" s="502">
        <v>263</v>
      </c>
      <c r="T23" s="502">
        <v>58</v>
      </c>
      <c r="U23" s="502" t="s">
        <v>211</v>
      </c>
      <c r="V23" s="502">
        <v>932</v>
      </c>
    </row>
    <row r="24" spans="1:22">
      <c r="A24" s="516"/>
      <c r="B24" s="516" t="s">
        <v>228</v>
      </c>
      <c r="C24" s="502">
        <v>326</v>
      </c>
      <c r="D24" s="502">
        <v>45</v>
      </c>
      <c r="E24" s="502"/>
      <c r="F24" s="502"/>
      <c r="G24" s="502">
        <v>10</v>
      </c>
      <c r="H24" s="502">
        <v>1</v>
      </c>
      <c r="I24" s="502"/>
      <c r="J24" s="502"/>
      <c r="K24" s="502">
        <v>4</v>
      </c>
      <c r="L24" s="502">
        <v>0</v>
      </c>
      <c r="M24" s="502">
        <v>1352</v>
      </c>
      <c r="N24" s="502">
        <v>0</v>
      </c>
      <c r="O24" s="502">
        <v>5</v>
      </c>
      <c r="P24" s="502">
        <v>1</v>
      </c>
      <c r="Q24" s="502">
        <v>0</v>
      </c>
      <c r="R24" s="502"/>
      <c r="S24" s="502">
        <v>0</v>
      </c>
      <c r="T24" s="502">
        <v>0</v>
      </c>
      <c r="U24" s="502" t="s">
        <v>211</v>
      </c>
      <c r="V24" s="502">
        <v>0</v>
      </c>
    </row>
    <row r="25" spans="1:22">
      <c r="A25" s="516"/>
      <c r="B25" s="516"/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2"/>
      <c r="R25" s="502"/>
      <c r="S25" s="502"/>
      <c r="T25" s="502"/>
      <c r="U25" s="502"/>
      <c r="V25" s="502"/>
    </row>
    <row r="26" spans="1:22">
      <c r="A26" s="516" t="s">
        <v>229</v>
      </c>
      <c r="B26" s="516"/>
      <c r="C26" s="519">
        <v>1354</v>
      </c>
      <c r="D26" s="519">
        <v>944</v>
      </c>
      <c r="E26" s="519">
        <v>0</v>
      </c>
      <c r="F26" s="519">
        <v>0</v>
      </c>
      <c r="G26" s="519">
        <v>164</v>
      </c>
      <c r="H26" s="519">
        <v>203</v>
      </c>
      <c r="I26" s="519">
        <v>0</v>
      </c>
      <c r="J26" s="519">
        <v>0</v>
      </c>
      <c r="K26" s="519">
        <v>20</v>
      </c>
      <c r="L26" s="519">
        <v>2</v>
      </c>
      <c r="M26" s="519">
        <v>21054</v>
      </c>
      <c r="N26" s="519">
        <v>874</v>
      </c>
      <c r="O26" s="519">
        <v>395</v>
      </c>
      <c r="P26" s="519">
        <v>18</v>
      </c>
      <c r="Q26" s="519">
        <v>242</v>
      </c>
      <c r="R26" s="519">
        <v>841</v>
      </c>
      <c r="S26" s="519">
        <v>338</v>
      </c>
      <c r="T26" s="519">
        <v>58</v>
      </c>
      <c r="U26" s="519">
        <v>0</v>
      </c>
      <c r="V26" s="519">
        <v>2258</v>
      </c>
    </row>
    <row r="27" spans="1:22">
      <c r="A27" s="516"/>
      <c r="B27" s="516"/>
      <c r="C27" s="502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2"/>
      <c r="U27" s="502"/>
      <c r="V27" s="502"/>
    </row>
    <row r="28" spans="1:22">
      <c r="A28" s="500" t="s">
        <v>230</v>
      </c>
      <c r="B28" s="516" t="s">
        <v>231</v>
      </c>
      <c r="C28" s="502" t="s">
        <v>211</v>
      </c>
      <c r="D28" s="502" t="s">
        <v>211</v>
      </c>
      <c r="E28" s="502" t="s">
        <v>211</v>
      </c>
      <c r="F28" s="502" t="s">
        <v>211</v>
      </c>
      <c r="G28" s="502" t="s">
        <v>211</v>
      </c>
      <c r="H28" s="502" t="s">
        <v>211</v>
      </c>
      <c r="I28" s="502" t="s">
        <v>211</v>
      </c>
      <c r="J28" s="502" t="s">
        <v>211</v>
      </c>
      <c r="K28" s="502" t="s">
        <v>211</v>
      </c>
      <c r="L28" s="502" t="s">
        <v>211</v>
      </c>
      <c r="M28" s="502" t="s">
        <v>211</v>
      </c>
      <c r="N28" s="502" t="s">
        <v>211</v>
      </c>
      <c r="O28" s="502" t="s">
        <v>211</v>
      </c>
      <c r="P28" s="502" t="s">
        <v>211</v>
      </c>
      <c r="Q28" s="502" t="s">
        <v>211</v>
      </c>
      <c r="R28" s="502" t="s">
        <v>211</v>
      </c>
      <c r="S28" s="502" t="s">
        <v>211</v>
      </c>
      <c r="T28" s="502" t="s">
        <v>211</v>
      </c>
      <c r="U28" s="502" t="s">
        <v>211</v>
      </c>
      <c r="V28" s="502" t="s">
        <v>211</v>
      </c>
    </row>
    <row r="29" spans="1:22">
      <c r="A29" s="500" t="s">
        <v>232</v>
      </c>
      <c r="B29" s="516" t="s">
        <v>233</v>
      </c>
      <c r="C29" s="502">
        <v>19</v>
      </c>
      <c r="D29" s="502">
        <v>4</v>
      </c>
      <c r="E29" s="502" t="s">
        <v>211</v>
      </c>
      <c r="F29" s="502" t="s">
        <v>211</v>
      </c>
      <c r="G29" s="502">
        <v>1.1499999999999999</v>
      </c>
      <c r="H29" s="502">
        <v>79</v>
      </c>
      <c r="I29" s="502" t="s">
        <v>211</v>
      </c>
      <c r="J29" s="502" t="s">
        <v>211</v>
      </c>
      <c r="K29" s="502" t="s">
        <v>211</v>
      </c>
      <c r="L29" s="502" t="s">
        <v>211</v>
      </c>
      <c r="M29" s="502">
        <v>2814</v>
      </c>
      <c r="N29" s="502">
        <v>7</v>
      </c>
      <c r="O29" s="502" t="s">
        <v>211</v>
      </c>
      <c r="P29" s="502" t="s">
        <v>211</v>
      </c>
      <c r="Q29" s="502">
        <v>40</v>
      </c>
      <c r="R29" s="502" t="s">
        <v>211</v>
      </c>
      <c r="S29" s="502">
        <v>25</v>
      </c>
      <c r="T29" s="502" t="s">
        <v>211</v>
      </c>
      <c r="U29" s="502" t="s">
        <v>211</v>
      </c>
      <c r="V29" s="502">
        <v>0</v>
      </c>
    </row>
    <row r="30" spans="1:22">
      <c r="A30" s="500"/>
      <c r="B30" s="516" t="s">
        <v>234</v>
      </c>
      <c r="C30" s="502">
        <v>12</v>
      </c>
      <c r="D30" s="502">
        <v>5</v>
      </c>
      <c r="E30" s="502" t="s">
        <v>211</v>
      </c>
      <c r="F30" s="502" t="s">
        <v>211</v>
      </c>
      <c r="G30" s="502">
        <v>0.19</v>
      </c>
      <c r="H30" s="502">
        <v>18</v>
      </c>
      <c r="I30" s="502" t="s">
        <v>211</v>
      </c>
      <c r="J30" s="502" t="s">
        <v>211</v>
      </c>
      <c r="K30" s="502" t="s">
        <v>211</v>
      </c>
      <c r="L30" s="502" t="s">
        <v>211</v>
      </c>
      <c r="M30" s="502">
        <v>1056</v>
      </c>
      <c r="N30" s="502">
        <v>0</v>
      </c>
      <c r="O30" s="502" t="s">
        <v>211</v>
      </c>
      <c r="P30" s="502" t="s">
        <v>211</v>
      </c>
      <c r="Q30" s="502">
        <v>9</v>
      </c>
      <c r="R30" s="502" t="s">
        <v>211</v>
      </c>
      <c r="S30" s="502">
        <v>16</v>
      </c>
      <c r="T30" s="502" t="s">
        <v>211</v>
      </c>
      <c r="U30" s="502" t="s">
        <v>211</v>
      </c>
      <c r="V30" s="502">
        <v>0</v>
      </c>
    </row>
    <row r="31" spans="1:22">
      <c r="A31" s="500"/>
      <c r="B31" s="516" t="s">
        <v>235</v>
      </c>
      <c r="C31" s="502">
        <v>28</v>
      </c>
      <c r="D31" s="502">
        <v>1</v>
      </c>
      <c r="E31" s="502" t="s">
        <v>211</v>
      </c>
      <c r="F31" s="502" t="s">
        <v>211</v>
      </c>
      <c r="G31" s="502">
        <v>193</v>
      </c>
      <c r="H31" s="502">
        <v>710</v>
      </c>
      <c r="I31" s="502" t="s">
        <v>211</v>
      </c>
      <c r="J31" s="502" t="s">
        <v>211</v>
      </c>
      <c r="K31" s="502" t="s">
        <v>211</v>
      </c>
      <c r="L31" s="502" t="s">
        <v>211</v>
      </c>
      <c r="M31" s="502">
        <v>5732</v>
      </c>
      <c r="N31" s="502">
        <v>0</v>
      </c>
      <c r="O31" s="502" t="s">
        <v>211</v>
      </c>
      <c r="P31" s="502" t="s">
        <v>211</v>
      </c>
      <c r="Q31" s="502">
        <v>140</v>
      </c>
      <c r="R31" s="502" t="s">
        <v>211</v>
      </c>
      <c r="S31" s="502">
        <v>183</v>
      </c>
      <c r="T31" s="502" t="s">
        <v>211</v>
      </c>
      <c r="U31" s="502" t="s">
        <v>211</v>
      </c>
      <c r="V31" s="502">
        <v>7746</v>
      </c>
    </row>
    <row r="32" spans="1:22">
      <c r="A32" s="500"/>
      <c r="B32" s="516"/>
      <c r="C32" s="502"/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2"/>
      <c r="R32" s="502"/>
      <c r="S32" s="502"/>
      <c r="T32" s="502"/>
      <c r="U32" s="502"/>
      <c r="V32" s="502"/>
    </row>
    <row r="33" spans="1:22">
      <c r="A33" s="516" t="s">
        <v>236</v>
      </c>
      <c r="B33" s="516"/>
      <c r="C33" s="519">
        <v>59</v>
      </c>
      <c r="D33" s="519">
        <v>10</v>
      </c>
      <c r="E33" s="519">
        <v>0</v>
      </c>
      <c r="F33" s="519">
        <v>0</v>
      </c>
      <c r="G33" s="519">
        <v>194.34</v>
      </c>
      <c r="H33" s="519">
        <v>807</v>
      </c>
      <c r="I33" s="519">
        <v>0</v>
      </c>
      <c r="J33" s="519">
        <v>0</v>
      </c>
      <c r="K33" s="519">
        <v>0</v>
      </c>
      <c r="L33" s="519">
        <v>0</v>
      </c>
      <c r="M33" s="519">
        <v>9602</v>
      </c>
      <c r="N33" s="519">
        <v>7</v>
      </c>
      <c r="O33" s="519">
        <v>0</v>
      </c>
      <c r="P33" s="519">
        <v>0</v>
      </c>
      <c r="Q33" s="519">
        <v>189</v>
      </c>
      <c r="R33" s="519">
        <v>0</v>
      </c>
      <c r="S33" s="519">
        <v>224</v>
      </c>
      <c r="T33" s="519">
        <v>0</v>
      </c>
      <c r="U33" s="519">
        <v>0</v>
      </c>
      <c r="V33" s="519">
        <v>7746</v>
      </c>
    </row>
    <row r="34" spans="1:22">
      <c r="A34" s="516"/>
      <c r="B34" s="516"/>
      <c r="C34" s="502"/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2"/>
      <c r="O34" s="502"/>
      <c r="P34" s="502"/>
      <c r="Q34" s="502"/>
      <c r="R34" s="502"/>
      <c r="S34" s="502"/>
      <c r="T34" s="502"/>
      <c r="U34" s="502"/>
      <c r="V34" s="502"/>
    </row>
    <row r="35" spans="1:22">
      <c r="A35" s="500" t="s">
        <v>237</v>
      </c>
      <c r="B35" s="516"/>
      <c r="C35" s="519">
        <v>4438</v>
      </c>
      <c r="D35" s="519">
        <v>1393</v>
      </c>
      <c r="E35" s="519">
        <v>1900</v>
      </c>
      <c r="F35" s="519">
        <v>1288</v>
      </c>
      <c r="G35" s="519">
        <v>358.34</v>
      </c>
      <c r="H35" s="519">
        <v>1010</v>
      </c>
      <c r="I35" s="519">
        <v>10</v>
      </c>
      <c r="J35" s="519">
        <v>793</v>
      </c>
      <c r="K35" s="519">
        <v>20</v>
      </c>
      <c r="L35" s="519">
        <v>2</v>
      </c>
      <c r="M35" s="519">
        <v>30864</v>
      </c>
      <c r="N35" s="519">
        <v>881</v>
      </c>
      <c r="O35" s="519">
        <v>395</v>
      </c>
      <c r="P35" s="519">
        <v>18</v>
      </c>
      <c r="Q35" s="519">
        <v>431</v>
      </c>
      <c r="R35" s="519">
        <v>841</v>
      </c>
      <c r="S35" s="519">
        <v>569</v>
      </c>
      <c r="T35" s="519">
        <v>58</v>
      </c>
      <c r="U35" s="519">
        <v>0</v>
      </c>
      <c r="V35" s="519">
        <v>10004</v>
      </c>
    </row>
    <row r="36" spans="1:22">
      <c r="A36" s="501"/>
      <c r="B36" s="516"/>
      <c r="C36" s="502"/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502"/>
      <c r="V36" s="502"/>
    </row>
    <row r="37" spans="1:22">
      <c r="A37" s="500" t="s">
        <v>238</v>
      </c>
      <c r="B37" s="516" t="s">
        <v>239</v>
      </c>
      <c r="C37" s="502">
        <v>40</v>
      </c>
      <c r="D37" s="502">
        <v>226</v>
      </c>
      <c r="E37" s="502" t="s">
        <v>211</v>
      </c>
      <c r="F37" s="502" t="s">
        <v>211</v>
      </c>
      <c r="G37" s="502" t="s">
        <v>211</v>
      </c>
      <c r="H37" s="502" t="s">
        <v>211</v>
      </c>
      <c r="I37" s="502" t="s">
        <v>211</v>
      </c>
      <c r="J37" s="502" t="s">
        <v>211</v>
      </c>
      <c r="K37" s="502" t="s">
        <v>211</v>
      </c>
      <c r="L37" s="502" t="s">
        <v>211</v>
      </c>
      <c r="M37" s="502">
        <v>56</v>
      </c>
      <c r="N37" s="502">
        <v>11</v>
      </c>
      <c r="O37" s="502" t="s">
        <v>211</v>
      </c>
      <c r="P37" s="502" t="s">
        <v>211</v>
      </c>
      <c r="Q37" s="502">
        <v>2</v>
      </c>
      <c r="R37" s="502" t="s">
        <v>211</v>
      </c>
      <c r="S37" s="502">
        <v>31</v>
      </c>
      <c r="T37" s="502" t="s">
        <v>211</v>
      </c>
      <c r="U37" s="502" t="s">
        <v>211</v>
      </c>
      <c r="V37" s="502">
        <v>1135</v>
      </c>
    </row>
    <row r="38" spans="1:22">
      <c r="A38" s="500" t="s">
        <v>240</v>
      </c>
      <c r="B38" s="516" t="s">
        <v>261</v>
      </c>
      <c r="C38" s="502">
        <v>174</v>
      </c>
      <c r="D38" s="502">
        <v>165</v>
      </c>
      <c r="E38" s="502" t="s">
        <v>211</v>
      </c>
      <c r="F38" s="502" t="s">
        <v>211</v>
      </c>
      <c r="G38" s="502" t="s">
        <v>211</v>
      </c>
      <c r="H38" s="502">
        <v>0.15</v>
      </c>
      <c r="I38" s="502" t="s">
        <v>211</v>
      </c>
      <c r="J38" s="502" t="s">
        <v>211</v>
      </c>
      <c r="K38" s="502" t="s">
        <v>211</v>
      </c>
      <c r="L38" s="502" t="s">
        <v>211</v>
      </c>
      <c r="M38" s="502">
        <v>1296</v>
      </c>
      <c r="N38" s="502">
        <v>4151</v>
      </c>
      <c r="O38" s="502">
        <v>66</v>
      </c>
      <c r="P38" s="502" t="s">
        <v>211</v>
      </c>
      <c r="Q38" s="502" t="s">
        <v>211</v>
      </c>
      <c r="R38" s="502" t="s">
        <v>211</v>
      </c>
      <c r="S38" s="502">
        <v>930</v>
      </c>
      <c r="T38" s="502" t="s">
        <v>211</v>
      </c>
      <c r="U38" s="502" t="s">
        <v>211</v>
      </c>
      <c r="V38" s="502">
        <v>89</v>
      </c>
    </row>
    <row r="39" spans="1:22">
      <c r="A39" s="516"/>
      <c r="B39" s="516" t="s">
        <v>262</v>
      </c>
      <c r="C39" s="502" t="s">
        <v>211</v>
      </c>
      <c r="D39" s="502" t="s">
        <v>211</v>
      </c>
      <c r="E39" s="502" t="s">
        <v>211</v>
      </c>
      <c r="F39" s="502" t="s">
        <v>211</v>
      </c>
      <c r="G39" s="502" t="s">
        <v>211</v>
      </c>
      <c r="H39" s="502">
        <v>1.94</v>
      </c>
      <c r="I39" s="502" t="s">
        <v>211</v>
      </c>
      <c r="J39" s="502" t="s">
        <v>211</v>
      </c>
      <c r="K39" s="502">
        <v>5</v>
      </c>
      <c r="L39" s="502" t="s">
        <v>211</v>
      </c>
      <c r="M39" s="502">
        <v>13</v>
      </c>
      <c r="N39" s="502"/>
      <c r="O39" s="502">
        <v>205</v>
      </c>
      <c r="P39" s="502" t="s">
        <v>211</v>
      </c>
      <c r="Q39" s="502">
        <v>11</v>
      </c>
      <c r="R39" s="502">
        <v>25</v>
      </c>
      <c r="S39" s="502" t="s">
        <v>211</v>
      </c>
      <c r="T39" s="502" t="s">
        <v>211</v>
      </c>
      <c r="U39" s="502">
        <v>25</v>
      </c>
      <c r="V39" s="502" t="s">
        <v>211</v>
      </c>
    </row>
    <row r="40" spans="1:22">
      <c r="A40" s="516"/>
      <c r="B40" s="516" t="s">
        <v>263</v>
      </c>
      <c r="C40" s="502" t="s">
        <v>211</v>
      </c>
      <c r="D40" s="502" t="s">
        <v>211</v>
      </c>
      <c r="E40" s="502" t="s">
        <v>211</v>
      </c>
      <c r="F40" s="502" t="s">
        <v>211</v>
      </c>
      <c r="G40" s="502" t="s">
        <v>211</v>
      </c>
      <c r="H40" s="502" t="s">
        <v>211</v>
      </c>
      <c r="I40" s="502" t="s">
        <v>211</v>
      </c>
      <c r="J40" s="502" t="s">
        <v>211</v>
      </c>
      <c r="K40" s="502" t="s">
        <v>211</v>
      </c>
      <c r="L40" s="502" t="s">
        <v>211</v>
      </c>
      <c r="M40" s="502">
        <v>0</v>
      </c>
      <c r="N40" s="502">
        <v>712</v>
      </c>
      <c r="O40" s="502">
        <v>0</v>
      </c>
      <c r="P40" s="502" t="s">
        <v>211</v>
      </c>
      <c r="Q40" s="502">
        <v>19</v>
      </c>
      <c r="R40" s="502">
        <v>436</v>
      </c>
      <c r="S40" s="502" t="s">
        <v>211</v>
      </c>
      <c r="T40" s="502" t="s">
        <v>211</v>
      </c>
      <c r="U40" s="502" t="s">
        <v>211</v>
      </c>
      <c r="V40" s="502" t="s">
        <v>211</v>
      </c>
    </row>
    <row r="41" spans="1:22">
      <c r="A41" s="516"/>
      <c r="B41" s="516" t="s">
        <v>244</v>
      </c>
      <c r="C41" s="502">
        <v>11</v>
      </c>
      <c r="D41" s="502">
        <v>140</v>
      </c>
      <c r="E41" s="502" t="s">
        <v>211</v>
      </c>
      <c r="F41" s="502" t="s">
        <v>211</v>
      </c>
      <c r="G41" s="502" t="s">
        <v>211</v>
      </c>
      <c r="H41" s="502">
        <v>2.04</v>
      </c>
      <c r="I41" s="502" t="s">
        <v>211</v>
      </c>
      <c r="J41" s="502" t="s">
        <v>211</v>
      </c>
      <c r="K41" s="502" t="s">
        <v>211</v>
      </c>
      <c r="L41" s="502">
        <v>824</v>
      </c>
      <c r="M41" s="502">
        <v>280</v>
      </c>
      <c r="N41" s="502" t="s">
        <v>211</v>
      </c>
      <c r="O41" s="502" t="s">
        <v>211</v>
      </c>
      <c r="P41" s="502" t="s">
        <v>211</v>
      </c>
      <c r="Q41" s="502" t="s">
        <v>211</v>
      </c>
      <c r="R41" s="502" t="s">
        <v>211</v>
      </c>
      <c r="S41" s="502">
        <v>425</v>
      </c>
      <c r="T41" s="502" t="s">
        <v>211</v>
      </c>
      <c r="U41" s="502" t="s">
        <v>211</v>
      </c>
      <c r="V41" s="502" t="s">
        <v>211</v>
      </c>
    </row>
    <row r="42" spans="1:22">
      <c r="A42" s="516"/>
      <c r="B42" s="516" t="s">
        <v>245</v>
      </c>
      <c r="C42" s="502" t="s">
        <v>211</v>
      </c>
      <c r="D42" s="502" t="s">
        <v>211</v>
      </c>
      <c r="E42" s="502" t="s">
        <v>211</v>
      </c>
      <c r="F42" s="502" t="s">
        <v>211</v>
      </c>
      <c r="G42" s="502" t="s">
        <v>211</v>
      </c>
      <c r="H42" s="502" t="s">
        <v>211</v>
      </c>
      <c r="I42" s="502" t="s">
        <v>211</v>
      </c>
      <c r="J42" s="502" t="s">
        <v>211</v>
      </c>
      <c r="K42" s="502" t="s">
        <v>211</v>
      </c>
      <c r="L42" s="502" t="s">
        <v>211</v>
      </c>
      <c r="M42" s="502">
        <v>18</v>
      </c>
      <c r="N42" s="502" t="s">
        <v>211</v>
      </c>
      <c r="O42" s="502" t="s">
        <v>211</v>
      </c>
      <c r="P42" s="502" t="s">
        <v>211</v>
      </c>
      <c r="Q42" s="502" t="s">
        <v>211</v>
      </c>
      <c r="R42" s="502" t="s">
        <v>211</v>
      </c>
      <c r="S42" s="502" t="s">
        <v>211</v>
      </c>
      <c r="T42" s="502" t="s">
        <v>211</v>
      </c>
      <c r="U42" s="502" t="s">
        <v>211</v>
      </c>
      <c r="V42" s="502" t="s">
        <v>211</v>
      </c>
    </row>
    <row r="43" spans="1:22">
      <c r="A43" s="516"/>
      <c r="B43" s="516" t="s">
        <v>246</v>
      </c>
      <c r="C43" s="502" t="s">
        <v>211</v>
      </c>
      <c r="D43" s="502" t="s">
        <v>211</v>
      </c>
      <c r="E43" s="502" t="s">
        <v>211</v>
      </c>
      <c r="F43" s="502" t="s">
        <v>211</v>
      </c>
      <c r="G43" s="502" t="s">
        <v>211</v>
      </c>
      <c r="H43" s="502" t="s">
        <v>211</v>
      </c>
      <c r="I43" s="502" t="s">
        <v>211</v>
      </c>
      <c r="J43" s="502" t="s">
        <v>211</v>
      </c>
      <c r="K43" s="502" t="s">
        <v>211</v>
      </c>
      <c r="L43" s="502" t="s">
        <v>211</v>
      </c>
      <c r="M43" s="502">
        <v>79</v>
      </c>
      <c r="N43" s="502" t="s">
        <v>211</v>
      </c>
      <c r="O43" s="502" t="s">
        <v>211</v>
      </c>
      <c r="P43" s="502" t="s">
        <v>211</v>
      </c>
      <c r="Q43" s="502" t="s">
        <v>211</v>
      </c>
      <c r="R43" s="502" t="s">
        <v>211</v>
      </c>
      <c r="S43" s="502">
        <v>1628</v>
      </c>
      <c r="T43" s="502" t="s">
        <v>211</v>
      </c>
      <c r="U43" s="502" t="s">
        <v>211</v>
      </c>
      <c r="V43" s="502" t="s">
        <v>211</v>
      </c>
    </row>
    <row r="44" spans="1:22">
      <c r="A44" s="516"/>
      <c r="B44" s="516"/>
      <c r="C44" s="502"/>
      <c r="D44" s="502"/>
      <c r="E44" s="502"/>
      <c r="F44" s="502"/>
      <c r="G44" s="502"/>
      <c r="H44" s="502"/>
      <c r="I44" s="502"/>
      <c r="J44" s="502"/>
      <c r="K44" s="502"/>
      <c r="L44" s="502"/>
      <c r="M44" s="502"/>
      <c r="N44" s="502"/>
      <c r="O44" s="502"/>
      <c r="P44" s="502"/>
      <c r="Q44" s="502"/>
      <c r="R44" s="502"/>
      <c r="S44" s="502"/>
      <c r="T44" s="502"/>
      <c r="U44" s="502"/>
      <c r="V44" s="502"/>
    </row>
    <row r="45" spans="1:22">
      <c r="A45" s="516" t="s">
        <v>247</v>
      </c>
      <c r="B45" s="516"/>
      <c r="C45" s="519">
        <v>225</v>
      </c>
      <c r="D45" s="519">
        <v>531</v>
      </c>
      <c r="E45" s="519">
        <v>0</v>
      </c>
      <c r="F45" s="519">
        <v>0</v>
      </c>
      <c r="G45" s="519">
        <v>0</v>
      </c>
      <c r="H45" s="519">
        <v>4.13</v>
      </c>
      <c r="I45" s="519">
        <v>0</v>
      </c>
      <c r="J45" s="519">
        <v>0</v>
      </c>
      <c r="K45" s="519">
        <v>5</v>
      </c>
      <c r="L45" s="519">
        <v>824</v>
      </c>
      <c r="M45" s="519">
        <v>1742</v>
      </c>
      <c r="N45" s="519">
        <v>4874</v>
      </c>
      <c r="O45" s="519">
        <v>271</v>
      </c>
      <c r="P45" s="519">
        <v>0</v>
      </c>
      <c r="Q45" s="519">
        <v>32</v>
      </c>
      <c r="R45" s="519">
        <v>461</v>
      </c>
      <c r="S45" s="519">
        <v>3014</v>
      </c>
      <c r="T45" s="519">
        <v>0</v>
      </c>
      <c r="U45" s="519">
        <v>25</v>
      </c>
      <c r="V45" s="519">
        <v>1224</v>
      </c>
    </row>
    <row r="46" spans="1:22">
      <c r="A46" s="516"/>
      <c r="B46" s="516"/>
      <c r="C46" s="502"/>
      <c r="D46" s="502"/>
      <c r="E46" s="502"/>
      <c r="F46" s="502"/>
      <c r="G46" s="502"/>
      <c r="H46" s="502"/>
      <c r="I46" s="502"/>
      <c r="J46" s="502"/>
      <c r="K46" s="502"/>
      <c r="L46" s="502"/>
      <c r="M46" s="502"/>
      <c r="N46" s="502"/>
      <c r="O46" s="502"/>
      <c r="P46" s="502"/>
      <c r="Q46" s="502"/>
      <c r="R46" s="502"/>
      <c r="S46" s="502"/>
      <c r="T46" s="502"/>
      <c r="U46" s="502"/>
      <c r="V46" s="502"/>
    </row>
    <row r="47" spans="1:22">
      <c r="A47" s="516"/>
      <c r="B47" s="516"/>
      <c r="C47" s="502"/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502"/>
      <c r="S47" s="502"/>
      <c r="T47" s="502"/>
      <c r="U47" s="502"/>
      <c r="V47" s="502"/>
    </row>
    <row r="48" spans="1:22">
      <c r="A48" s="500" t="s">
        <v>248</v>
      </c>
      <c r="B48" s="500"/>
      <c r="C48" s="519">
        <v>4663</v>
      </c>
      <c r="D48" s="519">
        <v>1924</v>
      </c>
      <c r="E48" s="519">
        <v>1900</v>
      </c>
      <c r="F48" s="519">
        <v>1288</v>
      </c>
      <c r="G48" s="519">
        <v>358.34</v>
      </c>
      <c r="H48" s="519">
        <v>1014.13</v>
      </c>
      <c r="I48" s="519">
        <v>10</v>
      </c>
      <c r="J48" s="519">
        <v>793</v>
      </c>
      <c r="K48" s="519">
        <v>25</v>
      </c>
      <c r="L48" s="519">
        <v>826</v>
      </c>
      <c r="M48" s="519">
        <v>32606</v>
      </c>
      <c r="N48" s="519">
        <v>5755</v>
      </c>
      <c r="O48" s="519">
        <v>666</v>
      </c>
      <c r="P48" s="519">
        <v>18</v>
      </c>
      <c r="Q48" s="519">
        <v>463</v>
      </c>
      <c r="R48" s="519">
        <v>1302</v>
      </c>
      <c r="S48" s="519">
        <v>3583</v>
      </c>
      <c r="T48" s="519">
        <v>58</v>
      </c>
      <c r="U48" s="519">
        <v>25</v>
      </c>
      <c r="V48" s="519">
        <v>11228</v>
      </c>
    </row>
    <row r="49" spans="3:44">
      <c r="C49" s="520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  <c r="P49" s="520"/>
      <c r="Q49" s="520"/>
      <c r="R49" s="520"/>
      <c r="S49" s="520"/>
      <c r="T49" s="520"/>
      <c r="U49" s="520"/>
      <c r="V49" s="520"/>
      <c r="X49" s="521"/>
      <c r="Y49" s="521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2"/>
      <c r="AP49" s="522"/>
      <c r="AQ49" s="522"/>
      <c r="AR49" s="522"/>
    </row>
    <row r="50" spans="3:44">
      <c r="C50" s="520"/>
      <c r="D50" s="520"/>
      <c r="E50" s="520"/>
      <c r="F50" s="520"/>
      <c r="G50" s="520"/>
      <c r="H50" s="520"/>
      <c r="I50" s="520"/>
      <c r="J50" s="520"/>
      <c r="K50" s="520"/>
      <c r="L50" s="520"/>
      <c r="M50" s="520"/>
      <c r="N50" s="520"/>
      <c r="O50" s="520"/>
      <c r="P50" s="520"/>
      <c r="Q50" s="520"/>
      <c r="R50" s="520"/>
      <c r="S50" s="520"/>
      <c r="T50" s="520"/>
      <c r="U50" s="520"/>
      <c r="V50" s="520"/>
    </row>
    <row r="51" spans="3:44">
      <c r="C51" s="520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  <c r="P51" s="520"/>
      <c r="Q51" s="520"/>
      <c r="R51" s="520"/>
      <c r="S51" s="520"/>
      <c r="T51" s="520"/>
      <c r="U51" s="520"/>
      <c r="V51" s="520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520"/>
    </row>
    <row r="100" spans="1:22" s="506" customFormat="1">
      <c r="A100" s="505"/>
      <c r="C100" s="520"/>
      <c r="D100" s="520"/>
      <c r="E100" s="520"/>
      <c r="F100" s="520"/>
      <c r="G100" s="520"/>
      <c r="H100" s="523"/>
      <c r="I100" s="523"/>
      <c r="J100" s="523"/>
      <c r="K100" s="523"/>
      <c r="L100" s="523"/>
      <c r="M100" s="520"/>
      <c r="N100" s="520"/>
      <c r="O100" s="520"/>
      <c r="P100" s="520"/>
      <c r="Q100" s="520"/>
      <c r="R100" s="520"/>
      <c r="S100" s="520"/>
      <c r="T100" s="520"/>
      <c r="U100" s="520"/>
      <c r="V100" s="520"/>
    </row>
    <row r="101" spans="1:22" s="506" customFormat="1">
      <c r="C101" s="520"/>
      <c r="D101" s="520"/>
      <c r="E101" s="520"/>
      <c r="F101" s="520"/>
      <c r="G101" s="520"/>
      <c r="H101" s="520"/>
      <c r="I101" s="520"/>
      <c r="J101" s="520"/>
      <c r="K101" s="520"/>
      <c r="L101" s="520"/>
      <c r="M101" s="520"/>
      <c r="N101" s="520"/>
      <c r="O101" s="520"/>
      <c r="P101" s="520"/>
      <c r="Q101" s="520"/>
      <c r="R101" s="520"/>
      <c r="S101" s="520"/>
      <c r="T101" s="520"/>
      <c r="U101" s="520"/>
      <c r="V101" s="520"/>
    </row>
    <row r="102" spans="1:22" s="509" customFormat="1">
      <c r="C102" s="524"/>
      <c r="D102" s="524"/>
      <c r="E102" s="524"/>
      <c r="F102" s="524"/>
      <c r="G102" s="524"/>
      <c r="H102" s="524"/>
      <c r="I102" s="524"/>
      <c r="J102" s="524"/>
      <c r="K102" s="524"/>
      <c r="L102" s="524"/>
      <c r="M102" s="524"/>
      <c r="N102" s="524"/>
      <c r="O102" s="524"/>
      <c r="P102" s="524"/>
      <c r="Q102" s="524"/>
      <c r="R102" s="524"/>
      <c r="S102" s="524"/>
      <c r="T102" s="524"/>
      <c r="U102" s="524"/>
      <c r="V102" s="524"/>
    </row>
    <row r="103" spans="1:22" s="506" customFormat="1">
      <c r="C103" s="520"/>
      <c r="D103" s="520"/>
      <c r="E103" s="520"/>
      <c r="F103" s="520"/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0"/>
      <c r="S103" s="520"/>
      <c r="T103" s="520"/>
      <c r="U103" s="520"/>
      <c r="V103" s="520"/>
    </row>
    <row r="104" spans="1:22" s="515" customFormat="1"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523"/>
      <c r="N104" s="523"/>
      <c r="O104" s="523"/>
      <c r="P104" s="523"/>
      <c r="Q104" s="523"/>
      <c r="R104" s="523"/>
      <c r="S104" s="523"/>
      <c r="T104" s="523"/>
      <c r="U104" s="523"/>
      <c r="V104" s="523"/>
    </row>
    <row r="105" spans="1:22">
      <c r="C105" s="520"/>
      <c r="D105" s="520"/>
      <c r="E105" s="520"/>
      <c r="F105" s="520"/>
      <c r="G105" s="520"/>
      <c r="H105" s="520"/>
      <c r="I105" s="520"/>
      <c r="J105" s="520"/>
      <c r="K105" s="520"/>
      <c r="L105" s="520"/>
      <c r="M105" s="520"/>
      <c r="N105" s="520"/>
      <c r="O105" s="520"/>
      <c r="P105" s="520"/>
      <c r="Q105" s="520"/>
      <c r="R105" s="520"/>
      <c r="S105" s="520"/>
      <c r="T105" s="520"/>
      <c r="U105" s="520"/>
      <c r="V105" s="520"/>
    </row>
    <row r="106" spans="1:22">
      <c r="C106" s="520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  <c r="P106" s="520"/>
      <c r="Q106" s="520"/>
      <c r="R106" s="520"/>
      <c r="S106" s="520"/>
      <c r="T106" s="520"/>
      <c r="U106" s="520"/>
      <c r="V106" s="520"/>
    </row>
    <row r="107" spans="1:22">
      <c r="C107" s="520"/>
      <c r="D107" s="520"/>
      <c r="E107" s="520"/>
      <c r="F107" s="520"/>
      <c r="G107" s="520"/>
      <c r="H107" s="520"/>
      <c r="I107" s="520"/>
      <c r="J107" s="520"/>
      <c r="K107" s="520"/>
      <c r="L107" s="520"/>
      <c r="M107" s="520"/>
      <c r="N107" s="520"/>
      <c r="O107" s="520"/>
      <c r="P107" s="520"/>
      <c r="Q107" s="520"/>
      <c r="R107" s="520"/>
      <c r="S107" s="520"/>
      <c r="T107" s="520"/>
      <c r="U107" s="520"/>
      <c r="V107" s="520"/>
    </row>
    <row r="108" spans="1:22">
      <c r="C108" s="520"/>
      <c r="D108" s="520"/>
      <c r="E108" s="520"/>
      <c r="F108" s="520"/>
      <c r="G108" s="520"/>
      <c r="H108" s="520"/>
      <c r="I108" s="520"/>
      <c r="J108" s="520"/>
      <c r="K108" s="520"/>
      <c r="L108" s="520"/>
      <c r="M108" s="520"/>
      <c r="N108" s="520"/>
      <c r="O108" s="520"/>
      <c r="P108" s="520"/>
      <c r="Q108" s="520"/>
      <c r="R108" s="520"/>
      <c r="S108" s="520"/>
      <c r="T108" s="520"/>
      <c r="U108" s="520"/>
      <c r="V108" s="520"/>
    </row>
    <row r="109" spans="1:22">
      <c r="C109" s="520"/>
      <c r="D109" s="520"/>
      <c r="E109" s="520"/>
      <c r="F109" s="520"/>
      <c r="G109" s="520"/>
      <c r="H109" s="520"/>
      <c r="I109" s="520"/>
      <c r="J109" s="520"/>
      <c r="K109" s="520"/>
      <c r="L109" s="520"/>
      <c r="M109" s="520"/>
      <c r="N109" s="520"/>
      <c r="O109" s="520"/>
      <c r="P109" s="520"/>
      <c r="Q109" s="520"/>
      <c r="R109" s="520"/>
      <c r="S109" s="520"/>
      <c r="T109" s="520"/>
      <c r="U109" s="520"/>
      <c r="V109" s="520"/>
    </row>
    <row r="110" spans="1:22">
      <c r="C110" s="520"/>
      <c r="D110" s="520"/>
      <c r="E110" s="520"/>
      <c r="F110" s="520"/>
      <c r="G110" s="520"/>
      <c r="H110" s="520"/>
      <c r="I110" s="520"/>
      <c r="J110" s="520"/>
      <c r="K110" s="520"/>
      <c r="L110" s="520"/>
      <c r="M110" s="520"/>
      <c r="N110" s="520"/>
      <c r="O110" s="520"/>
      <c r="P110" s="520"/>
      <c r="Q110" s="520"/>
      <c r="R110" s="520"/>
      <c r="S110" s="520"/>
      <c r="T110" s="520"/>
      <c r="U110" s="520"/>
      <c r="V110" s="520"/>
    </row>
    <row r="111" spans="1:22">
      <c r="C111" s="520"/>
      <c r="D111" s="520"/>
      <c r="E111" s="520"/>
      <c r="F111" s="520"/>
      <c r="G111" s="520"/>
      <c r="H111" s="520"/>
      <c r="I111" s="520"/>
      <c r="J111" s="520"/>
      <c r="K111" s="520"/>
      <c r="L111" s="520"/>
      <c r="M111" s="520"/>
      <c r="N111" s="520"/>
      <c r="O111" s="520"/>
      <c r="P111" s="520"/>
      <c r="Q111" s="520"/>
      <c r="R111" s="520"/>
      <c r="S111" s="520"/>
      <c r="T111" s="520"/>
      <c r="U111" s="520"/>
      <c r="V111" s="520"/>
    </row>
    <row r="112" spans="1:22">
      <c r="C112" s="520"/>
      <c r="D112" s="520"/>
      <c r="E112" s="520"/>
      <c r="F112" s="520"/>
      <c r="G112" s="520"/>
      <c r="H112" s="520"/>
      <c r="I112" s="520"/>
      <c r="J112" s="520"/>
      <c r="K112" s="520"/>
      <c r="L112" s="520"/>
      <c r="M112" s="520"/>
      <c r="N112" s="520"/>
      <c r="O112" s="520"/>
      <c r="P112" s="520"/>
      <c r="Q112" s="520"/>
      <c r="R112" s="520"/>
      <c r="S112" s="520"/>
      <c r="T112" s="520"/>
      <c r="U112" s="520"/>
      <c r="V112" s="520"/>
    </row>
    <row r="113" spans="3:22">
      <c r="C113" s="520"/>
      <c r="D113" s="520"/>
      <c r="E113" s="520"/>
      <c r="F113" s="520"/>
      <c r="G113" s="520"/>
      <c r="H113" s="520"/>
      <c r="I113" s="520"/>
      <c r="J113" s="520"/>
      <c r="K113" s="520"/>
      <c r="L113" s="520"/>
      <c r="M113" s="520"/>
      <c r="N113" s="520"/>
      <c r="O113" s="520"/>
      <c r="P113" s="520"/>
      <c r="Q113" s="520"/>
      <c r="R113" s="520"/>
      <c r="S113" s="520"/>
      <c r="T113" s="520"/>
      <c r="U113" s="520"/>
      <c r="V113" s="520"/>
    </row>
    <row r="114" spans="3:22">
      <c r="C114" s="520"/>
      <c r="D114" s="520"/>
      <c r="E114" s="520"/>
      <c r="F114" s="520"/>
      <c r="G114" s="520"/>
      <c r="H114" s="520"/>
      <c r="I114" s="520"/>
      <c r="J114" s="520"/>
      <c r="K114" s="520"/>
      <c r="L114" s="520"/>
      <c r="M114" s="520"/>
      <c r="N114" s="520"/>
      <c r="O114" s="520"/>
      <c r="P114" s="520"/>
      <c r="Q114" s="520"/>
      <c r="R114" s="520"/>
      <c r="S114" s="520"/>
      <c r="T114" s="520"/>
      <c r="U114" s="520"/>
      <c r="V114" s="520"/>
    </row>
    <row r="115" spans="3:22">
      <c r="C115" s="520"/>
      <c r="D115" s="520"/>
      <c r="E115" s="520"/>
      <c r="F115" s="520"/>
      <c r="G115" s="520"/>
      <c r="H115" s="520"/>
      <c r="I115" s="520"/>
      <c r="J115" s="520"/>
      <c r="K115" s="520"/>
      <c r="L115" s="520"/>
      <c r="M115" s="520"/>
      <c r="N115" s="520"/>
      <c r="O115" s="520"/>
      <c r="P115" s="520"/>
      <c r="Q115" s="520"/>
      <c r="R115" s="520"/>
      <c r="S115" s="520"/>
      <c r="T115" s="520"/>
      <c r="U115" s="520"/>
      <c r="V115" s="520"/>
    </row>
    <row r="116" spans="3:22">
      <c r="C116" s="520"/>
      <c r="D116" s="520"/>
      <c r="E116" s="520"/>
      <c r="F116" s="520"/>
      <c r="G116" s="520"/>
      <c r="H116" s="520"/>
      <c r="I116" s="520"/>
      <c r="J116" s="520"/>
      <c r="K116" s="520"/>
      <c r="L116" s="520"/>
      <c r="M116" s="520"/>
      <c r="N116" s="520"/>
      <c r="O116" s="520"/>
      <c r="P116" s="520"/>
      <c r="Q116" s="520"/>
      <c r="R116" s="520"/>
      <c r="S116" s="520"/>
      <c r="T116" s="520"/>
      <c r="U116" s="520"/>
      <c r="V116" s="520"/>
    </row>
    <row r="117" spans="3:22">
      <c r="C117" s="520"/>
      <c r="D117" s="520"/>
      <c r="E117" s="520"/>
      <c r="F117" s="520"/>
      <c r="G117" s="520"/>
      <c r="H117" s="520"/>
      <c r="I117" s="520"/>
      <c r="J117" s="520"/>
      <c r="K117" s="520"/>
      <c r="L117" s="520"/>
      <c r="M117" s="520"/>
      <c r="N117" s="520"/>
      <c r="O117" s="520"/>
      <c r="P117" s="520"/>
      <c r="Q117" s="520"/>
      <c r="R117" s="520"/>
      <c r="S117" s="520"/>
      <c r="T117" s="520"/>
      <c r="U117" s="520"/>
      <c r="V117" s="520"/>
    </row>
    <row r="118" spans="3:22">
      <c r="C118" s="520"/>
      <c r="D118" s="520"/>
      <c r="E118" s="520"/>
      <c r="F118" s="520"/>
      <c r="G118" s="520"/>
      <c r="H118" s="520"/>
      <c r="I118" s="520"/>
      <c r="J118" s="520"/>
      <c r="K118" s="520"/>
      <c r="L118" s="520"/>
      <c r="M118" s="520"/>
      <c r="N118" s="520"/>
      <c r="O118" s="520"/>
      <c r="P118" s="520"/>
      <c r="Q118" s="520"/>
      <c r="R118" s="520"/>
      <c r="S118" s="520"/>
      <c r="T118" s="520"/>
      <c r="U118" s="520"/>
      <c r="V118" s="520"/>
    </row>
    <row r="119" spans="3:22">
      <c r="C119" s="520"/>
      <c r="D119" s="520"/>
      <c r="E119" s="520"/>
      <c r="F119" s="520"/>
      <c r="G119" s="520"/>
      <c r="H119" s="520"/>
      <c r="I119" s="520"/>
      <c r="J119" s="520"/>
      <c r="K119" s="520"/>
      <c r="L119" s="520"/>
      <c r="M119" s="520"/>
      <c r="N119" s="520"/>
      <c r="O119" s="520"/>
      <c r="P119" s="520"/>
      <c r="Q119" s="520"/>
      <c r="R119" s="520"/>
      <c r="S119" s="520"/>
      <c r="T119" s="520"/>
      <c r="U119" s="520"/>
      <c r="V119" s="520"/>
    </row>
    <row r="120" spans="3:22">
      <c r="C120" s="520"/>
      <c r="D120" s="520"/>
      <c r="E120" s="520"/>
      <c r="F120" s="520"/>
      <c r="G120" s="520"/>
      <c r="H120" s="520"/>
      <c r="I120" s="520"/>
      <c r="J120" s="520"/>
      <c r="K120" s="520"/>
      <c r="L120" s="520"/>
      <c r="M120" s="520"/>
      <c r="N120" s="520"/>
      <c r="O120" s="520"/>
      <c r="P120" s="520"/>
      <c r="Q120" s="520"/>
      <c r="R120" s="520"/>
      <c r="S120" s="520"/>
      <c r="T120" s="520"/>
      <c r="U120" s="520"/>
      <c r="V120" s="520"/>
    </row>
    <row r="121" spans="3:22">
      <c r="C121" s="520"/>
      <c r="D121" s="520"/>
      <c r="E121" s="520"/>
      <c r="F121" s="520"/>
      <c r="G121" s="520"/>
      <c r="H121" s="520"/>
      <c r="I121" s="520"/>
      <c r="J121" s="520"/>
      <c r="K121" s="520"/>
      <c r="L121" s="520"/>
      <c r="M121" s="520"/>
      <c r="N121" s="520"/>
      <c r="O121" s="520"/>
      <c r="P121" s="520"/>
      <c r="Q121" s="520"/>
      <c r="R121" s="520"/>
      <c r="S121" s="520"/>
      <c r="T121" s="520"/>
      <c r="U121" s="520"/>
      <c r="V121" s="520"/>
    </row>
    <row r="122" spans="3:22">
      <c r="C122" s="520"/>
      <c r="D122" s="520"/>
      <c r="E122" s="520"/>
      <c r="F122" s="520"/>
      <c r="G122" s="520"/>
      <c r="H122" s="520"/>
      <c r="I122" s="520"/>
      <c r="J122" s="520"/>
      <c r="K122" s="520"/>
      <c r="L122" s="520"/>
      <c r="M122" s="520"/>
      <c r="N122" s="520"/>
      <c r="O122" s="520"/>
      <c r="P122" s="520"/>
      <c r="Q122" s="520"/>
      <c r="R122" s="520"/>
      <c r="S122" s="520"/>
      <c r="T122" s="520"/>
      <c r="U122" s="520"/>
      <c r="V122" s="520"/>
    </row>
    <row r="123" spans="3:22">
      <c r="C123" s="520"/>
      <c r="D123" s="520"/>
      <c r="E123" s="520"/>
      <c r="F123" s="520"/>
      <c r="G123" s="520"/>
      <c r="H123" s="520"/>
      <c r="I123" s="520"/>
      <c r="J123" s="520"/>
      <c r="K123" s="520"/>
      <c r="L123" s="520"/>
      <c r="M123" s="520"/>
      <c r="N123" s="520"/>
      <c r="O123" s="520"/>
      <c r="P123" s="520"/>
      <c r="Q123" s="520"/>
      <c r="R123" s="520"/>
      <c r="S123" s="520"/>
      <c r="T123" s="520"/>
      <c r="U123" s="520"/>
      <c r="V123" s="520"/>
    </row>
    <row r="124" spans="3:22">
      <c r="C124" s="520"/>
      <c r="D124" s="520"/>
      <c r="E124" s="520"/>
      <c r="F124" s="520"/>
      <c r="G124" s="520"/>
      <c r="H124" s="520"/>
      <c r="I124" s="520"/>
      <c r="J124" s="520"/>
      <c r="K124" s="520"/>
      <c r="L124" s="520"/>
      <c r="M124" s="520"/>
      <c r="N124" s="520"/>
      <c r="O124" s="520"/>
      <c r="P124" s="520"/>
      <c r="Q124" s="520"/>
      <c r="R124" s="520"/>
      <c r="S124" s="520"/>
      <c r="T124" s="520"/>
      <c r="U124" s="520"/>
      <c r="V124" s="520"/>
    </row>
    <row r="125" spans="3:22">
      <c r="C125" s="520"/>
      <c r="D125" s="520"/>
      <c r="E125" s="520"/>
      <c r="F125" s="520"/>
      <c r="G125" s="520"/>
      <c r="H125" s="520"/>
      <c r="I125" s="520"/>
      <c r="J125" s="520"/>
      <c r="K125" s="520"/>
      <c r="L125" s="520"/>
      <c r="M125" s="520"/>
      <c r="N125" s="520"/>
      <c r="O125" s="520"/>
      <c r="P125" s="520"/>
      <c r="Q125" s="520"/>
      <c r="R125" s="520"/>
      <c r="S125" s="520"/>
      <c r="T125" s="520"/>
      <c r="U125" s="520"/>
      <c r="V125" s="520"/>
    </row>
    <row r="126" spans="3:22">
      <c r="C126" s="520"/>
      <c r="D126" s="520"/>
      <c r="E126" s="520"/>
      <c r="F126" s="520"/>
      <c r="G126" s="520"/>
      <c r="H126" s="520"/>
      <c r="I126" s="520"/>
      <c r="J126" s="520"/>
      <c r="K126" s="520"/>
      <c r="L126" s="520"/>
      <c r="M126" s="520"/>
      <c r="N126" s="520"/>
      <c r="O126" s="520"/>
      <c r="P126" s="520"/>
      <c r="Q126" s="520"/>
      <c r="R126" s="520"/>
      <c r="S126" s="520"/>
      <c r="T126" s="520"/>
      <c r="U126" s="520"/>
      <c r="V126" s="520"/>
    </row>
    <row r="127" spans="3:22">
      <c r="C127" s="520"/>
      <c r="D127" s="520"/>
      <c r="E127" s="520"/>
      <c r="F127" s="520"/>
      <c r="G127" s="520"/>
      <c r="H127" s="520"/>
      <c r="I127" s="520"/>
      <c r="J127" s="520"/>
      <c r="K127" s="520"/>
      <c r="L127" s="520"/>
      <c r="M127" s="520"/>
      <c r="N127" s="520"/>
      <c r="O127" s="520"/>
      <c r="P127" s="520"/>
      <c r="Q127" s="520"/>
      <c r="R127" s="520"/>
      <c r="S127" s="520"/>
      <c r="T127" s="520"/>
      <c r="U127" s="520"/>
      <c r="V127" s="520"/>
    </row>
    <row r="128" spans="3:22">
      <c r="C128" s="520"/>
      <c r="D128" s="520"/>
      <c r="E128" s="520"/>
      <c r="F128" s="520"/>
      <c r="G128" s="520"/>
      <c r="H128" s="520"/>
      <c r="I128" s="520"/>
      <c r="J128" s="520"/>
      <c r="K128" s="520"/>
      <c r="L128" s="520"/>
      <c r="M128" s="520"/>
      <c r="N128" s="520"/>
      <c r="O128" s="520"/>
      <c r="P128" s="520"/>
      <c r="Q128" s="520"/>
      <c r="R128" s="520"/>
      <c r="S128" s="520"/>
      <c r="T128" s="520"/>
      <c r="U128" s="520"/>
      <c r="V128" s="520"/>
    </row>
    <row r="129" spans="1:22">
      <c r="A129" s="506"/>
      <c r="C129" s="520"/>
      <c r="D129" s="520"/>
      <c r="E129" s="520"/>
      <c r="F129" s="520"/>
      <c r="G129" s="520"/>
      <c r="H129" s="520"/>
      <c r="I129" s="520"/>
      <c r="J129" s="520"/>
      <c r="K129" s="520"/>
      <c r="L129" s="520"/>
      <c r="M129" s="520"/>
      <c r="N129" s="520"/>
      <c r="O129" s="520"/>
      <c r="P129" s="520"/>
      <c r="Q129" s="520"/>
      <c r="R129" s="520"/>
      <c r="S129" s="520"/>
      <c r="T129" s="520"/>
      <c r="U129" s="520"/>
      <c r="V129" s="520"/>
    </row>
    <row r="130" spans="1:22">
      <c r="C130" s="520"/>
      <c r="D130" s="520"/>
      <c r="E130" s="520"/>
      <c r="F130" s="520"/>
      <c r="G130" s="520"/>
      <c r="H130" s="520"/>
      <c r="I130" s="520"/>
      <c r="J130" s="520"/>
      <c r="K130" s="520"/>
      <c r="L130" s="520"/>
      <c r="M130" s="520"/>
      <c r="N130" s="520"/>
      <c r="O130" s="520"/>
      <c r="P130" s="520"/>
      <c r="Q130" s="520"/>
      <c r="R130" s="520"/>
      <c r="S130" s="520"/>
      <c r="T130" s="520"/>
      <c r="U130" s="520"/>
      <c r="V130" s="520"/>
    </row>
    <row r="131" spans="1:22">
      <c r="C131" s="520"/>
      <c r="D131" s="520"/>
      <c r="E131" s="520"/>
      <c r="F131" s="520"/>
      <c r="G131" s="520"/>
      <c r="H131" s="520"/>
      <c r="I131" s="520"/>
      <c r="J131" s="520"/>
      <c r="K131" s="520"/>
      <c r="L131" s="520"/>
      <c r="M131" s="520"/>
      <c r="N131" s="520"/>
      <c r="O131" s="520"/>
      <c r="P131" s="520"/>
      <c r="Q131" s="520"/>
      <c r="R131" s="520"/>
      <c r="S131" s="520"/>
      <c r="T131" s="520"/>
      <c r="U131" s="520"/>
      <c r="V131" s="520"/>
    </row>
    <row r="132" spans="1:22">
      <c r="C132" s="520"/>
      <c r="D132" s="520"/>
      <c r="E132" s="520"/>
      <c r="F132" s="520"/>
      <c r="G132" s="520"/>
      <c r="H132" s="520"/>
      <c r="I132" s="520"/>
      <c r="J132" s="520"/>
      <c r="K132" s="520"/>
      <c r="L132" s="520"/>
      <c r="M132" s="520"/>
      <c r="N132" s="520"/>
      <c r="O132" s="520"/>
      <c r="P132" s="520"/>
      <c r="Q132" s="520"/>
      <c r="R132" s="520"/>
      <c r="S132" s="520"/>
      <c r="T132" s="520"/>
      <c r="U132" s="520"/>
      <c r="V132" s="520"/>
    </row>
    <row r="133" spans="1:22">
      <c r="C133" s="520"/>
      <c r="D133" s="520"/>
      <c r="E133" s="520"/>
      <c r="F133" s="520"/>
      <c r="G133" s="520"/>
      <c r="H133" s="520"/>
      <c r="I133" s="520"/>
      <c r="J133" s="520"/>
      <c r="K133" s="520"/>
      <c r="L133" s="520"/>
      <c r="M133" s="520"/>
      <c r="N133" s="520"/>
      <c r="O133" s="520"/>
      <c r="P133" s="520"/>
      <c r="Q133" s="520"/>
      <c r="R133" s="520"/>
      <c r="S133" s="520"/>
      <c r="T133" s="520"/>
      <c r="U133" s="520"/>
      <c r="V133" s="520"/>
    </row>
    <row r="134" spans="1:22">
      <c r="C134" s="520"/>
      <c r="D134" s="520"/>
      <c r="E134" s="520"/>
      <c r="F134" s="520"/>
      <c r="G134" s="520"/>
      <c r="H134" s="520"/>
      <c r="I134" s="520"/>
      <c r="J134" s="520"/>
      <c r="K134" s="520"/>
      <c r="L134" s="520"/>
      <c r="M134" s="520"/>
      <c r="N134" s="520"/>
      <c r="O134" s="520"/>
      <c r="P134" s="520"/>
      <c r="Q134" s="520"/>
      <c r="R134" s="520"/>
      <c r="S134" s="520"/>
      <c r="T134" s="520"/>
      <c r="U134" s="520"/>
      <c r="V134" s="520"/>
    </row>
    <row r="135" spans="1:22">
      <c r="C135" s="520"/>
      <c r="D135" s="520"/>
      <c r="E135" s="520"/>
      <c r="F135" s="520"/>
      <c r="G135" s="520"/>
      <c r="H135" s="520"/>
      <c r="I135" s="520"/>
      <c r="J135" s="520"/>
      <c r="K135" s="520"/>
      <c r="L135" s="520"/>
      <c r="M135" s="520"/>
      <c r="N135" s="520"/>
      <c r="O135" s="520"/>
      <c r="P135" s="520"/>
      <c r="Q135" s="520"/>
      <c r="R135" s="520"/>
      <c r="S135" s="520"/>
      <c r="T135" s="520"/>
      <c r="U135" s="520"/>
      <c r="V135" s="520"/>
    </row>
    <row r="136" spans="1:22">
      <c r="C136" s="520"/>
      <c r="D136" s="520"/>
      <c r="E136" s="520"/>
      <c r="F136" s="520"/>
      <c r="G136" s="520"/>
      <c r="H136" s="520"/>
      <c r="I136" s="520"/>
      <c r="J136" s="520"/>
      <c r="K136" s="520"/>
      <c r="L136" s="520"/>
      <c r="M136" s="520"/>
      <c r="N136" s="520"/>
      <c r="O136" s="520"/>
      <c r="P136" s="520"/>
      <c r="Q136" s="520"/>
      <c r="R136" s="520"/>
      <c r="S136" s="520"/>
      <c r="T136" s="520"/>
      <c r="U136" s="520"/>
      <c r="V136" s="520"/>
    </row>
    <row r="137" spans="1:22">
      <c r="C137" s="520"/>
      <c r="D137" s="520"/>
      <c r="E137" s="520"/>
      <c r="F137" s="520"/>
      <c r="G137" s="520"/>
      <c r="H137" s="520"/>
      <c r="I137" s="520"/>
      <c r="J137" s="520"/>
      <c r="K137" s="520"/>
      <c r="L137" s="520"/>
      <c r="M137" s="520"/>
      <c r="N137" s="520"/>
      <c r="O137" s="520"/>
      <c r="P137" s="520"/>
      <c r="Q137" s="520"/>
      <c r="R137" s="520"/>
      <c r="S137" s="520"/>
      <c r="T137" s="520"/>
      <c r="U137" s="520"/>
      <c r="V137" s="520"/>
    </row>
    <row r="138" spans="1:22">
      <c r="C138" s="520"/>
      <c r="D138" s="520"/>
      <c r="E138" s="520"/>
      <c r="F138" s="520"/>
      <c r="G138" s="520"/>
      <c r="H138" s="520"/>
      <c r="I138" s="520"/>
      <c r="J138" s="520"/>
      <c r="K138" s="520"/>
      <c r="L138" s="520"/>
      <c r="M138" s="520"/>
      <c r="N138" s="520"/>
      <c r="O138" s="520"/>
      <c r="P138" s="520"/>
      <c r="Q138" s="520"/>
      <c r="R138" s="520"/>
      <c r="S138" s="520"/>
      <c r="T138" s="520"/>
      <c r="U138" s="520"/>
      <c r="V138" s="520"/>
    </row>
    <row r="139" spans="1:22">
      <c r="C139" s="520"/>
      <c r="D139" s="520"/>
      <c r="E139" s="520"/>
      <c r="F139" s="520"/>
      <c r="G139" s="520"/>
      <c r="H139" s="520"/>
      <c r="I139" s="520"/>
      <c r="J139" s="520"/>
      <c r="K139" s="520"/>
      <c r="L139" s="520"/>
      <c r="M139" s="520"/>
      <c r="N139" s="520"/>
      <c r="O139" s="520"/>
      <c r="P139" s="520"/>
      <c r="Q139" s="520"/>
      <c r="R139" s="520"/>
      <c r="S139" s="520"/>
      <c r="T139" s="520"/>
      <c r="U139" s="520"/>
      <c r="V139" s="520"/>
    </row>
    <row r="140" spans="1:22">
      <c r="C140" s="520"/>
      <c r="D140" s="520"/>
      <c r="E140" s="520"/>
      <c r="F140" s="520"/>
      <c r="G140" s="520"/>
      <c r="H140" s="520"/>
      <c r="I140" s="520"/>
      <c r="J140" s="520"/>
      <c r="K140" s="520"/>
      <c r="L140" s="520"/>
      <c r="M140" s="520"/>
      <c r="N140" s="520"/>
      <c r="O140" s="520"/>
      <c r="P140" s="520"/>
      <c r="Q140" s="520"/>
      <c r="R140" s="520"/>
      <c r="S140" s="520"/>
      <c r="T140" s="520"/>
      <c r="U140" s="520"/>
      <c r="V140" s="520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T140"/>
  <sheetViews>
    <sheetView zoomScale="80" workbookViewId="0"/>
  </sheetViews>
  <sheetFormatPr baseColWidth="10" defaultColWidth="9.140625" defaultRowHeight="12.75"/>
  <cols>
    <col min="1" max="1" width="13.42578125" style="477" customWidth="1"/>
    <col min="2" max="2" width="26.7109375" style="477" customWidth="1"/>
    <col min="3" max="3" width="7" style="477" customWidth="1"/>
    <col min="4" max="4" width="7.7109375" style="477" customWidth="1"/>
    <col min="5" max="6" width="6.85546875" style="477" customWidth="1"/>
    <col min="7" max="7" width="6.140625" style="477" customWidth="1"/>
    <col min="8" max="8" width="8" style="477" customWidth="1"/>
    <col min="9" max="9" width="6.7109375" style="477" customWidth="1"/>
    <col min="10" max="10" width="6.85546875" style="477" customWidth="1"/>
    <col min="11" max="11" width="5.7109375" style="477" customWidth="1"/>
    <col min="12" max="12" width="6.85546875" style="477" customWidth="1"/>
    <col min="13" max="13" width="9.7109375" style="477" customWidth="1"/>
    <col min="14" max="14" width="7.28515625" style="477" customWidth="1"/>
    <col min="15" max="15" width="6.7109375" style="477" customWidth="1"/>
    <col min="16" max="16" width="6.85546875" style="477" customWidth="1"/>
    <col min="17" max="17" width="7.7109375" style="477" customWidth="1"/>
    <col min="18" max="18" width="7.5703125" style="477" customWidth="1"/>
    <col min="19" max="19" width="7" style="477" customWidth="1"/>
    <col min="20" max="20" width="5.7109375" style="477" customWidth="1"/>
    <col min="21" max="21" width="5.140625" style="477" customWidth="1"/>
    <col min="22" max="22" width="6.7109375" style="477" customWidth="1"/>
    <col min="23" max="23" width="9.85546875" style="477" customWidth="1"/>
    <col min="24" max="24" width="11.42578125" style="477" customWidth="1"/>
    <col min="25" max="25" width="14.5703125" style="477" customWidth="1"/>
    <col min="26" max="26" width="14.7109375" style="477" customWidth="1"/>
    <col min="27" max="27" width="8.5703125" style="477" customWidth="1"/>
    <col min="28" max="28" width="8" style="477" customWidth="1"/>
    <col min="29" max="29" width="8.5703125" style="477" customWidth="1"/>
    <col min="30" max="30" width="8.42578125" style="477" customWidth="1"/>
    <col min="31" max="31" width="7.85546875" style="477" customWidth="1"/>
    <col min="32" max="32" width="7.42578125" style="477" customWidth="1"/>
    <col min="33" max="33" width="8.140625" style="477" customWidth="1"/>
    <col min="34" max="34" width="9" style="477" customWidth="1"/>
    <col min="35" max="35" width="5.42578125" style="477" customWidth="1"/>
    <col min="36" max="36" width="8.7109375" style="477" customWidth="1"/>
    <col min="37" max="37" width="10.140625" style="477" customWidth="1"/>
    <col min="38" max="39" width="6.85546875" style="477" customWidth="1"/>
    <col min="40" max="40" width="7.42578125" style="477" customWidth="1"/>
    <col min="41" max="41" width="6.85546875" style="477" customWidth="1"/>
    <col min="42" max="42" width="7.140625" style="477" customWidth="1"/>
    <col min="43" max="43" width="6.140625" style="477" customWidth="1"/>
    <col min="44" max="44" width="5.5703125" style="477" customWidth="1"/>
    <col min="45" max="45" width="5.85546875" style="477" customWidth="1"/>
    <col min="46" max="255" width="11.42578125" style="477" customWidth="1"/>
    <col min="256" max="16384" width="9.140625" style="477"/>
  </cols>
  <sheetData>
    <row r="1" spans="1:45" s="476" customFormat="1" ht="15.75">
      <c r="A1" s="471" t="s">
        <v>389</v>
      </c>
      <c r="B1" s="472"/>
      <c r="C1" s="473"/>
      <c r="D1" s="473"/>
      <c r="E1" s="473"/>
      <c r="F1" s="473"/>
      <c r="G1" s="473"/>
      <c r="H1" s="474"/>
      <c r="I1" s="474"/>
      <c r="J1" s="475" t="s">
        <v>177</v>
      </c>
      <c r="K1" s="474"/>
      <c r="L1" s="474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</row>
    <row r="2" spans="1:45" s="476" customFormat="1">
      <c r="A2" s="472"/>
      <c r="B2" s="472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  <c r="AL2" s="477"/>
      <c r="AM2" s="477"/>
      <c r="AN2" s="477"/>
      <c r="AO2" s="477"/>
      <c r="AP2" s="477"/>
      <c r="AQ2" s="477"/>
      <c r="AR2" s="477"/>
      <c r="AS2" s="477"/>
    </row>
    <row r="3" spans="1:45" s="481" customFormat="1">
      <c r="A3" s="478"/>
      <c r="B3" s="478"/>
      <c r="C3" s="479" t="s">
        <v>178</v>
      </c>
      <c r="D3" s="479" t="s">
        <v>179</v>
      </c>
      <c r="E3" s="479" t="s">
        <v>180</v>
      </c>
      <c r="F3" s="479" t="s">
        <v>180</v>
      </c>
      <c r="G3" s="479" t="s">
        <v>181</v>
      </c>
      <c r="H3" s="480" t="s">
        <v>182</v>
      </c>
      <c r="I3" s="479" t="s">
        <v>180</v>
      </c>
      <c r="J3" s="479" t="s">
        <v>181</v>
      </c>
      <c r="K3" s="479" t="s">
        <v>183</v>
      </c>
      <c r="L3" s="479" t="s">
        <v>184</v>
      </c>
      <c r="M3" s="479" t="s">
        <v>185</v>
      </c>
      <c r="N3" s="479" t="s">
        <v>186</v>
      </c>
      <c r="O3" s="480" t="s">
        <v>187</v>
      </c>
      <c r="P3" s="480" t="s">
        <v>188</v>
      </c>
      <c r="Q3" s="480" t="s">
        <v>182</v>
      </c>
      <c r="R3" s="480" t="s">
        <v>184</v>
      </c>
      <c r="S3" s="480" t="s">
        <v>182</v>
      </c>
      <c r="T3" s="479" t="s">
        <v>189</v>
      </c>
      <c r="U3" s="480" t="s">
        <v>190</v>
      </c>
      <c r="V3" s="480" t="s">
        <v>191</v>
      </c>
      <c r="W3" s="480" t="s">
        <v>64</v>
      </c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</row>
    <row r="4" spans="1:45" s="476" customFormat="1">
      <c r="A4" s="482" t="s">
        <v>192</v>
      </c>
      <c r="B4" s="482"/>
      <c r="C4" s="483" t="s">
        <v>193</v>
      </c>
      <c r="D4" s="484" t="s">
        <v>194</v>
      </c>
      <c r="E4" s="483" t="s">
        <v>195</v>
      </c>
      <c r="F4" s="483" t="s">
        <v>196</v>
      </c>
      <c r="G4" s="483"/>
      <c r="H4" s="483" t="s">
        <v>197</v>
      </c>
      <c r="I4" s="483" t="s">
        <v>198</v>
      </c>
      <c r="J4" s="483" t="s">
        <v>198</v>
      </c>
      <c r="K4" s="483"/>
      <c r="L4" s="483" t="s">
        <v>199</v>
      </c>
      <c r="M4" s="484" t="s">
        <v>200</v>
      </c>
      <c r="N4" s="483" t="s">
        <v>201</v>
      </c>
      <c r="O4" s="483"/>
      <c r="P4" s="483" t="s">
        <v>202</v>
      </c>
      <c r="Q4" s="483" t="s">
        <v>203</v>
      </c>
      <c r="R4" s="484" t="s">
        <v>204</v>
      </c>
      <c r="S4" s="483" t="s">
        <v>205</v>
      </c>
      <c r="T4" s="483" t="s">
        <v>206</v>
      </c>
      <c r="U4" s="483"/>
      <c r="V4" s="483" t="s">
        <v>207</v>
      </c>
      <c r="W4" s="483" t="s">
        <v>208</v>
      </c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7"/>
      <c r="AO4" s="477"/>
      <c r="AP4" s="477"/>
      <c r="AQ4" s="477"/>
      <c r="AR4" s="477"/>
      <c r="AS4" s="477"/>
    </row>
    <row r="5" spans="1:45" s="487" customFormat="1">
      <c r="A5" s="485"/>
      <c r="B5" s="485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 t="s">
        <v>205</v>
      </c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7"/>
      <c r="AK5" s="477"/>
      <c r="AL5" s="477"/>
      <c r="AM5" s="477"/>
      <c r="AN5" s="477"/>
      <c r="AO5" s="477"/>
      <c r="AP5" s="477"/>
      <c r="AQ5" s="477"/>
      <c r="AR5" s="477"/>
      <c r="AS5" s="477"/>
    </row>
    <row r="6" spans="1:45">
      <c r="A6" s="488"/>
      <c r="B6" s="488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473"/>
      <c r="S6" s="473"/>
      <c r="T6" s="473"/>
      <c r="U6" s="473"/>
      <c r="V6" s="473"/>
      <c r="W6" s="489"/>
    </row>
    <row r="7" spans="1:45">
      <c r="A7" s="471" t="s">
        <v>209</v>
      </c>
      <c r="B7" s="488" t="s">
        <v>210</v>
      </c>
      <c r="C7" s="473">
        <v>23206</v>
      </c>
      <c r="D7" s="473" t="s">
        <v>211</v>
      </c>
      <c r="E7" s="473">
        <v>15533</v>
      </c>
      <c r="F7" s="473">
        <v>10534</v>
      </c>
      <c r="G7" s="473" t="s">
        <v>211</v>
      </c>
      <c r="H7" s="473" t="s">
        <v>211</v>
      </c>
      <c r="I7" s="473" t="s">
        <v>211</v>
      </c>
      <c r="J7" s="473" t="s">
        <v>211</v>
      </c>
      <c r="K7" s="490" t="s">
        <v>211</v>
      </c>
      <c r="L7" s="473" t="s">
        <v>211</v>
      </c>
      <c r="M7" s="491">
        <f>SUM(C7:L7)</f>
        <v>49273</v>
      </c>
      <c r="N7" s="473">
        <v>109</v>
      </c>
      <c r="O7" s="473" t="s">
        <v>211</v>
      </c>
      <c r="P7" s="473" t="s">
        <v>211</v>
      </c>
      <c r="Q7" s="473" t="s">
        <v>211</v>
      </c>
      <c r="R7" s="473" t="s">
        <v>211</v>
      </c>
      <c r="S7" s="473">
        <v>61</v>
      </c>
      <c r="T7" s="473" t="s">
        <v>211</v>
      </c>
      <c r="U7" s="473" t="s">
        <v>211</v>
      </c>
      <c r="V7" s="473" t="s">
        <v>211</v>
      </c>
      <c r="W7" s="494">
        <f>SUM(M7:V7)</f>
        <v>49443</v>
      </c>
    </row>
    <row r="8" spans="1:45">
      <c r="A8" s="488"/>
      <c r="B8" s="488" t="s">
        <v>212</v>
      </c>
      <c r="C8" s="473">
        <v>159</v>
      </c>
      <c r="D8" s="473" t="s">
        <v>211</v>
      </c>
      <c r="E8" s="473" t="s">
        <v>211</v>
      </c>
      <c r="F8" s="473" t="s">
        <v>211</v>
      </c>
      <c r="G8" s="473" t="s">
        <v>211</v>
      </c>
      <c r="H8" s="473" t="s">
        <v>211</v>
      </c>
      <c r="I8" s="473" t="s">
        <v>211</v>
      </c>
      <c r="J8" s="473" t="s">
        <v>211</v>
      </c>
      <c r="K8" s="473" t="s">
        <v>211</v>
      </c>
      <c r="L8" s="473" t="s">
        <v>211</v>
      </c>
      <c r="M8" s="491">
        <f>SUM(C8:L8)</f>
        <v>159</v>
      </c>
      <c r="N8" s="473">
        <v>70</v>
      </c>
      <c r="O8" s="492" t="s">
        <v>211</v>
      </c>
      <c r="P8" s="473" t="s">
        <v>211</v>
      </c>
      <c r="Q8" s="473" t="s">
        <v>211</v>
      </c>
      <c r="R8" s="473" t="s">
        <v>211</v>
      </c>
      <c r="S8" s="473" t="s">
        <v>211</v>
      </c>
      <c r="T8" s="473" t="s">
        <v>211</v>
      </c>
      <c r="U8" s="473" t="s">
        <v>211</v>
      </c>
      <c r="V8" s="473" t="s">
        <v>211</v>
      </c>
      <c r="W8" s="494">
        <f>SUM(M8:V8)</f>
        <v>229</v>
      </c>
    </row>
    <row r="9" spans="1:45">
      <c r="A9" s="488"/>
      <c r="B9" s="488" t="s">
        <v>213</v>
      </c>
      <c r="C9" s="473">
        <v>4336</v>
      </c>
      <c r="D9" s="473">
        <v>4610</v>
      </c>
      <c r="E9" s="473" t="s">
        <v>211</v>
      </c>
      <c r="F9" s="473" t="s">
        <v>211</v>
      </c>
      <c r="G9" s="473" t="s">
        <v>211</v>
      </c>
      <c r="H9" s="473" t="s">
        <v>211</v>
      </c>
      <c r="I9" s="473" t="s">
        <v>211</v>
      </c>
      <c r="J9" s="473" t="s">
        <v>211</v>
      </c>
      <c r="K9" s="473" t="s">
        <v>211</v>
      </c>
      <c r="L9" s="473" t="s">
        <v>211</v>
      </c>
      <c r="M9" s="491">
        <f>SUM(C9:L9)</f>
        <v>8946</v>
      </c>
      <c r="N9" s="473" t="s">
        <v>211</v>
      </c>
      <c r="O9" s="473" t="s">
        <v>211</v>
      </c>
      <c r="P9" s="473" t="s">
        <v>211</v>
      </c>
      <c r="Q9" s="473" t="s">
        <v>211</v>
      </c>
      <c r="R9" s="473" t="s">
        <v>211</v>
      </c>
      <c r="S9" s="473" t="s">
        <v>211</v>
      </c>
      <c r="T9" s="473" t="s">
        <v>211</v>
      </c>
      <c r="U9" s="473" t="s">
        <v>211</v>
      </c>
      <c r="V9" s="473" t="s">
        <v>211</v>
      </c>
      <c r="W9" s="494">
        <f>SUM(M9:V9)</f>
        <v>8946</v>
      </c>
    </row>
    <row r="10" spans="1:45">
      <c r="A10" s="488"/>
      <c r="B10" s="488" t="s">
        <v>214</v>
      </c>
      <c r="C10" s="473" t="s">
        <v>211</v>
      </c>
      <c r="D10" s="473" t="s">
        <v>211</v>
      </c>
      <c r="E10" s="473" t="s">
        <v>211</v>
      </c>
      <c r="F10" s="473" t="s">
        <v>211</v>
      </c>
      <c r="G10" s="473" t="s">
        <v>211</v>
      </c>
      <c r="H10" s="473" t="s">
        <v>211</v>
      </c>
      <c r="I10" s="473">
        <v>82</v>
      </c>
      <c r="J10" s="473">
        <v>7126</v>
      </c>
      <c r="K10" s="473" t="s">
        <v>211</v>
      </c>
      <c r="L10" s="473" t="s">
        <v>211</v>
      </c>
      <c r="M10" s="491">
        <f>SUM(C10:L10)</f>
        <v>7208</v>
      </c>
      <c r="N10" s="473" t="s">
        <v>211</v>
      </c>
      <c r="O10" s="473" t="s">
        <v>211</v>
      </c>
      <c r="P10" s="473" t="s">
        <v>211</v>
      </c>
      <c r="Q10" s="473" t="s">
        <v>211</v>
      </c>
      <c r="R10" s="473" t="s">
        <v>211</v>
      </c>
      <c r="S10" s="473" t="s">
        <v>211</v>
      </c>
      <c r="T10" s="473" t="s">
        <v>211</v>
      </c>
      <c r="U10" s="473" t="s">
        <v>211</v>
      </c>
      <c r="V10" s="473" t="s">
        <v>211</v>
      </c>
      <c r="W10" s="494">
        <f>SUM(M10:V10)</f>
        <v>7208</v>
      </c>
    </row>
    <row r="11" spans="1:45">
      <c r="A11" s="488"/>
      <c r="B11" s="488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91">
        <f>SUM(C11:L11)</f>
        <v>0</v>
      </c>
      <c r="N11" s="473"/>
      <c r="O11" s="473"/>
      <c r="P11" s="473"/>
      <c r="Q11" s="473"/>
      <c r="R11" s="473"/>
      <c r="S11" s="473"/>
      <c r="T11" s="473"/>
      <c r="U11" s="473"/>
      <c r="V11" s="473"/>
      <c r="W11" s="494">
        <f>SUM(M11:V11)</f>
        <v>0</v>
      </c>
    </row>
    <row r="12" spans="1:45">
      <c r="A12" s="488" t="s">
        <v>215</v>
      </c>
      <c r="B12" s="488"/>
      <c r="C12" s="493">
        <v>27701</v>
      </c>
      <c r="D12" s="493">
        <v>4610</v>
      </c>
      <c r="E12" s="493">
        <v>15533</v>
      </c>
      <c r="F12" s="493">
        <v>10534</v>
      </c>
      <c r="G12" s="493">
        <v>0</v>
      </c>
      <c r="H12" s="493">
        <v>0</v>
      </c>
      <c r="I12" s="493">
        <v>82</v>
      </c>
      <c r="J12" s="493">
        <v>7126</v>
      </c>
      <c r="K12" s="493">
        <v>0</v>
      </c>
      <c r="L12" s="493">
        <v>0</v>
      </c>
      <c r="M12" s="491">
        <v>65586</v>
      </c>
      <c r="N12" s="493">
        <v>179</v>
      </c>
      <c r="O12" s="493">
        <v>0</v>
      </c>
      <c r="P12" s="493">
        <v>0</v>
      </c>
      <c r="Q12" s="493">
        <v>0</v>
      </c>
      <c r="R12" s="493">
        <v>0</v>
      </c>
      <c r="S12" s="493">
        <v>61</v>
      </c>
      <c r="T12" s="493">
        <v>0</v>
      </c>
      <c r="U12" s="493">
        <v>0</v>
      </c>
      <c r="V12" s="493">
        <v>0</v>
      </c>
      <c r="W12" s="491">
        <v>65826</v>
      </c>
    </row>
    <row r="13" spans="1:45">
      <c r="A13" s="488"/>
      <c r="B13" s="488"/>
      <c r="C13" s="473"/>
      <c r="D13" s="473"/>
      <c r="E13" s="473"/>
      <c r="F13" s="473"/>
      <c r="G13" s="473"/>
      <c r="H13" s="473"/>
      <c r="I13" s="473"/>
      <c r="J13" s="473"/>
      <c r="K13" s="473"/>
      <c r="L13" s="473"/>
      <c r="M13" s="473"/>
      <c r="N13" s="473"/>
      <c r="O13" s="473"/>
      <c r="P13" s="473"/>
      <c r="Q13" s="473"/>
      <c r="R13" s="473"/>
      <c r="S13" s="473"/>
      <c r="T13" s="473"/>
      <c r="U13" s="473"/>
      <c r="V13" s="473"/>
      <c r="W13" s="473"/>
    </row>
    <row r="14" spans="1:45">
      <c r="A14" s="471" t="s">
        <v>216</v>
      </c>
      <c r="B14" s="488" t="s">
        <v>217</v>
      </c>
      <c r="C14" s="473">
        <v>4053</v>
      </c>
      <c r="D14" s="473">
        <v>2724</v>
      </c>
      <c r="E14" s="473" t="s">
        <v>211</v>
      </c>
      <c r="F14" s="473" t="s">
        <v>211</v>
      </c>
      <c r="G14" s="473">
        <v>79</v>
      </c>
      <c r="H14" s="473">
        <v>17</v>
      </c>
      <c r="I14" s="473" t="s">
        <v>211</v>
      </c>
      <c r="J14" s="473" t="s">
        <v>211</v>
      </c>
      <c r="K14" s="473" t="s">
        <v>211</v>
      </c>
      <c r="L14" s="473" t="s">
        <v>211</v>
      </c>
      <c r="M14" s="491">
        <f t="shared" ref="M14:M24" si="0">SUM(C14:L14)</f>
        <v>6873</v>
      </c>
      <c r="N14" s="473">
        <v>8217</v>
      </c>
      <c r="O14" s="473">
        <v>50</v>
      </c>
      <c r="P14" s="473">
        <v>42</v>
      </c>
      <c r="Q14" s="473" t="s">
        <v>211</v>
      </c>
      <c r="R14" s="473" t="s">
        <v>211</v>
      </c>
      <c r="S14" s="473">
        <v>53</v>
      </c>
      <c r="T14" s="473" t="s">
        <v>211</v>
      </c>
      <c r="U14" s="473" t="s">
        <v>211</v>
      </c>
      <c r="V14" s="473">
        <v>21</v>
      </c>
      <c r="W14" s="494">
        <f>SUM(M14:V14)</f>
        <v>15256</v>
      </c>
    </row>
    <row r="15" spans="1:45">
      <c r="A15" s="471" t="s">
        <v>218</v>
      </c>
      <c r="B15" s="488" t="s">
        <v>219</v>
      </c>
      <c r="C15" s="473">
        <v>215</v>
      </c>
      <c r="D15" s="473">
        <v>735</v>
      </c>
      <c r="E15" s="473" t="s">
        <v>211</v>
      </c>
      <c r="F15" s="473" t="s">
        <v>211</v>
      </c>
      <c r="G15" s="473">
        <v>31</v>
      </c>
      <c r="H15" s="473">
        <v>0</v>
      </c>
      <c r="I15" s="473" t="s">
        <v>211</v>
      </c>
      <c r="J15" s="473" t="s">
        <v>211</v>
      </c>
      <c r="K15" s="473" t="s">
        <v>211</v>
      </c>
      <c r="L15" s="473" t="s">
        <v>211</v>
      </c>
      <c r="M15" s="491">
        <f t="shared" si="0"/>
        <v>981</v>
      </c>
      <c r="N15" s="473">
        <v>233</v>
      </c>
      <c r="O15" s="473">
        <v>0</v>
      </c>
      <c r="P15" s="473">
        <v>0</v>
      </c>
      <c r="Q15" s="473" t="s">
        <v>211</v>
      </c>
      <c r="R15" s="473" t="s">
        <v>211</v>
      </c>
      <c r="S15" s="473" t="s">
        <v>211</v>
      </c>
      <c r="T15" s="473" t="s">
        <v>211</v>
      </c>
      <c r="U15" s="473" t="s">
        <v>211</v>
      </c>
      <c r="V15" s="473" t="s">
        <v>211</v>
      </c>
      <c r="W15" s="494">
        <f t="shared" ref="W15:W24" si="1">SUM(M15:V15)</f>
        <v>1214</v>
      </c>
    </row>
    <row r="16" spans="1:45">
      <c r="A16" s="488"/>
      <c r="B16" s="488" t="s">
        <v>220</v>
      </c>
      <c r="C16" s="473">
        <v>291</v>
      </c>
      <c r="D16" s="473">
        <v>26</v>
      </c>
      <c r="E16" s="473" t="s">
        <v>211</v>
      </c>
      <c r="F16" s="473" t="s">
        <v>211</v>
      </c>
      <c r="G16" s="473">
        <v>0</v>
      </c>
      <c r="H16" s="473">
        <v>0</v>
      </c>
      <c r="I16" s="473" t="s">
        <v>211</v>
      </c>
      <c r="J16" s="473" t="s">
        <v>211</v>
      </c>
      <c r="K16" s="473" t="s">
        <v>211</v>
      </c>
      <c r="L16" s="473" t="s">
        <v>211</v>
      </c>
      <c r="M16" s="491">
        <f t="shared" si="0"/>
        <v>317</v>
      </c>
      <c r="N16" s="473">
        <v>265</v>
      </c>
      <c r="O16" s="473">
        <v>603</v>
      </c>
      <c r="P16" s="473">
        <v>0</v>
      </c>
      <c r="Q16" s="473" t="s">
        <v>211</v>
      </c>
      <c r="R16" s="473" t="s">
        <v>211</v>
      </c>
      <c r="S16" s="473" t="s">
        <v>211</v>
      </c>
      <c r="T16" s="473" t="s">
        <v>211</v>
      </c>
      <c r="U16" s="473" t="s">
        <v>211</v>
      </c>
      <c r="V16" s="473" t="s">
        <v>211</v>
      </c>
      <c r="W16" s="494">
        <f t="shared" si="1"/>
        <v>1185</v>
      </c>
    </row>
    <row r="17" spans="1:23">
      <c r="A17" s="488"/>
      <c r="B17" s="488" t="s">
        <v>221</v>
      </c>
      <c r="C17" s="473">
        <v>26</v>
      </c>
      <c r="D17" s="473">
        <v>1476</v>
      </c>
      <c r="E17" s="473" t="s">
        <v>211</v>
      </c>
      <c r="F17" s="473" t="s">
        <v>211</v>
      </c>
      <c r="G17" s="473">
        <v>0</v>
      </c>
      <c r="H17" s="473">
        <v>18</v>
      </c>
      <c r="I17" s="473" t="s">
        <v>211</v>
      </c>
      <c r="J17" s="473" t="s">
        <v>211</v>
      </c>
      <c r="K17" s="473" t="s">
        <v>211</v>
      </c>
      <c r="L17" s="473" t="s">
        <v>211</v>
      </c>
      <c r="M17" s="491">
        <f t="shared" si="0"/>
        <v>1520</v>
      </c>
      <c r="N17" s="473">
        <v>2188</v>
      </c>
      <c r="O17" s="473">
        <v>5</v>
      </c>
      <c r="P17" s="473">
        <v>0</v>
      </c>
      <c r="Q17" s="473" t="s">
        <v>211</v>
      </c>
      <c r="R17" s="473" t="s">
        <v>211</v>
      </c>
      <c r="S17" s="473">
        <v>331</v>
      </c>
      <c r="T17" s="473" t="s">
        <v>211</v>
      </c>
      <c r="U17" s="473" t="s">
        <v>211</v>
      </c>
      <c r="V17" s="473">
        <v>4620</v>
      </c>
      <c r="W17" s="494">
        <f t="shared" si="1"/>
        <v>8664</v>
      </c>
    </row>
    <row r="18" spans="1:23">
      <c r="A18" s="488"/>
      <c r="B18" s="488" t="s">
        <v>222</v>
      </c>
      <c r="C18" s="473">
        <v>28</v>
      </c>
      <c r="D18" s="473">
        <v>386</v>
      </c>
      <c r="E18" s="473" t="s">
        <v>211</v>
      </c>
      <c r="F18" s="473" t="s">
        <v>211</v>
      </c>
      <c r="G18" s="473">
        <v>0</v>
      </c>
      <c r="H18" s="473">
        <v>0</v>
      </c>
      <c r="I18" s="473" t="s">
        <v>211</v>
      </c>
      <c r="J18" s="473" t="s">
        <v>211</v>
      </c>
      <c r="K18" s="473" t="s">
        <v>211</v>
      </c>
      <c r="L18" s="473" t="s">
        <v>211</v>
      </c>
      <c r="M18" s="491">
        <f t="shared" si="0"/>
        <v>414</v>
      </c>
      <c r="N18" s="473">
        <v>462</v>
      </c>
      <c r="O18" s="473">
        <v>0</v>
      </c>
      <c r="P18" s="473">
        <f>1989+179</f>
        <v>2168</v>
      </c>
      <c r="Q18" s="473">
        <v>945</v>
      </c>
      <c r="R18" s="473">
        <v>757</v>
      </c>
      <c r="S18" s="473">
        <v>20</v>
      </c>
      <c r="T18" s="473" t="s">
        <v>211</v>
      </c>
      <c r="U18" s="473" t="s">
        <v>211</v>
      </c>
      <c r="V18" s="473" t="s">
        <v>211</v>
      </c>
      <c r="W18" s="494">
        <f t="shared" si="1"/>
        <v>4766</v>
      </c>
    </row>
    <row r="19" spans="1:23">
      <c r="A19" s="488"/>
      <c r="B19" s="488" t="s">
        <v>223</v>
      </c>
      <c r="C19" s="473">
        <v>43</v>
      </c>
      <c r="D19" s="473">
        <v>0</v>
      </c>
      <c r="E19" s="473" t="s">
        <v>211</v>
      </c>
      <c r="F19" s="473" t="s">
        <v>211</v>
      </c>
      <c r="G19" s="473">
        <v>0</v>
      </c>
      <c r="H19" s="473">
        <v>4</v>
      </c>
      <c r="I19" s="473" t="s">
        <v>211</v>
      </c>
      <c r="J19" s="473" t="s">
        <v>211</v>
      </c>
      <c r="K19" s="473" t="s">
        <v>211</v>
      </c>
      <c r="L19" s="473" t="s">
        <v>211</v>
      </c>
      <c r="M19" s="491">
        <f t="shared" si="0"/>
        <v>47</v>
      </c>
      <c r="N19" s="473">
        <v>405</v>
      </c>
      <c r="O19" s="473">
        <v>0</v>
      </c>
      <c r="P19" s="473">
        <v>0</v>
      </c>
      <c r="Q19" s="473" t="s">
        <v>211</v>
      </c>
      <c r="R19" s="473" t="s">
        <v>211</v>
      </c>
      <c r="S19" s="473">
        <v>300</v>
      </c>
      <c r="T19" s="473" t="s">
        <v>211</v>
      </c>
      <c r="U19" s="473" t="s">
        <v>211</v>
      </c>
      <c r="V19" s="473" t="s">
        <v>211</v>
      </c>
      <c r="W19" s="494">
        <f t="shared" si="1"/>
        <v>752</v>
      </c>
    </row>
    <row r="20" spans="1:23">
      <c r="A20" s="488"/>
      <c r="B20" s="488" t="s">
        <v>224</v>
      </c>
      <c r="C20" s="473">
        <v>100</v>
      </c>
      <c r="D20" s="473">
        <v>128</v>
      </c>
      <c r="E20" s="473" t="s">
        <v>211</v>
      </c>
      <c r="F20" s="473" t="s">
        <v>211</v>
      </c>
      <c r="G20" s="473">
        <v>0</v>
      </c>
      <c r="H20" s="473">
        <v>0</v>
      </c>
      <c r="I20" s="473" t="s">
        <v>211</v>
      </c>
      <c r="J20" s="473" t="s">
        <v>211</v>
      </c>
      <c r="K20" s="473" t="s">
        <v>211</v>
      </c>
      <c r="L20" s="473" t="s">
        <v>211</v>
      </c>
      <c r="M20" s="491">
        <f t="shared" si="0"/>
        <v>228</v>
      </c>
      <c r="N20" s="473">
        <v>402</v>
      </c>
      <c r="O20" s="473">
        <v>1188</v>
      </c>
      <c r="P20" s="473">
        <v>375</v>
      </c>
      <c r="Q20" s="473" t="s">
        <v>211</v>
      </c>
      <c r="R20" s="473" t="s">
        <v>211</v>
      </c>
      <c r="S20" s="473" t="s">
        <v>211</v>
      </c>
      <c r="T20" s="473" t="s">
        <v>211</v>
      </c>
      <c r="U20" s="473" t="s">
        <v>211</v>
      </c>
      <c r="V20" s="473" t="s">
        <v>211</v>
      </c>
      <c r="W20" s="494">
        <f t="shared" si="1"/>
        <v>2193</v>
      </c>
    </row>
    <row r="21" spans="1:23">
      <c r="A21" s="488"/>
      <c r="B21" s="488" t="s">
        <v>225</v>
      </c>
      <c r="C21" s="473">
        <v>0</v>
      </c>
      <c r="D21" s="473">
        <v>104</v>
      </c>
      <c r="E21" s="473" t="s">
        <v>211</v>
      </c>
      <c r="F21" s="473" t="s">
        <v>211</v>
      </c>
      <c r="G21" s="473">
        <v>0</v>
      </c>
      <c r="H21" s="473">
        <v>0</v>
      </c>
      <c r="I21" s="473" t="s">
        <v>211</v>
      </c>
      <c r="J21" s="473" t="s">
        <v>211</v>
      </c>
      <c r="K21" s="473" t="s">
        <v>211</v>
      </c>
      <c r="L21" s="473" t="s">
        <v>211</v>
      </c>
      <c r="M21" s="491">
        <f t="shared" si="0"/>
        <v>104</v>
      </c>
      <c r="N21" s="473">
        <v>99</v>
      </c>
      <c r="O21" s="473">
        <v>1136</v>
      </c>
      <c r="P21" s="473">
        <v>62</v>
      </c>
      <c r="Q21" s="473" t="s">
        <v>211</v>
      </c>
      <c r="R21" s="473" t="s">
        <v>211</v>
      </c>
      <c r="S21" s="473" t="s">
        <v>211</v>
      </c>
      <c r="T21" s="473" t="s">
        <v>211</v>
      </c>
      <c r="U21" s="473" t="s">
        <v>211</v>
      </c>
      <c r="V21" s="473" t="s">
        <v>211</v>
      </c>
      <c r="W21" s="494">
        <f t="shared" si="1"/>
        <v>1401</v>
      </c>
    </row>
    <row r="22" spans="1:23">
      <c r="A22" s="488"/>
      <c r="B22" s="488" t="s">
        <v>226</v>
      </c>
      <c r="C22" s="473">
        <v>554</v>
      </c>
      <c r="D22" s="473">
        <v>921</v>
      </c>
      <c r="E22" s="473" t="s">
        <v>211</v>
      </c>
      <c r="F22" s="473" t="s">
        <v>211</v>
      </c>
      <c r="G22" s="473">
        <v>0</v>
      </c>
      <c r="H22" s="473">
        <v>5</v>
      </c>
      <c r="I22" s="473" t="s">
        <v>211</v>
      </c>
      <c r="J22" s="473" t="s">
        <v>211</v>
      </c>
      <c r="K22" s="473" t="s">
        <v>211</v>
      </c>
      <c r="L22" s="473" t="s">
        <v>211</v>
      </c>
      <c r="M22" s="491">
        <f t="shared" si="0"/>
        <v>1480</v>
      </c>
      <c r="N22" s="473">
        <v>95</v>
      </c>
      <c r="O22" s="473">
        <v>282</v>
      </c>
      <c r="P22" s="473">
        <v>0</v>
      </c>
      <c r="Q22" s="473" t="s">
        <v>211</v>
      </c>
      <c r="R22" s="473" t="s">
        <v>211</v>
      </c>
      <c r="S22" s="473" t="s">
        <v>211</v>
      </c>
      <c r="T22" s="473" t="s">
        <v>211</v>
      </c>
      <c r="U22" s="473" t="s">
        <v>211</v>
      </c>
      <c r="V22" s="473">
        <v>1</v>
      </c>
      <c r="W22" s="494">
        <f t="shared" si="1"/>
        <v>1858</v>
      </c>
    </row>
    <row r="23" spans="1:23">
      <c r="A23" s="488"/>
      <c r="B23" s="488" t="s">
        <v>227</v>
      </c>
      <c r="C23" s="473">
        <v>4095</v>
      </c>
      <c r="D23" s="473">
        <v>2940</v>
      </c>
      <c r="E23" s="473" t="s">
        <v>211</v>
      </c>
      <c r="F23" s="473" t="s">
        <v>211</v>
      </c>
      <c r="G23" s="473">
        <v>1278</v>
      </c>
      <c r="H23" s="473">
        <v>2398</v>
      </c>
      <c r="I23" s="473" t="s">
        <v>211</v>
      </c>
      <c r="J23" s="473" t="s">
        <v>211</v>
      </c>
      <c r="K23" s="473">
        <v>130</v>
      </c>
      <c r="L23" s="473">
        <v>7</v>
      </c>
      <c r="M23" s="491">
        <f t="shared" si="0"/>
        <v>10848</v>
      </c>
      <c r="N23" s="473">
        <v>4578</v>
      </c>
      <c r="O23" s="473">
        <v>2852</v>
      </c>
      <c r="P23" s="473">
        <v>266</v>
      </c>
      <c r="Q23" s="473">
        <v>24</v>
      </c>
      <c r="R23" s="473" t="s">
        <v>211</v>
      </c>
      <c r="S23" s="473">
        <v>2449</v>
      </c>
      <c r="T23" s="473">
        <v>313</v>
      </c>
      <c r="U23" s="473" t="s">
        <v>211</v>
      </c>
      <c r="V23" s="473">
        <v>3260</v>
      </c>
      <c r="W23" s="494">
        <f t="shared" si="1"/>
        <v>24590</v>
      </c>
    </row>
    <row r="24" spans="1:23">
      <c r="A24" s="488"/>
      <c r="B24" s="488" t="s">
        <v>228</v>
      </c>
      <c r="C24" s="473">
        <v>2989</v>
      </c>
      <c r="D24" s="473">
        <v>467</v>
      </c>
      <c r="E24" s="473"/>
      <c r="F24" s="473"/>
      <c r="G24" s="473">
        <v>87</v>
      </c>
      <c r="H24" s="473">
        <v>13</v>
      </c>
      <c r="I24" s="473"/>
      <c r="J24" s="473"/>
      <c r="K24" s="473">
        <v>34</v>
      </c>
      <c r="L24" s="473"/>
      <c r="M24" s="491">
        <f t="shared" si="0"/>
        <v>3590</v>
      </c>
      <c r="N24" s="473">
        <v>1163</v>
      </c>
      <c r="O24" s="473">
        <v>0</v>
      </c>
      <c r="P24" s="473">
        <f>31+10</f>
        <v>41</v>
      </c>
      <c r="Q24" s="473">
        <v>0</v>
      </c>
      <c r="R24" s="473"/>
      <c r="S24" s="473"/>
      <c r="T24" s="473"/>
      <c r="U24" s="473"/>
      <c r="V24" s="473"/>
      <c r="W24" s="494">
        <f t="shared" si="1"/>
        <v>4794</v>
      </c>
    </row>
    <row r="25" spans="1:23">
      <c r="A25" s="488"/>
      <c r="B25" s="488"/>
      <c r="C25" s="473"/>
      <c r="D25" s="473"/>
      <c r="E25" s="473"/>
      <c r="F25" s="473"/>
      <c r="G25" s="473"/>
      <c r="H25" s="473"/>
      <c r="I25" s="473"/>
      <c r="J25" s="473"/>
      <c r="K25" s="473"/>
      <c r="L25" s="473"/>
      <c r="M25" s="473"/>
      <c r="N25" s="473"/>
      <c r="O25" s="473"/>
      <c r="P25" s="473"/>
      <c r="Q25" s="473"/>
      <c r="R25" s="473"/>
      <c r="S25" s="473"/>
      <c r="T25" s="473"/>
      <c r="U25" s="473"/>
      <c r="V25" s="473"/>
      <c r="W25" s="473"/>
    </row>
    <row r="26" spans="1:23">
      <c r="A26" s="488" t="s">
        <v>229</v>
      </c>
      <c r="B26" s="488"/>
      <c r="C26" s="493">
        <v>12394</v>
      </c>
      <c r="D26" s="493">
        <v>9907</v>
      </c>
      <c r="E26" s="493">
        <v>0</v>
      </c>
      <c r="F26" s="493">
        <v>0</v>
      </c>
      <c r="G26" s="493">
        <v>1475</v>
      </c>
      <c r="H26" s="493">
        <v>2455</v>
      </c>
      <c r="I26" s="493">
        <v>0</v>
      </c>
      <c r="J26" s="493">
        <v>0</v>
      </c>
      <c r="K26" s="493">
        <v>164</v>
      </c>
      <c r="L26" s="493">
        <v>7</v>
      </c>
      <c r="M26" s="493">
        <v>26402</v>
      </c>
      <c r="N26" s="493">
        <v>18107</v>
      </c>
      <c r="O26" s="493">
        <v>6116</v>
      </c>
      <c r="P26" s="493">
        <v>2954</v>
      </c>
      <c r="Q26" s="493">
        <v>969</v>
      </c>
      <c r="R26" s="493">
        <v>757</v>
      </c>
      <c r="S26" s="493">
        <v>3153</v>
      </c>
      <c r="T26" s="493">
        <v>313</v>
      </c>
      <c r="U26" s="493">
        <v>0</v>
      </c>
      <c r="V26" s="493">
        <v>7902</v>
      </c>
      <c r="W26" s="493">
        <v>66673</v>
      </c>
    </row>
    <row r="27" spans="1:23">
      <c r="A27" s="488"/>
      <c r="B27" s="488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3"/>
      <c r="P27" s="473"/>
      <c r="Q27" s="473"/>
      <c r="R27" s="473"/>
      <c r="S27" s="473"/>
      <c r="T27" s="473"/>
      <c r="U27" s="473"/>
      <c r="V27" s="473"/>
      <c r="W27" s="473"/>
    </row>
    <row r="28" spans="1:23">
      <c r="A28" s="471" t="s">
        <v>230</v>
      </c>
      <c r="B28" s="488" t="s">
        <v>231</v>
      </c>
      <c r="C28" s="473" t="s">
        <v>211</v>
      </c>
      <c r="D28" s="473" t="s">
        <v>211</v>
      </c>
      <c r="E28" s="473" t="s">
        <v>211</v>
      </c>
      <c r="F28" s="473" t="s">
        <v>211</v>
      </c>
      <c r="G28" s="473" t="s">
        <v>211</v>
      </c>
      <c r="H28" s="473" t="s">
        <v>211</v>
      </c>
      <c r="I28" s="473" t="s">
        <v>211</v>
      </c>
      <c r="J28" s="473" t="s">
        <v>211</v>
      </c>
      <c r="K28" s="473" t="s">
        <v>211</v>
      </c>
      <c r="L28" s="473" t="s">
        <v>211</v>
      </c>
      <c r="M28" s="491">
        <f>SUM(C28:L28)</f>
        <v>0</v>
      </c>
      <c r="N28" s="473" t="s">
        <v>211</v>
      </c>
      <c r="O28" s="473" t="s">
        <v>211</v>
      </c>
      <c r="P28" s="473" t="s">
        <v>211</v>
      </c>
      <c r="Q28" s="473" t="s">
        <v>211</v>
      </c>
      <c r="R28" s="473" t="s">
        <v>211</v>
      </c>
      <c r="S28" s="473" t="s">
        <v>211</v>
      </c>
      <c r="T28" s="473" t="s">
        <v>211</v>
      </c>
      <c r="U28" s="473" t="s">
        <v>211</v>
      </c>
      <c r="V28" s="473" t="s">
        <v>211</v>
      </c>
      <c r="W28" s="491">
        <f>SUM(M28:V28)</f>
        <v>0</v>
      </c>
    </row>
    <row r="29" spans="1:23">
      <c r="A29" s="471" t="s">
        <v>232</v>
      </c>
      <c r="B29" s="488" t="s">
        <v>233</v>
      </c>
      <c r="C29" s="473">
        <v>173</v>
      </c>
      <c r="D29" s="473">
        <v>45</v>
      </c>
      <c r="E29" s="473" t="s">
        <v>211</v>
      </c>
      <c r="F29" s="473" t="s">
        <v>211</v>
      </c>
      <c r="G29" s="473">
        <v>4</v>
      </c>
      <c r="H29" s="473">
        <v>953</v>
      </c>
      <c r="I29" s="473" t="s">
        <v>211</v>
      </c>
      <c r="J29" s="473" t="s">
        <v>211</v>
      </c>
      <c r="K29" s="473" t="s">
        <v>211</v>
      </c>
      <c r="L29" s="473" t="s">
        <v>211</v>
      </c>
      <c r="M29" s="491">
        <f>SUM(C29:L29)</f>
        <v>1175</v>
      </c>
      <c r="N29" s="473">
        <v>2420</v>
      </c>
      <c r="O29" s="473">
        <v>54</v>
      </c>
      <c r="P29" s="473" t="s">
        <v>211</v>
      </c>
      <c r="Q29" s="473">
        <v>160</v>
      </c>
      <c r="R29" s="473" t="s">
        <v>211</v>
      </c>
      <c r="S29" s="473">
        <v>234</v>
      </c>
      <c r="T29" s="473" t="s">
        <v>211</v>
      </c>
      <c r="U29" s="473" t="s">
        <v>211</v>
      </c>
      <c r="V29" s="473">
        <v>0</v>
      </c>
      <c r="W29" s="491">
        <f>SUM(M29:V29)</f>
        <v>4043</v>
      </c>
    </row>
    <row r="30" spans="1:23">
      <c r="A30" s="471"/>
      <c r="B30" s="488" t="s">
        <v>234</v>
      </c>
      <c r="C30" s="473">
        <v>114</v>
      </c>
      <c r="D30" s="473">
        <v>51</v>
      </c>
      <c r="E30" s="473" t="s">
        <v>211</v>
      </c>
      <c r="F30" s="473" t="s">
        <v>211</v>
      </c>
      <c r="G30" s="473">
        <v>4</v>
      </c>
      <c r="H30" s="473">
        <v>220</v>
      </c>
      <c r="I30" s="473" t="s">
        <v>211</v>
      </c>
      <c r="J30" s="473" t="s">
        <v>211</v>
      </c>
      <c r="K30" s="473" t="s">
        <v>211</v>
      </c>
      <c r="L30" s="473" t="s">
        <v>211</v>
      </c>
      <c r="M30" s="491">
        <f>SUM(C30:L30)</f>
        <v>389</v>
      </c>
      <c r="N30" s="473">
        <v>908</v>
      </c>
      <c r="O30" s="473">
        <v>0</v>
      </c>
      <c r="P30" s="473"/>
      <c r="Q30" s="473">
        <v>37</v>
      </c>
      <c r="R30" s="473"/>
      <c r="S30" s="473">
        <v>153</v>
      </c>
      <c r="T30" s="473"/>
      <c r="U30" s="473"/>
      <c r="V30" s="473">
        <v>0</v>
      </c>
      <c r="W30" s="491">
        <f>SUM(M30:V30)</f>
        <v>1487</v>
      </c>
    </row>
    <row r="31" spans="1:23">
      <c r="A31" s="471"/>
      <c r="B31" s="488" t="s">
        <v>235</v>
      </c>
      <c r="C31" s="473">
        <v>250</v>
      </c>
      <c r="D31" s="473">
        <v>13</v>
      </c>
      <c r="E31" s="473" t="s">
        <v>211</v>
      </c>
      <c r="F31" s="473" t="s">
        <v>211</v>
      </c>
      <c r="G31" s="473">
        <v>1733</v>
      </c>
      <c r="H31" s="473">
        <v>8591</v>
      </c>
      <c r="I31" s="473" t="s">
        <v>211</v>
      </c>
      <c r="J31" s="473" t="s">
        <v>211</v>
      </c>
      <c r="K31" s="473" t="s">
        <v>211</v>
      </c>
      <c r="L31" s="473" t="s">
        <v>211</v>
      </c>
      <c r="M31" s="491">
        <f>SUM(C31:L31)</f>
        <v>10587</v>
      </c>
      <c r="N31" s="473">
        <v>4929</v>
      </c>
      <c r="O31" s="473">
        <v>0</v>
      </c>
      <c r="P31" s="473"/>
      <c r="Q31" s="473">
        <v>559</v>
      </c>
      <c r="R31" s="473"/>
      <c r="S31" s="473">
        <v>1713</v>
      </c>
      <c r="T31" s="473"/>
      <c r="U31" s="473"/>
      <c r="V31" s="473">
        <v>27113</v>
      </c>
      <c r="W31" s="491">
        <f>SUM(M31:V31)</f>
        <v>44901</v>
      </c>
    </row>
    <row r="32" spans="1:23">
      <c r="A32" s="488"/>
      <c r="B32" s="488"/>
      <c r="C32" s="473"/>
      <c r="D32" s="473"/>
      <c r="E32" s="473"/>
      <c r="F32" s="473"/>
      <c r="G32" s="473"/>
      <c r="H32" s="473"/>
      <c r="I32" s="473"/>
      <c r="J32" s="473"/>
      <c r="K32" s="473"/>
      <c r="L32" s="473"/>
      <c r="M32" s="473"/>
      <c r="N32" s="473"/>
      <c r="O32" s="473"/>
      <c r="P32" s="473"/>
      <c r="Q32" s="473"/>
      <c r="R32" s="473"/>
      <c r="S32" s="473"/>
      <c r="T32" s="473"/>
      <c r="U32" s="473"/>
      <c r="V32" s="473"/>
      <c r="W32" s="473"/>
    </row>
    <row r="33" spans="1:38">
      <c r="A33" s="488" t="s">
        <v>236</v>
      </c>
      <c r="B33" s="488"/>
      <c r="C33" s="493">
        <v>537</v>
      </c>
      <c r="D33" s="493">
        <v>109</v>
      </c>
      <c r="E33" s="493">
        <v>0</v>
      </c>
      <c r="F33" s="493">
        <v>0</v>
      </c>
      <c r="G33" s="493">
        <v>1741</v>
      </c>
      <c r="H33" s="493">
        <v>9764</v>
      </c>
      <c r="I33" s="493">
        <v>0</v>
      </c>
      <c r="J33" s="493">
        <v>0</v>
      </c>
      <c r="K33" s="493">
        <v>0</v>
      </c>
      <c r="L33" s="493">
        <v>0</v>
      </c>
      <c r="M33" s="493">
        <f>SUM(M28:M31)</f>
        <v>12151</v>
      </c>
      <c r="N33" s="493">
        <v>8257</v>
      </c>
      <c r="O33" s="493">
        <v>54</v>
      </c>
      <c r="P33" s="493">
        <v>0</v>
      </c>
      <c r="Q33" s="493">
        <v>756</v>
      </c>
      <c r="R33" s="493">
        <v>0</v>
      </c>
      <c r="S33" s="493">
        <v>2100</v>
      </c>
      <c r="T33" s="493">
        <v>0</v>
      </c>
      <c r="U33" s="493">
        <v>0</v>
      </c>
      <c r="V33" s="493">
        <v>27113</v>
      </c>
      <c r="W33" s="493">
        <f>SUM(M33:V33)</f>
        <v>50431</v>
      </c>
    </row>
    <row r="34" spans="1:38">
      <c r="A34" s="488"/>
      <c r="B34" s="488"/>
      <c r="C34" s="473"/>
      <c r="D34" s="473"/>
      <c r="E34" s="473"/>
      <c r="F34" s="473"/>
      <c r="G34" s="473"/>
      <c r="H34" s="473"/>
      <c r="I34" s="473"/>
      <c r="J34" s="473"/>
      <c r="K34" s="473"/>
      <c r="L34" s="473"/>
      <c r="M34" s="473"/>
      <c r="N34" s="473"/>
      <c r="O34" s="473"/>
      <c r="P34" s="473"/>
      <c r="Q34" s="473"/>
      <c r="R34" s="473"/>
      <c r="S34" s="473"/>
      <c r="T34" s="473"/>
      <c r="U34" s="473"/>
      <c r="V34" s="473"/>
      <c r="W34" s="473"/>
      <c r="X34" s="473"/>
      <c r="Y34" s="473"/>
      <c r="Z34" s="473"/>
      <c r="AA34" s="473"/>
      <c r="AB34" s="473"/>
      <c r="AC34" s="473"/>
      <c r="AD34" s="473"/>
      <c r="AE34" s="473"/>
      <c r="AF34" s="473"/>
      <c r="AG34" s="473"/>
      <c r="AH34" s="473"/>
      <c r="AI34" s="473"/>
      <c r="AJ34" s="473"/>
      <c r="AK34" s="473"/>
      <c r="AL34" s="473"/>
    </row>
    <row r="35" spans="1:38">
      <c r="A35" s="471" t="s">
        <v>237</v>
      </c>
      <c r="B35" s="488"/>
      <c r="C35" s="493">
        <v>40632</v>
      </c>
      <c r="D35" s="493">
        <v>14626</v>
      </c>
      <c r="E35" s="493">
        <v>15533</v>
      </c>
      <c r="F35" s="493">
        <v>10534</v>
      </c>
      <c r="G35" s="493">
        <v>3216</v>
      </c>
      <c r="H35" s="493">
        <v>12219</v>
      </c>
      <c r="I35" s="493">
        <v>82</v>
      </c>
      <c r="J35" s="493">
        <v>7126</v>
      </c>
      <c r="K35" s="493">
        <v>164</v>
      </c>
      <c r="L35" s="493">
        <v>7</v>
      </c>
      <c r="M35" s="493">
        <v>104139</v>
      </c>
      <c r="N35" s="493">
        <v>26543</v>
      </c>
      <c r="O35" s="493">
        <v>6170</v>
      </c>
      <c r="P35" s="493">
        <v>2954</v>
      </c>
      <c r="Q35" s="493">
        <v>1725</v>
      </c>
      <c r="R35" s="493">
        <v>757</v>
      </c>
      <c r="S35" s="493">
        <v>5314</v>
      </c>
      <c r="T35" s="493">
        <v>313</v>
      </c>
      <c r="U35" s="493">
        <v>0</v>
      </c>
      <c r="V35" s="493">
        <v>35015</v>
      </c>
      <c r="W35" s="493">
        <v>182930</v>
      </c>
    </row>
    <row r="36" spans="1:38">
      <c r="A36" s="472"/>
      <c r="B36" s="488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473"/>
      <c r="S36" s="473"/>
      <c r="T36" s="473"/>
      <c r="U36" s="473"/>
      <c r="V36" s="473"/>
      <c r="W36" s="473"/>
    </row>
    <row r="37" spans="1:38">
      <c r="A37" s="471" t="s">
        <v>238</v>
      </c>
      <c r="B37" s="488" t="s">
        <v>239</v>
      </c>
      <c r="C37" s="473">
        <v>364</v>
      </c>
      <c r="D37" s="473">
        <v>2372</v>
      </c>
      <c r="E37" s="473" t="s">
        <v>211</v>
      </c>
      <c r="F37" s="473" t="s">
        <v>211</v>
      </c>
      <c r="G37" s="473" t="s">
        <v>211</v>
      </c>
      <c r="H37" s="473"/>
      <c r="I37" s="473" t="s">
        <v>211</v>
      </c>
      <c r="J37" s="473" t="s">
        <v>211</v>
      </c>
      <c r="K37" s="473" t="s">
        <v>211</v>
      </c>
      <c r="L37" s="473" t="s">
        <v>211</v>
      </c>
      <c r="M37" s="491">
        <f>SUM(C37:L37)</f>
        <v>2736</v>
      </c>
      <c r="N37" s="473">
        <v>48</v>
      </c>
      <c r="O37" s="473">
        <v>80</v>
      </c>
      <c r="P37" s="473" t="s">
        <v>211</v>
      </c>
      <c r="Q37" s="473">
        <v>6</v>
      </c>
      <c r="R37" s="473" t="s">
        <v>211</v>
      </c>
      <c r="S37" s="473">
        <v>290</v>
      </c>
      <c r="T37" s="473" t="s">
        <v>211</v>
      </c>
      <c r="U37" s="473" t="s">
        <v>211</v>
      </c>
      <c r="V37" s="473">
        <v>3970</v>
      </c>
      <c r="W37" s="491">
        <f>SUM(M37:V37)</f>
        <v>7130</v>
      </c>
      <c r="Y37" s="495"/>
    </row>
    <row r="38" spans="1:38">
      <c r="A38" s="471" t="s">
        <v>240</v>
      </c>
      <c r="B38" s="488" t="s">
        <v>241</v>
      </c>
      <c r="C38" s="473">
        <v>1592</v>
      </c>
      <c r="D38" s="473">
        <v>1734</v>
      </c>
      <c r="E38" s="473" t="s">
        <v>211</v>
      </c>
      <c r="F38" s="473" t="s">
        <v>211</v>
      </c>
      <c r="G38" s="473" t="s">
        <v>211</v>
      </c>
      <c r="H38" s="473">
        <v>2</v>
      </c>
      <c r="I38" s="473" t="s">
        <v>211</v>
      </c>
      <c r="J38" s="473" t="s">
        <v>211</v>
      </c>
      <c r="K38" s="473" t="s">
        <v>211</v>
      </c>
      <c r="L38" s="473" t="s">
        <v>211</v>
      </c>
      <c r="M38" s="491">
        <f t="shared" ref="M38:M43" si="2">SUM(C38:L38)</f>
        <v>3328</v>
      </c>
      <c r="N38" s="473">
        <v>1115</v>
      </c>
      <c r="O38" s="473">
        <v>29056</v>
      </c>
      <c r="P38" s="473">
        <v>463</v>
      </c>
      <c r="Q38" s="473" t="s">
        <v>211</v>
      </c>
      <c r="R38" s="473" t="s">
        <v>211</v>
      </c>
      <c r="S38" s="473">
        <v>8690</v>
      </c>
      <c r="T38" s="473" t="s">
        <v>211</v>
      </c>
      <c r="U38" s="473" t="s">
        <v>211</v>
      </c>
      <c r="V38" s="473">
        <v>313</v>
      </c>
      <c r="W38" s="491">
        <f t="shared" ref="W38:W43" si="3">SUM(M38:V38)</f>
        <v>42965</v>
      </c>
      <c r="Y38" s="495"/>
    </row>
    <row r="39" spans="1:38">
      <c r="A39" s="488"/>
      <c r="B39" s="488" t="s">
        <v>242</v>
      </c>
      <c r="C39" s="473" t="s">
        <v>211</v>
      </c>
      <c r="D39" s="473" t="s">
        <v>211</v>
      </c>
      <c r="E39" s="473" t="s">
        <v>211</v>
      </c>
      <c r="F39" s="473" t="s">
        <v>211</v>
      </c>
      <c r="G39" s="473" t="s">
        <v>211</v>
      </c>
      <c r="H39" s="473">
        <v>20</v>
      </c>
      <c r="I39" s="473" t="s">
        <v>211</v>
      </c>
      <c r="J39" s="473" t="s">
        <v>211</v>
      </c>
      <c r="K39" s="473">
        <v>36</v>
      </c>
      <c r="L39" s="473" t="s">
        <v>211</v>
      </c>
      <c r="M39" s="491">
        <f t="shared" si="2"/>
        <v>56</v>
      </c>
      <c r="N39" s="473">
        <v>11</v>
      </c>
      <c r="O39" s="473">
        <v>0</v>
      </c>
      <c r="P39" s="473">
        <v>1434</v>
      </c>
      <c r="Q39" s="473">
        <v>44</v>
      </c>
      <c r="R39" s="473">
        <v>22</v>
      </c>
      <c r="S39" s="473" t="s">
        <v>211</v>
      </c>
      <c r="T39" s="473" t="s">
        <v>211</v>
      </c>
      <c r="U39" s="473">
        <v>101</v>
      </c>
      <c r="V39" s="473" t="s">
        <v>211</v>
      </c>
      <c r="W39" s="491">
        <f t="shared" si="3"/>
        <v>1668</v>
      </c>
      <c r="Y39" s="495"/>
    </row>
    <row r="40" spans="1:38">
      <c r="A40" s="488"/>
      <c r="B40" s="488" t="s">
        <v>243</v>
      </c>
      <c r="C40" s="473" t="s">
        <v>211</v>
      </c>
      <c r="D40" s="473" t="s">
        <v>211</v>
      </c>
      <c r="E40" s="473" t="s">
        <v>211</v>
      </c>
      <c r="F40" s="473" t="s">
        <v>211</v>
      </c>
      <c r="G40" s="473" t="s">
        <v>211</v>
      </c>
      <c r="H40" s="473" t="s">
        <v>211</v>
      </c>
      <c r="I40" s="473" t="s">
        <v>211</v>
      </c>
      <c r="J40" s="473" t="s">
        <v>211</v>
      </c>
      <c r="K40" s="473" t="s">
        <v>211</v>
      </c>
      <c r="L40" s="473" t="s">
        <v>211</v>
      </c>
      <c r="M40" s="491">
        <f t="shared" si="2"/>
        <v>0</v>
      </c>
      <c r="N40" s="473">
        <v>0</v>
      </c>
      <c r="O40" s="473">
        <v>4981</v>
      </c>
      <c r="P40" s="473" t="s">
        <v>211</v>
      </c>
      <c r="Q40" s="473">
        <v>76</v>
      </c>
      <c r="R40" s="473">
        <v>393</v>
      </c>
      <c r="S40" s="473" t="s">
        <v>211</v>
      </c>
      <c r="T40" s="473" t="s">
        <v>211</v>
      </c>
      <c r="U40" s="473" t="s">
        <v>211</v>
      </c>
      <c r="V40" s="473" t="s">
        <v>211</v>
      </c>
      <c r="W40" s="491">
        <f t="shared" si="3"/>
        <v>5450</v>
      </c>
      <c r="Y40" s="495"/>
    </row>
    <row r="41" spans="1:38">
      <c r="A41" s="488"/>
      <c r="B41" s="488" t="s">
        <v>244</v>
      </c>
      <c r="C41" s="473">
        <v>101</v>
      </c>
      <c r="D41" s="473">
        <v>1472</v>
      </c>
      <c r="E41" s="473" t="s">
        <v>211</v>
      </c>
      <c r="F41" s="473" t="s">
        <v>211</v>
      </c>
      <c r="G41" s="473" t="s">
        <v>211</v>
      </c>
      <c r="H41" s="473">
        <v>26</v>
      </c>
      <c r="I41" s="473" t="s">
        <v>211</v>
      </c>
      <c r="J41" s="473" t="s">
        <v>211</v>
      </c>
      <c r="K41" s="473" t="s">
        <v>211</v>
      </c>
      <c r="L41" s="473">
        <v>3510</v>
      </c>
      <c r="M41" s="491">
        <f t="shared" si="2"/>
        <v>5109</v>
      </c>
      <c r="N41" s="473">
        <v>240</v>
      </c>
      <c r="O41" s="473" t="s">
        <v>211</v>
      </c>
      <c r="P41" s="473" t="s">
        <v>211</v>
      </c>
      <c r="Q41" s="473" t="s">
        <v>211</v>
      </c>
      <c r="R41" s="473" t="s">
        <v>211</v>
      </c>
      <c r="S41" s="473">
        <v>3974</v>
      </c>
      <c r="T41" s="473" t="s">
        <v>211</v>
      </c>
      <c r="U41" s="473" t="s">
        <v>211</v>
      </c>
      <c r="V41" s="473" t="s">
        <v>211</v>
      </c>
      <c r="W41" s="491">
        <f t="shared" si="3"/>
        <v>9323</v>
      </c>
      <c r="Y41" s="495"/>
    </row>
    <row r="42" spans="1:38">
      <c r="A42" s="488"/>
      <c r="B42" s="488" t="s">
        <v>245</v>
      </c>
      <c r="C42" s="473" t="s">
        <v>211</v>
      </c>
      <c r="D42" s="473" t="s">
        <v>211</v>
      </c>
      <c r="E42" s="473" t="s">
        <v>211</v>
      </c>
      <c r="F42" s="473" t="s">
        <v>211</v>
      </c>
      <c r="G42" s="473" t="s">
        <v>211</v>
      </c>
      <c r="H42" s="473" t="s">
        <v>211</v>
      </c>
      <c r="I42" s="473" t="s">
        <v>211</v>
      </c>
      <c r="J42" s="473" t="s">
        <v>211</v>
      </c>
      <c r="K42" s="473" t="s">
        <v>211</v>
      </c>
      <c r="L42" s="473" t="s">
        <v>211</v>
      </c>
      <c r="M42" s="491">
        <f t="shared" si="2"/>
        <v>0</v>
      </c>
      <c r="N42" s="473">
        <v>16</v>
      </c>
      <c r="O42" s="473" t="s">
        <v>211</v>
      </c>
      <c r="P42" s="473" t="s">
        <v>211</v>
      </c>
      <c r="Q42" s="473" t="s">
        <v>211</v>
      </c>
      <c r="R42" s="473" t="s">
        <v>211</v>
      </c>
      <c r="S42" s="473" t="s">
        <v>211</v>
      </c>
      <c r="T42" s="473" t="s">
        <v>211</v>
      </c>
      <c r="U42" s="473" t="s">
        <v>211</v>
      </c>
      <c r="V42" s="473" t="s">
        <v>211</v>
      </c>
      <c r="W42" s="491">
        <f t="shared" si="3"/>
        <v>16</v>
      </c>
      <c r="Y42" s="495"/>
    </row>
    <row r="43" spans="1:38">
      <c r="A43" s="488"/>
      <c r="B43" s="488" t="s">
        <v>246</v>
      </c>
      <c r="C43" s="473">
        <v>0</v>
      </c>
      <c r="D43" s="473" t="s">
        <v>211</v>
      </c>
      <c r="E43" s="473" t="s">
        <v>211</v>
      </c>
      <c r="F43" s="473" t="s">
        <v>211</v>
      </c>
      <c r="G43" s="473" t="s">
        <v>211</v>
      </c>
      <c r="H43" s="473" t="s">
        <v>211</v>
      </c>
      <c r="I43" s="473" t="s">
        <v>211</v>
      </c>
      <c r="J43" s="473" t="s">
        <v>211</v>
      </c>
      <c r="K43" s="473">
        <v>0</v>
      </c>
      <c r="L43" s="473" t="s">
        <v>211</v>
      </c>
      <c r="M43" s="491">
        <f t="shared" si="2"/>
        <v>0</v>
      </c>
      <c r="N43" s="473">
        <v>68</v>
      </c>
      <c r="O43" s="473" t="s">
        <v>211</v>
      </c>
      <c r="P43" s="473" t="s">
        <v>211</v>
      </c>
      <c r="Q43" s="473" t="s">
        <v>211</v>
      </c>
      <c r="R43" s="473" t="s">
        <v>211</v>
      </c>
      <c r="S43" s="473">
        <v>15204</v>
      </c>
      <c r="T43" s="473" t="s">
        <v>211</v>
      </c>
      <c r="U43" s="473" t="s">
        <v>211</v>
      </c>
      <c r="V43" s="473" t="s">
        <v>211</v>
      </c>
      <c r="W43" s="491">
        <f t="shared" si="3"/>
        <v>15272</v>
      </c>
      <c r="Y43" s="495"/>
    </row>
    <row r="44" spans="1:38">
      <c r="A44" s="488"/>
      <c r="B44" s="488"/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3"/>
      <c r="O44" s="473"/>
      <c r="P44" s="473"/>
      <c r="Q44" s="473"/>
      <c r="R44" s="473"/>
      <c r="S44" s="473"/>
      <c r="T44" s="473"/>
      <c r="U44" s="473"/>
      <c r="V44" s="473"/>
      <c r="W44" s="473"/>
    </row>
    <row r="45" spans="1:38">
      <c r="A45" s="488" t="s">
        <v>247</v>
      </c>
      <c r="B45" s="488"/>
      <c r="C45" s="493">
        <v>2057</v>
      </c>
      <c r="D45" s="493">
        <v>5578</v>
      </c>
      <c r="E45" s="493">
        <v>0</v>
      </c>
      <c r="F45" s="493">
        <v>0</v>
      </c>
      <c r="G45" s="493">
        <v>0</v>
      </c>
      <c r="H45" s="493">
        <v>47.814999999999998</v>
      </c>
      <c r="I45" s="493">
        <v>0</v>
      </c>
      <c r="J45" s="493">
        <v>0</v>
      </c>
      <c r="K45" s="493">
        <v>36</v>
      </c>
      <c r="L45" s="493">
        <v>3510</v>
      </c>
      <c r="M45" s="493">
        <v>11228.814999999999</v>
      </c>
      <c r="N45" s="493">
        <v>1498</v>
      </c>
      <c r="O45" s="493">
        <v>34117</v>
      </c>
      <c r="P45" s="493">
        <v>1897</v>
      </c>
      <c r="Q45" s="493">
        <v>126</v>
      </c>
      <c r="R45" s="493">
        <v>415</v>
      </c>
      <c r="S45" s="493">
        <v>28158</v>
      </c>
      <c r="T45" s="493">
        <v>0</v>
      </c>
      <c r="U45" s="493">
        <v>101</v>
      </c>
      <c r="V45" s="493">
        <v>4283</v>
      </c>
      <c r="W45" s="493">
        <v>81823.815000000002</v>
      </c>
      <c r="X45" s="496"/>
    </row>
    <row r="46" spans="1:38">
      <c r="A46" s="488"/>
      <c r="B46" s="488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</row>
    <row r="47" spans="1:38">
      <c r="A47" s="488"/>
      <c r="B47" s="488"/>
      <c r="C47" s="473"/>
      <c r="D47" s="473"/>
      <c r="E47" s="473"/>
      <c r="F47" s="473"/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3"/>
      <c r="S47" s="473"/>
      <c r="T47" s="473"/>
      <c r="U47" s="473"/>
      <c r="V47" s="473"/>
      <c r="W47" s="473">
        <f>SUM(M46:V46)</f>
        <v>0</v>
      </c>
    </row>
    <row r="48" spans="1:38">
      <c r="A48" s="471" t="s">
        <v>248</v>
      </c>
      <c r="B48" s="471"/>
      <c r="C48" s="493">
        <v>42689</v>
      </c>
      <c r="D48" s="493">
        <v>20204</v>
      </c>
      <c r="E48" s="493">
        <v>15533</v>
      </c>
      <c r="F48" s="493">
        <v>10534</v>
      </c>
      <c r="G48" s="493">
        <v>3216</v>
      </c>
      <c r="H48" s="493">
        <v>12266.815000000001</v>
      </c>
      <c r="I48" s="493">
        <v>82</v>
      </c>
      <c r="J48" s="493">
        <v>7126</v>
      </c>
      <c r="K48" s="493">
        <v>200</v>
      </c>
      <c r="L48" s="493">
        <v>3517</v>
      </c>
      <c r="M48" s="493">
        <v>115367.815</v>
      </c>
      <c r="N48" s="493">
        <v>28041</v>
      </c>
      <c r="O48" s="493">
        <v>40287</v>
      </c>
      <c r="P48" s="493">
        <v>4851</v>
      </c>
      <c r="Q48" s="493">
        <v>1851</v>
      </c>
      <c r="R48" s="493">
        <v>1172</v>
      </c>
      <c r="S48" s="493">
        <v>33472</v>
      </c>
      <c r="T48" s="493">
        <v>313</v>
      </c>
      <c r="U48" s="493">
        <v>101</v>
      </c>
      <c r="V48" s="493">
        <v>39298</v>
      </c>
      <c r="W48" s="493">
        <v>264753.815</v>
      </c>
    </row>
    <row r="49" spans="1:46"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>
        <f t="shared" ref="Z49:AT49" si="4">Z35+Z48</f>
        <v>0</v>
      </c>
      <c r="AA49" s="497">
        <f t="shared" si="4"/>
        <v>0</v>
      </c>
      <c r="AB49" s="497">
        <f t="shared" si="4"/>
        <v>0</v>
      </c>
      <c r="AC49" s="497">
        <f t="shared" si="4"/>
        <v>0</v>
      </c>
      <c r="AD49" s="497">
        <f t="shared" si="4"/>
        <v>0</v>
      </c>
      <c r="AE49" s="497">
        <f t="shared" si="4"/>
        <v>0</v>
      </c>
      <c r="AF49" s="497">
        <f t="shared" si="4"/>
        <v>0</v>
      </c>
      <c r="AG49" s="497">
        <f t="shared" si="4"/>
        <v>0</v>
      </c>
      <c r="AH49" s="497">
        <f t="shared" si="4"/>
        <v>0</v>
      </c>
      <c r="AI49" s="497">
        <f t="shared" si="4"/>
        <v>0</v>
      </c>
      <c r="AJ49" s="497">
        <f t="shared" si="4"/>
        <v>0</v>
      </c>
      <c r="AK49" s="497">
        <f t="shared" si="4"/>
        <v>0</v>
      </c>
      <c r="AL49" s="497">
        <f t="shared" si="4"/>
        <v>0</v>
      </c>
      <c r="AM49" s="497">
        <f t="shared" si="4"/>
        <v>0</v>
      </c>
      <c r="AN49" s="497">
        <f t="shared" si="4"/>
        <v>0</v>
      </c>
      <c r="AO49" s="497">
        <f t="shared" si="4"/>
        <v>0</v>
      </c>
      <c r="AP49" s="497">
        <f t="shared" si="4"/>
        <v>0</v>
      </c>
      <c r="AQ49" s="497">
        <f t="shared" si="4"/>
        <v>0</v>
      </c>
      <c r="AR49" s="497">
        <f t="shared" si="4"/>
        <v>0</v>
      </c>
      <c r="AS49" s="497">
        <f t="shared" si="4"/>
        <v>0</v>
      </c>
      <c r="AT49" s="497">
        <f t="shared" si="4"/>
        <v>0</v>
      </c>
    </row>
    <row r="50" spans="1:46">
      <c r="C50" s="497"/>
      <c r="D50" s="497"/>
      <c r="E50" s="497"/>
      <c r="F50" s="497"/>
      <c r="G50" s="497"/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</row>
    <row r="51" spans="1:46">
      <c r="C51" s="497"/>
      <c r="D51" s="497"/>
      <c r="E51" s="497"/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</row>
    <row r="52" spans="1:46" s="476" customFormat="1">
      <c r="A52" s="477"/>
      <c r="B52" s="477"/>
      <c r="C52" s="477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477"/>
      <c r="S52" s="477"/>
      <c r="T52" s="477"/>
      <c r="U52" s="477"/>
      <c r="V52" s="497"/>
      <c r="W52" s="497"/>
    </row>
    <row r="53" spans="1:46" customFormat="1"/>
    <row r="54" spans="1:46" customFormat="1"/>
    <row r="55" spans="1:46" customFormat="1"/>
    <row r="56" spans="1:46" customFormat="1"/>
    <row r="57" spans="1:46" customFormat="1"/>
    <row r="58" spans="1:46" customFormat="1"/>
    <row r="59" spans="1:46" customFormat="1"/>
    <row r="97" spans="1:23">
      <c r="V97" s="497"/>
      <c r="W97" s="497"/>
    </row>
    <row r="100" spans="1:23" s="476" customFormat="1">
      <c r="A100" s="477"/>
      <c r="C100" s="497"/>
      <c r="D100" s="497"/>
      <c r="E100" s="497"/>
      <c r="F100" s="497"/>
      <c r="G100" s="497"/>
      <c r="H100" s="498"/>
      <c r="I100" s="498"/>
      <c r="J100" s="498"/>
      <c r="K100" s="498"/>
      <c r="L100" s="498"/>
      <c r="M100" s="497"/>
      <c r="N100" s="497"/>
      <c r="O100" s="497"/>
      <c r="P100" s="497"/>
      <c r="Q100" s="497"/>
      <c r="R100" s="497"/>
      <c r="S100" s="497"/>
      <c r="T100" s="497"/>
      <c r="U100" s="497"/>
      <c r="V100" s="497"/>
      <c r="W100" s="497"/>
    </row>
    <row r="101" spans="1:23" s="476" customFormat="1">
      <c r="C101" s="497"/>
      <c r="D101" s="497"/>
      <c r="E101" s="497"/>
      <c r="F101" s="497"/>
      <c r="G101" s="497"/>
      <c r="H101" s="497"/>
      <c r="I101" s="497"/>
      <c r="J101" s="497"/>
      <c r="K101" s="497"/>
      <c r="L101" s="497"/>
      <c r="M101" s="497"/>
      <c r="N101" s="497"/>
      <c r="O101" s="497"/>
      <c r="P101" s="497"/>
      <c r="Q101" s="497"/>
      <c r="R101" s="497"/>
      <c r="S101" s="497"/>
      <c r="T101" s="497"/>
      <c r="U101" s="497"/>
      <c r="V101" s="497"/>
      <c r="W101" s="497"/>
    </row>
    <row r="102" spans="1:23" s="481" customFormat="1">
      <c r="C102" s="499"/>
      <c r="D102" s="499"/>
      <c r="E102" s="499"/>
      <c r="F102" s="499"/>
      <c r="G102" s="499"/>
      <c r="H102" s="499"/>
      <c r="I102" s="499"/>
      <c r="J102" s="499"/>
      <c r="K102" s="499"/>
      <c r="L102" s="499"/>
      <c r="M102" s="499"/>
      <c r="N102" s="499"/>
      <c r="O102" s="499"/>
      <c r="P102" s="499"/>
      <c r="Q102" s="499"/>
      <c r="R102" s="499"/>
      <c r="S102" s="499"/>
      <c r="T102" s="499"/>
      <c r="U102" s="499"/>
      <c r="V102" s="499"/>
      <c r="W102" s="499"/>
    </row>
    <row r="103" spans="1:23" s="476" customFormat="1">
      <c r="C103" s="497"/>
      <c r="D103" s="497"/>
      <c r="E103" s="497"/>
      <c r="F103" s="497"/>
      <c r="G103" s="497"/>
      <c r="H103" s="497"/>
      <c r="I103" s="497"/>
      <c r="J103" s="497"/>
      <c r="K103" s="497"/>
      <c r="L103" s="497"/>
      <c r="M103" s="497"/>
      <c r="N103" s="497"/>
      <c r="O103" s="497"/>
      <c r="P103" s="497"/>
      <c r="Q103" s="497"/>
      <c r="R103" s="497"/>
      <c r="S103" s="497"/>
      <c r="T103" s="497"/>
      <c r="U103" s="497"/>
      <c r="V103" s="497"/>
      <c r="W103" s="497"/>
    </row>
    <row r="104" spans="1:23" s="487" customFormat="1">
      <c r="C104" s="498"/>
      <c r="D104" s="498"/>
      <c r="E104" s="498"/>
      <c r="F104" s="498"/>
      <c r="G104" s="498"/>
      <c r="H104" s="498"/>
      <c r="I104" s="498"/>
      <c r="J104" s="498"/>
      <c r="K104" s="498"/>
      <c r="L104" s="498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</row>
    <row r="105" spans="1:23">
      <c r="C105" s="497"/>
      <c r="D105" s="497"/>
      <c r="E105" s="497"/>
      <c r="F105" s="497"/>
      <c r="G105" s="497"/>
      <c r="H105" s="497"/>
      <c r="I105" s="497"/>
      <c r="J105" s="497"/>
      <c r="K105" s="497"/>
      <c r="L105" s="497"/>
      <c r="M105" s="497"/>
      <c r="N105" s="497"/>
      <c r="O105" s="497"/>
      <c r="P105" s="497"/>
      <c r="Q105" s="497"/>
      <c r="R105" s="497"/>
      <c r="S105" s="497"/>
      <c r="T105" s="497"/>
      <c r="U105" s="497"/>
      <c r="V105" s="497"/>
      <c r="W105" s="497"/>
    </row>
    <row r="106" spans="1:23"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497"/>
      <c r="R106" s="497"/>
      <c r="S106" s="497"/>
      <c r="T106" s="497"/>
      <c r="U106" s="497"/>
      <c r="V106" s="497"/>
      <c r="W106" s="497"/>
    </row>
    <row r="107" spans="1:23">
      <c r="C107" s="497"/>
      <c r="D107" s="497"/>
      <c r="E107" s="497"/>
      <c r="F107" s="497"/>
      <c r="G107" s="497"/>
      <c r="H107" s="497"/>
      <c r="I107" s="497"/>
      <c r="J107" s="497"/>
      <c r="K107" s="497"/>
      <c r="L107" s="497"/>
      <c r="M107" s="497"/>
      <c r="N107" s="497"/>
      <c r="O107" s="497"/>
      <c r="P107" s="497"/>
      <c r="Q107" s="497"/>
      <c r="R107" s="497"/>
      <c r="S107" s="497"/>
      <c r="T107" s="497"/>
      <c r="U107" s="497"/>
      <c r="V107" s="497"/>
      <c r="W107" s="497"/>
    </row>
    <row r="108" spans="1:23">
      <c r="C108" s="497"/>
      <c r="D108" s="497"/>
      <c r="E108" s="497"/>
      <c r="F108" s="497"/>
      <c r="G108" s="497"/>
      <c r="H108" s="497"/>
      <c r="I108" s="497"/>
      <c r="J108" s="497"/>
      <c r="K108" s="497"/>
      <c r="L108" s="497"/>
      <c r="M108" s="497"/>
      <c r="N108" s="497"/>
      <c r="O108" s="497"/>
      <c r="P108" s="497"/>
      <c r="Q108" s="497"/>
      <c r="R108" s="497"/>
      <c r="S108" s="497"/>
      <c r="T108" s="497"/>
      <c r="U108" s="497"/>
      <c r="V108" s="497"/>
      <c r="W108" s="497"/>
    </row>
    <row r="109" spans="1:23">
      <c r="C109" s="497"/>
      <c r="D109" s="497"/>
      <c r="E109" s="497"/>
      <c r="F109" s="497"/>
      <c r="G109" s="497"/>
      <c r="H109" s="497"/>
      <c r="I109" s="497"/>
      <c r="J109" s="497"/>
      <c r="K109" s="497"/>
      <c r="L109" s="497"/>
      <c r="M109" s="497"/>
      <c r="N109" s="497"/>
      <c r="O109" s="497"/>
      <c r="P109" s="497"/>
      <c r="Q109" s="497"/>
      <c r="R109" s="497"/>
      <c r="S109" s="497"/>
      <c r="T109" s="497"/>
      <c r="U109" s="497"/>
      <c r="V109" s="497"/>
      <c r="W109" s="497"/>
    </row>
    <row r="110" spans="1:23">
      <c r="C110" s="497"/>
      <c r="D110" s="497"/>
      <c r="E110" s="497"/>
      <c r="F110" s="497"/>
      <c r="G110" s="497"/>
      <c r="H110" s="497"/>
      <c r="I110" s="497"/>
      <c r="J110" s="497"/>
      <c r="K110" s="497"/>
      <c r="L110" s="497"/>
      <c r="M110" s="497"/>
      <c r="N110" s="497"/>
      <c r="O110" s="497"/>
      <c r="P110" s="497"/>
      <c r="Q110" s="497"/>
      <c r="R110" s="497"/>
      <c r="S110" s="497"/>
      <c r="T110" s="497"/>
      <c r="U110" s="497"/>
      <c r="V110" s="497"/>
      <c r="W110" s="497"/>
    </row>
    <row r="111" spans="1:23">
      <c r="C111" s="497"/>
      <c r="D111" s="497"/>
      <c r="E111" s="497"/>
      <c r="F111" s="497"/>
      <c r="G111" s="497"/>
      <c r="H111" s="497"/>
      <c r="I111" s="497"/>
      <c r="J111" s="497"/>
      <c r="K111" s="497"/>
      <c r="L111" s="497"/>
      <c r="M111" s="497"/>
      <c r="N111" s="497"/>
      <c r="O111" s="497"/>
      <c r="P111" s="497"/>
      <c r="Q111" s="497"/>
      <c r="R111" s="497"/>
      <c r="S111" s="497"/>
      <c r="T111" s="497"/>
      <c r="U111" s="497"/>
      <c r="V111" s="497"/>
      <c r="W111" s="497"/>
    </row>
    <row r="112" spans="1:23">
      <c r="C112" s="497"/>
      <c r="D112" s="497"/>
      <c r="E112" s="497"/>
      <c r="F112" s="497"/>
      <c r="G112" s="497"/>
      <c r="H112" s="497"/>
      <c r="I112" s="497"/>
      <c r="J112" s="497"/>
      <c r="K112" s="497"/>
      <c r="L112" s="497"/>
      <c r="M112" s="497"/>
      <c r="N112" s="497"/>
      <c r="O112" s="497"/>
      <c r="P112" s="497"/>
      <c r="Q112" s="497"/>
      <c r="R112" s="497"/>
      <c r="S112" s="497"/>
      <c r="T112" s="497"/>
      <c r="U112" s="497"/>
      <c r="V112" s="497"/>
      <c r="W112" s="497"/>
    </row>
    <row r="113" spans="3:23">
      <c r="C113" s="497"/>
      <c r="D113" s="497"/>
      <c r="E113" s="497"/>
      <c r="F113" s="497"/>
      <c r="G113" s="497"/>
      <c r="H113" s="497"/>
      <c r="I113" s="497"/>
      <c r="J113" s="497"/>
      <c r="K113" s="497"/>
      <c r="L113" s="497"/>
      <c r="M113" s="497"/>
      <c r="N113" s="497"/>
      <c r="O113" s="497"/>
      <c r="P113" s="497"/>
      <c r="Q113" s="497"/>
      <c r="R113" s="497"/>
      <c r="S113" s="497"/>
      <c r="T113" s="497"/>
      <c r="U113" s="497"/>
      <c r="V113" s="497"/>
      <c r="W113" s="497"/>
    </row>
    <row r="114" spans="3:23">
      <c r="C114" s="497"/>
      <c r="D114" s="497"/>
      <c r="E114" s="497"/>
      <c r="F114" s="497"/>
      <c r="G114" s="497"/>
      <c r="H114" s="497"/>
      <c r="I114" s="497"/>
      <c r="J114" s="497"/>
      <c r="K114" s="497"/>
      <c r="L114" s="497"/>
      <c r="M114" s="497"/>
      <c r="N114" s="497"/>
      <c r="O114" s="497"/>
      <c r="P114" s="497"/>
      <c r="Q114" s="497"/>
      <c r="R114" s="497"/>
      <c r="S114" s="497"/>
      <c r="T114" s="497"/>
      <c r="U114" s="497"/>
      <c r="V114" s="497"/>
      <c r="W114" s="497"/>
    </row>
    <row r="115" spans="3:23">
      <c r="C115" s="497"/>
      <c r="D115" s="497"/>
      <c r="E115" s="497"/>
      <c r="F115" s="497"/>
      <c r="G115" s="497"/>
      <c r="H115" s="497"/>
      <c r="I115" s="497"/>
      <c r="J115" s="497"/>
      <c r="K115" s="497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</row>
    <row r="116" spans="3:23">
      <c r="C116" s="497"/>
      <c r="D116" s="497"/>
      <c r="E116" s="497"/>
      <c r="F116" s="497"/>
      <c r="G116" s="497"/>
      <c r="H116" s="497"/>
      <c r="I116" s="497"/>
      <c r="J116" s="497"/>
      <c r="K116" s="497"/>
      <c r="L116" s="497"/>
      <c r="M116" s="497"/>
      <c r="N116" s="497"/>
      <c r="O116" s="497"/>
      <c r="P116" s="497"/>
      <c r="Q116" s="497"/>
      <c r="R116" s="497"/>
      <c r="S116" s="497"/>
      <c r="T116" s="497"/>
      <c r="U116" s="497"/>
      <c r="V116" s="497"/>
      <c r="W116" s="497"/>
    </row>
    <row r="117" spans="3:23">
      <c r="C117" s="497"/>
      <c r="D117" s="497"/>
      <c r="E117" s="497"/>
      <c r="F117" s="497"/>
      <c r="G117" s="497"/>
      <c r="H117" s="497"/>
      <c r="I117" s="497"/>
      <c r="J117" s="497"/>
      <c r="K117" s="497"/>
      <c r="L117" s="497"/>
      <c r="M117" s="497"/>
      <c r="N117" s="497"/>
      <c r="O117" s="497"/>
      <c r="P117" s="497"/>
      <c r="Q117" s="497"/>
      <c r="R117" s="497"/>
      <c r="S117" s="497"/>
      <c r="T117" s="497"/>
      <c r="U117" s="497"/>
      <c r="V117" s="497"/>
      <c r="W117" s="497"/>
    </row>
    <row r="118" spans="3:23">
      <c r="C118" s="497"/>
      <c r="D118" s="497"/>
      <c r="E118" s="497"/>
      <c r="F118" s="497"/>
      <c r="G118" s="497"/>
      <c r="H118" s="497"/>
      <c r="I118" s="497"/>
      <c r="J118" s="497"/>
      <c r="K118" s="497"/>
      <c r="L118" s="497"/>
      <c r="M118" s="497"/>
      <c r="N118" s="497"/>
      <c r="O118" s="497"/>
      <c r="P118" s="497"/>
      <c r="Q118" s="497"/>
      <c r="R118" s="497"/>
      <c r="S118" s="497"/>
      <c r="T118" s="497"/>
      <c r="U118" s="497"/>
      <c r="V118" s="497"/>
      <c r="W118" s="497"/>
    </row>
    <row r="119" spans="3:23">
      <c r="C119" s="497"/>
      <c r="D119" s="497"/>
      <c r="E119" s="497"/>
      <c r="F119" s="497"/>
      <c r="G119" s="497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</row>
    <row r="120" spans="3:23">
      <c r="C120" s="497"/>
      <c r="D120" s="497"/>
      <c r="E120" s="497"/>
      <c r="F120" s="497"/>
      <c r="G120" s="497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</row>
    <row r="121" spans="3:23">
      <c r="C121" s="497"/>
      <c r="D121" s="497"/>
      <c r="E121" s="497"/>
      <c r="F121" s="497"/>
      <c r="G121" s="497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</row>
    <row r="122" spans="3:23">
      <c r="C122" s="497"/>
      <c r="D122" s="497"/>
      <c r="E122" s="497"/>
      <c r="F122" s="497"/>
      <c r="G122" s="497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</row>
    <row r="123" spans="3:23">
      <c r="C123" s="497"/>
      <c r="D123" s="497"/>
      <c r="E123" s="497"/>
      <c r="F123" s="497"/>
      <c r="G123" s="497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</row>
    <row r="124" spans="3:23">
      <c r="C124" s="497"/>
      <c r="D124" s="497"/>
      <c r="E124" s="497"/>
      <c r="F124" s="497"/>
      <c r="G124" s="497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</row>
    <row r="125" spans="3:23">
      <c r="C125" s="497"/>
      <c r="D125" s="497"/>
      <c r="E125" s="497"/>
      <c r="F125" s="497"/>
      <c r="G125" s="497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</row>
    <row r="126" spans="3:23"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</row>
    <row r="127" spans="3:23"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</row>
    <row r="128" spans="3:23"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</row>
    <row r="129" spans="1:23">
      <c r="A129" s="476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</row>
    <row r="130" spans="1:23">
      <c r="C130" s="497"/>
      <c r="D130" s="497"/>
      <c r="E130" s="497"/>
      <c r="F130" s="497"/>
      <c r="G130" s="497"/>
      <c r="H130" s="497"/>
      <c r="I130" s="497"/>
      <c r="J130" s="497"/>
      <c r="K130" s="497"/>
      <c r="L130" s="497"/>
      <c r="M130" s="497"/>
      <c r="N130" s="497"/>
      <c r="O130" s="497"/>
      <c r="P130" s="497"/>
      <c r="Q130" s="497"/>
      <c r="R130" s="497"/>
      <c r="S130" s="497"/>
      <c r="T130" s="497"/>
      <c r="U130" s="497"/>
      <c r="V130" s="497"/>
      <c r="W130" s="497"/>
    </row>
    <row r="131" spans="1:23"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7"/>
      <c r="O131" s="497"/>
      <c r="P131" s="497"/>
      <c r="Q131" s="497"/>
      <c r="R131" s="497"/>
      <c r="S131" s="497"/>
      <c r="T131" s="497"/>
      <c r="U131" s="497"/>
      <c r="V131" s="497"/>
      <c r="W131" s="497"/>
    </row>
    <row r="132" spans="1:23"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  <c r="O132" s="497"/>
      <c r="P132" s="497"/>
      <c r="Q132" s="497"/>
      <c r="R132" s="497"/>
      <c r="S132" s="497"/>
      <c r="T132" s="497"/>
      <c r="U132" s="497"/>
      <c r="V132" s="497"/>
      <c r="W132" s="497"/>
    </row>
    <row r="133" spans="1:23"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7"/>
      <c r="O133" s="497"/>
      <c r="P133" s="497"/>
      <c r="Q133" s="497"/>
      <c r="R133" s="497"/>
      <c r="S133" s="497"/>
      <c r="T133" s="497"/>
      <c r="U133" s="497"/>
      <c r="V133" s="497"/>
      <c r="W133" s="497"/>
    </row>
    <row r="134" spans="1:23">
      <c r="C134" s="497"/>
      <c r="D134" s="497"/>
      <c r="E134" s="497"/>
      <c r="F134" s="497"/>
      <c r="G134" s="497"/>
      <c r="H134" s="497"/>
      <c r="I134" s="497"/>
      <c r="J134" s="497"/>
      <c r="K134" s="497"/>
      <c r="L134" s="497"/>
      <c r="M134" s="497"/>
      <c r="N134" s="497"/>
      <c r="O134" s="497"/>
      <c r="P134" s="497"/>
      <c r="Q134" s="497"/>
      <c r="R134" s="497"/>
      <c r="S134" s="497"/>
      <c r="T134" s="497"/>
      <c r="U134" s="497"/>
      <c r="V134" s="497"/>
      <c r="W134" s="497"/>
    </row>
    <row r="135" spans="1:23">
      <c r="C135" s="497"/>
      <c r="D135" s="497"/>
      <c r="E135" s="497"/>
      <c r="F135" s="497"/>
      <c r="G135" s="497"/>
      <c r="H135" s="497"/>
      <c r="I135" s="497"/>
      <c r="J135" s="497"/>
      <c r="K135" s="497"/>
      <c r="L135" s="497"/>
      <c r="M135" s="497"/>
      <c r="N135" s="497"/>
      <c r="O135" s="497"/>
      <c r="P135" s="497"/>
      <c r="Q135" s="497"/>
      <c r="R135" s="497"/>
      <c r="S135" s="497"/>
      <c r="T135" s="497"/>
      <c r="U135" s="497"/>
      <c r="V135" s="497"/>
      <c r="W135" s="497"/>
    </row>
    <row r="136" spans="1:23"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7"/>
      <c r="O136" s="497"/>
      <c r="P136" s="497"/>
      <c r="Q136" s="497"/>
      <c r="R136" s="497"/>
      <c r="S136" s="497"/>
      <c r="T136" s="497"/>
      <c r="U136" s="497"/>
      <c r="V136" s="497"/>
      <c r="W136" s="497"/>
    </row>
    <row r="137" spans="1:23"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497"/>
      <c r="R137" s="497"/>
      <c r="S137" s="497"/>
      <c r="T137" s="497"/>
      <c r="U137" s="497"/>
      <c r="V137" s="497"/>
      <c r="W137" s="497"/>
    </row>
    <row r="138" spans="1:23"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</row>
    <row r="139" spans="1:23">
      <c r="C139" s="497"/>
      <c r="D139" s="497"/>
      <c r="E139" s="497"/>
      <c r="F139" s="497"/>
      <c r="G139" s="497"/>
      <c r="H139" s="497"/>
      <c r="I139" s="497"/>
      <c r="J139" s="497"/>
      <c r="K139" s="497"/>
      <c r="L139" s="497"/>
      <c r="M139" s="497"/>
      <c r="N139" s="497"/>
      <c r="O139" s="497"/>
      <c r="P139" s="497"/>
      <c r="Q139" s="497"/>
      <c r="R139" s="497"/>
      <c r="S139" s="497"/>
      <c r="T139" s="497"/>
      <c r="U139" s="497"/>
      <c r="V139" s="497"/>
      <c r="W139" s="497"/>
    </row>
    <row r="140" spans="1:23">
      <c r="C140" s="497"/>
      <c r="D140" s="497"/>
      <c r="E140" s="497"/>
      <c r="F140" s="497"/>
      <c r="G140" s="497"/>
      <c r="H140" s="497"/>
      <c r="I140" s="497"/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  <c r="W140" s="497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7"/>
  <sheetViews>
    <sheetView workbookViewId="0"/>
  </sheetViews>
  <sheetFormatPr baseColWidth="10" defaultColWidth="9.140625" defaultRowHeight="12.75"/>
  <cols>
    <col min="1" max="1" width="18.5703125" style="444" customWidth="1"/>
    <col min="2" max="2" width="17" style="470" customWidth="1"/>
    <col min="3" max="3" width="11.28515625" style="444" customWidth="1"/>
    <col min="4" max="16384" width="9.140625" style="444"/>
  </cols>
  <sheetData>
    <row r="1" spans="1:4" ht="15.75">
      <c r="A1" s="441" t="s">
        <v>174</v>
      </c>
      <c r="B1" s="442"/>
      <c r="C1" s="443"/>
    </row>
    <row r="2" spans="1:4" ht="15.75">
      <c r="A2" s="445" t="s">
        <v>175</v>
      </c>
      <c r="B2" s="446"/>
      <c r="C2" s="447"/>
    </row>
    <row r="3" spans="1:4" ht="15.75">
      <c r="A3" s="445" t="s">
        <v>176</v>
      </c>
      <c r="B3" s="446"/>
      <c r="C3" s="447"/>
    </row>
    <row r="4" spans="1:4" ht="15.75">
      <c r="A4" s="448"/>
      <c r="B4" s="446">
        <v>1998</v>
      </c>
      <c r="C4" s="447"/>
    </row>
    <row r="5" spans="1:4" ht="15.75">
      <c r="A5" s="445"/>
      <c r="B5" s="446"/>
      <c r="C5" s="447"/>
    </row>
    <row r="6" spans="1:4" ht="15.75">
      <c r="A6" s="445"/>
      <c r="B6" s="446"/>
      <c r="C6" s="449" t="s">
        <v>24</v>
      </c>
    </row>
    <row r="7" spans="1:4" ht="15.75">
      <c r="A7" s="450" t="s">
        <v>4</v>
      </c>
      <c r="B7" s="451"/>
      <c r="C7" s="452" t="s">
        <v>29</v>
      </c>
    </row>
    <row r="8" spans="1:4">
      <c r="A8" s="453"/>
      <c r="B8" s="454"/>
      <c r="C8" s="455"/>
      <c r="D8" s="456"/>
    </row>
    <row r="9" spans="1:4">
      <c r="A9" s="453"/>
      <c r="B9" s="454"/>
      <c r="C9" s="455"/>
    </row>
    <row r="10" spans="1:4">
      <c r="A10" s="457" t="s">
        <v>114</v>
      </c>
      <c r="B10" s="458"/>
      <c r="C10" s="459">
        <v>2.8</v>
      </c>
    </row>
    <row r="11" spans="1:4">
      <c r="A11" s="457"/>
      <c r="B11" s="458"/>
      <c r="C11" s="459"/>
    </row>
    <row r="12" spans="1:4">
      <c r="A12" s="460" t="s">
        <v>115</v>
      </c>
      <c r="B12" s="461"/>
      <c r="C12" s="459">
        <v>49.2</v>
      </c>
    </row>
    <row r="13" spans="1:4">
      <c r="A13" s="460"/>
      <c r="B13" s="461"/>
      <c r="C13" s="459"/>
    </row>
    <row r="14" spans="1:4">
      <c r="A14" s="460" t="s">
        <v>116</v>
      </c>
      <c r="B14" s="461"/>
      <c r="C14" s="459">
        <v>14.2</v>
      </c>
    </row>
    <row r="15" spans="1:4">
      <c r="A15" s="460"/>
      <c r="B15" s="461"/>
      <c r="C15" s="459"/>
    </row>
    <row r="16" spans="1:4">
      <c r="A16" s="460" t="s">
        <v>117</v>
      </c>
      <c r="B16" s="461"/>
      <c r="C16" s="459">
        <v>273.39999999999998</v>
      </c>
    </row>
    <row r="17" spans="1:3">
      <c r="A17" s="460"/>
      <c r="B17" s="461"/>
      <c r="C17" s="459"/>
    </row>
    <row r="18" spans="1:3">
      <c r="A18" s="460" t="s">
        <v>118</v>
      </c>
      <c r="B18" s="461"/>
      <c r="C18" s="459">
        <v>0</v>
      </c>
    </row>
    <row r="19" spans="1:3">
      <c r="A19" s="460"/>
      <c r="B19" s="461"/>
      <c r="C19" s="459"/>
    </row>
    <row r="20" spans="1:3">
      <c r="A20" s="460" t="s">
        <v>119</v>
      </c>
      <c r="B20" s="461"/>
      <c r="C20" s="459">
        <v>120.8</v>
      </c>
    </row>
    <row r="21" spans="1:3">
      <c r="A21" s="460"/>
      <c r="B21" s="461"/>
      <c r="C21" s="459"/>
    </row>
    <row r="22" spans="1:3">
      <c r="A22" s="460" t="s">
        <v>120</v>
      </c>
      <c r="B22" s="461"/>
      <c r="C22" s="459">
        <v>113.7</v>
      </c>
    </row>
    <row r="23" spans="1:3">
      <c r="A23" s="460"/>
      <c r="B23" s="461"/>
      <c r="C23" s="455"/>
    </row>
    <row r="24" spans="1:3">
      <c r="A24" s="462" t="s">
        <v>64</v>
      </c>
      <c r="B24" s="463"/>
      <c r="C24" s="464">
        <v>574.1</v>
      </c>
    </row>
    <row r="25" spans="1:3" ht="13.5" thickBot="1">
      <c r="A25" s="465"/>
      <c r="B25" s="466"/>
      <c r="C25" s="467"/>
    </row>
    <row r="26" spans="1:3">
      <c r="A26" s="468"/>
      <c r="B26" s="469"/>
      <c r="C26" s="468"/>
    </row>
    <row r="27" spans="1:3">
      <c r="C27" s="682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420" bestFit="1" customWidth="1"/>
    <col min="2" max="2" width="20.28515625" style="420" customWidth="1"/>
    <col min="3" max="3" width="16.28515625" style="420" customWidth="1"/>
    <col min="4" max="4" width="14" style="420" customWidth="1"/>
    <col min="5" max="5" width="11.42578125" style="420" customWidth="1"/>
    <col min="6" max="6" width="12.7109375" style="420" customWidth="1"/>
    <col min="7" max="7" width="8.5703125" style="420" bestFit="1" customWidth="1"/>
    <col min="8" max="16384" width="9.140625" style="420"/>
  </cols>
  <sheetData>
    <row r="1" spans="1:12" ht="15.75">
      <c r="A1" s="415"/>
      <c r="B1" s="416"/>
      <c r="C1" s="417" t="s">
        <v>160</v>
      </c>
      <c r="D1" s="416"/>
      <c r="E1" s="416"/>
      <c r="F1" s="416"/>
      <c r="G1" s="418"/>
      <c r="H1" s="419"/>
      <c r="I1" s="419"/>
      <c r="J1" s="419"/>
      <c r="K1" s="419"/>
      <c r="L1" s="419"/>
    </row>
    <row r="2" spans="1:12" ht="15.75">
      <c r="A2" s="421"/>
      <c r="B2" s="422"/>
      <c r="C2" s="423" t="s">
        <v>388</v>
      </c>
      <c r="D2" s="422"/>
      <c r="E2" s="422"/>
      <c r="F2" s="422"/>
      <c r="G2" s="424"/>
      <c r="H2" s="419"/>
      <c r="I2" s="419"/>
      <c r="J2" s="419"/>
      <c r="K2" s="419"/>
      <c r="L2" s="419"/>
    </row>
    <row r="3" spans="1:12" ht="15.75">
      <c r="A3" s="421"/>
      <c r="B3" s="422"/>
      <c r="C3" s="422" t="s">
        <v>161</v>
      </c>
      <c r="D3" s="422"/>
      <c r="E3" s="422"/>
      <c r="F3" s="422"/>
      <c r="G3" s="424"/>
      <c r="H3" s="419"/>
      <c r="I3" s="419"/>
      <c r="J3" s="419"/>
      <c r="K3" s="419"/>
      <c r="L3" s="419"/>
    </row>
    <row r="4" spans="1:12" ht="15.75">
      <c r="A4" s="421"/>
      <c r="B4" s="422"/>
      <c r="C4" s="425" t="s">
        <v>162</v>
      </c>
      <c r="D4" s="422"/>
      <c r="E4" s="422"/>
      <c r="F4" s="422"/>
      <c r="G4" s="424"/>
      <c r="H4" s="419"/>
      <c r="I4" s="419"/>
      <c r="J4" s="419"/>
      <c r="K4" s="419"/>
      <c r="L4" s="419"/>
    </row>
    <row r="5" spans="1:12" ht="15.75">
      <c r="A5" s="421"/>
      <c r="B5" s="422"/>
      <c r="C5" s="422"/>
      <c r="D5" s="422"/>
      <c r="E5" s="422"/>
      <c r="F5" s="422"/>
      <c r="G5" s="424"/>
      <c r="H5" s="419"/>
      <c r="I5" s="419"/>
      <c r="J5" s="419"/>
      <c r="K5" s="419"/>
      <c r="L5" s="419"/>
    </row>
    <row r="6" spans="1:12" ht="15.75">
      <c r="A6" s="421"/>
      <c r="B6" s="425" t="s">
        <v>17</v>
      </c>
      <c r="C6" s="425" t="s">
        <v>105</v>
      </c>
      <c r="D6" s="425" t="s">
        <v>163</v>
      </c>
      <c r="E6" s="425" t="s">
        <v>164</v>
      </c>
      <c r="F6" s="425" t="s">
        <v>165</v>
      </c>
      <c r="G6" s="426" t="s">
        <v>12</v>
      </c>
      <c r="H6" s="419"/>
      <c r="I6" s="419"/>
      <c r="J6" s="419"/>
      <c r="K6" s="419"/>
      <c r="L6" s="419"/>
    </row>
    <row r="7" spans="1:12" ht="15.75">
      <c r="A7" s="421" t="s">
        <v>4</v>
      </c>
      <c r="B7" s="425" t="s">
        <v>166</v>
      </c>
      <c r="C7" s="425"/>
      <c r="D7" s="425" t="s">
        <v>167</v>
      </c>
      <c r="E7" s="425" t="s">
        <v>10</v>
      </c>
      <c r="F7" s="425" t="s">
        <v>168</v>
      </c>
      <c r="G7" s="426"/>
      <c r="H7" s="419"/>
      <c r="I7" s="419"/>
      <c r="J7" s="419"/>
      <c r="K7" s="419"/>
      <c r="L7" s="419"/>
    </row>
    <row r="8" spans="1:12" ht="15.75">
      <c r="A8" s="427"/>
      <c r="B8" s="428" t="s">
        <v>169</v>
      </c>
      <c r="C8" s="428"/>
      <c r="D8" s="428" t="s">
        <v>168</v>
      </c>
      <c r="E8" s="428"/>
      <c r="F8" s="428" t="s">
        <v>21</v>
      </c>
      <c r="G8" s="429"/>
      <c r="H8" s="419"/>
      <c r="I8" s="419"/>
      <c r="J8" s="419"/>
      <c r="K8" s="419"/>
      <c r="L8" s="419"/>
    </row>
    <row r="9" spans="1:12">
      <c r="A9" s="430"/>
      <c r="B9" s="431"/>
      <c r="C9" s="431"/>
      <c r="D9" s="431"/>
      <c r="E9" s="431"/>
      <c r="F9" s="431"/>
      <c r="G9" s="432"/>
    </row>
    <row r="10" spans="1:12">
      <c r="A10" s="430"/>
      <c r="B10" s="433"/>
      <c r="C10" s="433"/>
      <c r="D10" s="433"/>
      <c r="E10" s="433"/>
      <c r="F10" s="431"/>
      <c r="G10" s="434"/>
    </row>
    <row r="11" spans="1:12">
      <c r="A11" s="435" t="s">
        <v>35</v>
      </c>
      <c r="B11" s="433">
        <v>391</v>
      </c>
      <c r="C11" s="433">
        <v>0</v>
      </c>
      <c r="D11" s="433">
        <v>140</v>
      </c>
      <c r="E11" s="433">
        <v>0</v>
      </c>
      <c r="F11" s="433">
        <v>0</v>
      </c>
      <c r="G11" s="434">
        <v>531</v>
      </c>
      <c r="H11" s="436"/>
      <c r="I11" s="436"/>
    </row>
    <row r="12" spans="1:12">
      <c r="A12" s="430" t="s">
        <v>170</v>
      </c>
      <c r="B12" s="433"/>
      <c r="C12" s="433"/>
      <c r="D12" s="433"/>
      <c r="E12" s="433"/>
      <c r="F12" s="433"/>
      <c r="G12" s="434"/>
      <c r="H12" s="436"/>
      <c r="I12" s="436"/>
    </row>
    <row r="13" spans="1:12">
      <c r="A13" s="435" t="s">
        <v>36</v>
      </c>
      <c r="B13" s="433">
        <v>214</v>
      </c>
      <c r="C13" s="433">
        <v>0</v>
      </c>
      <c r="D13" s="433">
        <v>19</v>
      </c>
      <c r="E13" s="433">
        <v>0</v>
      </c>
      <c r="F13" s="433">
        <v>0.37</v>
      </c>
      <c r="G13" s="434">
        <v>225</v>
      </c>
      <c r="H13" s="436"/>
      <c r="I13" s="436"/>
    </row>
    <row r="14" spans="1:12">
      <c r="A14" s="430" t="s">
        <v>144</v>
      </c>
      <c r="B14" s="433"/>
      <c r="C14" s="433"/>
      <c r="D14" s="433"/>
      <c r="E14" s="433"/>
      <c r="F14" s="433"/>
      <c r="G14" s="434"/>
      <c r="H14" s="436"/>
      <c r="I14" s="436"/>
    </row>
    <row r="15" spans="1:12">
      <c r="A15" s="435" t="s">
        <v>40</v>
      </c>
      <c r="B15" s="433">
        <v>0</v>
      </c>
      <c r="C15" s="433">
        <v>2</v>
      </c>
      <c r="D15" s="433">
        <v>2</v>
      </c>
      <c r="E15" s="433">
        <v>0</v>
      </c>
      <c r="F15" s="433">
        <v>0</v>
      </c>
      <c r="G15" s="434">
        <v>4</v>
      </c>
      <c r="H15" s="436"/>
      <c r="I15" s="436"/>
    </row>
    <row r="16" spans="1:12">
      <c r="A16" s="430" t="s">
        <v>170</v>
      </c>
      <c r="B16" s="433"/>
      <c r="C16" s="433"/>
      <c r="D16" s="433"/>
      <c r="E16" s="433"/>
      <c r="F16" s="433"/>
      <c r="G16" s="434"/>
      <c r="H16" s="436"/>
      <c r="I16" s="436"/>
    </row>
    <row r="17" spans="1:9">
      <c r="A17" s="435" t="s">
        <v>43</v>
      </c>
      <c r="B17" s="433">
        <v>0</v>
      </c>
      <c r="C17" s="433">
        <v>5</v>
      </c>
      <c r="D17" s="433">
        <v>0</v>
      </c>
      <c r="E17" s="433">
        <v>0</v>
      </c>
      <c r="F17" s="433">
        <v>0</v>
      </c>
      <c r="G17" s="434">
        <v>5</v>
      </c>
      <c r="H17" s="436"/>
      <c r="I17" s="436"/>
    </row>
    <row r="18" spans="1:9">
      <c r="A18" s="430" t="s">
        <v>144</v>
      </c>
      <c r="B18" s="433"/>
      <c r="C18" s="433"/>
      <c r="D18" s="433"/>
      <c r="E18" s="433"/>
      <c r="F18" s="433"/>
      <c r="G18" s="434"/>
      <c r="H18" s="436"/>
      <c r="I18" s="436"/>
    </row>
    <row r="19" spans="1:9">
      <c r="A19" s="435" t="s">
        <v>171</v>
      </c>
      <c r="B19" s="433">
        <v>0</v>
      </c>
      <c r="C19" s="433">
        <v>0</v>
      </c>
      <c r="D19" s="433">
        <v>824</v>
      </c>
      <c r="E19" s="433">
        <v>0</v>
      </c>
      <c r="F19" s="433">
        <v>0</v>
      </c>
      <c r="G19" s="434">
        <v>824</v>
      </c>
      <c r="H19" s="436"/>
      <c r="I19" s="436"/>
    </row>
    <row r="20" spans="1:9">
      <c r="A20" s="430" t="s">
        <v>172</v>
      </c>
      <c r="B20" s="433"/>
      <c r="C20" s="433"/>
      <c r="D20" s="433"/>
      <c r="E20" s="433"/>
      <c r="F20" s="433"/>
      <c r="G20" s="434"/>
      <c r="H20" s="436"/>
      <c r="I20" s="436"/>
    </row>
    <row r="21" spans="1:9">
      <c r="A21" s="435" t="s">
        <v>17</v>
      </c>
      <c r="B21" s="433">
        <v>1352</v>
      </c>
      <c r="C21" s="433">
        <v>13.1</v>
      </c>
      <c r="D21" s="433">
        <v>280</v>
      </c>
      <c r="E21" s="433">
        <v>18</v>
      </c>
      <c r="F21" s="433">
        <v>79</v>
      </c>
      <c r="G21" s="434">
        <v>1742</v>
      </c>
      <c r="H21" s="436"/>
      <c r="I21" s="436"/>
    </row>
    <row r="22" spans="1:9">
      <c r="A22" s="430" t="s">
        <v>173</v>
      </c>
      <c r="B22" s="433"/>
      <c r="C22" s="433"/>
      <c r="D22" s="433"/>
      <c r="E22" s="433"/>
      <c r="F22" s="433"/>
      <c r="G22" s="434"/>
      <c r="H22" s="436"/>
      <c r="I22" s="436"/>
    </row>
    <row r="23" spans="1:9">
      <c r="A23" s="435" t="s">
        <v>8</v>
      </c>
      <c r="B23" s="433">
        <v>4162</v>
      </c>
      <c r="C23" s="433">
        <v>712</v>
      </c>
      <c r="D23" s="433">
        <v>0</v>
      </c>
      <c r="E23" s="433">
        <v>0</v>
      </c>
      <c r="F23" s="433">
        <v>0</v>
      </c>
      <c r="G23" s="434">
        <v>4874</v>
      </c>
      <c r="H23" s="436"/>
      <c r="I23" s="436"/>
    </row>
    <row r="24" spans="1:9">
      <c r="A24" s="430" t="s">
        <v>170</v>
      </c>
      <c r="B24" s="433"/>
      <c r="C24" s="433"/>
      <c r="D24" s="433"/>
      <c r="E24" s="433"/>
      <c r="F24" s="433"/>
      <c r="G24" s="434"/>
      <c r="H24" s="436"/>
      <c r="I24" s="436"/>
    </row>
    <row r="25" spans="1:9">
      <c r="A25" s="435" t="s">
        <v>93</v>
      </c>
      <c r="B25" s="433">
        <v>66</v>
      </c>
      <c r="C25" s="433">
        <v>205</v>
      </c>
      <c r="D25" s="433">
        <v>0</v>
      </c>
      <c r="E25" s="433">
        <v>0</v>
      </c>
      <c r="F25" s="433">
        <v>0</v>
      </c>
      <c r="G25" s="434">
        <v>271</v>
      </c>
      <c r="H25" s="436"/>
      <c r="I25" s="436"/>
    </row>
    <row r="26" spans="1:9">
      <c r="A26" s="430" t="s">
        <v>170</v>
      </c>
      <c r="B26" s="433"/>
      <c r="C26" s="433"/>
      <c r="D26" s="433"/>
      <c r="E26" s="433"/>
      <c r="F26" s="433"/>
      <c r="G26" s="434"/>
      <c r="H26" s="436"/>
      <c r="I26" s="436"/>
    </row>
    <row r="27" spans="1:9">
      <c r="A27" s="435" t="s">
        <v>19</v>
      </c>
      <c r="B27" s="433">
        <v>0</v>
      </c>
      <c r="C27" s="433">
        <v>32</v>
      </c>
      <c r="D27" s="433">
        <v>0</v>
      </c>
      <c r="E27" s="437">
        <v>0</v>
      </c>
      <c r="F27" s="433">
        <v>0</v>
      </c>
      <c r="G27" s="434">
        <v>32</v>
      </c>
      <c r="H27" s="436"/>
      <c r="I27" s="436"/>
    </row>
    <row r="28" spans="1:9">
      <c r="A28" s="430" t="s">
        <v>172</v>
      </c>
      <c r="B28" s="433"/>
      <c r="C28" s="433"/>
      <c r="D28" s="433"/>
      <c r="E28" s="433"/>
      <c r="F28" s="433"/>
      <c r="G28" s="434"/>
      <c r="H28" s="436"/>
      <c r="I28" s="436"/>
    </row>
    <row r="29" spans="1:9">
      <c r="A29" s="435" t="s">
        <v>50</v>
      </c>
      <c r="B29" s="433">
        <v>0</v>
      </c>
      <c r="C29" s="433">
        <v>461</v>
      </c>
      <c r="D29" s="433">
        <v>0</v>
      </c>
      <c r="E29" s="433">
        <v>0</v>
      </c>
      <c r="F29" s="433">
        <v>0</v>
      </c>
      <c r="G29" s="434">
        <v>461</v>
      </c>
      <c r="H29" s="436"/>
      <c r="I29" s="436"/>
    </row>
    <row r="30" spans="1:9">
      <c r="A30" s="430" t="s">
        <v>172</v>
      </c>
      <c r="B30" s="433"/>
      <c r="C30" s="433"/>
      <c r="D30" s="433"/>
      <c r="E30" s="433"/>
      <c r="F30" s="433"/>
      <c r="G30" s="434"/>
      <c r="H30" s="436"/>
      <c r="I30" s="436"/>
    </row>
    <row r="31" spans="1:9">
      <c r="A31" s="435" t="s">
        <v>7</v>
      </c>
      <c r="B31" s="433">
        <v>961</v>
      </c>
      <c r="C31" s="433">
        <v>0</v>
      </c>
      <c r="D31" s="433">
        <v>425</v>
      </c>
      <c r="E31" s="437">
        <v>0</v>
      </c>
      <c r="F31" s="433">
        <v>1628</v>
      </c>
      <c r="G31" s="434">
        <v>3014</v>
      </c>
      <c r="H31" s="436"/>
      <c r="I31" s="436"/>
    </row>
    <row r="32" spans="1:9">
      <c r="A32" s="430" t="s">
        <v>172</v>
      </c>
      <c r="B32" s="433"/>
      <c r="C32" s="433"/>
      <c r="D32" s="433"/>
      <c r="E32" s="433"/>
      <c r="F32" s="433"/>
      <c r="G32" s="434"/>
      <c r="I32" s="436"/>
    </row>
    <row r="33" spans="1:9">
      <c r="A33" s="435" t="s">
        <v>11</v>
      </c>
      <c r="B33" s="433">
        <v>0</v>
      </c>
      <c r="C33" s="433">
        <v>25</v>
      </c>
      <c r="D33" s="433">
        <v>0</v>
      </c>
      <c r="E33" s="433">
        <v>0</v>
      </c>
      <c r="F33" s="433">
        <v>0</v>
      </c>
      <c r="G33" s="434">
        <v>25</v>
      </c>
      <c r="H33" s="436"/>
      <c r="I33" s="436"/>
    </row>
    <row r="34" spans="1:9">
      <c r="A34" s="430" t="s">
        <v>172</v>
      </c>
      <c r="B34" s="433"/>
      <c r="C34" s="433"/>
      <c r="D34" s="433"/>
      <c r="E34" s="433"/>
      <c r="F34" s="433"/>
      <c r="G34" s="434"/>
      <c r="I34" s="436"/>
    </row>
    <row r="35" spans="1:9">
      <c r="A35" s="435" t="s">
        <v>22</v>
      </c>
      <c r="B35" s="433">
        <v>1224</v>
      </c>
      <c r="C35" s="433">
        <v>0</v>
      </c>
      <c r="D35" s="433">
        <v>0</v>
      </c>
      <c r="E35" s="433">
        <v>0</v>
      </c>
      <c r="F35" s="433">
        <v>0</v>
      </c>
      <c r="G35" s="434">
        <v>1224</v>
      </c>
      <c r="H35" s="436"/>
      <c r="I35" s="436"/>
    </row>
    <row r="36" spans="1:9" ht="13.5" thickBot="1">
      <c r="A36" s="438" t="s">
        <v>170</v>
      </c>
      <c r="B36" s="439"/>
      <c r="C36" s="439"/>
      <c r="D36" s="439"/>
      <c r="E36" s="439"/>
      <c r="F36" s="439"/>
      <c r="G36" s="440"/>
    </row>
    <row r="37" spans="1:9">
      <c r="A37" s="419"/>
    </row>
    <row r="38" spans="1:9">
      <c r="A38" s="419"/>
    </row>
    <row r="39" spans="1:9">
      <c r="A39" s="419"/>
    </row>
    <row r="40" spans="1:9">
      <c r="A40" s="419"/>
    </row>
    <row r="41" spans="1:9">
      <c r="A41" s="419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F28"/>
  <sheetViews>
    <sheetView workbookViewId="0"/>
  </sheetViews>
  <sheetFormatPr baseColWidth="10" defaultColWidth="9.140625" defaultRowHeight="12.75"/>
  <cols>
    <col min="1" max="1" width="29.140625" style="395" bestFit="1" customWidth="1"/>
    <col min="2" max="2" width="15.85546875" style="395" customWidth="1"/>
    <col min="3" max="3" width="8.140625" style="395" bestFit="1" customWidth="1"/>
    <col min="4" max="4" width="11.140625" style="395" bestFit="1" customWidth="1"/>
    <col min="5" max="5" width="10" style="395" customWidth="1"/>
    <col min="6" max="16384" width="9.140625" style="395"/>
  </cols>
  <sheetData>
    <row r="1" spans="1:6" ht="15.75">
      <c r="A1" s="391"/>
      <c r="B1" s="392" t="s">
        <v>94</v>
      </c>
      <c r="C1" s="393"/>
      <c r="D1" s="393"/>
      <c r="E1" s="394"/>
    </row>
    <row r="2" spans="1:6" ht="15.75">
      <c r="A2" s="396"/>
      <c r="B2" s="397" t="s">
        <v>383</v>
      </c>
      <c r="C2" s="398"/>
      <c r="D2" s="399"/>
      <c r="E2" s="400"/>
    </row>
    <row r="3" spans="1:6" ht="15.75">
      <c r="A3" s="396"/>
      <c r="B3" s="399" t="s">
        <v>155</v>
      </c>
      <c r="C3" s="399"/>
      <c r="D3" s="399"/>
      <c r="E3" s="400"/>
    </row>
    <row r="4" spans="1:6" ht="15.75">
      <c r="A4" s="396"/>
      <c r="B4" s="399" t="s">
        <v>158</v>
      </c>
      <c r="C4" s="399"/>
      <c r="D4" s="399"/>
      <c r="E4" s="400"/>
    </row>
    <row r="5" spans="1:6" ht="15.75">
      <c r="A5" s="396"/>
      <c r="B5" s="397" t="s">
        <v>159</v>
      </c>
      <c r="C5" s="399"/>
      <c r="D5" s="399"/>
      <c r="E5" s="400"/>
    </row>
    <row r="6" spans="1:6" ht="15.75">
      <c r="A6" s="396"/>
      <c r="B6" s="399"/>
      <c r="C6" s="399"/>
      <c r="D6" s="399"/>
      <c r="E6" s="400"/>
    </row>
    <row r="7" spans="1:6" ht="15.75">
      <c r="A7" s="401" t="s">
        <v>4</v>
      </c>
      <c r="B7" s="402" t="s">
        <v>98</v>
      </c>
      <c r="C7" s="402" t="s">
        <v>99</v>
      </c>
      <c r="D7" s="402" t="s">
        <v>100</v>
      </c>
      <c r="E7" s="403" t="s">
        <v>12</v>
      </c>
    </row>
    <row r="8" spans="1:6">
      <c r="A8" s="404"/>
      <c r="B8" s="405"/>
      <c r="C8" s="405"/>
      <c r="D8" s="405"/>
      <c r="E8" s="406"/>
    </row>
    <row r="9" spans="1:6">
      <c r="A9" s="404"/>
      <c r="B9" s="405"/>
      <c r="C9" s="405"/>
      <c r="D9" s="405"/>
      <c r="E9" s="406"/>
    </row>
    <row r="10" spans="1:6">
      <c r="A10" s="407" t="s">
        <v>101</v>
      </c>
      <c r="B10" s="408">
        <v>4</v>
      </c>
      <c r="C10" s="408">
        <v>5</v>
      </c>
      <c r="D10" s="408">
        <v>1</v>
      </c>
      <c r="E10" s="409">
        <v>10</v>
      </c>
      <c r="F10" s="410"/>
    </row>
    <row r="11" spans="1:6">
      <c r="A11" s="404" t="s">
        <v>143</v>
      </c>
      <c r="B11" s="408"/>
      <c r="C11" s="408"/>
      <c r="D11" s="408"/>
      <c r="E11" s="409"/>
    </row>
    <row r="12" spans="1:6">
      <c r="A12" s="407" t="s">
        <v>102</v>
      </c>
      <c r="B12" s="408">
        <v>19</v>
      </c>
      <c r="C12" s="408">
        <v>12</v>
      </c>
      <c r="D12" s="408">
        <v>28</v>
      </c>
      <c r="E12" s="409">
        <v>59</v>
      </c>
      <c r="F12" s="410"/>
    </row>
    <row r="13" spans="1:6">
      <c r="A13" s="404" t="s">
        <v>144</v>
      </c>
      <c r="B13" s="408"/>
      <c r="C13" s="408"/>
      <c r="D13" s="408"/>
      <c r="E13" s="409"/>
    </row>
    <row r="14" spans="1:6">
      <c r="A14" s="407" t="s">
        <v>39</v>
      </c>
      <c r="B14" s="408">
        <v>1.1499999999999999</v>
      </c>
      <c r="C14" s="408">
        <v>0.19</v>
      </c>
      <c r="D14" s="408">
        <v>193</v>
      </c>
      <c r="E14" s="409">
        <v>194</v>
      </c>
      <c r="F14" s="410"/>
    </row>
    <row r="15" spans="1:6">
      <c r="A15" s="404" t="s">
        <v>144</v>
      </c>
      <c r="B15" s="408"/>
      <c r="C15" s="408"/>
      <c r="D15" s="408"/>
      <c r="E15" s="409"/>
    </row>
    <row r="16" spans="1:6">
      <c r="A16" s="407" t="s">
        <v>40</v>
      </c>
      <c r="B16" s="408">
        <v>79</v>
      </c>
      <c r="C16" s="408">
        <v>18</v>
      </c>
      <c r="D16" s="408">
        <v>710</v>
      </c>
      <c r="E16" s="409">
        <v>807</v>
      </c>
      <c r="F16" s="410"/>
    </row>
    <row r="17" spans="1:6">
      <c r="A17" s="404" t="s">
        <v>143</v>
      </c>
      <c r="B17" s="408"/>
      <c r="C17" s="408"/>
      <c r="D17" s="408"/>
      <c r="E17" s="409"/>
    </row>
    <row r="18" spans="1:6">
      <c r="A18" s="407" t="s">
        <v>17</v>
      </c>
      <c r="B18" s="408">
        <v>2814</v>
      </c>
      <c r="C18" s="408">
        <v>1055</v>
      </c>
      <c r="D18" s="408">
        <v>5733</v>
      </c>
      <c r="E18" s="409">
        <v>9602</v>
      </c>
      <c r="F18" s="410"/>
    </row>
    <row r="19" spans="1:6">
      <c r="A19" s="404" t="s">
        <v>146</v>
      </c>
      <c r="B19" s="408"/>
      <c r="C19" s="408"/>
      <c r="D19" s="408"/>
      <c r="E19" s="409"/>
    </row>
    <row r="20" spans="1:6">
      <c r="A20" s="407" t="s">
        <v>8</v>
      </c>
      <c r="B20" s="408">
        <v>7</v>
      </c>
      <c r="C20" s="408">
        <v>0</v>
      </c>
      <c r="D20" s="408">
        <v>0</v>
      </c>
      <c r="E20" s="409">
        <v>7</v>
      </c>
      <c r="F20" s="410"/>
    </row>
    <row r="21" spans="1:6">
      <c r="A21" s="404" t="s">
        <v>143</v>
      </c>
      <c r="B21" s="408"/>
      <c r="C21" s="408"/>
      <c r="D21" s="408"/>
      <c r="E21" s="409"/>
    </row>
    <row r="22" spans="1:6">
      <c r="A22" s="407" t="s">
        <v>19</v>
      </c>
      <c r="B22" s="408">
        <v>40</v>
      </c>
      <c r="C22" s="408">
        <v>9</v>
      </c>
      <c r="D22" s="408">
        <v>140</v>
      </c>
      <c r="E22" s="409">
        <v>189</v>
      </c>
      <c r="F22" s="410"/>
    </row>
    <row r="23" spans="1:6">
      <c r="A23" s="404" t="s">
        <v>145</v>
      </c>
      <c r="B23" s="408"/>
      <c r="C23" s="408"/>
      <c r="D23" s="408"/>
      <c r="E23" s="409"/>
    </row>
    <row r="24" spans="1:6">
      <c r="A24" s="407" t="s">
        <v>7</v>
      </c>
      <c r="B24" s="408">
        <v>25</v>
      </c>
      <c r="C24" s="408">
        <v>16</v>
      </c>
      <c r="D24" s="408">
        <v>183</v>
      </c>
      <c r="E24" s="409">
        <v>224</v>
      </c>
      <c r="F24" s="410"/>
    </row>
    <row r="25" spans="1:6">
      <c r="A25" s="404" t="s">
        <v>145</v>
      </c>
      <c r="B25" s="408"/>
      <c r="C25" s="408"/>
      <c r="D25" s="408"/>
      <c r="E25" s="409"/>
    </row>
    <row r="26" spans="1:6">
      <c r="A26" s="407" t="s">
        <v>10</v>
      </c>
      <c r="B26" s="408">
        <v>0</v>
      </c>
      <c r="C26" s="408">
        <v>0</v>
      </c>
      <c r="D26" s="411">
        <v>7746</v>
      </c>
      <c r="E26" s="409">
        <v>7746</v>
      </c>
      <c r="F26" s="410"/>
    </row>
    <row r="27" spans="1:6">
      <c r="A27" s="404" t="s">
        <v>143</v>
      </c>
      <c r="B27" s="408"/>
      <c r="C27" s="408"/>
      <c r="D27" s="408"/>
      <c r="E27" s="409"/>
    </row>
    <row r="28" spans="1:6" ht="13.5" thickBot="1">
      <c r="A28" s="412"/>
      <c r="B28" s="413"/>
      <c r="C28" s="413"/>
      <c r="D28" s="413"/>
      <c r="E28" s="414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8"/>
  <sheetViews>
    <sheetView zoomScale="75" workbookViewId="0"/>
  </sheetViews>
  <sheetFormatPr baseColWidth="10" defaultColWidth="9.140625" defaultRowHeight="10.5"/>
  <cols>
    <col min="1" max="1" width="28.5703125" style="370" bestFit="1" customWidth="1"/>
    <col min="2" max="2" width="7" style="370" bestFit="1" customWidth="1"/>
    <col min="3" max="3" width="8.140625" style="370" bestFit="1" customWidth="1"/>
    <col min="4" max="4" width="7.5703125" style="370" bestFit="1" customWidth="1"/>
    <col min="5" max="5" width="14" style="370" customWidth="1"/>
    <col min="6" max="6" width="11" style="370" customWidth="1"/>
    <col min="7" max="7" width="9.85546875" style="370" bestFit="1" customWidth="1"/>
    <col min="8" max="8" width="9.5703125" style="370" bestFit="1" customWidth="1"/>
    <col min="9" max="9" width="8.42578125" style="370" customWidth="1"/>
    <col min="10" max="10" width="8.5703125" style="370" customWidth="1"/>
    <col min="11" max="11" width="11" style="370" bestFit="1" customWidth="1"/>
    <col min="12" max="12" width="8.7109375" style="370" bestFit="1" customWidth="1"/>
    <col min="13" max="13" width="7" style="370" bestFit="1" customWidth="1"/>
    <col min="14" max="16384" width="9.140625" style="370"/>
  </cols>
  <sheetData>
    <row r="1" spans="1:16" ht="15.75">
      <c r="A1" s="366"/>
      <c r="B1" s="367"/>
      <c r="C1" s="367"/>
      <c r="D1" s="367"/>
      <c r="E1" s="368" t="s">
        <v>76</v>
      </c>
      <c r="F1" s="368"/>
      <c r="G1" s="367"/>
      <c r="H1" s="367"/>
      <c r="I1" s="367"/>
      <c r="J1" s="367"/>
      <c r="K1" s="367"/>
      <c r="L1" s="367"/>
      <c r="M1" s="369"/>
      <c r="P1" s="371"/>
    </row>
    <row r="2" spans="1:16" ht="15.75">
      <c r="A2" s="372"/>
      <c r="B2" s="373"/>
      <c r="C2" s="373"/>
      <c r="D2" s="373"/>
      <c r="E2" s="374" t="s">
        <v>155</v>
      </c>
      <c r="F2" s="374"/>
      <c r="G2" s="373"/>
      <c r="H2" s="373"/>
      <c r="I2" s="373"/>
      <c r="J2" s="373"/>
      <c r="K2" s="373"/>
      <c r="L2" s="373"/>
      <c r="M2" s="375"/>
      <c r="P2" s="371"/>
    </row>
    <row r="3" spans="1:16" ht="15.75">
      <c r="A3" s="372"/>
      <c r="B3" s="373"/>
      <c r="C3" s="373"/>
      <c r="D3" s="373"/>
      <c r="E3" s="376" t="s">
        <v>387</v>
      </c>
      <c r="F3" s="376"/>
      <c r="G3" s="373"/>
      <c r="H3" s="373"/>
      <c r="I3" s="373"/>
      <c r="J3" s="373"/>
      <c r="K3" s="373"/>
      <c r="L3" s="373"/>
      <c r="M3" s="375"/>
      <c r="P3" s="371"/>
    </row>
    <row r="4" spans="1:16" ht="15.75">
      <c r="A4" s="372"/>
      <c r="B4" s="373"/>
      <c r="C4" s="373"/>
      <c r="D4" s="373"/>
      <c r="E4" s="374" t="s">
        <v>156</v>
      </c>
      <c r="F4" s="373"/>
      <c r="G4" s="373"/>
      <c r="H4" s="373"/>
      <c r="I4" s="373"/>
      <c r="J4" s="373"/>
      <c r="K4" s="373"/>
      <c r="L4" s="373"/>
      <c r="M4" s="375"/>
      <c r="P4" s="371"/>
    </row>
    <row r="5" spans="1:16" ht="15.75">
      <c r="A5" s="372"/>
      <c r="B5" s="376" t="s">
        <v>78</v>
      </c>
      <c r="C5" s="376" t="s">
        <v>79</v>
      </c>
      <c r="D5" s="376" t="s">
        <v>80</v>
      </c>
      <c r="E5" s="376" t="s">
        <v>81</v>
      </c>
      <c r="F5" s="376" t="s">
        <v>82</v>
      </c>
      <c r="G5" s="376" t="s">
        <v>83</v>
      </c>
      <c r="H5" s="376" t="s">
        <v>84</v>
      </c>
      <c r="I5" s="376" t="s">
        <v>85</v>
      </c>
      <c r="J5" s="376" t="s">
        <v>86</v>
      </c>
      <c r="K5" s="376" t="s">
        <v>87</v>
      </c>
      <c r="L5" s="376" t="s">
        <v>88</v>
      </c>
      <c r="M5" s="377" t="s">
        <v>12</v>
      </c>
      <c r="P5" s="371"/>
    </row>
    <row r="6" spans="1:16" ht="15.75">
      <c r="A6" s="378" t="s">
        <v>4</v>
      </c>
      <c r="B6" s="379"/>
      <c r="C6" s="379"/>
      <c r="D6" s="379"/>
      <c r="E6" s="379" t="s">
        <v>89</v>
      </c>
      <c r="F6" s="379" t="s">
        <v>157</v>
      </c>
      <c r="G6" s="379" t="s">
        <v>91</v>
      </c>
      <c r="H6" s="379"/>
      <c r="I6" s="379"/>
      <c r="J6" s="379"/>
      <c r="K6" s="379" t="s">
        <v>92</v>
      </c>
      <c r="L6" s="379" t="s">
        <v>92</v>
      </c>
      <c r="M6" s="380"/>
      <c r="P6" s="371"/>
    </row>
    <row r="7" spans="1:16" ht="12.75">
      <c r="A7" s="381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  <c r="N7" s="387"/>
      <c r="P7" s="371"/>
    </row>
    <row r="8" spans="1:16" ht="12.75">
      <c r="A8" s="384"/>
      <c r="B8" s="385"/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6"/>
      <c r="N8" s="387"/>
      <c r="P8" s="371"/>
    </row>
    <row r="9" spans="1:16" ht="12.75">
      <c r="A9" s="381" t="s">
        <v>35</v>
      </c>
      <c r="B9" s="385">
        <v>259</v>
      </c>
      <c r="C9" s="385">
        <v>70</v>
      </c>
      <c r="D9" s="385">
        <v>3</v>
      </c>
      <c r="E9" s="385">
        <v>141</v>
      </c>
      <c r="F9" s="385">
        <v>37</v>
      </c>
      <c r="G9" s="385">
        <v>0</v>
      </c>
      <c r="H9" s="385">
        <v>12</v>
      </c>
      <c r="I9" s="385">
        <v>10</v>
      </c>
      <c r="J9" s="385">
        <v>88</v>
      </c>
      <c r="K9" s="385">
        <v>280</v>
      </c>
      <c r="L9" s="385">
        <v>44</v>
      </c>
      <c r="M9" s="386">
        <v>944</v>
      </c>
      <c r="N9" s="387"/>
      <c r="P9" s="371"/>
    </row>
    <row r="10" spans="1:16" ht="12.75">
      <c r="A10" s="384" t="s">
        <v>143</v>
      </c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3"/>
      <c r="N10" s="387"/>
      <c r="P10" s="371"/>
    </row>
    <row r="11" spans="1:16" ht="12.75">
      <c r="A11" s="381" t="s">
        <v>36</v>
      </c>
      <c r="B11" s="385">
        <v>443</v>
      </c>
      <c r="C11" s="385">
        <v>24</v>
      </c>
      <c r="D11" s="385">
        <v>32</v>
      </c>
      <c r="E11" s="385">
        <v>3</v>
      </c>
      <c r="F11" s="385">
        <v>3</v>
      </c>
      <c r="G11" s="385">
        <v>5</v>
      </c>
      <c r="H11" s="385">
        <v>11</v>
      </c>
      <c r="I11" s="385">
        <v>0</v>
      </c>
      <c r="J11" s="385">
        <v>61</v>
      </c>
      <c r="K11" s="385">
        <v>446</v>
      </c>
      <c r="L11" s="385">
        <v>326</v>
      </c>
      <c r="M11" s="386">
        <v>1354</v>
      </c>
      <c r="N11" s="387"/>
      <c r="P11" s="371"/>
    </row>
    <row r="12" spans="1:16" ht="12.75">
      <c r="A12" s="384" t="s">
        <v>144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6"/>
      <c r="N12" s="387"/>
      <c r="P12" s="371"/>
    </row>
    <row r="13" spans="1:16" ht="12.75">
      <c r="A13" s="381" t="s">
        <v>39</v>
      </c>
      <c r="B13" s="385">
        <v>9</v>
      </c>
      <c r="C13" s="385">
        <v>0</v>
      </c>
      <c r="D13" s="385">
        <v>0</v>
      </c>
      <c r="E13" s="385">
        <v>3</v>
      </c>
      <c r="F13" s="385">
        <v>0</v>
      </c>
      <c r="G13" s="385">
        <v>0</v>
      </c>
      <c r="H13" s="385">
        <v>0</v>
      </c>
      <c r="I13" s="385">
        <v>0</v>
      </c>
      <c r="J13" s="385">
        <v>0</v>
      </c>
      <c r="K13" s="385">
        <v>142</v>
      </c>
      <c r="L13" s="385">
        <v>10</v>
      </c>
      <c r="M13" s="386">
        <v>164</v>
      </c>
      <c r="N13" s="387"/>
      <c r="P13" s="371"/>
    </row>
    <row r="14" spans="1:16" ht="12.75">
      <c r="A14" s="384" t="s">
        <v>144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85"/>
      <c r="M14" s="386"/>
      <c r="N14" s="387"/>
      <c r="P14" s="371"/>
    </row>
    <row r="15" spans="1:16" ht="12.75">
      <c r="A15" s="381" t="s">
        <v>40</v>
      </c>
      <c r="B15" s="385">
        <v>1</v>
      </c>
      <c r="C15" s="385">
        <v>0</v>
      </c>
      <c r="D15" s="385">
        <v>0</v>
      </c>
      <c r="E15" s="385">
        <v>2</v>
      </c>
      <c r="F15" s="385">
        <v>0.18</v>
      </c>
      <c r="G15" s="385">
        <v>0</v>
      </c>
      <c r="H15" s="385">
        <v>0</v>
      </c>
      <c r="I15" s="385">
        <v>0</v>
      </c>
      <c r="J15" s="385">
        <v>0.24</v>
      </c>
      <c r="K15" s="385">
        <v>199</v>
      </c>
      <c r="L15" s="385">
        <v>1</v>
      </c>
      <c r="M15" s="386">
        <v>203</v>
      </c>
      <c r="N15" s="387"/>
      <c r="P15" s="371"/>
    </row>
    <row r="16" spans="1:16" ht="12.75">
      <c r="A16" s="384" t="s">
        <v>143</v>
      </c>
      <c r="B16" s="385"/>
      <c r="C16" s="385"/>
      <c r="D16" s="385"/>
      <c r="E16" s="385"/>
      <c r="F16" s="385"/>
      <c r="G16" s="385"/>
      <c r="H16" s="385"/>
      <c r="I16" s="385"/>
      <c r="J16" s="385"/>
      <c r="K16" s="385"/>
      <c r="L16" s="385"/>
      <c r="M16" s="386"/>
      <c r="N16" s="387"/>
      <c r="P16" s="371"/>
    </row>
    <row r="17" spans="1:16" ht="12.75">
      <c r="A17" s="381" t="s">
        <v>43</v>
      </c>
      <c r="B17" s="385">
        <v>0</v>
      </c>
      <c r="C17" s="385">
        <v>0</v>
      </c>
      <c r="D17" s="385">
        <v>0</v>
      </c>
      <c r="E17" s="385">
        <v>0</v>
      </c>
      <c r="F17" s="385">
        <v>0</v>
      </c>
      <c r="G17" s="385">
        <v>0</v>
      </c>
      <c r="H17" s="385">
        <v>0</v>
      </c>
      <c r="I17" s="385">
        <v>0</v>
      </c>
      <c r="J17" s="385">
        <v>0</v>
      </c>
      <c r="K17" s="385">
        <v>16</v>
      </c>
      <c r="L17" s="385">
        <v>4</v>
      </c>
      <c r="M17" s="386">
        <v>20</v>
      </c>
      <c r="N17" s="387"/>
      <c r="P17" s="371"/>
    </row>
    <row r="18" spans="1:16" ht="12.75">
      <c r="A18" s="384" t="s">
        <v>144</v>
      </c>
      <c r="B18" s="385"/>
      <c r="C18" s="385"/>
      <c r="D18" s="385"/>
      <c r="E18" s="385"/>
      <c r="F18" s="385"/>
      <c r="G18" s="385"/>
      <c r="H18" s="385"/>
      <c r="I18" s="385"/>
      <c r="J18" s="385"/>
      <c r="K18" s="385"/>
      <c r="L18" s="385"/>
      <c r="M18" s="386"/>
      <c r="N18" s="387"/>
      <c r="P18" s="371"/>
    </row>
    <row r="19" spans="1:16" ht="12.75">
      <c r="A19" s="381" t="s">
        <v>44</v>
      </c>
      <c r="B19" s="385">
        <v>0</v>
      </c>
      <c r="C19" s="385">
        <v>0</v>
      </c>
      <c r="D19" s="385">
        <v>0</v>
      </c>
      <c r="E19" s="385">
        <v>0</v>
      </c>
      <c r="F19" s="385">
        <v>0</v>
      </c>
      <c r="G19" s="385">
        <v>0</v>
      </c>
      <c r="H19" s="385">
        <v>0</v>
      </c>
      <c r="I19" s="385">
        <v>0</v>
      </c>
      <c r="J19" s="385">
        <v>0</v>
      </c>
      <c r="K19" s="385">
        <v>0</v>
      </c>
      <c r="L19" s="385">
        <v>2</v>
      </c>
      <c r="M19" s="386">
        <v>2</v>
      </c>
      <c r="N19" s="387"/>
      <c r="P19" s="371"/>
    </row>
    <row r="20" spans="1:16" ht="12.75">
      <c r="A20" s="384" t="s">
        <v>145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6"/>
      <c r="N20" s="387"/>
      <c r="P20" s="371"/>
    </row>
    <row r="21" spans="1:16" ht="12.75">
      <c r="A21" s="381" t="s">
        <v>17</v>
      </c>
      <c r="B21" s="385">
        <v>9554</v>
      </c>
      <c r="C21" s="385">
        <v>271</v>
      </c>
      <c r="D21" s="385">
        <v>309</v>
      </c>
      <c r="E21" s="385">
        <v>2544</v>
      </c>
      <c r="F21" s="385">
        <v>538</v>
      </c>
      <c r="G21" s="385">
        <v>471</v>
      </c>
      <c r="H21" s="385">
        <v>467</v>
      </c>
      <c r="I21" s="385">
        <v>115</v>
      </c>
      <c r="J21" s="385">
        <v>111</v>
      </c>
      <c r="K21" s="385">
        <v>5322</v>
      </c>
      <c r="L21" s="385">
        <v>1352</v>
      </c>
      <c r="M21" s="386">
        <v>21054</v>
      </c>
      <c r="N21" s="387"/>
      <c r="P21" s="371"/>
    </row>
    <row r="22" spans="1:16" ht="12.75">
      <c r="A22" s="384" t="s">
        <v>146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6"/>
      <c r="N22" s="387"/>
      <c r="P22" s="371"/>
    </row>
    <row r="23" spans="1:16" ht="12.75">
      <c r="A23" s="381" t="s">
        <v>8</v>
      </c>
      <c r="B23" s="385">
        <v>7</v>
      </c>
      <c r="C23" s="385">
        <v>0</v>
      </c>
      <c r="D23" s="385">
        <v>86</v>
      </c>
      <c r="E23" s="385">
        <v>1</v>
      </c>
      <c r="F23" s="385">
        <v>0</v>
      </c>
      <c r="G23" s="385">
        <v>0</v>
      </c>
      <c r="H23" s="385">
        <v>170</v>
      </c>
      <c r="I23" s="385">
        <v>162</v>
      </c>
      <c r="J23" s="385">
        <v>40</v>
      </c>
      <c r="K23" s="385">
        <v>408</v>
      </c>
      <c r="L23" s="385">
        <v>0</v>
      </c>
      <c r="M23" s="386">
        <v>874</v>
      </c>
      <c r="N23" s="387"/>
      <c r="P23" s="371"/>
    </row>
    <row r="24" spans="1:16" ht="12.75">
      <c r="A24" s="384" t="s">
        <v>143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6"/>
      <c r="N24" s="387"/>
      <c r="P24" s="371"/>
    </row>
    <row r="25" spans="1:16" ht="12.75">
      <c r="A25" s="381" t="s">
        <v>47</v>
      </c>
      <c r="B25" s="385">
        <v>6</v>
      </c>
      <c r="C25" s="385">
        <v>0</v>
      </c>
      <c r="D25" s="385">
        <v>0</v>
      </c>
      <c r="E25" s="385">
        <v>0</v>
      </c>
      <c r="F25" s="385">
        <v>284</v>
      </c>
      <c r="G25" s="385">
        <v>0</v>
      </c>
      <c r="H25" s="385">
        <v>54</v>
      </c>
      <c r="I25" s="385">
        <v>9</v>
      </c>
      <c r="J25" s="385">
        <v>0</v>
      </c>
      <c r="K25" s="385">
        <v>37</v>
      </c>
      <c r="L25" s="385">
        <v>5</v>
      </c>
      <c r="M25" s="386">
        <v>395</v>
      </c>
      <c r="N25" s="387"/>
      <c r="P25" s="371"/>
    </row>
    <row r="26" spans="1:16" ht="12.75">
      <c r="A26" s="384" t="s">
        <v>143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6"/>
      <c r="N26" s="387"/>
      <c r="P26" s="371"/>
    </row>
    <row r="27" spans="1:16" ht="12.75">
      <c r="A27" s="381" t="s">
        <v>48</v>
      </c>
      <c r="B27" s="385">
        <v>0</v>
      </c>
      <c r="C27" s="385">
        <v>0</v>
      </c>
      <c r="D27" s="385">
        <v>0</v>
      </c>
      <c r="E27" s="385">
        <v>0</v>
      </c>
      <c r="F27" s="385">
        <v>17</v>
      </c>
      <c r="G27" s="385">
        <v>0</v>
      </c>
      <c r="H27" s="385">
        <v>0</v>
      </c>
      <c r="I27" s="385">
        <v>0</v>
      </c>
      <c r="J27" s="385">
        <v>0</v>
      </c>
      <c r="K27" s="385">
        <v>0</v>
      </c>
      <c r="L27" s="385">
        <v>1</v>
      </c>
      <c r="M27" s="386">
        <v>18</v>
      </c>
      <c r="N27" s="387"/>
      <c r="P27" s="371"/>
    </row>
    <row r="28" spans="1:16" ht="12.75">
      <c r="A28" s="384" t="s">
        <v>144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7"/>
      <c r="P28" s="371"/>
    </row>
    <row r="29" spans="1:16" ht="12.75">
      <c r="A29" s="381" t="s">
        <v>19</v>
      </c>
      <c r="B29" s="385">
        <v>0</v>
      </c>
      <c r="C29" s="385">
        <v>0</v>
      </c>
      <c r="D29" s="385">
        <v>0</v>
      </c>
      <c r="E29" s="385">
        <v>0</v>
      </c>
      <c r="F29" s="385">
        <v>236</v>
      </c>
      <c r="G29" s="385">
        <v>0</v>
      </c>
      <c r="H29" s="385">
        <v>0</v>
      </c>
      <c r="I29" s="385">
        <v>0</v>
      </c>
      <c r="J29" s="385">
        <v>0</v>
      </c>
      <c r="K29" s="385">
        <v>6</v>
      </c>
      <c r="L29" s="385">
        <v>0</v>
      </c>
      <c r="M29" s="386">
        <v>242</v>
      </c>
      <c r="N29" s="387"/>
      <c r="P29" s="371"/>
    </row>
    <row r="30" spans="1:16" ht="12.75">
      <c r="A30" s="384" t="s">
        <v>145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6"/>
      <c r="N30" s="387"/>
      <c r="P30" s="371"/>
    </row>
    <row r="31" spans="1:16" ht="12.75">
      <c r="A31" s="381" t="s">
        <v>50</v>
      </c>
      <c r="B31" s="385">
        <v>0</v>
      </c>
      <c r="C31" s="385">
        <v>0</v>
      </c>
      <c r="D31" s="385">
        <v>0</v>
      </c>
      <c r="E31" s="385">
        <v>0</v>
      </c>
      <c r="F31" s="385">
        <v>841</v>
      </c>
      <c r="G31" s="385">
        <v>0</v>
      </c>
      <c r="H31" s="385">
        <v>0</v>
      </c>
      <c r="I31" s="385">
        <v>0</v>
      </c>
      <c r="J31" s="385">
        <v>0</v>
      </c>
      <c r="K31" s="385">
        <v>0</v>
      </c>
      <c r="L31" s="385">
        <v>0</v>
      </c>
      <c r="M31" s="386">
        <v>841</v>
      </c>
      <c r="N31" s="387"/>
      <c r="P31" s="371"/>
    </row>
    <row r="32" spans="1:16" ht="12.75">
      <c r="A32" s="384" t="s">
        <v>145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6"/>
      <c r="N32" s="387"/>
      <c r="P32" s="371"/>
    </row>
    <row r="33" spans="1:16" ht="12.75">
      <c r="A33" s="381" t="s">
        <v>67</v>
      </c>
      <c r="B33" s="385">
        <v>6</v>
      </c>
      <c r="C33" s="385">
        <v>0</v>
      </c>
      <c r="D33" s="385">
        <v>0</v>
      </c>
      <c r="E33" s="385">
        <v>35</v>
      </c>
      <c r="F33" s="385">
        <v>2</v>
      </c>
      <c r="G33" s="385">
        <v>32</v>
      </c>
      <c r="H33" s="385">
        <v>0</v>
      </c>
      <c r="I33" s="385">
        <v>0</v>
      </c>
      <c r="J33" s="385">
        <v>0</v>
      </c>
      <c r="K33" s="385">
        <v>263</v>
      </c>
      <c r="L33" s="385">
        <v>0</v>
      </c>
      <c r="M33" s="386">
        <v>338</v>
      </c>
      <c r="N33" s="387"/>
      <c r="P33" s="371"/>
    </row>
    <row r="34" spans="1:16" ht="12.75">
      <c r="A34" s="384" t="s">
        <v>145</v>
      </c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6"/>
      <c r="N34" s="387"/>
      <c r="P34" s="371"/>
    </row>
    <row r="35" spans="1:16" ht="12.75">
      <c r="A35" s="381" t="s">
        <v>21</v>
      </c>
      <c r="B35" s="385">
        <v>0</v>
      </c>
      <c r="C35" s="385">
        <v>0</v>
      </c>
      <c r="D35" s="385">
        <v>0</v>
      </c>
      <c r="E35" s="385">
        <v>0</v>
      </c>
      <c r="F35" s="385">
        <v>0</v>
      </c>
      <c r="G35" s="385">
        <v>0</v>
      </c>
      <c r="H35" s="385">
        <v>0</v>
      </c>
      <c r="I35" s="385">
        <v>0</v>
      </c>
      <c r="J35" s="385">
        <v>0</v>
      </c>
      <c r="K35" s="385">
        <v>58</v>
      </c>
      <c r="L35" s="385">
        <v>0</v>
      </c>
      <c r="M35" s="386">
        <v>58</v>
      </c>
      <c r="N35" s="387"/>
      <c r="P35" s="371"/>
    </row>
    <row r="36" spans="1:16" ht="12.75">
      <c r="A36" s="384" t="s">
        <v>143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6"/>
      <c r="P36" s="371"/>
    </row>
    <row r="37" spans="1:16" ht="12.75">
      <c r="A37" s="381" t="s">
        <v>10</v>
      </c>
      <c r="B37" s="385">
        <v>6</v>
      </c>
      <c r="C37" s="385">
        <v>0</v>
      </c>
      <c r="D37" s="385">
        <v>0</v>
      </c>
      <c r="E37" s="385">
        <v>1320</v>
      </c>
      <c r="F37" s="385">
        <v>0</v>
      </c>
      <c r="G37" s="385">
        <v>0</v>
      </c>
      <c r="H37" s="385">
        <v>0</v>
      </c>
      <c r="I37" s="385">
        <v>0</v>
      </c>
      <c r="J37" s="385">
        <v>0</v>
      </c>
      <c r="K37" s="385">
        <v>932</v>
      </c>
      <c r="L37" s="385">
        <v>0</v>
      </c>
      <c r="M37" s="386">
        <v>2258</v>
      </c>
      <c r="N37" s="387"/>
      <c r="P37" s="371"/>
    </row>
    <row r="38" spans="1:16" ht="13.5" thickBot="1">
      <c r="A38" s="388" t="s">
        <v>143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90"/>
      <c r="P38" s="371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25</vt:i4>
      </vt:variant>
    </vt:vector>
  </HeadingPairs>
  <TitlesOfParts>
    <vt:vector size="48" baseType="lpstr">
      <vt:lpstr>CUADROA3</vt:lpstr>
      <vt:lpstr>CUADROA2</vt:lpstr>
      <vt:lpstr>BALANCE_ELECT 98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98'!Área_de_impresión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2000-03-17T21:22:26Z</cp:lastPrinted>
  <dcterms:created xsi:type="dcterms:W3CDTF">1998-10-08T16:46:31Z</dcterms:created>
  <dcterms:modified xsi:type="dcterms:W3CDTF">2018-06-19T20:34:48Z</dcterms:modified>
</cp:coreProperties>
</file>