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tabRatio="597" firstSheet="25" activeTab="25"/>
  </bookViews>
  <sheets>
    <sheet name="BAL -MERCOSUR" sheetId="41" r:id="rId1"/>
    <sheet name="BAL-APEC" sheetId="31" r:id="rId2"/>
    <sheet name="BAL-OLADE" sheetId="30" r:id="rId3"/>
    <sheet name="CUADROA3" sheetId="27" r:id="rId4"/>
    <sheet name="CUADROA2" sheetId="26" r:id="rId5"/>
    <sheet name="GENERACION EE" sheetId="40" r:id="rId6"/>
    <sheet name="CAPACIDADES" sheetId="39" r:id="rId7"/>
    <sheet name="BALANCE_ELECT " sheetId="25" r:id="rId8"/>
    <sheet name="SECT_U.FIS." sheetId="24" r:id="rId9"/>
    <sheet name="SECT_TERAC." sheetId="29" r:id="rId10"/>
    <sheet name="CUADRO20" sheetId="35" r:id="rId11"/>
    <sheet name="CUADRO19" sheetId="34" r:id="rId12"/>
    <sheet name="CUADRO18" sheetId="21" r:id="rId13"/>
    <sheet name="CUADRO17" sheetId="20" r:id="rId14"/>
    <sheet name="CUADRO16" sheetId="19" r:id="rId15"/>
    <sheet name="CUADRO15" sheetId="18" r:id="rId16"/>
    <sheet name="CUADRO14" sheetId="17" r:id="rId17"/>
    <sheet name="CUADRO13" sheetId="16" r:id="rId18"/>
    <sheet name="CUADRO12" sheetId="15" r:id="rId19"/>
    <sheet name="CUADRO11" sheetId="14" r:id="rId20"/>
    <sheet name="CUADRO10" sheetId="13" r:id="rId21"/>
    <sheet name="CUADRO9" sheetId="12" r:id="rId22"/>
    <sheet name="CUADRO8" sheetId="11" r:id="rId23"/>
    <sheet name="CUADRO7" sheetId="10" r:id="rId24"/>
    <sheet name="CUADRO6" sheetId="9" r:id="rId25"/>
    <sheet name="CUADRO5 " sheetId="28" r:id="rId26"/>
    <sheet name="CUADRO4" sheetId="7" r:id="rId27"/>
    <sheet name="CUADRO3" sheetId="6" r:id="rId28"/>
    <sheet name="CUADRO2" sheetId="5" r:id="rId29"/>
    <sheet name="CUADRO1" sheetId="36" r:id="rId30"/>
    <sheet name="INTRODUC." sheetId="37" r:id="rId31"/>
    <sheet name="INDICE" sheetId="38" r:id="rId32"/>
    <sheet name="TAPA" sheetId="4" r:id="rId33"/>
  </sheets>
  <externalReferences>
    <externalReference r:id="rId34"/>
  </externalReferences>
  <definedNames>
    <definedName name="a" localSheetId="9">SECT_TERAC.!$X$1:$AR$48</definedName>
    <definedName name="A" localSheetId="8">SECT_U.FIS.!$X$1:$AR$48</definedName>
    <definedName name="a">#REF!</definedName>
    <definedName name="_xlnm.Print_Area" localSheetId="0">'BAL -MERCOSUR'!$A$1:$Y$76</definedName>
    <definedName name="_xlnm.Print_Area" localSheetId="7">'BALANCE_ELECT '!$A$1:$D$57</definedName>
    <definedName name="_xlnm.Print_Area" localSheetId="1">'BAL-APEC'!$A$1:$N$26</definedName>
    <definedName name="_xlnm.Print_Area" localSheetId="20">CUADRO10!$A$1:$B$26</definedName>
    <definedName name="_xlnm.Print_Area" localSheetId="19">CUADRO11!$A$1:$F$45</definedName>
    <definedName name="_xlnm.Print_Area" localSheetId="18">CUADRO12!$A$1:$H$50</definedName>
    <definedName name="_xlnm.Print_Area" localSheetId="17">CUADRO13!$A$1:$G$48</definedName>
    <definedName name="_xlnm.Print_Area" localSheetId="16">CUADRO14!$A$1:$F$28</definedName>
    <definedName name="_xlnm.Print_Area" localSheetId="15">CUADRO15!$A$1:$M$39</definedName>
    <definedName name="_xlnm.Print_Area" localSheetId="14">CUADRO16!$A$1:$E$29</definedName>
    <definedName name="_xlnm.Print_Area" localSheetId="13">CUADRO17!$A$1:$G$37</definedName>
    <definedName name="_xlnm.Print_Area" localSheetId="12">CUADRO18!$A$1:$C$26</definedName>
    <definedName name="_xlnm.Print_Area" localSheetId="11">CUADRO19!$A$1:$I$55</definedName>
    <definedName name="_xlnm.Print_Area" localSheetId="28">CUADRO2!$A$1:$D$31</definedName>
    <definedName name="_xlnm.Print_Area" localSheetId="10">CUADRO20!$A$1:$I$48</definedName>
    <definedName name="_xlnm.Print_Area" localSheetId="27">CUADRO3!$A$1:$F$27</definedName>
    <definedName name="_xlnm.Print_Area" localSheetId="26">CUADRO4!$A$1:$H$54</definedName>
    <definedName name="_xlnm.Print_Area" localSheetId="25">'CUADRO5 '!$B$1:$I$50</definedName>
    <definedName name="_xlnm.Print_Area" localSheetId="24">CUADRO6!$A$1:$F$31</definedName>
    <definedName name="_xlnm.Print_Area" localSheetId="23">CUADRO7!$A$1:$M$42</definedName>
    <definedName name="_xlnm.Print_Area" localSheetId="22">CUADRO8!$A$1:$F$29</definedName>
    <definedName name="_xlnm.Print_Area" localSheetId="21">CUADRO9!$A$1:$G$37</definedName>
    <definedName name="_xlnm.Print_Area" localSheetId="4">CUADROA2!$B$1:$E$31</definedName>
    <definedName name="_xlnm.Print_Area" localSheetId="3">CUADROA3!$A$1:$K$45</definedName>
    <definedName name="_xlnm.Print_Area" localSheetId="31">INDICE!$A$1:$H$56</definedName>
    <definedName name="_xlnm.Print_Area" localSheetId="30">INTRODUC.!$A$1:$I$48</definedName>
    <definedName name="_xlnm.Print_Area" localSheetId="9">SECT_TERAC.!$A$1:$W$48</definedName>
    <definedName name="_xlnm.Print_Area" localSheetId="8">SECT_U.FIS.!$A$1:$V$48</definedName>
    <definedName name="_xlnm.Print_Area" localSheetId="32">TAPA!$B$4:$L$54</definedName>
    <definedName name="_xlnm.Print_Area">#REF!</definedName>
    <definedName name="CANTIDAD">CUADRO14!$B$3:$B$428</definedName>
    <definedName name="SEUSA">CUADRO14!$M$3:$M$428</definedName>
    <definedName name="SSS">SECT_U.FIS.!$X$1:$AR$48</definedName>
    <definedName name="TRANSPORTE">CUADRO14!$E$3:$E$428</definedName>
    <definedName name="zzz">SECT_TERAC.!$X$1:$AR$48</definedName>
  </definedNames>
  <calcPr calcId="162913"/>
</workbook>
</file>

<file path=xl/calcChain.xml><?xml version="1.0" encoding="utf-8"?>
<calcChain xmlns="http://schemas.openxmlformats.org/spreadsheetml/2006/main">
  <c r="B7" i="25" l="1"/>
  <c r="B10" i="25" s="1"/>
  <c r="B11" i="25"/>
  <c r="B15" i="25"/>
  <c r="B16" i="25"/>
  <c r="B17" i="25" s="1"/>
  <c r="B21" i="25"/>
  <c r="C21" i="25" s="1"/>
  <c r="C26" i="25" s="1"/>
  <c r="B22" i="25"/>
  <c r="B23" i="25"/>
  <c r="B24" i="25"/>
  <c r="B26" i="25"/>
  <c r="D27" i="25"/>
  <c r="D28" i="25"/>
  <c r="B53" i="25"/>
  <c r="B56" i="25"/>
  <c r="O19" i="31"/>
  <c r="B25" i="13"/>
  <c r="C25" i="21"/>
  <c r="H15" i="35"/>
  <c r="H19" i="35"/>
  <c r="I15" i="35"/>
  <c r="I19" i="35" s="1"/>
  <c r="B30" i="9"/>
  <c r="C30" i="9"/>
  <c r="D30" i="9"/>
  <c r="E30" i="9"/>
  <c r="F30" i="9"/>
  <c r="M7" i="29"/>
  <c r="M12" i="29" s="1"/>
  <c r="W7" i="29"/>
  <c r="W12" i="29" s="1"/>
  <c r="M8" i="29"/>
  <c r="W8" i="29"/>
  <c r="M9" i="29"/>
  <c r="W9" i="29"/>
  <c r="M10" i="29"/>
  <c r="W10" i="29"/>
  <c r="M14" i="29"/>
  <c r="M26" i="29" s="1"/>
  <c r="W14" i="29"/>
  <c r="M15" i="29"/>
  <c r="W15" i="29" s="1"/>
  <c r="M16" i="29"/>
  <c r="W16" i="29"/>
  <c r="M17" i="29"/>
  <c r="W17" i="29" s="1"/>
  <c r="M18" i="29"/>
  <c r="P18" i="29"/>
  <c r="W18" i="29"/>
  <c r="M19" i="29"/>
  <c r="W19" i="29"/>
  <c r="M20" i="29"/>
  <c r="W20" i="29"/>
  <c r="M21" i="29"/>
  <c r="W21" i="29" s="1"/>
  <c r="M22" i="29"/>
  <c r="W22" i="29"/>
  <c r="M23" i="29"/>
  <c r="W23" i="29"/>
  <c r="M24" i="29"/>
  <c r="W24" i="29"/>
  <c r="M28" i="29"/>
  <c r="W28" i="29" s="1"/>
  <c r="M29" i="29"/>
  <c r="W29" i="29"/>
  <c r="M30" i="29"/>
  <c r="W30" i="29"/>
  <c r="M31" i="29"/>
  <c r="W31" i="29"/>
  <c r="M33" i="29"/>
  <c r="W33" i="29" s="1"/>
  <c r="C35" i="29"/>
  <c r="C48" i="29"/>
  <c r="D35" i="29"/>
  <c r="D48" i="29"/>
  <c r="E35" i="29"/>
  <c r="E48" i="29"/>
  <c r="F35" i="29"/>
  <c r="G35" i="29"/>
  <c r="H35" i="29"/>
  <c r="I35" i="29"/>
  <c r="I48" i="29" s="1"/>
  <c r="J35" i="29"/>
  <c r="J48" i="29"/>
  <c r="K35" i="29"/>
  <c r="K48" i="29"/>
  <c r="L35" i="29"/>
  <c r="L48" i="29"/>
  <c r="N35" i="29"/>
  <c r="O35" i="29"/>
  <c r="O48" i="29" s="1"/>
  <c r="P35" i="29"/>
  <c r="Q35" i="29"/>
  <c r="R35" i="29"/>
  <c r="R48" i="29"/>
  <c r="S35" i="29"/>
  <c r="S48" i="29"/>
  <c r="T35" i="29"/>
  <c r="T48" i="29"/>
  <c r="U35" i="29"/>
  <c r="U48" i="29"/>
  <c r="V35" i="29"/>
  <c r="M37" i="29"/>
  <c r="W37" i="29" s="1"/>
  <c r="M38" i="29"/>
  <c r="W38" i="29"/>
  <c r="M39" i="29"/>
  <c r="W39" i="29" s="1"/>
  <c r="M40" i="29"/>
  <c r="W40" i="29"/>
  <c r="M41" i="29"/>
  <c r="W41" i="29" s="1"/>
  <c r="M42" i="29"/>
  <c r="W42" i="29"/>
  <c r="M43" i="29"/>
  <c r="W43" i="29" s="1"/>
  <c r="M45" i="29"/>
  <c r="W45" i="29"/>
  <c r="F48" i="29"/>
  <c r="G48" i="29"/>
  <c r="H48" i="29"/>
  <c r="N48" i="29"/>
  <c r="P48" i="29"/>
  <c r="Q48" i="29"/>
  <c r="V48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C35" i="24"/>
  <c r="C48" i="24"/>
  <c r="D35" i="24"/>
  <c r="D48" i="24" s="1"/>
  <c r="E35" i="24"/>
  <c r="E48" i="24"/>
  <c r="F35" i="24"/>
  <c r="F48" i="24" s="1"/>
  <c r="G35" i="24"/>
  <c r="H35" i="24"/>
  <c r="I35" i="24"/>
  <c r="J35" i="24"/>
  <c r="K35" i="24"/>
  <c r="K48" i="24"/>
  <c r="L35" i="24"/>
  <c r="L48" i="24" s="1"/>
  <c r="M35" i="24"/>
  <c r="M48" i="24"/>
  <c r="N35" i="24"/>
  <c r="N48" i="24" s="1"/>
  <c r="O35" i="24"/>
  <c r="P35" i="24"/>
  <c r="Q35" i="24"/>
  <c r="R35" i="24"/>
  <c r="S35" i="24"/>
  <c r="S48" i="24"/>
  <c r="T35" i="24"/>
  <c r="T48" i="24" s="1"/>
  <c r="U35" i="24"/>
  <c r="U48" i="24"/>
  <c r="V35" i="24"/>
  <c r="V48" i="24" s="1"/>
  <c r="G48" i="24"/>
  <c r="H48" i="24"/>
  <c r="I48" i="24"/>
  <c r="J48" i="24"/>
  <c r="O48" i="24"/>
  <c r="P48" i="24"/>
  <c r="Q48" i="24"/>
  <c r="R48" i="24"/>
  <c r="M35" i="29" l="1"/>
  <c r="M48" i="29" s="1"/>
  <c r="W26" i="29"/>
  <c r="B13" i="25"/>
  <c r="D13" i="25" s="1"/>
  <c r="C10" i="25"/>
  <c r="C15" i="25" s="1"/>
  <c r="D12" i="25"/>
  <c r="D11" i="25"/>
  <c r="D16" i="25"/>
  <c r="Y24" i="29" l="1"/>
  <c r="AB24" i="29"/>
  <c r="Z24" i="29"/>
  <c r="X24" i="29"/>
  <c r="AA24" i="29" s="1"/>
  <c r="W35" i="29"/>
  <c r="W48" i="29" s="1"/>
</calcChain>
</file>

<file path=xl/sharedStrings.xml><?xml version="1.0" encoding="utf-8"?>
<sst xmlns="http://schemas.openxmlformats.org/spreadsheetml/2006/main" count="3917" uniqueCount="679">
  <si>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</si>
  <si>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</si>
  <si>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</si>
  <si>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</si>
  <si>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</si>
  <si>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</si>
  <si>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</si>
  <si>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</si>
  <si>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</si>
  <si>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</si>
  <si>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</si>
  <si>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</si>
  <si>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</si>
  <si>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</si>
  <si>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</si>
  <si>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</si>
  <si>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</si>
  <si>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</si>
  <si>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</si>
  <si>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</si>
  <si>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</si>
  <si>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</si>
  <si>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</si>
  <si>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</si>
  <si>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</si>
  <si>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</si>
  <si>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</si>
  <si>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</si>
  <si>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</si>
  <si>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</si>
  <si>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</si>
  <si>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</si>
  <si>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</si>
  <si>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</si>
  <si>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</si>
  <si>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</si>
  <si>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</si>
  <si>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S/P (*)</t>
  </si>
  <si>
    <t>KEROSENE</t>
  </si>
  <si>
    <t>GAS LICUADO</t>
  </si>
  <si>
    <t>GASOLINA AVIACION</t>
  </si>
  <si>
    <t>KEROSENE AVIACION</t>
  </si>
  <si>
    <t>NAFTA</t>
  </si>
  <si>
    <t>GAS REFINERIA</t>
  </si>
  <si>
    <t>TOTAL DERIVADOS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</si>
  <si>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</si>
  <si>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</si>
  <si>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</si>
  <si>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</si>
  <si>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</si>
  <si>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</si>
  <si>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(***) Las Importaciones-Exportaciones y Var. Stock, Perdidas se consideran en etapa de energético primario</t>
  </si>
  <si>
    <t>(TERACALORIAS)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</si>
  <si>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</si>
  <si>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</si>
  <si>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</si>
  <si>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</si>
  <si>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</si>
  <si>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</si>
  <si>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</si>
  <si>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</si>
  <si>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</si>
  <si>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</si>
  <si>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>GAS 93 S/P</t>
  </si>
  <si>
    <t xml:space="preserve">GAS NATURAL 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</si>
  <si>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</si>
  <si>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</si>
  <si>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</si>
  <si>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</si>
  <si>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</si>
  <si>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</si>
  <si>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</si>
  <si>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</si>
  <si>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</si>
  <si>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</si>
  <si>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</si>
  <si>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</si>
  <si>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</si>
  <si>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</si>
  <si>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</si>
  <si>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</si>
  <si>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</si>
  <si>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INDUSTRIAS</t>
  </si>
  <si>
    <t>MINAS</t>
  </si>
  <si>
    <t>CELULOSA</t>
  </si>
  <si>
    <t>RURGIA</t>
  </si>
  <si>
    <t>QUIMICA</t>
  </si>
  <si>
    <t>VARIAS</t>
  </si>
  <si>
    <t>COKE</t>
  </si>
  <si>
    <t xml:space="preserve">                            (TERACALORIAS)</t>
  </si>
  <si>
    <t xml:space="preserve">                                                         SECTOR COMERCIAL </t>
  </si>
  <si>
    <t xml:space="preserve">                   PUBLICO RESIDENCIAL (CPR)</t>
  </si>
  <si>
    <t>COMERCIAL</t>
  </si>
  <si>
    <t>PUBLICO</t>
  </si>
  <si>
    <t>RESIDENCIAL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</si>
  <si>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</si>
  <si>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</si>
  <si>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</si>
  <si>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</si>
  <si>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</si>
  <si>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</si>
  <si>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</si>
  <si>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</si>
  <si>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</si>
  <si>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</si>
  <si>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</si>
  <si>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</si>
  <si>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</si>
  <si>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</si>
  <si>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</si>
  <si>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</si>
  <si>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</si>
  <si>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</si>
  <si>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</si>
  <si>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</si>
  <si>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</si>
  <si>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</si>
  <si>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</si>
  <si>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</si>
  <si>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</si>
  <si>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</si>
  <si>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</si>
  <si>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</si>
  <si>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</si>
  <si>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</si>
  <si>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</si>
  <si>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</si>
  <si>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</si>
  <si>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</si>
  <si>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</si>
  <si>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</si>
  <si>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</si>
  <si>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</si>
  <si>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</si>
  <si>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</si>
  <si>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</si>
  <si>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</si>
  <si>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</si>
  <si>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</si>
  <si>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</si>
  <si>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</si>
  <si>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</si>
  <si>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</si>
  <si>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</si>
  <si>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</si>
  <si>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</si>
  <si>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</si>
  <si>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</si>
  <si>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</si>
  <si>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</si>
  <si>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SECTOR INDUSTRIAL Y MINERO</t>
  </si>
  <si>
    <t>DURGIA</t>
  </si>
  <si>
    <t xml:space="preserve">                                                  SECTOR COMERCIAL </t>
  </si>
  <si>
    <t xml:space="preserve"> PUBLICO RESIDENCIAL(CPR)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</si>
  <si>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</si>
  <si>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</si>
  <si>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</si>
  <si>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</si>
  <si>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</si>
  <si>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</si>
  <si>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</si>
  <si>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</si>
  <si>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</si>
  <si>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</si>
  <si>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</si>
  <si>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</si>
  <si>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</si>
  <si>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</si>
  <si>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</si>
  <si>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</si>
  <si>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</si>
  <si>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</si>
  <si>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</si>
  <si>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</si>
  <si>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</si>
  <si>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</si>
  <si>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</si>
  <si>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</si>
  <si>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</si>
  <si>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</si>
  <si>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</si>
  <si>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</si>
  <si>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</si>
  <si>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</si>
  <si>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</si>
  <si>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</si>
  <si>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</si>
  <si>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</si>
  <si>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</si>
  <si>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</si>
  <si>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</si>
  <si>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</si>
  <si>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</si>
  <si>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</si>
  <si>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</si>
  <si>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</si>
  <si>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</si>
  <si>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</si>
  <si>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</si>
  <si>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</si>
  <si>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</si>
  <si>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</si>
  <si>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</si>
  <si>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</si>
  <si>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</si>
  <si>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</si>
  <si>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</si>
  <si>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</si>
  <si>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</si>
  <si>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</si>
  <si>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</si>
  <si>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</si>
  <si>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</si>
  <si>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</si>
  <si>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</si>
  <si>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</si>
  <si>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</si>
  <si>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</si>
  <si>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</si>
  <si>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</si>
  <si>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</si>
  <si>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</si>
  <si>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</si>
  <si>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</si>
  <si>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</si>
  <si>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</si>
  <si>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Comercial</t>
  </si>
  <si>
    <t>Público</t>
  </si>
  <si>
    <t>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</si>
  <si>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</si>
  <si>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</si>
  <si>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</si>
  <si>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</si>
  <si>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</si>
  <si>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</si>
  <si>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</si>
  <si>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</si>
  <si>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</si>
  <si>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</si>
  <si>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</si>
  <si>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</si>
  <si>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</si>
  <si>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</si>
  <si>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</si>
  <si>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</si>
  <si>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</si>
  <si>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</si>
  <si>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</si>
  <si>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</si>
  <si>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</si>
  <si>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</si>
  <si>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</si>
  <si>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</si>
  <si>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</si>
  <si>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</si>
  <si>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</si>
  <si>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</si>
  <si>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</si>
  <si>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</si>
  <si>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</si>
  <si>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</si>
  <si>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POTENCIA ELECTRICA INSTALADA</t>
  </si>
  <si>
    <t>(Miles de KW)</t>
  </si>
  <si>
    <t>Termoeléctrica</t>
  </si>
  <si>
    <t>Autoproductores</t>
  </si>
  <si>
    <t>Cogeneración</t>
  </si>
  <si>
    <t>Servicios Públicos</t>
  </si>
  <si>
    <t>Hidroeléctrica</t>
  </si>
  <si>
    <t>(Millones de KWh)</t>
  </si>
  <si>
    <t>CONSUMO DE ENERGIA</t>
  </si>
  <si>
    <t xml:space="preserve">SEGUN FUENTES </t>
  </si>
  <si>
    <t>(Teracalorías)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</si>
  <si>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</si>
  <si>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</si>
  <si>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</si>
  <si>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</si>
  <si>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</si>
  <si>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</si>
  <si>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</si>
  <si>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</si>
  <si>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</si>
  <si>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</si>
  <si>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</si>
  <si>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</si>
  <si>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</si>
  <si>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</si>
  <si>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</si>
  <si>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</si>
  <si>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</si>
  <si>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</si>
  <si>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</si>
  <si>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</si>
  <si>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</si>
  <si>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</si>
  <si>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</si>
  <si>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</si>
  <si>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</si>
  <si>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</si>
  <si>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</si>
  <si>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</si>
  <si>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</si>
  <si>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</si>
  <si>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</si>
  <si>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</si>
  <si>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</si>
  <si>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</si>
  <si>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</si>
  <si>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</si>
  <si>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</si>
  <si>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</si>
  <si>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</si>
  <si>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</si>
  <si>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</si>
  <si>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</si>
  <si>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</si>
  <si>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</si>
  <si>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</si>
  <si>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</si>
  <si>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</si>
  <si>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</si>
  <si>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</si>
  <si>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</si>
  <si>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</si>
  <si>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</si>
  <si>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</si>
  <si>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</si>
  <si>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</si>
  <si>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</si>
  <si>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</si>
  <si>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</si>
  <si>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</si>
  <si>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</si>
  <si>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</si>
  <si>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</si>
  <si>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</si>
  <si>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</si>
  <si>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</si>
  <si>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</si>
  <si>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</si>
  <si>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</si>
  <si>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</si>
  <si>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</si>
  <si>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</si>
  <si>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</si>
  <si>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</si>
  <si>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</si>
  <si>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</si>
  <si>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</si>
  <si>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</si>
  <si>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</si>
  <si>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</si>
  <si>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</si>
  <si>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</si>
  <si>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</si>
  <si>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</si>
  <si>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</si>
  <si>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</si>
  <si>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</si>
  <si>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</si>
  <si>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</si>
  <si>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</si>
  <si>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</si>
  <si>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</si>
  <si>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</si>
  <si>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</si>
  <si>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</si>
  <si>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</si>
  <si>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</si>
  <si>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</si>
  <si>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 xml:space="preserve"> FINAL</t>
  </si>
  <si>
    <t xml:space="preserve"> TOTAL</t>
  </si>
  <si>
    <t>CENT. DE TR.</t>
  </si>
  <si>
    <t>Electricidad (*)</t>
  </si>
  <si>
    <t>(*) Equivalente calórico de la electricidad : 860 Kcal/KWh</t>
  </si>
  <si>
    <t xml:space="preserve"> </t>
  </si>
  <si>
    <t xml:space="preserve">B A L A N C E   E N E R G E T I C O   D E :   </t>
  </si>
  <si>
    <t>CHILE</t>
  </si>
  <si>
    <t xml:space="preserve">     VERSION          :</t>
  </si>
  <si>
    <t xml:space="preserve">       </t>
  </si>
  <si>
    <t>O L A D E</t>
  </si>
  <si>
    <t xml:space="preserve">     Unidad de medida :</t>
  </si>
  <si>
    <t>Tcal</t>
  </si>
  <si>
    <t>_</t>
  </si>
  <si>
    <t>|</t>
  </si>
  <si>
    <t>Energia Primaria</t>
  </si>
  <si>
    <t xml:space="preserve">   Energia Secundaria</t>
  </si>
  <si>
    <t>A Ñ O :</t>
  </si>
  <si>
    <t xml:space="preserve"> PETRO-</t>
  </si>
  <si>
    <t xml:space="preserve">   GAS</t>
  </si>
  <si>
    <t xml:space="preserve"> HIDRO</t>
  </si>
  <si>
    <t>GEO</t>
  </si>
  <si>
    <t xml:space="preserve"> NU-</t>
  </si>
  <si>
    <t xml:space="preserve">  LEÑA</t>
  </si>
  <si>
    <t>PROD</t>
  </si>
  <si>
    <t xml:space="preserve"> OTRAS</t>
  </si>
  <si>
    <t xml:space="preserve">  TOTAL</t>
  </si>
  <si>
    <t xml:space="preserve">  ELEC</t>
  </si>
  <si>
    <t>GASOLI</t>
  </si>
  <si>
    <t xml:space="preserve">  KERO</t>
  </si>
  <si>
    <t xml:space="preserve">  FUEL</t>
  </si>
  <si>
    <t>COQUE</t>
  </si>
  <si>
    <t xml:space="preserve"> GASES</t>
  </si>
  <si>
    <t xml:space="preserve">    NO </t>
  </si>
  <si>
    <t xml:space="preserve">   LEO</t>
  </si>
  <si>
    <t xml:space="preserve">  NATU-</t>
  </si>
  <si>
    <t xml:space="preserve">  MINE-</t>
  </si>
  <si>
    <t xml:space="preserve">  ENER-</t>
  </si>
  <si>
    <t>TER-</t>
  </si>
  <si>
    <t>CLEAR</t>
  </si>
  <si>
    <t xml:space="preserve">    DE</t>
  </si>
  <si>
    <t xml:space="preserve">  PRIMA</t>
  </si>
  <si>
    <t xml:space="preserve"> TRICI</t>
  </si>
  <si>
    <t xml:space="preserve"> LICUA</t>
  </si>
  <si>
    <t xml:space="preserve"> NA/AL</t>
  </si>
  <si>
    <t xml:space="preserve">  SENE</t>
  </si>
  <si>
    <t xml:space="preserve">   OIL</t>
  </si>
  <si>
    <t>VEGETAL</t>
  </si>
  <si>
    <t>ENERGE</t>
  </si>
  <si>
    <t xml:space="preserve">  SECUN</t>
  </si>
  <si>
    <t xml:space="preserve">   RAL</t>
  </si>
  <si>
    <t xml:space="preserve">   GIA</t>
  </si>
  <si>
    <t>MIA</t>
  </si>
  <si>
    <t xml:space="preserve"> CAÑA</t>
  </si>
  <si>
    <t xml:space="preserve">    RIA</t>
  </si>
  <si>
    <t xml:space="preserve">   DAD</t>
  </si>
  <si>
    <t xml:space="preserve">    DO</t>
  </si>
  <si>
    <t xml:space="preserve"> COHOL</t>
  </si>
  <si>
    <t xml:space="preserve"> TURBO</t>
  </si>
  <si>
    <t xml:space="preserve"> TICOS</t>
  </si>
  <si>
    <t xml:space="preserve">  DARIA</t>
  </si>
  <si>
    <t>=</t>
  </si>
  <si>
    <t>O</t>
  </si>
  <si>
    <t>F</t>
  </si>
  <si>
    <t>E</t>
  </si>
  <si>
    <t>R</t>
  </si>
  <si>
    <t>VARIACION INVENTARIO</t>
  </si>
  <si>
    <t>A</t>
  </si>
  <si>
    <t>NO APROVECHADO</t>
  </si>
  <si>
    <t>OFERTA TOTAL</t>
  </si>
  <si>
    <t>REFINERIA</t>
  </si>
  <si>
    <t>CENTRALES ELECTRICAS</t>
  </si>
  <si>
    <t>AUTOPRODUCTORES</t>
  </si>
  <si>
    <t>N</t>
  </si>
  <si>
    <t>CENTRO DE GAS</t>
  </si>
  <si>
    <t>S</t>
  </si>
  <si>
    <t>CARBONERA</t>
  </si>
  <si>
    <t>COQUERIA/ALTO HORNO</t>
  </si>
  <si>
    <t>DESTILERIA</t>
  </si>
  <si>
    <t>C</t>
  </si>
  <si>
    <t>I</t>
  </si>
  <si>
    <t>OTROS CENTROS</t>
  </si>
  <si>
    <t>TOTAL TRANSFORMACION</t>
  </si>
  <si>
    <t>==</t>
  </si>
  <si>
    <t>CONSUMO PROPIO</t>
  </si>
  <si>
    <t>PERDIDAS(TR,AL,DI)</t>
  </si>
  <si>
    <t>AJUSTE</t>
  </si>
  <si>
    <t>TRANSPORTE</t>
  </si>
  <si>
    <t>INDUSTRIAL</t>
  </si>
  <si>
    <t>COMERCIAL,PUB,SERV.</t>
  </si>
  <si>
    <t>U</t>
  </si>
  <si>
    <t>AGRO,PESCA,MINERIA</t>
  </si>
  <si>
    <t>CONSTRUCCION Y OTROS</t>
  </si>
  <si>
    <t>CONSUMO ENERGETICO</t>
  </si>
  <si>
    <t>L</t>
  </si>
  <si>
    <t>CONS NO ENERGETICO</t>
  </si>
  <si>
    <t xml:space="preserve">CONSUMO FINAL </t>
  </si>
  <si>
    <t>BALANCE  APEC</t>
  </si>
  <si>
    <t>Coal</t>
  </si>
  <si>
    <t>Crude</t>
  </si>
  <si>
    <t>Petrole.</t>
  </si>
  <si>
    <t xml:space="preserve">Town </t>
  </si>
  <si>
    <t>Hydro</t>
  </si>
  <si>
    <t>Nuclear</t>
  </si>
  <si>
    <t>Geother</t>
  </si>
  <si>
    <t>Othrers</t>
  </si>
  <si>
    <t>Electricity</t>
  </si>
  <si>
    <t>Heat</t>
  </si>
  <si>
    <t>Product</t>
  </si>
  <si>
    <t>Oil</t>
  </si>
  <si>
    <t>Products</t>
  </si>
  <si>
    <t>Nat.</t>
  </si>
  <si>
    <t>Solar, etc</t>
  </si>
  <si>
    <t>1.- Indigenous Production</t>
  </si>
  <si>
    <t>2.- Import</t>
  </si>
  <si>
    <t>3.- Export</t>
  </si>
  <si>
    <t>4.- International Marine Bunkers</t>
  </si>
  <si>
    <t>5.- Stock Changes</t>
  </si>
  <si>
    <t>6.- Total Primary Energy Supply</t>
  </si>
  <si>
    <t>7.- Public Electricity</t>
  </si>
  <si>
    <t>8.- Autoprod. of Electricity</t>
  </si>
  <si>
    <t>9.- Gas Procesing</t>
  </si>
  <si>
    <t>10.- Petroleum Refineries</t>
  </si>
  <si>
    <t>11.- Coal Transformation</t>
  </si>
  <si>
    <t>12.- Loss &amp; Own Use</t>
  </si>
  <si>
    <t>13.- Discrepancy</t>
  </si>
  <si>
    <t>14.- Total Final Energy Consump.</t>
  </si>
  <si>
    <t>15.- Industry Sector</t>
  </si>
  <si>
    <t>16.- Transport Sector</t>
  </si>
  <si>
    <t>17.- Other Sector (Mining)</t>
  </si>
  <si>
    <t>18.- Agriculture</t>
  </si>
  <si>
    <t>19.- Residential &amp; Commercial</t>
  </si>
  <si>
    <t>20.- Other</t>
  </si>
  <si>
    <t>21.- Non-Energy</t>
  </si>
  <si>
    <t>(1) Equivalente Calórico práctico para Chile 2.750 KCal/KWh hasta 1997</t>
  </si>
  <si>
    <t>(1) Equivalente Calórico práctico para Chile 2.504 KCal/KWh desde 1998</t>
  </si>
  <si>
    <t>CAPACIDAD INSTALADA POR SISTEMA</t>
  </si>
  <si>
    <t>INTERCONECTADO EN MW.</t>
  </si>
  <si>
    <t>SING</t>
  </si>
  <si>
    <t>SIC</t>
  </si>
  <si>
    <t>SIST.AYSEN</t>
  </si>
  <si>
    <t>SIST.MAGALL.</t>
  </si>
  <si>
    <t>TOTAL PAIS</t>
  </si>
  <si>
    <t>1990(*)</t>
  </si>
  <si>
    <t>%TÉRMICA</t>
  </si>
  <si>
    <t>%HIDRO</t>
  </si>
  <si>
    <t>0.0%</t>
  </si>
  <si>
    <t>1991(*)</t>
  </si>
  <si>
    <t>%térmica</t>
  </si>
  <si>
    <t>%hidro</t>
  </si>
  <si>
    <t>%térmico</t>
  </si>
  <si>
    <t>Fuente</t>
  </si>
  <si>
    <t xml:space="preserve">(3) Información proporcionada a la CNE por empresas generadoras </t>
  </si>
  <si>
    <t>En el SING los datos hasta el año 1993 consideran como autoproductor a la central de Codelco-Tocopilla.</t>
  </si>
  <si>
    <t xml:space="preserve">El año 1994 esta se convierte en Sociedad Anónima, por lo que a partir de ese año es considerada en las </t>
  </si>
  <si>
    <t>estadisticas como empresa de servicio en el CDEC_SING.</t>
  </si>
  <si>
    <t xml:space="preserve">GENERACION BRUTA POR SISTEMA </t>
  </si>
  <si>
    <t>INTERCONECTADO EN GWh</t>
  </si>
  <si>
    <t>Fuente:</t>
  </si>
  <si>
    <t>(3) Información proporcionada a la CNE por empresas generadoras</t>
  </si>
  <si>
    <t>SISTEMA</t>
  </si>
  <si>
    <t xml:space="preserve">SISTEMA </t>
  </si>
  <si>
    <t>AUTOPRODUC-</t>
  </si>
  <si>
    <t>AYSEN</t>
  </si>
  <si>
    <t>MAGALLANES</t>
  </si>
  <si>
    <t>TORES</t>
  </si>
  <si>
    <t>Fuel oil</t>
  </si>
  <si>
    <t>Coal Coke</t>
  </si>
  <si>
    <t>Biomass</t>
  </si>
  <si>
    <t>Nat. Gas</t>
  </si>
  <si>
    <t>GAS 93 C/P (**)</t>
  </si>
  <si>
    <t>2000 (**)</t>
  </si>
  <si>
    <t>2001 (**)</t>
  </si>
  <si>
    <t>Teracalorías</t>
  </si>
  <si>
    <t>2008e</t>
  </si>
  <si>
    <t>Petróleo Crudo</t>
  </si>
  <si>
    <t>Gas Natural</t>
  </si>
  <si>
    <t>Hidroelectricidad</t>
  </si>
  <si>
    <t>Leña y Otros</t>
  </si>
  <si>
    <t xml:space="preserve">Consumo Bruto </t>
  </si>
  <si>
    <t>Indice</t>
  </si>
  <si>
    <t>Tasa Crecimiento Promedio Anual</t>
  </si>
  <si>
    <t>Considera la Hidroelectricidad con equivalente calórico de 2.750 Kcal/KWh desde 1978 hasta 1998.</t>
  </si>
  <si>
    <t>Desde 1999 se considera un equivalente de 2.504 KCal/KWh</t>
  </si>
  <si>
    <t>e: estimado</t>
  </si>
  <si>
    <t>Consumo Energía Secundaria</t>
  </si>
  <si>
    <t xml:space="preserve"> Teracalorías</t>
  </si>
  <si>
    <t>Derivados de Petróleo y Gas Natural</t>
  </si>
  <si>
    <t>Carbón y Coke</t>
  </si>
  <si>
    <t>Electricidad</t>
  </si>
  <si>
    <t>Considera electricidad con equivalente calórico de 860 Kcal/KWh.</t>
  </si>
  <si>
    <t>e:estimado</t>
  </si>
  <si>
    <t>Consumo Sectorial</t>
  </si>
  <si>
    <t xml:space="preserve"> Teracalorías </t>
  </si>
  <si>
    <t>Sectores</t>
  </si>
  <si>
    <t>Industrial y Minero</t>
  </si>
  <si>
    <t>Comercial Público Residencial</t>
  </si>
  <si>
    <t>Centros de Transformación(*)</t>
  </si>
  <si>
    <t>Dependencia Energética</t>
  </si>
  <si>
    <t>Nacional</t>
  </si>
  <si>
    <t>Importado</t>
  </si>
  <si>
    <t>(*):La hidroelectricidad se consideró con un equivalente calórico de 2.504 Kcal/KWh</t>
  </si>
  <si>
    <t>Planta</t>
  </si>
  <si>
    <t>Hidraulica</t>
  </si>
  <si>
    <t>Diesel Fuel Oil</t>
  </si>
  <si>
    <t>Generación Eléctrica Por Tipo de Planta</t>
  </si>
  <si>
    <t xml:space="preserve"> Barriles de Petroleo Diario Equivalentes</t>
  </si>
  <si>
    <t>MW</t>
  </si>
  <si>
    <t>Capacidad Instalada Por Tipo de Planta</t>
  </si>
  <si>
    <t xml:space="preserve">Capacidad  y Generación por Tipo de Servicio 2002 </t>
  </si>
  <si>
    <t xml:space="preserve">Capacidad </t>
  </si>
  <si>
    <t>[MW]</t>
  </si>
  <si>
    <t>Generación</t>
  </si>
  <si>
    <t>[GWh]</t>
  </si>
  <si>
    <t>Servicio Público</t>
  </si>
  <si>
    <t xml:space="preserve">Capacidad  y Generación por Sistema 2002 </t>
  </si>
  <si>
    <t>Sistema</t>
  </si>
  <si>
    <t>Potencia Bruta</t>
  </si>
  <si>
    <t>Interconectado</t>
  </si>
  <si>
    <t>Instalada [MW]</t>
  </si>
  <si>
    <t>Instalada [%]</t>
  </si>
  <si>
    <t>Bruta        [GWh]</t>
  </si>
  <si>
    <t>Bruta         [%]</t>
  </si>
  <si>
    <t>AÑO</t>
  </si>
  <si>
    <t>TIPO</t>
  </si>
  <si>
    <t>2002 (**)</t>
  </si>
  <si>
    <t>(1) Estadísticas de Operación CDEC-SIC 1990-2002</t>
  </si>
  <si>
    <t>(2) Estadísticas de Operación CDEC-SING 1993-2002</t>
  </si>
  <si>
    <t>(****)</t>
  </si>
  <si>
    <t>%hidro (***)</t>
  </si>
  <si>
    <t>(**) SING Incluye. Capacidad Instalada de Gener en Salta (642.8 MW año 2000 - 2002)</t>
  </si>
  <si>
    <t>(1) Estadística de Operación CDEC-SIC 1990 - 2002</t>
  </si>
  <si>
    <t>(2) Estadístca de Operación CDEC-SING 1993 - 2002</t>
  </si>
  <si>
    <t>AÑO 2002</t>
  </si>
  <si>
    <t>3,5%</t>
  </si>
  <si>
    <t xml:space="preserve">         AÑO 2002</t>
  </si>
  <si>
    <t xml:space="preserve">                     AÑO 2002</t>
  </si>
  <si>
    <t xml:space="preserve">   AÑO 2002</t>
  </si>
  <si>
    <t xml:space="preserve">        AÑO 2002</t>
  </si>
  <si>
    <t>c) Cierre : Gas lift = 212 + Gas quemado =184</t>
  </si>
  <si>
    <t xml:space="preserve">                                                                    AÑO 2002</t>
  </si>
  <si>
    <t xml:space="preserve">            AÑO 2002</t>
  </si>
  <si>
    <t>Año 2002 (Teracalorías)</t>
  </si>
  <si>
    <t>Año 2002 (Unidades Físicas)</t>
  </si>
  <si>
    <t>Consumo Neto de Energía Primaria</t>
  </si>
  <si>
    <t xml:space="preserve">  CONSUMO SECTORIAL</t>
  </si>
  <si>
    <t>(*) Del total de Gasolina 93 s/p , aproximadamente 1.287 Miles de m3 corresponden a Gasolina s/p 88  95 y 97.</t>
  </si>
  <si>
    <t>(*) Se incluye la Gasolinas 95 y 97 que aportan aproximadamente 10.522 TCal (43%)</t>
  </si>
  <si>
    <t>Energy Balance Table of Chile 2002</t>
  </si>
  <si>
    <t>e) : Gas Absorbido (Diferencia Gas Primario y Secundario ) =</t>
  </si>
  <si>
    <t>GAS NATURAL (b,c,d,e)</t>
  </si>
  <si>
    <t>PETROLEO CRUDO (a)</t>
  </si>
  <si>
    <t>a) Producción Bruta : Isla= 974 + Continente = 520 + Costa afuera=849</t>
  </si>
  <si>
    <t>b) Producción Bruta : Produccion total =23755 - Reinyecciones =39</t>
  </si>
  <si>
    <t>B A L A N C E   E N E R G E T I C O   D E :</t>
  </si>
  <si>
    <t xml:space="preserve">  PROD.</t>
  </si>
  <si>
    <t xml:space="preserve">  ELEC-</t>
  </si>
  <si>
    <t xml:space="preserve">  KERO-</t>
  </si>
  <si>
    <t xml:space="preserve">   GEO</t>
  </si>
  <si>
    <t xml:space="preserve">    NU-</t>
  </si>
  <si>
    <t xml:space="preserve">  PRIMA-</t>
  </si>
  <si>
    <t xml:space="preserve"> TRICI-</t>
  </si>
  <si>
    <t xml:space="preserve"> LICUA-</t>
  </si>
  <si>
    <t xml:space="preserve"> NA/AL-</t>
  </si>
  <si>
    <t xml:space="preserve">  VEGE-</t>
  </si>
  <si>
    <t>ENERGE-</t>
  </si>
  <si>
    <t xml:space="preserve">  SECUN-</t>
  </si>
  <si>
    <t>TERMIA</t>
  </si>
  <si>
    <t xml:space="preserve"> CLEAR</t>
  </si>
  <si>
    <t xml:space="preserve">  CAÑA</t>
  </si>
  <si>
    <t xml:space="preserve">   TAL</t>
  </si>
  <si>
    <t>INTRAMERCOSUR</t>
  </si>
  <si>
    <t>EXTRAMERCOSUR</t>
  </si>
  <si>
    <t>TRANSFORMACIÓN</t>
  </si>
  <si>
    <t>HIDROELECTRICA</t>
  </si>
  <si>
    <t>TERMICA (exc.nuclear)</t>
  </si>
  <si>
    <t>NUCLEAR</t>
  </si>
  <si>
    <t>CONSUMO  FINAL</t>
  </si>
  <si>
    <t>COMERCIAL,PUB,SER</t>
  </si>
  <si>
    <t>CONSUMO NO ENERGETICO</t>
  </si>
  <si>
    <t>(***) Sistema Aysen en hidro considera 7,09 MWh de producción Eólica en 2002 y 1,60 el 2001</t>
  </si>
  <si>
    <t>(***) Incluye central eólica de 1.98 MW en Aysén. Entró en operación el 2001</t>
  </si>
  <si>
    <t>(**) SING Consideran Importaciones de Gener (1.813 GWh año 2002, 1.386 año 2001, 1.191 año 2000 )</t>
  </si>
  <si>
    <t>GENERACION DE ENERGIA (**)</t>
  </si>
  <si>
    <t>(**) Incluye Importaciones desde Argentina de 1.813 GWh</t>
  </si>
  <si>
    <t xml:space="preserve">(****) Solo subsistema Aysen, no incluye centrales aisladas de manos de 1,5 MW </t>
  </si>
  <si>
    <t>c) Cierre :</t>
  </si>
  <si>
    <t xml:space="preserve">Térmico = </t>
  </si>
  <si>
    <t>Industria y Minas Varias</t>
  </si>
  <si>
    <t xml:space="preserve">     Otros</t>
  </si>
  <si>
    <t>Gas y Coke</t>
  </si>
  <si>
    <t>Cobre:      Codelco</t>
  </si>
  <si>
    <t xml:space="preserve">Sub Total </t>
  </si>
  <si>
    <t>Petroleo y Gas Nat.</t>
  </si>
  <si>
    <t xml:space="preserve">    Consumo Generación Autoproductores</t>
  </si>
  <si>
    <t xml:space="preserve">Fuel Oil (Mton) </t>
  </si>
  <si>
    <t>Diesel   (Mm3)</t>
  </si>
  <si>
    <t>Gas Absorvido =</t>
  </si>
  <si>
    <t>Gas lift           =</t>
  </si>
  <si>
    <t>Prod. Total     =</t>
  </si>
  <si>
    <t>Reinyecciones =</t>
  </si>
  <si>
    <t>Gas Quemado  =</t>
  </si>
  <si>
    <t>b) Producción Bruta : (Prod. Total - Reinyecciones)</t>
  </si>
  <si>
    <t>Costa Afuera =</t>
  </si>
  <si>
    <t>Continente      =</t>
  </si>
  <si>
    <t>Isla                =</t>
  </si>
  <si>
    <t>a) Producción Bruta : Isla+ Continente + Costa afuera</t>
  </si>
  <si>
    <t>e) : (Diferencia Gas Primario y Secundario )              =</t>
  </si>
  <si>
    <t>Metalúrgico    =</t>
  </si>
  <si>
    <t>f) Carbón Importado (Mton 7.000 Kcal/Kg))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</si>
</sst>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\(#,##0\);_(* &quot;-&quot;_);_(@_)"/>
    <numFmt numFmtId="165" formatCode="0.0"/>
    <numFmt numFmtId="166" formatCode="#,##0.0"/>
    <numFmt numFmtId="167" formatCode="0.0%"/>
    <numFmt numFmtId="168" formatCode="###0"/>
    <numFmt numFmtId="169" formatCode="0.000"/>
    <numFmt numFmtId="170" formatCode="mm/dd/yy"/>
    <numFmt numFmtId="171" formatCode="#,##0.00_ _P_t_s_);[Red]\(#,##0.00_ _P_t_s\)"/>
  </numFmts>
  <fonts count="68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b/>
      <sz val="11"/>
      <color indexed="18"/>
      <name val="MS Sans Serif"/>
      <family val="2"/>
    </font>
    <font>
      <sz val="11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b/>
      <sz val="10"/>
      <name val="MS Sans Serif"/>
      <family val="2"/>
    </font>
    <font>
      <sz val="8"/>
      <color indexed="12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8"/>
      <color indexed="48"/>
      <name val="Arial"/>
      <family val="2"/>
    </font>
    <font>
      <b/>
      <sz val="10"/>
      <name val="Arial"/>
      <family val="2"/>
    </font>
    <font>
      <b/>
      <sz val="14"/>
      <color indexed="18"/>
      <name val="Arial"/>
      <family val="2"/>
    </font>
    <font>
      <b/>
      <sz val="12"/>
      <color indexed="18"/>
      <name val="Arial"/>
      <family val="2"/>
    </font>
    <font>
      <b/>
      <sz val="14"/>
      <color indexed="5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8"/>
      <color indexed="8"/>
      <name val="Arial"/>
      <family val="2"/>
    </font>
    <font>
      <b/>
      <sz val="10"/>
      <color indexed="9"/>
      <name val="MS Sans Serif"/>
      <family val="2"/>
    </font>
    <font>
      <b/>
      <sz val="12"/>
      <color indexed="12"/>
      <name val="Geneva"/>
    </font>
    <font>
      <sz val="8.5"/>
      <color indexed="9"/>
      <name val="MS Sans Serif"/>
      <family val="2"/>
    </font>
    <font>
      <b/>
      <sz val="11"/>
      <color indexed="8"/>
      <name val="MS Sans Serif"/>
      <family val="2"/>
    </font>
    <font>
      <sz val="10"/>
      <color indexed="9"/>
      <name val="MS Sans Serif"/>
      <family val="2"/>
    </font>
    <font>
      <sz val="10"/>
      <color indexed="9"/>
      <name val="Geneva"/>
    </font>
    <font>
      <b/>
      <sz val="10"/>
      <color indexed="9"/>
      <name val="Geneva"/>
    </font>
    <font>
      <b/>
      <sz val="8"/>
      <color indexed="9"/>
      <name val="MS Sans Serif"/>
      <family val="2"/>
    </font>
    <font>
      <b/>
      <sz val="8"/>
      <color indexed="21"/>
      <name val="MS Sans Serif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1"/>
      <color indexed="48"/>
      <name val="Arial"/>
      <family val="2"/>
    </font>
    <font>
      <b/>
      <sz val="8"/>
      <color indexed="8"/>
      <name val="MS Sans Serif"/>
      <family val="2"/>
    </font>
    <font>
      <b/>
      <sz val="10"/>
      <color indexed="8"/>
      <name val="MS Sans Serif"/>
      <family val="2"/>
    </font>
    <font>
      <b/>
      <sz val="11"/>
      <color indexed="5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24"/>
      </patternFill>
    </fill>
    <fill>
      <patternFill patternType="solid">
        <fgColor indexed="20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2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9" fontId="1" fillId="0" borderId="0" applyFont="0" applyFill="0" applyBorder="0" applyAlignment="0" applyProtection="0"/>
  </cellStyleXfs>
  <cellXfs count="1025">
    <xf numFmtId="0" fontId="0" fillId="0" borderId="0" xfId="0"/>
    <xf numFmtId="0" fontId="2" fillId="0" borderId="0" xfId="8"/>
    <xf numFmtId="0" fontId="7" fillId="3" borderId="1" xfId="8" applyFont="1" applyFill="1" applyBorder="1" applyAlignment="1">
      <alignment horizontal="left"/>
    </xf>
    <xf numFmtId="0" fontId="6" fillId="3" borderId="2" xfId="8" applyFont="1" applyFill="1" applyBorder="1" applyAlignment="1">
      <alignment horizontal="left"/>
    </xf>
    <xf numFmtId="0" fontId="6" fillId="3" borderId="3" xfId="8" applyFont="1" applyFill="1" applyBorder="1" applyAlignment="1">
      <alignment horizontal="left"/>
    </xf>
    <xf numFmtId="0" fontId="2" fillId="0" borderId="4" xfId="8" applyFill="1" applyBorder="1" applyAlignment="1"/>
    <xf numFmtId="3" fontId="2" fillId="0" borderId="4" xfId="8" applyNumberFormat="1" applyFill="1" applyBorder="1" applyAlignment="1"/>
    <xf numFmtId="0" fontId="2" fillId="0" borderId="5" xfId="8" applyFill="1" applyBorder="1" applyAlignment="1"/>
    <xf numFmtId="0" fontId="2" fillId="0" borderId="0" xfId="18"/>
    <xf numFmtId="0" fontId="6" fillId="3" borderId="1" xfId="18" applyFont="1" applyFill="1" applyBorder="1" applyAlignment="1">
      <alignment horizontal="left"/>
    </xf>
    <xf numFmtId="0" fontId="7" fillId="3" borderId="1" xfId="18" applyFont="1" applyFill="1" applyBorder="1" applyAlignment="1">
      <alignment horizontal="left"/>
    </xf>
    <xf numFmtId="0" fontId="6" fillId="3" borderId="3" xfId="18" applyFont="1" applyFill="1" applyBorder="1" applyAlignment="1">
      <alignment horizontal="left"/>
    </xf>
    <xf numFmtId="3" fontId="2" fillId="0" borderId="4" xfId="18" applyNumberFormat="1" applyFill="1" applyBorder="1" applyAlignment="1"/>
    <xf numFmtId="0" fontId="2" fillId="0" borderId="5" xfId="18" applyFill="1" applyBorder="1" applyAlignment="1"/>
    <xf numFmtId="1" fontId="10" fillId="0" borderId="0" xfId="4" applyNumberFormat="1" applyFont="1"/>
    <xf numFmtId="1" fontId="6" fillId="3" borderId="1" xfId="4" applyNumberFormat="1" applyFont="1" applyFill="1" applyBorder="1" applyAlignment="1">
      <alignment horizontal="left"/>
    </xf>
    <xf numFmtId="1" fontId="2" fillId="0" borderId="0" xfId="4" applyNumberFormat="1" applyFont="1" applyFill="1" applyBorder="1" applyAlignment="1"/>
    <xf numFmtId="1" fontId="2" fillId="0" borderId="6" xfId="4" applyNumberFormat="1" applyFont="1" applyFill="1" applyBorder="1" applyAlignment="1"/>
    <xf numFmtId="1" fontId="7" fillId="3" borderId="1" xfId="4" applyNumberFormat="1" applyFont="1" applyFill="1" applyBorder="1" applyAlignment="1">
      <alignment horizontal="left"/>
    </xf>
    <xf numFmtId="1" fontId="6" fillId="3" borderId="2" xfId="4" applyNumberFormat="1" applyFont="1" applyFill="1" applyBorder="1" applyAlignment="1">
      <alignment horizontal="left"/>
    </xf>
    <xf numFmtId="1" fontId="6" fillId="3" borderId="7" xfId="4" applyNumberFormat="1" applyFont="1" applyFill="1" applyBorder="1" applyAlignment="1">
      <alignment horizontal="left"/>
    </xf>
    <xf numFmtId="167" fontId="10" fillId="0" borderId="0" xfId="26" applyNumberFormat="1" applyFont="1"/>
    <xf numFmtId="0" fontId="11" fillId="0" borderId="0" xfId="19" applyFont="1" applyBorder="1"/>
    <xf numFmtId="1" fontId="2" fillId="0" borderId="0" xfId="19" applyNumberFormat="1"/>
    <xf numFmtId="0" fontId="2" fillId="0" borderId="0" xfId="19"/>
    <xf numFmtId="0" fontId="6" fillId="3" borderId="1" xfId="19" applyFont="1" applyFill="1" applyBorder="1" applyAlignment="1">
      <alignment horizontal="left"/>
    </xf>
    <xf numFmtId="0" fontId="2" fillId="0" borderId="0" xfId="19" applyFill="1" applyBorder="1" applyAlignment="1"/>
    <xf numFmtId="0" fontId="2" fillId="0" borderId="6" xfId="19" applyFill="1" applyBorder="1" applyAlignment="1"/>
    <xf numFmtId="0" fontId="7" fillId="3" borderId="1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3" fontId="2" fillId="0" borderId="0" xfId="19" applyNumberFormat="1"/>
    <xf numFmtId="0" fontId="13" fillId="0" borderId="0" xfId="19" applyFont="1"/>
    <xf numFmtId="0" fontId="14" fillId="3" borderId="2" xfId="19" applyFont="1" applyFill="1" applyBorder="1" applyAlignment="1">
      <alignment horizontal="left"/>
    </xf>
    <xf numFmtId="3" fontId="2" fillId="0" borderId="8" xfId="19" applyNumberFormat="1" applyFill="1" applyBorder="1" applyAlignment="1"/>
    <xf numFmtId="3" fontId="2" fillId="0" borderId="9" xfId="19" applyNumberFormat="1" applyFill="1" applyBorder="1" applyAlignment="1"/>
    <xf numFmtId="9" fontId="2" fillId="0" borderId="0" xfId="19" applyNumberFormat="1" applyFill="1" applyBorder="1" applyAlignment="1"/>
    <xf numFmtId="0" fontId="2" fillId="0" borderId="4" xfId="19" applyFill="1" applyBorder="1" applyAlignment="1"/>
    <xf numFmtId="0" fontId="2" fillId="0" borderId="5" xfId="19" applyFill="1" applyBorder="1" applyAlignment="1"/>
    <xf numFmtId="0" fontId="11" fillId="0" borderId="0" xfId="20" applyFont="1" applyBorder="1"/>
    <xf numFmtId="0" fontId="2" fillId="0" borderId="0" xfId="20"/>
    <xf numFmtId="0" fontId="6" fillId="3" borderId="1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6" xfId="20" applyFill="1" applyBorder="1" applyAlignment="1"/>
    <xf numFmtId="0" fontId="7" fillId="3" borderId="1" xfId="20" applyFont="1" applyFill="1" applyBorder="1" applyAlignment="1">
      <alignment horizontal="left"/>
    </xf>
    <xf numFmtId="167" fontId="2" fillId="0" borderId="6" xfId="20" applyNumberFormat="1" applyFill="1" applyBorder="1" applyAlignment="1"/>
    <xf numFmtId="3" fontId="2" fillId="0" borderId="0" xfId="20" applyNumberFormat="1"/>
    <xf numFmtId="3" fontId="2" fillId="0" borderId="6" xfId="20" applyNumberFormat="1" applyFill="1" applyBorder="1" applyAlignment="1"/>
    <xf numFmtId="0" fontId="6" fillId="3" borderId="2" xfId="20" applyFont="1" applyFill="1" applyBorder="1" applyAlignment="1">
      <alignment horizontal="left"/>
    </xf>
    <xf numFmtId="167" fontId="2" fillId="0" borderId="9" xfId="20" applyNumberFormat="1" applyFill="1" applyBorder="1" applyAlignment="1"/>
    <xf numFmtId="0" fontId="6" fillId="3" borderId="7" xfId="20" applyFont="1" applyFill="1" applyBorder="1" applyAlignment="1">
      <alignment horizontal="left"/>
    </xf>
    <xf numFmtId="3" fontId="2" fillId="0" borderId="10" xfId="20" applyNumberFormat="1" applyFill="1" applyBorder="1" applyAlignment="1"/>
    <xf numFmtId="0" fontId="2" fillId="0" borderId="0" xfId="20" applyFont="1"/>
    <xf numFmtId="0" fontId="2" fillId="0" borderId="0" xfId="21" applyFont="1"/>
    <xf numFmtId="0" fontId="2" fillId="0" borderId="0" xfId="21"/>
    <xf numFmtId="0" fontId="6" fillId="3" borderId="1" xfId="21" applyFont="1" applyFill="1" applyBorder="1" applyAlignment="1">
      <alignment horizontal="left"/>
    </xf>
    <xf numFmtId="0" fontId="2" fillId="0" borderId="0" xfId="21" applyFill="1" applyBorder="1" applyAlignment="1"/>
    <xf numFmtId="0" fontId="2" fillId="0" borderId="6" xfId="21" applyFill="1" applyBorder="1" applyAlignment="1"/>
    <xf numFmtId="0" fontId="7" fillId="3" borderId="1" xfId="21" applyFont="1" applyFill="1" applyBorder="1" applyAlignment="1">
      <alignment horizontal="left"/>
    </xf>
    <xf numFmtId="3" fontId="2" fillId="0" borderId="0" xfId="21" applyNumberFormat="1"/>
    <xf numFmtId="0" fontId="6" fillId="3" borderId="2" xfId="21" applyFont="1" applyFill="1" applyBorder="1" applyAlignment="1">
      <alignment horizontal="left"/>
    </xf>
    <xf numFmtId="0" fontId="6" fillId="3" borderId="7" xfId="21" applyFont="1" applyFill="1" applyBorder="1" applyAlignment="1">
      <alignment horizontal="left"/>
    </xf>
    <xf numFmtId="0" fontId="13" fillId="0" borderId="0" xfId="22" applyFont="1"/>
    <xf numFmtId="0" fontId="11" fillId="0" borderId="0" xfId="22" applyFont="1"/>
    <xf numFmtId="0" fontId="6" fillId="3" borderId="1" xfId="22" applyFont="1" applyFill="1" applyBorder="1" applyAlignment="1">
      <alignment horizontal="left"/>
    </xf>
    <xf numFmtId="0" fontId="2" fillId="0" borderId="0" xfId="22" applyFill="1" applyBorder="1" applyAlignment="1"/>
    <xf numFmtId="0" fontId="2" fillId="0" borderId="6" xfId="22" applyFill="1" applyBorder="1" applyAlignment="1"/>
    <xf numFmtId="0" fontId="7" fillId="3" borderId="1" xfId="22" applyFont="1" applyFill="1" applyBorder="1" applyAlignment="1">
      <alignment horizontal="left"/>
    </xf>
    <xf numFmtId="3" fontId="13" fillId="0" borderId="0" xfId="22" applyNumberFormat="1" applyFont="1"/>
    <xf numFmtId="0" fontId="6" fillId="3" borderId="2" xfId="22" applyFont="1" applyFill="1" applyBorder="1" applyAlignment="1">
      <alignment horizontal="left"/>
    </xf>
    <xf numFmtId="0" fontId="6" fillId="3" borderId="7" xfId="22" applyFont="1" applyFill="1" applyBorder="1" applyAlignment="1">
      <alignment horizontal="left"/>
    </xf>
    <xf numFmtId="0" fontId="15" fillId="0" borderId="0" xfId="23" applyFont="1"/>
    <xf numFmtId="0" fontId="2" fillId="0" borderId="0" xfId="23"/>
    <xf numFmtId="0" fontId="15" fillId="0" borderId="0" xfId="23" applyFont="1" applyAlignment="1">
      <alignment horizontal="left"/>
    </xf>
    <xf numFmtId="0" fontId="2" fillId="0" borderId="0" xfId="23" applyAlignment="1">
      <alignment horizontal="center"/>
    </xf>
    <xf numFmtId="0" fontId="6" fillId="3" borderId="1" xfId="23" applyFont="1" applyFill="1" applyBorder="1" applyAlignment="1">
      <alignment horizontal="left"/>
    </xf>
    <xf numFmtId="0" fontId="2" fillId="0" borderId="0" xfId="23" applyFill="1" applyBorder="1" applyAlignment="1"/>
    <xf numFmtId="0" fontId="2" fillId="0" borderId="6" xfId="23" applyFill="1" applyBorder="1" applyAlignment="1"/>
    <xf numFmtId="0" fontId="7" fillId="3" borderId="1" xfId="23" applyFont="1" applyFill="1" applyBorder="1" applyAlignment="1">
      <alignment horizontal="left"/>
    </xf>
    <xf numFmtId="167" fontId="2" fillId="0" borderId="6" xfId="26" applyNumberFormat="1" applyFont="1" applyFill="1" applyBorder="1" applyAlignment="1"/>
    <xf numFmtId="3" fontId="2" fillId="0" borderId="0" xfId="23" applyNumberFormat="1" applyAlignment="1">
      <alignment horizontal="center"/>
    </xf>
    <xf numFmtId="0" fontId="6" fillId="3" borderId="2" xfId="23" applyFont="1" applyFill="1" applyBorder="1" applyAlignment="1">
      <alignment horizontal="left"/>
    </xf>
    <xf numFmtId="0" fontId="6" fillId="3" borderId="7" xfId="23" applyFont="1" applyFill="1" applyBorder="1" applyAlignment="1">
      <alignment horizontal="left"/>
    </xf>
    <xf numFmtId="0" fontId="2" fillId="0" borderId="10" xfId="23" applyFill="1" applyBorder="1" applyAlignment="1"/>
    <xf numFmtId="3" fontId="2" fillId="0" borderId="0" xfId="23" applyNumberFormat="1"/>
    <xf numFmtId="0" fontId="20" fillId="3" borderId="1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6" xfId="0" applyFill="1" applyBorder="1" applyAlignment="1"/>
    <xf numFmtId="0" fontId="21" fillId="3" borderId="1" xfId="0" applyFont="1" applyFill="1" applyBorder="1" applyAlignment="1">
      <alignment horizontal="left"/>
    </xf>
    <xf numFmtId="0" fontId="20" fillId="3" borderId="2" xfId="0" applyFont="1" applyFill="1" applyBorder="1" applyAlignment="1">
      <alignment horizontal="left"/>
    </xf>
    <xf numFmtId="3" fontId="0" fillId="0" borderId="0" xfId="0" applyNumberFormat="1"/>
    <xf numFmtId="0" fontId="20" fillId="3" borderId="7" xfId="0" applyFont="1" applyFill="1" applyBorder="1" applyAlignment="1">
      <alignment horizontal="left"/>
    </xf>
    <xf numFmtId="0" fontId="2" fillId="0" borderId="0" xfId="9"/>
    <xf numFmtId="0" fontId="6" fillId="3" borderId="1" xfId="9" applyFont="1" applyFill="1" applyBorder="1" applyAlignment="1">
      <alignment horizontal="left"/>
    </xf>
    <xf numFmtId="0" fontId="2" fillId="0" borderId="6" xfId="9" applyFill="1" applyBorder="1" applyAlignment="1"/>
    <xf numFmtId="0" fontId="7" fillId="3" borderId="1" xfId="9" applyFont="1" applyFill="1" applyBorder="1" applyAlignment="1">
      <alignment horizontal="left"/>
    </xf>
    <xf numFmtId="3" fontId="7" fillId="3" borderId="1" xfId="9" applyNumberFormat="1" applyFont="1" applyFill="1" applyBorder="1" applyAlignment="1">
      <alignment horizontal="left"/>
    </xf>
    <xf numFmtId="3" fontId="6" fillId="3" borderId="2" xfId="9" applyNumberFormat="1" applyFont="1" applyFill="1" applyBorder="1" applyAlignment="1">
      <alignment horizontal="left"/>
    </xf>
    <xf numFmtId="3" fontId="6" fillId="3" borderId="3" xfId="9" applyNumberFormat="1" applyFont="1" applyFill="1" applyBorder="1" applyAlignment="1">
      <alignment horizontal="left"/>
    </xf>
    <xf numFmtId="0" fontId="2" fillId="0" borderId="0" xfId="10"/>
    <xf numFmtId="0" fontId="6" fillId="3" borderId="1" xfId="10" applyFont="1" applyFill="1" applyBorder="1" applyAlignment="1">
      <alignment horizontal="left"/>
    </xf>
    <xf numFmtId="0" fontId="2" fillId="0" borderId="0" xfId="10" applyFill="1" applyBorder="1" applyAlignment="1"/>
    <xf numFmtId="0" fontId="2" fillId="0" borderId="6" xfId="10" applyFill="1" applyBorder="1" applyAlignment="1"/>
    <xf numFmtId="0" fontId="13" fillId="0" borderId="0" xfId="10" applyFont="1"/>
    <xf numFmtId="0" fontId="7" fillId="3" borderId="1" xfId="10" applyFont="1" applyFill="1" applyBorder="1" applyAlignment="1">
      <alignment horizontal="left"/>
    </xf>
    <xf numFmtId="1" fontId="13" fillId="0" borderId="0" xfId="3" applyNumberFormat="1" applyFont="1"/>
    <xf numFmtId="0" fontId="6" fillId="3" borderId="3" xfId="10" applyFont="1" applyFill="1" applyBorder="1" applyAlignment="1">
      <alignment horizontal="left"/>
    </xf>
    <xf numFmtId="0" fontId="2" fillId="0" borderId="4" xfId="10" applyFill="1" applyBorder="1" applyAlignment="1"/>
    <xf numFmtId="0" fontId="2" fillId="0" borderId="5" xfId="10" applyFill="1" applyBorder="1" applyAlignment="1"/>
    <xf numFmtId="0" fontId="15" fillId="0" borderId="0" xfId="10" applyFont="1"/>
    <xf numFmtId="0" fontId="4" fillId="4" borderId="11" xfId="10" applyFont="1" applyFill="1" applyBorder="1" applyAlignment="1">
      <alignment horizontal="right"/>
    </xf>
    <xf numFmtId="0" fontId="4" fillId="4" borderId="12" xfId="10" applyFont="1" applyFill="1" applyBorder="1" applyAlignment="1">
      <alignment horizontal="right"/>
    </xf>
    <xf numFmtId="0" fontId="4" fillId="4" borderId="13" xfId="10" applyFont="1" applyFill="1" applyBorder="1" applyAlignment="1">
      <alignment horizontal="right"/>
    </xf>
    <xf numFmtId="0" fontId="2" fillId="0" borderId="0" xfId="11"/>
    <xf numFmtId="3" fontId="2" fillId="0" borderId="0" xfId="11" applyNumberFormat="1"/>
    <xf numFmtId="9" fontId="2" fillId="0" borderId="0" xfId="11" applyNumberFormat="1"/>
    <xf numFmtId="0" fontId="11" fillId="0" borderId="0" xfId="12" applyFont="1" applyBorder="1"/>
    <xf numFmtId="0" fontId="2" fillId="0" borderId="0" xfId="12"/>
    <xf numFmtId="0" fontId="20" fillId="3" borderId="1" xfId="12" applyFont="1" applyFill="1" applyBorder="1" applyAlignment="1">
      <alignment horizontal="left"/>
    </xf>
    <xf numFmtId="3" fontId="2" fillId="0" borderId="0" xfId="12" applyNumberFormat="1"/>
    <xf numFmtId="0" fontId="21" fillId="3" borderId="1" xfId="12" applyFont="1" applyFill="1" applyBorder="1" applyAlignment="1">
      <alignment horizontal="left"/>
    </xf>
    <xf numFmtId="0" fontId="21" fillId="3" borderId="3" xfId="12" applyFont="1" applyFill="1" applyBorder="1" applyAlignment="1">
      <alignment horizontal="left"/>
    </xf>
    <xf numFmtId="3" fontId="2" fillId="0" borderId="4" xfId="12" applyNumberFormat="1" applyFill="1" applyBorder="1" applyAlignment="1"/>
    <xf numFmtId="3" fontId="2" fillId="0" borderId="5" xfId="12" applyNumberFormat="1" applyFill="1" applyBorder="1" applyAlignment="1"/>
    <xf numFmtId="0" fontId="2" fillId="0" borderId="0" xfId="13"/>
    <xf numFmtId="0" fontId="6" fillId="3" borderId="1" xfId="13" applyFont="1" applyFill="1" applyBorder="1" applyAlignment="1">
      <alignment horizontal="left"/>
    </xf>
    <xf numFmtId="0" fontId="2" fillId="0" borderId="0" xfId="13" applyFill="1" applyBorder="1" applyAlignment="1"/>
    <xf numFmtId="0" fontId="2" fillId="0" borderId="6" xfId="13" applyFill="1" applyBorder="1" applyAlignment="1"/>
    <xf numFmtId="0" fontId="7" fillId="3" borderId="1" xfId="13" applyFont="1" applyFill="1" applyBorder="1" applyAlignment="1">
      <alignment horizontal="left"/>
    </xf>
    <xf numFmtId="3" fontId="2" fillId="0" borderId="0" xfId="13" applyNumberFormat="1"/>
    <xf numFmtId="0" fontId="2" fillId="0" borderId="0" xfId="13" applyAlignment="1">
      <alignment horizontal="center"/>
    </xf>
    <xf numFmtId="0" fontId="6" fillId="3" borderId="3" xfId="13" applyFont="1" applyFill="1" applyBorder="1" applyAlignment="1">
      <alignment horizontal="left"/>
    </xf>
    <xf numFmtId="3" fontId="2" fillId="0" borderId="4" xfId="13" applyNumberFormat="1" applyFill="1" applyBorder="1" applyAlignment="1"/>
    <xf numFmtId="3" fontId="2" fillId="0" borderId="5" xfId="13" applyNumberFormat="1" applyFill="1" applyBorder="1" applyAlignment="1"/>
    <xf numFmtId="0" fontId="11" fillId="0" borderId="0" xfId="14" applyFont="1"/>
    <xf numFmtId="0" fontId="2" fillId="0" borderId="0" xfId="14"/>
    <xf numFmtId="0" fontId="7" fillId="3" borderId="1" xfId="14" applyFont="1" applyFill="1" applyBorder="1" applyAlignment="1">
      <alignment horizontal="left"/>
    </xf>
    <xf numFmtId="0" fontId="2" fillId="0" borderId="0" xfId="14" applyFill="1" applyBorder="1" applyAlignment="1"/>
    <xf numFmtId="0" fontId="2" fillId="0" borderId="6" xfId="14" applyFill="1" applyBorder="1" applyAlignment="1"/>
    <xf numFmtId="0" fontId="6" fillId="3" borderId="1" xfId="14" applyFont="1" applyFill="1" applyBorder="1" applyAlignment="1">
      <alignment horizontal="left"/>
    </xf>
    <xf numFmtId="3" fontId="11" fillId="0" borderId="0" xfId="14" applyNumberFormat="1" applyFont="1"/>
    <xf numFmtId="0" fontId="6" fillId="3" borderId="3" xfId="14" applyFont="1" applyFill="1" applyBorder="1" applyAlignment="1">
      <alignment horizontal="left"/>
    </xf>
    <xf numFmtId="0" fontId="2" fillId="0" borderId="0" xfId="15"/>
    <xf numFmtId="0" fontId="6" fillId="3" borderId="1" xfId="15" applyFont="1" applyFill="1" applyBorder="1" applyAlignment="1">
      <alignment horizontal="left"/>
    </xf>
    <xf numFmtId="0" fontId="7" fillId="3" borderId="1" xfId="15" applyFont="1" applyFill="1" applyBorder="1" applyAlignment="1">
      <alignment horizontal="left"/>
    </xf>
    <xf numFmtId="3" fontId="2" fillId="0" borderId="0" xfId="15" applyNumberFormat="1"/>
    <xf numFmtId="0" fontId="6" fillId="3" borderId="3" xfId="15" applyFont="1" applyFill="1" applyBorder="1" applyAlignment="1">
      <alignment horizontal="left"/>
    </xf>
    <xf numFmtId="0" fontId="11" fillId="0" borderId="0" xfId="16" applyFont="1"/>
    <xf numFmtId="0" fontId="2" fillId="0" borderId="0" xfId="16"/>
    <xf numFmtId="0" fontId="6" fillId="3" borderId="1" xfId="16" applyFont="1" applyFill="1" applyBorder="1" applyAlignment="1">
      <alignment horizontal="left"/>
    </xf>
    <xf numFmtId="0" fontId="2" fillId="0" borderId="0" xfId="16" applyFill="1" applyBorder="1" applyAlignment="1"/>
    <xf numFmtId="0" fontId="2" fillId="0" borderId="6" xfId="16" applyFill="1" applyBorder="1" applyAlignment="1"/>
    <xf numFmtId="3" fontId="2" fillId="0" borderId="0" xfId="16" applyNumberFormat="1" applyFill="1" applyBorder="1" applyAlignment="1"/>
    <xf numFmtId="3" fontId="2" fillId="0" borderId="6" xfId="16" applyNumberFormat="1" applyFill="1" applyBorder="1" applyAlignment="1"/>
    <xf numFmtId="0" fontId="7" fillId="3" borderId="1" xfId="16" applyFont="1" applyFill="1" applyBorder="1" applyAlignment="1">
      <alignment horizontal="left"/>
    </xf>
    <xf numFmtId="3" fontId="2" fillId="0" borderId="0" xfId="16" applyNumberFormat="1"/>
    <xf numFmtId="0" fontId="6" fillId="3" borderId="3" xfId="16" applyFont="1" applyFill="1" applyBorder="1" applyAlignment="1">
      <alignment horizontal="left"/>
    </xf>
    <xf numFmtId="3" fontId="2" fillId="0" borderId="4" xfId="16" applyNumberFormat="1" applyFill="1" applyBorder="1" applyAlignment="1"/>
    <xf numFmtId="3" fontId="2" fillId="0" borderId="5" xfId="16" applyNumberFormat="1" applyFill="1" applyBorder="1" applyAlignment="1"/>
    <xf numFmtId="0" fontId="2" fillId="0" borderId="0" xfId="17"/>
    <xf numFmtId="0" fontId="6" fillId="3" borderId="1" xfId="17" applyFont="1" applyFill="1" applyBorder="1" applyAlignment="1">
      <alignment horizontal="left"/>
    </xf>
    <xf numFmtId="0" fontId="6" fillId="3" borderId="0" xfId="17" applyFont="1" applyFill="1" applyBorder="1" applyAlignment="1">
      <alignment horizontal="left"/>
    </xf>
    <xf numFmtId="0" fontId="2" fillId="0" borderId="6" xfId="17" applyFill="1" applyBorder="1" applyAlignment="1"/>
    <xf numFmtId="0" fontId="15" fillId="0" borderId="0" xfId="17" applyFont="1" applyAlignment="1">
      <alignment horizontal="center"/>
    </xf>
    <xf numFmtId="0" fontId="7" fillId="3" borderId="1" xfId="17" applyFont="1" applyFill="1" applyBorder="1" applyAlignment="1">
      <alignment horizontal="left"/>
    </xf>
    <xf numFmtId="0" fontId="7" fillId="3" borderId="0" xfId="17" applyFont="1" applyFill="1" applyBorder="1" applyAlignment="1">
      <alignment horizontal="left"/>
    </xf>
    <xf numFmtId="3" fontId="7" fillId="3" borderId="1" xfId="17" applyNumberFormat="1" applyFont="1" applyFill="1" applyBorder="1" applyAlignment="1">
      <alignment horizontal="left"/>
    </xf>
    <xf numFmtId="3" fontId="7" fillId="3" borderId="0" xfId="17" applyNumberFormat="1" applyFont="1" applyFill="1" applyBorder="1" applyAlignment="1">
      <alignment horizontal="left"/>
    </xf>
    <xf numFmtId="3" fontId="6" fillId="3" borderId="2" xfId="17" applyNumberFormat="1" applyFont="1" applyFill="1" applyBorder="1" applyAlignment="1">
      <alignment horizontal="left"/>
    </xf>
    <xf numFmtId="3" fontId="6" fillId="3" borderId="8" xfId="17" applyNumberFormat="1" applyFont="1" applyFill="1" applyBorder="1" applyAlignment="1">
      <alignment horizontal="left"/>
    </xf>
    <xf numFmtId="3" fontId="6" fillId="3" borderId="3" xfId="17" applyNumberFormat="1" applyFont="1" applyFill="1" applyBorder="1" applyAlignment="1">
      <alignment horizontal="left"/>
    </xf>
    <xf numFmtId="3" fontId="6" fillId="3" borderId="4" xfId="17" applyNumberFormat="1" applyFont="1" applyFill="1" applyBorder="1" applyAlignment="1">
      <alignment horizontal="left"/>
    </xf>
    <xf numFmtId="3" fontId="2" fillId="0" borderId="0" xfId="17" applyNumberFormat="1" applyAlignment="1">
      <alignment horizontal="center"/>
    </xf>
    <xf numFmtId="3" fontId="2" fillId="0" borderId="0" xfId="17" applyNumberFormat="1" applyBorder="1" applyAlignment="1">
      <alignment horizontal="center"/>
    </xf>
    <xf numFmtId="0" fontId="2" fillId="0" borderId="0" xfId="17" applyBorder="1"/>
    <xf numFmtId="0" fontId="8" fillId="0" borderId="0" xfId="5" applyFont="1"/>
    <xf numFmtId="0" fontId="25" fillId="0" borderId="0" xfId="5" applyFont="1" applyAlignment="1">
      <alignment horizontal="center"/>
    </xf>
    <xf numFmtId="3" fontId="25" fillId="0" borderId="0" xfId="5" applyNumberFormat="1" applyFont="1" applyAlignment="1">
      <alignment horizontal="center"/>
    </xf>
    <xf numFmtId="3" fontId="25" fillId="0" borderId="14" xfId="5" applyNumberFormat="1" applyFont="1" applyBorder="1" applyAlignment="1">
      <alignment horizontal="center"/>
    </xf>
    <xf numFmtId="3" fontId="26" fillId="0" borderId="14" xfId="5" applyNumberFormat="1" applyFont="1" applyBorder="1" applyAlignment="1">
      <alignment horizontal="center"/>
    </xf>
    <xf numFmtId="0" fontId="24" fillId="0" borderId="0" xfId="5" applyAlignment="1">
      <alignment horizontal="center"/>
    </xf>
    <xf numFmtId="0" fontId="24" fillId="0" borderId="0" xfId="5"/>
    <xf numFmtId="0" fontId="25" fillId="0" borderId="15" xfId="5" applyFont="1" applyBorder="1" applyAlignment="1">
      <alignment horizontal="center"/>
    </xf>
    <xf numFmtId="3" fontId="25" fillId="0" borderId="15" xfId="5" applyNumberFormat="1" applyFont="1" applyBorder="1" applyAlignment="1">
      <alignment horizontal="left"/>
    </xf>
    <xf numFmtId="3" fontId="25" fillId="0" borderId="15" xfId="5" applyNumberFormat="1" applyFont="1" applyBorder="1" applyAlignment="1">
      <alignment horizontal="center"/>
    </xf>
    <xf numFmtId="0" fontId="24" fillId="0" borderId="16" xfId="5" applyBorder="1" applyAlignment="1">
      <alignment horizontal="center"/>
    </xf>
    <xf numFmtId="0" fontId="25" fillId="0" borderId="0" xfId="5" applyFont="1" applyBorder="1" applyAlignment="1">
      <alignment horizontal="center"/>
    </xf>
    <xf numFmtId="3" fontId="25" fillId="0" borderId="0" xfId="5" applyNumberFormat="1" applyFont="1" applyBorder="1" applyAlignment="1">
      <alignment horizontal="center"/>
    </xf>
    <xf numFmtId="3" fontId="25" fillId="0" borderId="0" xfId="5" applyNumberFormat="1" applyFont="1" applyBorder="1" applyAlignment="1">
      <alignment horizontal="left"/>
    </xf>
    <xf numFmtId="0" fontId="25" fillId="0" borderId="17" xfId="5" applyFont="1" applyBorder="1" applyAlignment="1">
      <alignment horizontal="center"/>
    </xf>
    <xf numFmtId="3" fontId="25" fillId="0" borderId="17" xfId="5" applyNumberFormat="1" applyFont="1" applyBorder="1" applyAlignment="1">
      <alignment horizontal="center"/>
    </xf>
    <xf numFmtId="0" fontId="24" fillId="0" borderId="14" xfId="5" applyBorder="1" applyAlignment="1">
      <alignment horizontal="center"/>
    </xf>
    <xf numFmtId="0" fontId="25" fillId="0" borderId="0" xfId="5" applyFont="1"/>
    <xf numFmtId="3" fontId="25" fillId="0" borderId="0" xfId="5" applyNumberFormat="1" applyFont="1" applyFill="1" applyAlignment="1">
      <alignment horizontal="center"/>
    </xf>
    <xf numFmtId="3" fontId="27" fillId="0" borderId="0" xfId="5" applyNumberFormat="1" applyFont="1" applyAlignment="1">
      <alignment horizontal="center"/>
    </xf>
    <xf numFmtId="3" fontId="25" fillId="5" borderId="0" xfId="5" applyNumberFormat="1" applyFont="1" applyFill="1" applyAlignment="1">
      <alignment horizontal="center"/>
    </xf>
    <xf numFmtId="165" fontId="25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3" fontId="25" fillId="6" borderId="0" xfId="5" applyNumberFormat="1" applyFont="1" applyFill="1" applyAlignment="1">
      <alignment horizontal="center"/>
    </xf>
    <xf numFmtId="2" fontId="24" fillId="0" borderId="0" xfId="5" applyNumberFormat="1"/>
    <xf numFmtId="3" fontId="24" fillId="0" borderId="0" xfId="5" applyNumberFormat="1" applyAlignment="1">
      <alignment horizontal="center"/>
    </xf>
    <xf numFmtId="3" fontId="24" fillId="0" borderId="14" xfId="5" applyNumberFormat="1" applyBorder="1" applyAlignment="1">
      <alignment horizontal="center"/>
    </xf>
    <xf numFmtId="3" fontId="24" fillId="0" borderId="16" xfId="5" applyNumberFormat="1" applyBorder="1" applyAlignment="1">
      <alignment horizontal="center"/>
    </xf>
    <xf numFmtId="0" fontId="8" fillId="0" borderId="0" xfId="6" applyFont="1"/>
    <xf numFmtId="0" fontId="25" fillId="0" borderId="0" xfId="6" applyFont="1" applyAlignment="1">
      <alignment horizontal="center"/>
    </xf>
    <xf numFmtId="3" fontId="25" fillId="0" borderId="0" xfId="6" applyNumberFormat="1" applyFont="1" applyAlignment="1">
      <alignment horizontal="center"/>
    </xf>
    <xf numFmtId="3" fontId="25" fillId="0" borderId="14" xfId="6" applyNumberFormat="1" applyFont="1" applyBorder="1" applyAlignment="1">
      <alignment horizontal="center"/>
    </xf>
    <xf numFmtId="3" fontId="26" fillId="0" borderId="14" xfId="6" applyNumberFormat="1" applyFont="1" applyBorder="1" applyAlignment="1">
      <alignment horizontal="center"/>
    </xf>
    <xf numFmtId="0" fontId="24" fillId="0" borderId="0" xfId="6"/>
    <xf numFmtId="0" fontId="24" fillId="0" borderId="0" xfId="6" applyAlignment="1">
      <alignment horizontal="center"/>
    </xf>
    <xf numFmtId="0" fontId="25" fillId="0" borderId="15" xfId="6" applyFont="1" applyBorder="1" applyAlignment="1">
      <alignment horizontal="center"/>
    </xf>
    <xf numFmtId="3" fontId="25" fillId="0" borderId="15" xfId="6" applyNumberFormat="1" applyFont="1" applyBorder="1" applyAlignment="1">
      <alignment horizontal="center"/>
    </xf>
    <xf numFmtId="0" fontId="24" fillId="0" borderId="16" xfId="6" applyBorder="1" applyAlignment="1">
      <alignment horizontal="center"/>
    </xf>
    <xf numFmtId="0" fontId="25" fillId="0" borderId="0" xfId="6" applyFont="1" applyBorder="1" applyAlignment="1">
      <alignment horizontal="center"/>
    </xf>
    <xf numFmtId="3" fontId="25" fillId="0" borderId="0" xfId="6" applyNumberFormat="1" applyFont="1" applyBorder="1" applyAlignment="1">
      <alignment horizontal="center"/>
    </xf>
    <xf numFmtId="3" fontId="25" fillId="0" borderId="0" xfId="6" applyNumberFormat="1" applyFont="1" applyBorder="1" applyAlignment="1">
      <alignment horizontal="left"/>
    </xf>
    <xf numFmtId="0" fontId="25" fillId="0" borderId="17" xfId="6" applyFont="1" applyBorder="1" applyAlignment="1">
      <alignment horizontal="center"/>
    </xf>
    <xf numFmtId="3" fontId="25" fillId="0" borderId="17" xfId="6" applyNumberFormat="1" applyFont="1" applyBorder="1" applyAlignment="1">
      <alignment horizontal="center"/>
    </xf>
    <xf numFmtId="0" fontId="24" fillId="0" borderId="14" xfId="6" applyBorder="1" applyAlignment="1">
      <alignment horizontal="center"/>
    </xf>
    <xf numFmtId="0" fontId="25" fillId="0" borderId="0" xfId="6" applyFont="1"/>
    <xf numFmtId="3" fontId="27" fillId="0" borderId="0" xfId="6" applyNumberFormat="1" applyFont="1" applyAlignment="1">
      <alignment horizontal="center"/>
    </xf>
    <xf numFmtId="165" fontId="25" fillId="0" borderId="0" xfId="6" applyNumberFormat="1" applyFont="1" applyAlignment="1">
      <alignment horizontal="center"/>
    </xf>
    <xf numFmtId="3" fontId="8" fillId="5" borderId="0" xfId="6" applyNumberFormat="1" applyFont="1" applyFill="1" applyAlignment="1">
      <alignment horizontal="center"/>
    </xf>
    <xf numFmtId="3" fontId="24" fillId="0" borderId="0" xfId="6" applyNumberFormat="1" applyAlignment="1">
      <alignment horizontal="center"/>
    </xf>
    <xf numFmtId="0" fontId="24" fillId="0" borderId="0" xfId="6" applyBorder="1"/>
    <xf numFmtId="3" fontId="24" fillId="0" borderId="0" xfId="6" applyNumberFormat="1" applyBorder="1" applyAlignment="1">
      <alignment horizontal="center"/>
    </xf>
    <xf numFmtId="3" fontId="24" fillId="0" borderId="14" xfId="6" applyNumberFormat="1" applyBorder="1" applyAlignment="1">
      <alignment horizontal="center"/>
    </xf>
    <xf numFmtId="3" fontId="24" fillId="0" borderId="16" xfId="6" applyNumberFormat="1" applyBorder="1" applyAlignment="1">
      <alignment horizontal="center"/>
    </xf>
    <xf numFmtId="0" fontId="2" fillId="0" borderId="0" xfId="7"/>
    <xf numFmtId="1" fontId="14" fillId="3" borderId="2" xfId="7" applyNumberFormat="1" applyFont="1" applyFill="1" applyBorder="1" applyAlignment="1">
      <alignment horizontal="left"/>
    </xf>
    <xf numFmtId="3" fontId="2" fillId="0" borderId="8" xfId="7" applyNumberFormat="1" applyFill="1" applyBorder="1" applyAlignment="1"/>
    <xf numFmtId="9" fontId="2" fillId="0" borderId="8" xfId="7" applyNumberFormat="1" applyFill="1" applyBorder="1" applyAlignment="1"/>
    <xf numFmtId="9" fontId="2" fillId="0" borderId="9" xfId="7" applyNumberFormat="1" applyFill="1" applyBorder="1" applyAlignment="1"/>
    <xf numFmtId="1" fontId="6" fillId="3" borderId="1" xfId="7" applyNumberFormat="1" applyFont="1" applyFill="1" applyBorder="1" applyAlignment="1">
      <alignment horizontal="left"/>
    </xf>
    <xf numFmtId="3" fontId="2" fillId="0" borderId="0" xfId="7" applyNumberFormat="1" applyFill="1" applyBorder="1" applyAlignment="1"/>
    <xf numFmtId="9" fontId="2" fillId="0" borderId="0" xfId="7" applyNumberFormat="1" applyFill="1" applyBorder="1" applyAlignment="1"/>
    <xf numFmtId="9" fontId="2" fillId="0" borderId="6" xfId="7" applyNumberFormat="1" applyFill="1" applyBorder="1" applyAlignment="1"/>
    <xf numFmtId="1" fontId="6" fillId="3" borderId="2" xfId="7" applyNumberFormat="1" applyFont="1" applyFill="1" applyBorder="1" applyAlignment="1">
      <alignment horizontal="left"/>
    </xf>
    <xf numFmtId="1" fontId="7" fillId="3" borderId="1" xfId="7" applyNumberFormat="1" applyFont="1" applyFill="1" applyBorder="1" applyAlignment="1">
      <alignment horizontal="left"/>
    </xf>
    <xf numFmtId="3" fontId="14" fillId="3" borderId="2" xfId="7" applyNumberFormat="1" applyFont="1" applyFill="1" applyBorder="1" applyAlignment="1">
      <alignment horizontal="left"/>
    </xf>
    <xf numFmtId="3" fontId="14" fillId="3" borderId="1" xfId="7" applyNumberFormat="1" applyFont="1" applyFill="1" applyBorder="1" applyAlignment="1">
      <alignment horizontal="left"/>
    </xf>
    <xf numFmtId="9" fontId="2" fillId="0" borderId="8" xfId="26" applyFont="1" applyFill="1" applyBorder="1" applyAlignment="1"/>
    <xf numFmtId="1" fontId="6" fillId="3" borderId="2" xfId="7" quotePrefix="1" applyNumberFormat="1" applyFont="1" applyFill="1" applyBorder="1" applyAlignment="1">
      <alignment horizontal="left"/>
    </xf>
    <xf numFmtId="1" fontId="14" fillId="3" borderId="1" xfId="7" applyNumberFormat="1" applyFont="1" applyFill="1" applyBorder="1" applyAlignment="1">
      <alignment horizontal="left"/>
    </xf>
    <xf numFmtId="0" fontId="14" fillId="3" borderId="1" xfId="7" applyFont="1" applyFill="1" applyBorder="1" applyAlignment="1">
      <alignment horizontal="left"/>
    </xf>
    <xf numFmtId="1" fontId="14" fillId="3" borderId="7" xfId="7" quotePrefix="1" applyNumberFormat="1" applyFont="1" applyFill="1" applyBorder="1" applyAlignment="1">
      <alignment horizontal="left"/>
    </xf>
    <xf numFmtId="3" fontId="2" fillId="0" borderId="18" xfId="7" applyNumberFormat="1" applyFill="1" applyBorder="1" applyAlignment="1"/>
    <xf numFmtId="9" fontId="2" fillId="0" borderId="10" xfId="7" applyNumberFormat="1" applyFill="1" applyBorder="1" applyAlignment="1"/>
    <xf numFmtId="0" fontId="24" fillId="0" borderId="0" xfId="24"/>
    <xf numFmtId="0" fontId="24" fillId="2" borderId="19" xfId="24" applyFill="1" applyBorder="1"/>
    <xf numFmtId="0" fontId="24" fillId="2" borderId="0" xfId="24" applyFill="1" applyBorder="1"/>
    <xf numFmtId="0" fontId="25" fillId="2" borderId="20" xfId="24" applyFont="1" applyFill="1" applyBorder="1"/>
    <xf numFmtId="0" fontId="25" fillId="2" borderId="21" xfId="24" applyFont="1" applyFill="1" applyBorder="1" applyAlignment="1">
      <alignment horizontal="center"/>
    </xf>
    <xf numFmtId="0" fontId="25" fillId="2" borderId="22" xfId="24" applyFont="1" applyFill="1" applyBorder="1" applyAlignment="1">
      <alignment horizontal="center"/>
    </xf>
    <xf numFmtId="0" fontId="25" fillId="2" borderId="23" xfId="24" applyFont="1" applyFill="1" applyBorder="1"/>
    <xf numFmtId="0" fontId="25" fillId="2" borderId="24" xfId="24" applyFont="1" applyFill="1" applyBorder="1"/>
    <xf numFmtId="169" fontId="24" fillId="2" borderId="21" xfId="24" applyNumberFormat="1" applyFill="1" applyBorder="1" applyAlignment="1">
      <alignment horizontal="center"/>
    </xf>
    <xf numFmtId="3" fontId="24" fillId="2" borderId="22" xfId="24" applyNumberFormat="1" applyFill="1" applyBorder="1" applyAlignment="1">
      <alignment horizontal="center"/>
    </xf>
    <xf numFmtId="0" fontId="24" fillId="2" borderId="21" xfId="24" applyFill="1" applyBorder="1" applyAlignment="1">
      <alignment horizontal="center"/>
    </xf>
    <xf numFmtId="0" fontId="25" fillId="2" borderId="25" xfId="24" applyFont="1" applyFill="1" applyBorder="1" applyAlignment="1">
      <alignment horizontal="left"/>
    </xf>
    <xf numFmtId="0" fontId="24" fillId="2" borderId="17" xfId="24" applyFill="1" applyBorder="1"/>
    <xf numFmtId="0" fontId="24" fillId="2" borderId="26" xfId="24" applyFill="1" applyBorder="1"/>
    <xf numFmtId="0" fontId="11" fillId="0" borderId="0" xfId="25" applyNumberFormat="1" applyFont="1"/>
    <xf numFmtId="0" fontId="28" fillId="2" borderId="27" xfId="25" applyNumberFormat="1" applyFont="1" applyFill="1" applyBorder="1" applyAlignment="1"/>
    <xf numFmtId="11" fontId="29" fillId="2" borderId="28" xfId="25" applyNumberFormat="1" applyFont="1" applyFill="1" applyBorder="1" applyAlignment="1">
      <alignment horizontal="center"/>
    </xf>
    <xf numFmtId="11" fontId="29" fillId="2" borderId="29" xfId="25" applyNumberFormat="1" applyFont="1" applyFill="1" applyBorder="1" applyAlignment="1"/>
    <xf numFmtId="0" fontId="28" fillId="2" borderId="25" xfId="25" applyNumberFormat="1" applyFont="1" applyFill="1" applyBorder="1" applyAlignment="1"/>
    <xf numFmtId="11" fontId="29" fillId="2" borderId="0" xfId="25" applyNumberFormat="1" applyFont="1" applyFill="1" applyBorder="1" applyAlignment="1">
      <alignment horizontal="center"/>
    </xf>
    <xf numFmtId="11" fontId="29" fillId="2" borderId="19" xfId="25" applyNumberFormat="1" applyFont="1" applyFill="1" applyBorder="1" applyAlignment="1"/>
    <xf numFmtId="0" fontId="28" fillId="2" borderId="30" xfId="25" applyNumberFormat="1" applyFont="1" applyFill="1" applyBorder="1" applyAlignment="1"/>
    <xf numFmtId="11" fontId="29" fillId="2" borderId="31" xfId="25" applyNumberFormat="1" applyFont="1" applyFill="1" applyBorder="1" applyAlignment="1">
      <alignment horizontal="center"/>
    </xf>
    <xf numFmtId="11" fontId="29" fillId="2" borderId="32" xfId="25" applyNumberFormat="1" applyFont="1" applyFill="1" applyBorder="1" applyAlignment="1"/>
    <xf numFmtId="0" fontId="11" fillId="0" borderId="0" xfId="25" applyFont="1"/>
    <xf numFmtId="0" fontId="28" fillId="2" borderId="33" xfId="25" applyFont="1" applyFill="1" applyBorder="1" applyAlignment="1">
      <alignment horizontal="center"/>
    </xf>
    <xf numFmtId="0" fontId="30" fillId="2" borderId="15" xfId="25" applyFont="1" applyFill="1" applyBorder="1" applyAlignment="1">
      <alignment horizontal="center"/>
    </xf>
    <xf numFmtId="0" fontId="30" fillId="2" borderId="34" xfId="25" applyFont="1" applyFill="1" applyBorder="1" applyAlignment="1">
      <alignment horizontal="center"/>
    </xf>
    <xf numFmtId="0" fontId="28" fillId="2" borderId="33" xfId="25" applyFont="1" applyFill="1" applyBorder="1" applyAlignment="1">
      <alignment horizontal="left"/>
    </xf>
    <xf numFmtId="0" fontId="28" fillId="2" borderId="35" xfId="25" applyFont="1" applyFill="1" applyBorder="1" applyAlignment="1"/>
    <xf numFmtId="0" fontId="22" fillId="2" borderId="28" xfId="25" applyFont="1" applyFill="1" applyBorder="1" applyAlignment="1"/>
    <xf numFmtId="0" fontId="28" fillId="2" borderId="29" xfId="25" applyFont="1" applyFill="1" applyBorder="1" applyAlignment="1"/>
    <xf numFmtId="0" fontId="11" fillId="2" borderId="27" xfId="25" applyFont="1" applyFill="1" applyBorder="1" applyAlignment="1"/>
    <xf numFmtId="0" fontId="29" fillId="2" borderId="29" xfId="25" applyFont="1" applyFill="1" applyBorder="1" applyAlignment="1"/>
    <xf numFmtId="0" fontId="11" fillId="2" borderId="36" xfId="25" quotePrefix="1" applyFont="1" applyFill="1" applyBorder="1" applyAlignment="1">
      <alignment horizontal="left"/>
    </xf>
    <xf numFmtId="0" fontId="29" fillId="2" borderId="37" xfId="25" applyFont="1" applyFill="1" applyBorder="1" applyAlignment="1"/>
    <xf numFmtId="0" fontId="29" fillId="2" borderId="38" xfId="25" applyFont="1" applyFill="1" applyBorder="1" applyAlignment="1"/>
    <xf numFmtId="0" fontId="22" fillId="2" borderId="25" xfId="25" applyFont="1" applyFill="1" applyBorder="1" applyAlignment="1"/>
    <xf numFmtId="0" fontId="29" fillId="2" borderId="0" xfId="25" applyNumberFormat="1" applyFont="1" applyFill="1" applyBorder="1" applyAlignment="1">
      <alignment horizontal="left"/>
    </xf>
    <xf numFmtId="0" fontId="29" fillId="2" borderId="19" xfId="25" applyNumberFormat="1" applyFont="1" applyFill="1" applyBorder="1" applyAlignment="1">
      <alignment horizontal="left"/>
    </xf>
    <xf numFmtId="0" fontId="11" fillId="2" borderId="25" xfId="25" applyFont="1" applyFill="1" applyBorder="1" applyAlignment="1"/>
    <xf numFmtId="0" fontId="29" fillId="2" borderId="19" xfId="25" applyFont="1" applyFill="1" applyBorder="1" applyAlignment="1"/>
    <xf numFmtId="0" fontId="11" fillId="2" borderId="39" xfId="25" applyFont="1" applyFill="1" applyBorder="1" applyAlignment="1"/>
    <xf numFmtId="0" fontId="29" fillId="2" borderId="17" xfId="25" applyFont="1" applyFill="1" applyBorder="1" applyAlignment="1"/>
    <xf numFmtId="0" fontId="29" fillId="2" borderId="26" xfId="25" applyFont="1" applyFill="1" applyBorder="1" applyAlignment="1"/>
    <xf numFmtId="0" fontId="22" fillId="2" borderId="35" xfId="25" applyFont="1" applyFill="1" applyBorder="1" applyAlignment="1"/>
    <xf numFmtId="0" fontId="29" fillId="2" borderId="40" xfId="25" applyNumberFormat="1" applyFont="1" applyFill="1" applyBorder="1" applyAlignment="1">
      <alignment horizontal="left"/>
    </xf>
    <xf numFmtId="0" fontId="29" fillId="2" borderId="29" xfId="25" applyNumberFormat="1" applyFont="1" applyFill="1" applyBorder="1" applyAlignment="1">
      <alignment horizontal="left"/>
    </xf>
    <xf numFmtId="0" fontId="29" fillId="2" borderId="0" xfId="25" applyFont="1" applyFill="1" applyBorder="1" applyAlignment="1">
      <alignment horizontal="left"/>
    </xf>
    <xf numFmtId="0" fontId="29" fillId="2" borderId="19" xfId="25" applyFont="1" applyFill="1" applyBorder="1" applyAlignment="1">
      <alignment horizontal="left"/>
    </xf>
    <xf numFmtId="0" fontId="29" fillId="2" borderId="28" xfId="25" applyFont="1" applyFill="1" applyBorder="1" applyAlignment="1">
      <alignment horizontal="left"/>
    </xf>
    <xf numFmtId="0" fontId="29" fillId="2" borderId="29" xfId="25" applyFont="1" applyFill="1" applyBorder="1" applyAlignment="1">
      <alignment horizontal="left"/>
    </xf>
    <xf numFmtId="0" fontId="11" fillId="0" borderId="19" xfId="25" applyFont="1" applyBorder="1"/>
    <xf numFmtId="0" fontId="28" fillId="2" borderId="15" xfId="25" applyFont="1" applyFill="1" applyBorder="1" applyAlignment="1">
      <alignment horizontal="center"/>
    </xf>
    <xf numFmtId="0" fontId="28" fillId="2" borderId="34" xfId="25" applyFont="1" applyFill="1" applyBorder="1" applyAlignment="1">
      <alignment horizontal="center"/>
    </xf>
    <xf numFmtId="0" fontId="28" fillId="2" borderId="25" xfId="25" applyFont="1" applyFill="1" applyBorder="1" applyAlignment="1">
      <alignment horizontal="left"/>
    </xf>
    <xf numFmtId="0" fontId="28" fillId="2" borderId="0" xfId="25" applyFont="1" applyFill="1" applyBorder="1" applyAlignment="1">
      <alignment horizontal="left"/>
    </xf>
    <xf numFmtId="0" fontId="28" fillId="2" borderId="19" xfId="25" applyFont="1" applyFill="1" applyBorder="1" applyAlignment="1">
      <alignment horizontal="right"/>
    </xf>
    <xf numFmtId="0" fontId="29" fillId="2" borderId="27" xfId="25" applyFont="1" applyFill="1" applyBorder="1" applyAlignment="1"/>
    <xf numFmtId="0" fontId="29" fillId="2" borderId="28" xfId="25" applyFont="1" applyFill="1" applyBorder="1" applyAlignment="1"/>
    <xf numFmtId="0" fontId="29" fillId="2" borderId="28" xfId="25" applyNumberFormat="1" applyFont="1" applyFill="1" applyBorder="1" applyAlignment="1">
      <alignment horizontal="left"/>
    </xf>
    <xf numFmtId="0" fontId="29" fillId="2" borderId="25" xfId="25" applyFont="1" applyFill="1" applyBorder="1" applyAlignment="1"/>
    <xf numFmtId="0" fontId="29" fillId="2" borderId="0" xfId="25" applyFont="1" applyFill="1" applyBorder="1" applyAlignment="1"/>
    <xf numFmtId="0" fontId="11" fillId="0" borderId="41" xfId="25" applyFont="1" applyBorder="1"/>
    <xf numFmtId="0" fontId="22" fillId="2" borderId="39" xfId="25" applyNumberFormat="1" applyFont="1" applyFill="1" applyBorder="1" applyAlignment="1"/>
    <xf numFmtId="0" fontId="29" fillId="2" borderId="17" xfId="25" applyNumberFormat="1" applyFont="1" applyFill="1" applyBorder="1" applyAlignment="1">
      <alignment horizontal="left"/>
    </xf>
    <xf numFmtId="0" fontId="29" fillId="2" borderId="26" xfId="25" applyNumberFormat="1" applyFont="1" applyFill="1" applyBorder="1" applyAlignment="1">
      <alignment horizontal="left"/>
    </xf>
    <xf numFmtId="0" fontId="29" fillId="2" borderId="30" xfId="25" applyNumberFormat="1" applyFont="1" applyFill="1" applyBorder="1" applyAlignment="1"/>
    <xf numFmtId="0" fontId="29" fillId="2" borderId="31" xfId="25" applyNumberFormat="1" applyFont="1" applyFill="1" applyBorder="1" applyAlignment="1"/>
    <xf numFmtId="0" fontId="31" fillId="3" borderId="1" xfId="19" applyFont="1" applyFill="1" applyBorder="1" applyAlignment="1">
      <alignment horizontal="left"/>
    </xf>
    <xf numFmtId="0" fontId="31" fillId="3" borderId="3" xfId="19" applyFont="1" applyFill="1" applyBorder="1" applyAlignment="1">
      <alignment horizontal="left"/>
    </xf>
    <xf numFmtId="0" fontId="31" fillId="3" borderId="2" xfId="19" applyFont="1" applyFill="1" applyBorder="1" applyAlignment="1">
      <alignment horizontal="left"/>
    </xf>
    <xf numFmtId="0" fontId="33" fillId="0" borderId="0" xfId="11" applyFont="1"/>
    <xf numFmtId="0" fontId="34" fillId="0" borderId="0" xfId="11" applyFont="1" applyBorder="1"/>
    <xf numFmtId="0" fontId="34" fillId="0" borderId="0" xfId="11" applyFont="1"/>
    <xf numFmtId="0" fontId="35" fillId="3" borderId="1" xfId="11" applyFont="1" applyFill="1" applyBorder="1" applyAlignment="1">
      <alignment horizontal="left"/>
    </xf>
    <xf numFmtId="0" fontId="36" fillId="3" borderId="1" xfId="11" applyFont="1" applyFill="1" applyBorder="1" applyAlignment="1">
      <alignment horizontal="left"/>
    </xf>
    <xf numFmtId="0" fontId="36" fillId="3" borderId="3" xfId="11" applyFont="1" applyFill="1" applyBorder="1" applyAlignment="1">
      <alignment horizontal="left"/>
    </xf>
    <xf numFmtId="167" fontId="32" fillId="0" borderId="4" xfId="11" applyNumberFormat="1" applyFont="1" applyFill="1" applyBorder="1" applyAlignment="1">
      <alignment horizontal="center"/>
    </xf>
    <xf numFmtId="167" fontId="32" fillId="0" borderId="5" xfId="11" applyNumberFormat="1" applyFont="1" applyFill="1" applyBorder="1" applyAlignment="1">
      <alignment horizontal="center"/>
    </xf>
    <xf numFmtId="3" fontId="2" fillId="0" borderId="0" xfId="18" applyNumberFormat="1"/>
    <xf numFmtId="165" fontId="2" fillId="0" borderId="0" xfId="18" applyNumberFormat="1"/>
    <xf numFmtId="3" fontId="2" fillId="0" borderId="9" xfId="26" applyNumberFormat="1" applyFont="1" applyBorder="1"/>
    <xf numFmtId="165" fontId="2" fillId="0" borderId="0" xfId="17" applyNumberFormat="1"/>
    <xf numFmtId="3" fontId="37" fillId="0" borderId="8" xfId="7" applyNumberFormat="1" applyFont="1" applyFill="1" applyBorder="1" applyAlignment="1"/>
    <xf numFmtId="3" fontId="37" fillId="0" borderId="0" xfId="7" applyNumberFormat="1" applyFont="1" applyFill="1" applyBorder="1" applyAlignment="1"/>
    <xf numFmtId="0" fontId="2" fillId="0" borderId="0" xfId="7" applyFont="1"/>
    <xf numFmtId="0" fontId="38" fillId="2" borderId="25" xfId="24" applyFont="1" applyFill="1" applyBorder="1" applyAlignment="1">
      <alignment horizontal="left"/>
    </xf>
    <xf numFmtId="0" fontId="38" fillId="2" borderId="39" xfId="24" applyFont="1" applyFill="1" applyBorder="1" applyAlignment="1">
      <alignment horizontal="left"/>
    </xf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3" fontId="2" fillId="0" borderId="0" xfId="10" applyNumberFormat="1"/>
    <xf numFmtId="3" fontId="11" fillId="0" borderId="0" xfId="22" applyNumberFormat="1" applyFont="1"/>
    <xf numFmtId="0" fontId="8" fillId="0" borderId="0" xfId="6" applyFont="1" applyBorder="1" applyAlignment="1">
      <alignment horizontal="center"/>
    </xf>
    <xf numFmtId="0" fontId="42" fillId="0" borderId="42" xfId="0" applyFont="1" applyBorder="1"/>
    <xf numFmtId="0" fontId="42" fillId="0" borderId="43" xfId="0" applyFont="1" applyBorder="1"/>
    <xf numFmtId="0" fontId="42" fillId="0" borderId="16" xfId="0" applyFont="1" applyBorder="1"/>
    <xf numFmtId="0" fontId="42" fillId="0" borderId="44" xfId="0" applyFont="1" applyBorder="1"/>
    <xf numFmtId="0" fontId="42" fillId="0" borderId="45" xfId="0" applyFont="1" applyBorder="1"/>
    <xf numFmtId="0" fontId="42" fillId="0" borderId="14" xfId="0" applyFont="1" applyBorder="1"/>
    <xf numFmtId="0" fontId="42" fillId="0" borderId="41" xfId="0" applyFont="1" applyBorder="1"/>
    <xf numFmtId="3" fontId="42" fillId="0" borderId="46" xfId="0" applyNumberFormat="1" applyFont="1" applyBorder="1"/>
    <xf numFmtId="0" fontId="42" fillId="0" borderId="0" xfId="0" applyFont="1" applyBorder="1"/>
    <xf numFmtId="3" fontId="42" fillId="0" borderId="0" xfId="0" applyNumberFormat="1" applyFont="1" applyBorder="1"/>
    <xf numFmtId="0" fontId="42" fillId="0" borderId="46" xfId="0" applyFont="1" applyBorder="1"/>
    <xf numFmtId="3" fontId="42" fillId="0" borderId="0" xfId="0" applyNumberFormat="1" applyFont="1"/>
    <xf numFmtId="0" fontId="42" fillId="0" borderId="47" xfId="0" applyFont="1" applyBorder="1"/>
    <xf numFmtId="3" fontId="42" fillId="0" borderId="21" xfId="0" applyNumberFormat="1" applyFont="1" applyBorder="1"/>
    <xf numFmtId="0" fontId="42" fillId="0" borderId="8" xfId="0" applyFont="1" applyBorder="1"/>
    <xf numFmtId="0" fontId="42" fillId="0" borderId="21" xfId="0" applyFont="1" applyBorder="1"/>
    <xf numFmtId="3" fontId="42" fillId="0" borderId="8" xfId="0" applyNumberFormat="1" applyFont="1" applyBorder="1"/>
    <xf numFmtId="0" fontId="41" fillId="0" borderId="41" xfId="0" applyFont="1" applyBorder="1"/>
    <xf numFmtId="3" fontId="42" fillId="0" borderId="43" xfId="0" applyNumberFormat="1" applyFont="1" applyBorder="1"/>
    <xf numFmtId="3" fontId="42" fillId="0" borderId="14" xfId="0" applyNumberFormat="1" applyFont="1" applyBorder="1"/>
    <xf numFmtId="3" fontId="42" fillId="0" borderId="45" xfId="0" applyNumberFormat="1" applyFont="1" applyBorder="1"/>
    <xf numFmtId="0" fontId="42" fillId="0" borderId="0" xfId="0" applyNumberFormat="1" applyFont="1"/>
    <xf numFmtId="170" fontId="42" fillId="0" borderId="0" xfId="0" applyNumberFormat="1" applyFont="1"/>
    <xf numFmtId="0" fontId="41" fillId="0" borderId="0" xfId="0" applyNumberFormat="1" applyFont="1"/>
    <xf numFmtId="0" fontId="42" fillId="0" borderId="0" xfId="0" applyNumberFormat="1" applyFont="1" applyAlignment="1">
      <alignment horizontal="fill"/>
    </xf>
    <xf numFmtId="0" fontId="41" fillId="0" borderId="0" xfId="0" applyNumberFormat="1" applyFont="1" applyAlignment="1">
      <alignment horizontal="center"/>
    </xf>
    <xf numFmtId="0" fontId="43" fillId="0" borderId="0" xfId="0" applyNumberFormat="1" applyFont="1"/>
    <xf numFmtId="0" fontId="43" fillId="0" borderId="0" xfId="0" applyNumberFormat="1" applyFont="1" applyAlignment="1">
      <alignment horizontal="left"/>
    </xf>
    <xf numFmtId="0" fontId="43" fillId="0" borderId="0" xfId="0" applyNumberFormat="1" applyFont="1" applyAlignment="1">
      <alignment horizontal="center"/>
    </xf>
    <xf numFmtId="0" fontId="41" fillId="0" borderId="0" xfId="0" applyNumberFormat="1" applyFont="1" applyAlignment="1">
      <alignment horizontal="fill"/>
    </xf>
    <xf numFmtId="3" fontId="2" fillId="0" borderId="0" xfId="7" applyNumberFormat="1"/>
    <xf numFmtId="0" fontId="24" fillId="0" borderId="0" xfId="5" applyFont="1"/>
    <xf numFmtId="3" fontId="2" fillId="0" borderId="18" xfId="20" applyNumberFormat="1" applyFill="1" applyBorder="1" applyAlignment="1"/>
    <xf numFmtId="3" fontId="2" fillId="0" borderId="10" xfId="21" applyNumberFormat="1" applyFill="1" applyBorder="1" applyAlignment="1"/>
    <xf numFmtId="3" fontId="2" fillId="0" borderId="18" xfId="21" applyNumberFormat="1" applyFill="1" applyBorder="1" applyAlignment="1"/>
    <xf numFmtId="3" fontId="2" fillId="0" borderId="10" xfId="22" applyNumberFormat="1" applyFill="1" applyBorder="1" applyAlignment="1"/>
    <xf numFmtId="3" fontId="2" fillId="0" borderId="18" xfId="22" applyNumberFormat="1" applyFill="1" applyBorder="1" applyAlignment="1"/>
    <xf numFmtId="3" fontId="2" fillId="0" borderId="18" xfId="26" applyNumberFormat="1" applyFont="1" applyFill="1" applyBorder="1" applyAlignment="1"/>
    <xf numFmtId="3" fontId="0" fillId="0" borderId="10" xfId="0" applyNumberFormat="1" applyFill="1" applyBorder="1" applyAlignment="1"/>
    <xf numFmtId="3" fontId="24" fillId="0" borderId="0" xfId="6" applyNumberFormat="1" applyFont="1" applyAlignment="1">
      <alignment horizontal="center"/>
    </xf>
    <xf numFmtId="3" fontId="41" fillId="0" borderId="0" xfId="0" applyNumberFormat="1" applyFont="1"/>
    <xf numFmtId="3" fontId="44" fillId="7" borderId="0" xfId="0" applyNumberFormat="1" applyFont="1" applyFill="1"/>
    <xf numFmtId="0" fontId="0" fillId="8" borderId="0" xfId="0" applyFill="1"/>
    <xf numFmtId="0" fontId="47" fillId="0" borderId="0" xfId="0" applyFont="1"/>
    <xf numFmtId="0" fontId="0" fillId="9" borderId="0" xfId="0" applyFill="1"/>
    <xf numFmtId="0" fontId="17" fillId="10" borderId="48" xfId="0" applyFont="1" applyFill="1" applyBorder="1"/>
    <xf numFmtId="0" fontId="17" fillId="10" borderId="49" xfId="0" applyFont="1" applyFill="1" applyBorder="1" applyAlignment="1">
      <alignment horizontal="right"/>
    </xf>
    <xf numFmtId="0" fontId="17" fillId="10" borderId="50" xfId="0" applyFont="1" applyFill="1" applyBorder="1"/>
    <xf numFmtId="0" fontId="44" fillId="11" borderId="42" xfId="0" applyFont="1" applyFill="1" applyBorder="1"/>
    <xf numFmtId="3" fontId="44" fillId="11" borderId="42" xfId="0" applyNumberFormat="1" applyFont="1" applyFill="1" applyBorder="1" applyAlignment="1">
      <alignment horizontal="right"/>
    </xf>
    <xf numFmtId="167" fontId="44" fillId="11" borderId="43" xfId="26" applyNumberFormat="1" applyFont="1" applyFill="1" applyBorder="1"/>
    <xf numFmtId="0" fontId="44" fillId="11" borderId="41" xfId="0" applyFont="1" applyFill="1" applyBorder="1"/>
    <xf numFmtId="3" fontId="44" fillId="11" borderId="41" xfId="0" applyNumberFormat="1" applyFont="1" applyFill="1" applyBorder="1" applyAlignment="1">
      <alignment horizontal="right"/>
    </xf>
    <xf numFmtId="167" fontId="44" fillId="11" borderId="46" xfId="26" applyNumberFormat="1" applyFont="1" applyFill="1" applyBorder="1"/>
    <xf numFmtId="0" fontId="44" fillId="11" borderId="47" xfId="0" applyFont="1" applyFill="1" applyBorder="1"/>
    <xf numFmtId="3" fontId="44" fillId="11" borderId="21" xfId="0" applyNumberFormat="1" applyFont="1" applyFill="1" applyBorder="1" applyAlignment="1">
      <alignment horizontal="right"/>
    </xf>
    <xf numFmtId="0" fontId="44" fillId="11" borderId="45" xfId="0" applyFont="1" applyFill="1" applyBorder="1"/>
    <xf numFmtId="171" fontId="0" fillId="9" borderId="51" xfId="0" applyNumberFormat="1" applyFill="1" applyBorder="1" applyAlignment="1"/>
    <xf numFmtId="1" fontId="2" fillId="9" borderId="52" xfId="0" applyNumberFormat="1" applyFont="1" applyFill="1" applyBorder="1"/>
    <xf numFmtId="1" fontId="0" fillId="9" borderId="52" xfId="0" applyNumberFormat="1" applyFill="1" applyBorder="1"/>
    <xf numFmtId="171" fontId="0" fillId="9" borderId="53" xfId="0" applyNumberFormat="1" applyFill="1" applyBorder="1" applyAlignment="1"/>
    <xf numFmtId="1" fontId="2" fillId="9" borderId="54" xfId="0" applyNumberFormat="1" applyFont="1" applyFill="1" applyBorder="1"/>
    <xf numFmtId="0" fontId="48" fillId="6" borderId="55" xfId="0" applyFont="1" applyFill="1" applyBorder="1" applyAlignment="1">
      <alignment horizontal="left" wrapText="1"/>
    </xf>
    <xf numFmtId="3" fontId="48" fillId="6" borderId="56" xfId="0" applyNumberFormat="1" applyFont="1" applyFill="1" applyBorder="1" applyAlignment="1">
      <alignment horizontal="center" wrapText="1"/>
    </xf>
    <xf numFmtId="167" fontId="48" fillId="6" borderId="0" xfId="0" applyNumberFormat="1" applyFont="1" applyFill="1" applyBorder="1" applyAlignment="1">
      <alignment horizontal="center" wrapText="1"/>
    </xf>
    <xf numFmtId="3" fontId="48" fillId="6" borderId="57" xfId="0" applyNumberFormat="1" applyFont="1" applyFill="1" applyBorder="1" applyAlignment="1">
      <alignment horizontal="center" wrapText="1"/>
    </xf>
    <xf numFmtId="167" fontId="48" fillId="6" borderId="6" xfId="0" applyNumberFormat="1" applyFont="1" applyFill="1" applyBorder="1" applyAlignment="1">
      <alignment horizontal="center" wrapText="1"/>
    </xf>
    <xf numFmtId="167" fontId="48" fillId="6" borderId="41" xfId="0" applyNumberFormat="1" applyFont="1" applyFill="1" applyBorder="1" applyAlignment="1">
      <alignment horizontal="center" wrapText="1"/>
    </xf>
    <xf numFmtId="0" fontId="48" fillId="6" borderId="58" xfId="0" applyFont="1" applyFill="1" applyBorder="1" applyAlignment="1">
      <alignment horizontal="left" wrapText="1"/>
    </xf>
    <xf numFmtId="3" fontId="48" fillId="6" borderId="59" xfId="0" applyNumberFormat="1" applyFont="1" applyFill="1" applyBorder="1" applyAlignment="1">
      <alignment horizontal="center" wrapText="1"/>
    </xf>
    <xf numFmtId="3" fontId="48" fillId="6" borderId="60" xfId="0" applyNumberFormat="1" applyFont="1" applyFill="1" applyBorder="1" applyAlignment="1">
      <alignment horizontal="center" wrapText="1"/>
    </xf>
    <xf numFmtId="0" fontId="48" fillId="6" borderId="61" xfId="0" applyFont="1" applyFill="1" applyBorder="1" applyAlignment="1">
      <alignment horizontal="left" wrapText="1"/>
    </xf>
    <xf numFmtId="3" fontId="48" fillId="6" borderId="62" xfId="0" applyNumberFormat="1" applyFont="1" applyFill="1" applyBorder="1" applyAlignment="1">
      <alignment horizontal="center" wrapText="1"/>
    </xf>
    <xf numFmtId="167" fontId="48" fillId="6" borderId="63" xfId="0" applyNumberFormat="1" applyFont="1" applyFill="1" applyBorder="1" applyAlignment="1">
      <alignment horizontal="center" wrapText="1"/>
    </xf>
    <xf numFmtId="3" fontId="48" fillId="6" borderId="64" xfId="0" applyNumberFormat="1" applyFont="1" applyFill="1" applyBorder="1" applyAlignment="1">
      <alignment horizontal="center" wrapText="1"/>
    </xf>
    <xf numFmtId="167" fontId="48" fillId="6" borderId="65" xfId="0" applyNumberFormat="1" applyFont="1" applyFill="1" applyBorder="1" applyAlignment="1">
      <alignment horizontal="center" wrapText="1"/>
    </xf>
    <xf numFmtId="0" fontId="0" fillId="6" borderId="45" xfId="0" applyFill="1" applyBorder="1" applyAlignment="1">
      <alignment horizontal="center" wrapText="1"/>
    </xf>
    <xf numFmtId="0" fontId="0" fillId="6" borderId="59" xfId="0" applyFill="1" applyBorder="1" applyAlignment="1">
      <alignment horizontal="center" wrapText="1"/>
    </xf>
    <xf numFmtId="167" fontId="0" fillId="6" borderId="14" xfId="0" applyNumberFormat="1" applyFill="1" applyBorder="1" applyAlignment="1">
      <alignment horizontal="center" wrapText="1"/>
    </xf>
    <xf numFmtId="0" fontId="0" fillId="6" borderId="60" xfId="0" applyFill="1" applyBorder="1" applyAlignment="1">
      <alignment horizontal="center" wrapText="1"/>
    </xf>
    <xf numFmtId="0" fontId="46" fillId="9" borderId="0" xfId="0" applyFont="1" applyFill="1" applyAlignment="1">
      <alignment horizontal="center"/>
    </xf>
    <xf numFmtId="0" fontId="17" fillId="10" borderId="47" xfId="0" applyFont="1" applyFill="1" applyBorder="1"/>
    <xf numFmtId="0" fontId="17" fillId="10" borderId="16" xfId="0" applyFont="1" applyFill="1" applyBorder="1" applyAlignment="1">
      <alignment horizontal="right"/>
    </xf>
    <xf numFmtId="0" fontId="17" fillId="10" borderId="43" xfId="0" applyFont="1" applyFill="1" applyBorder="1"/>
    <xf numFmtId="167" fontId="44" fillId="11" borderId="45" xfId="0" applyNumberFormat="1" applyFont="1" applyFill="1" applyBorder="1"/>
    <xf numFmtId="0" fontId="42" fillId="9" borderId="0" xfId="0" applyFont="1" applyFill="1"/>
    <xf numFmtId="0" fontId="17" fillId="10" borderId="51" xfId="0" applyFont="1" applyFill="1" applyBorder="1"/>
    <xf numFmtId="0" fontId="49" fillId="10" borderId="66" xfId="0" applyFont="1" applyFill="1" applyBorder="1" applyAlignment="1">
      <alignment horizontal="center"/>
    </xf>
    <xf numFmtId="0" fontId="49" fillId="10" borderId="52" xfId="0" applyFont="1" applyFill="1" applyBorder="1" applyAlignment="1">
      <alignment horizontal="center"/>
    </xf>
    <xf numFmtId="0" fontId="49" fillId="10" borderId="54" xfId="0" applyFont="1" applyFill="1" applyBorder="1" applyAlignment="1">
      <alignment horizontal="center"/>
    </xf>
    <xf numFmtId="0" fontId="17" fillId="10" borderId="3" xfId="0" applyFont="1" applyFill="1" applyBorder="1"/>
    <xf numFmtId="0" fontId="17" fillId="10" borderId="67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49" fillId="10" borderId="67" xfId="0" applyFont="1" applyFill="1" applyBorder="1" applyAlignment="1">
      <alignment horizontal="center"/>
    </xf>
    <xf numFmtId="0" fontId="49" fillId="10" borderId="4" xfId="0" applyFont="1" applyFill="1" applyBorder="1"/>
    <xf numFmtId="0" fontId="17" fillId="10" borderId="5" xfId="0" applyFont="1" applyFill="1" applyBorder="1"/>
    <xf numFmtId="0" fontId="50" fillId="6" borderId="1" xfId="0" applyFont="1" applyFill="1" applyBorder="1" applyAlignment="1">
      <alignment horizontal="left"/>
    </xf>
    <xf numFmtId="3" fontId="50" fillId="6" borderId="68" xfId="0" applyNumberFormat="1" applyFont="1" applyFill="1" applyBorder="1" applyAlignment="1">
      <alignment horizontal="center"/>
    </xf>
    <xf numFmtId="3" fontId="50" fillId="6" borderId="0" xfId="0" applyNumberFormat="1" applyFont="1" applyFill="1" applyBorder="1" applyAlignment="1">
      <alignment horizontal="center"/>
    </xf>
    <xf numFmtId="3" fontId="50" fillId="6" borderId="6" xfId="0" applyNumberFormat="1" applyFont="1" applyFill="1" applyBorder="1" applyAlignment="1">
      <alignment horizontal="center"/>
    </xf>
    <xf numFmtId="167" fontId="50" fillId="6" borderId="68" xfId="0" applyNumberFormat="1" applyFont="1" applyFill="1" applyBorder="1" applyAlignment="1">
      <alignment horizontal="center"/>
    </xf>
    <xf numFmtId="167" fontId="50" fillId="6" borderId="0" xfId="0" applyNumberFormat="1" applyFont="1" applyFill="1" applyBorder="1" applyAlignment="1">
      <alignment horizontal="center"/>
    </xf>
    <xf numFmtId="167" fontId="50" fillId="6" borderId="6" xfId="0" applyNumberFormat="1" applyFont="1" applyFill="1" applyBorder="1" applyAlignment="1">
      <alignment horizontal="center"/>
    </xf>
    <xf numFmtId="0" fontId="50" fillId="6" borderId="69" xfId="0" applyFont="1" applyFill="1" applyBorder="1" applyAlignment="1">
      <alignment horizontal="left"/>
    </xf>
    <xf numFmtId="0" fontId="50" fillId="6" borderId="70" xfId="0" applyFont="1" applyFill="1" applyBorder="1" applyAlignment="1">
      <alignment horizontal="center"/>
    </xf>
    <xf numFmtId="0" fontId="50" fillId="6" borderId="14" xfId="0" applyFont="1" applyFill="1" applyBorder="1" applyAlignment="1">
      <alignment horizontal="center"/>
    </xf>
    <xf numFmtId="0" fontId="50" fillId="6" borderId="71" xfId="0" applyFont="1" applyFill="1" applyBorder="1" applyAlignment="1">
      <alignment horizontal="center"/>
    </xf>
    <xf numFmtId="0" fontId="50" fillId="6" borderId="72" xfId="0" applyFont="1" applyFill="1" applyBorder="1" applyAlignment="1">
      <alignment horizontal="left"/>
    </xf>
    <xf numFmtId="3" fontId="50" fillId="6" borderId="73" xfId="0" applyNumberFormat="1" applyFont="1" applyFill="1" applyBorder="1" applyAlignment="1">
      <alignment horizontal="center"/>
    </xf>
    <xf numFmtId="3" fontId="50" fillId="6" borderId="16" xfId="0" applyNumberFormat="1" applyFont="1" applyFill="1" applyBorder="1" applyAlignment="1">
      <alignment horizontal="center"/>
    </xf>
    <xf numFmtId="3" fontId="50" fillId="6" borderId="74" xfId="0" applyNumberFormat="1" applyFont="1" applyFill="1" applyBorder="1" applyAlignment="1">
      <alignment horizontal="center"/>
    </xf>
    <xf numFmtId="167" fontId="50" fillId="6" borderId="70" xfId="0" applyNumberFormat="1" applyFont="1" applyFill="1" applyBorder="1" applyAlignment="1">
      <alignment horizontal="center"/>
    </xf>
    <xf numFmtId="167" fontId="50" fillId="6" borderId="14" xfId="0" applyNumberFormat="1" applyFont="1" applyFill="1" applyBorder="1" applyAlignment="1">
      <alignment horizontal="center"/>
    </xf>
    <xf numFmtId="167" fontId="50" fillId="6" borderId="71" xfId="0" applyNumberFormat="1" applyFont="1" applyFill="1" applyBorder="1" applyAlignment="1">
      <alignment horizontal="center"/>
    </xf>
    <xf numFmtId="0" fontId="50" fillId="6" borderId="73" xfId="0" applyFont="1" applyFill="1" applyBorder="1" applyAlignment="1">
      <alignment horizontal="center"/>
    </xf>
    <xf numFmtId="0" fontId="50" fillId="6" borderId="16" xfId="0" applyFont="1" applyFill="1" applyBorder="1" applyAlignment="1">
      <alignment horizontal="center"/>
    </xf>
    <xf numFmtId="0" fontId="50" fillId="6" borderId="74" xfId="0" applyFont="1" applyFill="1" applyBorder="1" applyAlignment="1">
      <alignment horizontal="center"/>
    </xf>
    <xf numFmtId="0" fontId="50" fillId="6" borderId="3" xfId="0" applyFont="1" applyFill="1" applyBorder="1" applyAlignment="1">
      <alignment horizontal="left"/>
    </xf>
    <xf numFmtId="167" fontId="50" fillId="6" borderId="67" xfId="0" applyNumberFormat="1" applyFont="1" applyFill="1" applyBorder="1" applyAlignment="1">
      <alignment horizontal="center"/>
    </xf>
    <xf numFmtId="167" fontId="50" fillId="6" borderId="4" xfId="0" applyNumberFormat="1" applyFont="1" applyFill="1" applyBorder="1" applyAlignment="1">
      <alignment horizontal="center"/>
    </xf>
    <xf numFmtId="167" fontId="50" fillId="6" borderId="5" xfId="0" applyNumberFormat="1" applyFont="1" applyFill="1" applyBorder="1" applyAlignment="1">
      <alignment horizontal="center"/>
    </xf>
    <xf numFmtId="0" fontId="51" fillId="0" borderId="0" xfId="0" applyFont="1"/>
    <xf numFmtId="0" fontId="17" fillId="10" borderId="67" xfId="0" applyFont="1" applyFill="1" applyBorder="1"/>
    <xf numFmtId="0" fontId="17" fillId="10" borderId="4" xfId="0" applyFont="1" applyFill="1" applyBorder="1"/>
    <xf numFmtId="0" fontId="52" fillId="6" borderId="51" xfId="0" applyFont="1" applyFill="1" applyBorder="1"/>
    <xf numFmtId="0" fontId="52" fillId="6" borderId="66" xfId="0" applyFont="1" applyFill="1" applyBorder="1"/>
    <xf numFmtId="3" fontId="52" fillId="6" borderId="52" xfId="0" applyNumberFormat="1" applyFont="1" applyFill="1" applyBorder="1"/>
    <xf numFmtId="3" fontId="52" fillId="6" borderId="66" xfId="0" applyNumberFormat="1" applyFont="1" applyFill="1" applyBorder="1"/>
    <xf numFmtId="3" fontId="52" fillId="6" borderId="54" xfId="0" applyNumberFormat="1" applyFont="1" applyFill="1" applyBorder="1"/>
    <xf numFmtId="0" fontId="52" fillId="6" borderId="1" xfId="0" applyFont="1" applyFill="1" applyBorder="1"/>
    <xf numFmtId="167" fontId="52" fillId="6" borderId="68" xfId="0" applyNumberFormat="1" applyFont="1" applyFill="1" applyBorder="1" applyAlignment="1">
      <alignment horizontal="right"/>
    </xf>
    <xf numFmtId="167" fontId="52" fillId="6" borderId="0" xfId="0" applyNumberFormat="1" applyFont="1" applyFill="1" applyBorder="1" applyAlignment="1">
      <alignment horizontal="right"/>
    </xf>
    <xf numFmtId="167" fontId="52" fillId="6" borderId="6" xfId="0" applyNumberFormat="1" applyFont="1" applyFill="1" applyBorder="1" applyAlignment="1">
      <alignment horizontal="right"/>
    </xf>
    <xf numFmtId="167" fontId="52" fillId="6" borderId="68" xfId="0" applyNumberFormat="1" applyFont="1" applyFill="1" applyBorder="1"/>
    <xf numFmtId="167" fontId="52" fillId="6" borderId="0" xfId="0" applyNumberFormat="1" applyFont="1" applyFill="1" applyBorder="1"/>
    <xf numFmtId="0" fontId="52" fillId="6" borderId="68" xfId="0" applyFont="1" applyFill="1" applyBorder="1"/>
    <xf numFmtId="3" fontId="52" fillId="6" borderId="0" xfId="0" applyNumberFormat="1" applyFont="1" applyFill="1" applyBorder="1"/>
    <xf numFmtId="0" fontId="52" fillId="6" borderId="0" xfId="0" applyFont="1" applyFill="1" applyBorder="1"/>
    <xf numFmtId="3" fontId="52" fillId="6" borderId="68" xfId="0" applyNumberFormat="1" applyFont="1" applyFill="1" applyBorder="1"/>
    <xf numFmtId="3" fontId="52" fillId="6" borderId="6" xfId="0" applyNumberFormat="1" applyFont="1" applyFill="1" applyBorder="1"/>
    <xf numFmtId="0" fontId="52" fillId="6" borderId="1" xfId="0" applyFont="1" applyFill="1" applyBorder="1" applyAlignment="1">
      <alignment horizontal="left"/>
    </xf>
    <xf numFmtId="0" fontId="52" fillId="6" borderId="68" xfId="0" applyFont="1" applyFill="1" applyBorder="1" applyAlignment="1">
      <alignment horizontal="right"/>
    </xf>
    <xf numFmtId="3" fontId="52" fillId="6" borderId="0" xfId="0" applyNumberFormat="1" applyFont="1" applyFill="1" applyBorder="1" applyAlignment="1">
      <alignment horizontal="right"/>
    </xf>
    <xf numFmtId="0" fontId="52" fillId="6" borderId="0" xfId="0" applyFont="1" applyFill="1" applyBorder="1" applyAlignment="1">
      <alignment horizontal="right"/>
    </xf>
    <xf numFmtId="3" fontId="52" fillId="6" borderId="68" xfId="0" applyNumberFormat="1" applyFont="1" applyFill="1" applyBorder="1" applyAlignment="1">
      <alignment horizontal="right"/>
    </xf>
    <xf numFmtId="3" fontId="52" fillId="6" borderId="6" xfId="0" applyNumberFormat="1" applyFont="1" applyFill="1" applyBorder="1" applyAlignment="1">
      <alignment horizontal="right"/>
    </xf>
    <xf numFmtId="164" fontId="52" fillId="6" borderId="68" xfId="1" applyFont="1" applyFill="1" applyBorder="1" applyAlignment="1">
      <alignment horizontal="center"/>
    </xf>
    <xf numFmtId="0" fontId="52" fillId="6" borderId="3" xfId="0" applyFont="1" applyFill="1" applyBorder="1" applyAlignment="1">
      <alignment horizontal="left"/>
    </xf>
    <xf numFmtId="167" fontId="52" fillId="6" borderId="67" xfId="0" applyNumberFormat="1" applyFont="1" applyFill="1" applyBorder="1" applyAlignment="1">
      <alignment horizontal="right"/>
    </xf>
    <xf numFmtId="167" fontId="52" fillId="6" borderId="4" xfId="0" applyNumberFormat="1" applyFont="1" applyFill="1" applyBorder="1" applyAlignment="1">
      <alignment horizontal="right"/>
    </xf>
    <xf numFmtId="167" fontId="52" fillId="6" borderId="5" xfId="0" applyNumberFormat="1" applyFont="1" applyFill="1" applyBorder="1" applyAlignment="1">
      <alignment horizontal="right"/>
    </xf>
    <xf numFmtId="1" fontId="53" fillId="12" borderId="51" xfId="7" applyNumberFormat="1" applyFont="1" applyFill="1" applyBorder="1" applyAlignment="1"/>
    <xf numFmtId="3" fontId="12" fillId="12" borderId="52" xfId="7" applyNumberFormat="1" applyFont="1" applyFill="1" applyBorder="1" applyAlignment="1">
      <alignment horizontal="right"/>
    </xf>
    <xf numFmtId="9" fontId="12" fillId="12" borderId="52" xfId="7" applyNumberFormat="1" applyFont="1" applyFill="1" applyBorder="1" applyAlignment="1">
      <alignment horizontal="right"/>
    </xf>
    <xf numFmtId="9" fontId="12" fillId="12" borderId="54" xfId="7" applyNumberFormat="1" applyFont="1" applyFill="1" applyBorder="1" applyAlignment="1">
      <alignment horizontal="right"/>
    </xf>
    <xf numFmtId="1" fontId="53" fillId="12" borderId="1" xfId="7" applyNumberFormat="1" applyFont="1" applyFill="1" applyBorder="1" applyAlignment="1"/>
    <xf numFmtId="168" fontId="53" fillId="12" borderId="0" xfId="7" applyNumberFormat="1" applyFont="1" applyFill="1" applyBorder="1" applyAlignment="1">
      <alignment horizontal="left"/>
    </xf>
    <xf numFmtId="9" fontId="12" fillId="12" borderId="0" xfId="7" applyNumberFormat="1" applyFont="1" applyFill="1" applyBorder="1" applyAlignment="1">
      <alignment horizontal="right"/>
    </xf>
    <xf numFmtId="9" fontId="12" fillId="12" borderId="6" xfId="7" applyNumberFormat="1" applyFont="1" applyFill="1" applyBorder="1" applyAlignment="1">
      <alignment horizontal="right"/>
    </xf>
    <xf numFmtId="3" fontId="12" fillId="12" borderId="0" xfId="7" applyNumberFormat="1" applyFont="1" applyFill="1" applyBorder="1" applyAlignment="1">
      <alignment horizontal="right"/>
    </xf>
    <xf numFmtId="9" fontId="12" fillId="12" borderId="0" xfId="7" applyNumberFormat="1" applyFont="1" applyFill="1" applyBorder="1" applyAlignment="1">
      <alignment horizontal="right" wrapText="1"/>
    </xf>
    <xf numFmtId="9" fontId="12" fillId="12" borderId="6" xfId="7" applyNumberFormat="1" applyFont="1" applyFill="1" applyBorder="1" applyAlignment="1">
      <alignment horizontal="right" wrapText="1"/>
    </xf>
    <xf numFmtId="1" fontId="53" fillId="12" borderId="69" xfId="7" applyNumberFormat="1" applyFont="1" applyFill="1" applyBorder="1" applyAlignment="1"/>
    <xf numFmtId="3" fontId="12" fillId="12" borderId="14" xfId="7" applyNumberFormat="1" applyFont="1" applyFill="1" applyBorder="1" applyAlignment="1">
      <alignment horizontal="right"/>
    </xf>
    <xf numFmtId="9" fontId="12" fillId="12" borderId="14" xfId="7" applyNumberFormat="1" applyFont="1" applyFill="1" applyBorder="1" applyAlignment="1">
      <alignment horizontal="right"/>
    </xf>
    <xf numFmtId="9" fontId="12" fillId="12" borderId="71" xfId="7" applyNumberFormat="1" applyFont="1" applyFill="1" applyBorder="1" applyAlignment="1">
      <alignment horizontal="right"/>
    </xf>
    <xf numFmtId="167" fontId="2" fillId="0" borderId="18" xfId="7" applyNumberFormat="1" applyFont="1" applyFill="1" applyBorder="1" applyAlignment="1">
      <alignment horizontal="center"/>
    </xf>
    <xf numFmtId="3" fontId="2" fillId="0" borderId="0" xfId="21" applyNumberFormat="1" applyFont="1"/>
    <xf numFmtId="3" fontId="13" fillId="0" borderId="0" xfId="12" applyNumberFormat="1" applyFont="1"/>
    <xf numFmtId="0" fontId="54" fillId="0" borderId="0" xfId="6" applyFont="1"/>
    <xf numFmtId="0" fontId="54" fillId="0" borderId="0" xfId="5" applyFont="1"/>
    <xf numFmtId="9" fontId="2" fillId="0" borderId="0" xfId="7" applyNumberFormat="1"/>
    <xf numFmtId="3" fontId="2" fillId="0" borderId="1" xfId="7" applyNumberFormat="1" applyFill="1" applyBorder="1" applyAlignment="1"/>
    <xf numFmtId="0" fontId="23" fillId="12" borderId="51" xfId="8" applyFont="1" applyFill="1" applyBorder="1" applyAlignment="1">
      <alignment horizontal="left"/>
    </xf>
    <xf numFmtId="0" fontId="55" fillId="12" borderId="52" xfId="8" applyFont="1" applyFill="1" applyBorder="1" applyAlignment="1">
      <alignment horizontal="center"/>
    </xf>
    <xf numFmtId="0" fontId="55" fillId="12" borderId="52" xfId="8" applyFont="1" applyFill="1" applyBorder="1" applyAlignment="1">
      <alignment horizontal="right"/>
    </xf>
    <xf numFmtId="0" fontId="12" fillId="12" borderId="54" xfId="8" applyFont="1" applyFill="1" applyBorder="1" applyAlignment="1">
      <alignment horizontal="right"/>
    </xf>
    <xf numFmtId="0" fontId="23" fillId="12" borderId="1" xfId="8" applyFont="1" applyFill="1" applyBorder="1" applyAlignment="1">
      <alignment horizontal="left"/>
    </xf>
    <xf numFmtId="0" fontId="55" fillId="12" borderId="0" xfId="8" applyFont="1" applyFill="1" applyBorder="1" applyAlignment="1">
      <alignment horizontal="right"/>
    </xf>
    <xf numFmtId="0" fontId="12" fillId="12" borderId="6" xfId="8" applyFont="1" applyFill="1" applyBorder="1" applyAlignment="1">
      <alignment horizontal="right"/>
    </xf>
    <xf numFmtId="0" fontId="55" fillId="12" borderId="0" xfId="8" applyFont="1" applyFill="1" applyBorder="1" applyAlignment="1">
      <alignment horizontal="left"/>
    </xf>
    <xf numFmtId="0" fontId="23" fillId="12" borderId="69" xfId="8" applyFont="1" applyFill="1" applyBorder="1" applyAlignment="1">
      <alignment horizontal="left"/>
    </xf>
    <xf numFmtId="0" fontId="55" fillId="12" borderId="14" xfId="8" applyFont="1" applyFill="1" applyBorder="1" applyAlignment="1">
      <alignment horizontal="right"/>
    </xf>
    <xf numFmtId="0" fontId="12" fillId="12" borderId="71" xfId="8" applyFont="1" applyFill="1" applyBorder="1" applyAlignment="1">
      <alignment horizontal="right"/>
    </xf>
    <xf numFmtId="0" fontId="6" fillId="12" borderId="1" xfId="8" applyFont="1" applyFill="1" applyBorder="1" applyAlignment="1">
      <alignment horizontal="left"/>
    </xf>
    <xf numFmtId="0" fontId="2" fillId="10" borderId="0" xfId="8" applyFill="1" applyBorder="1" applyAlignment="1"/>
    <xf numFmtId="0" fontId="2" fillId="10" borderId="6" xfId="8" applyFill="1" applyBorder="1" applyAlignment="1"/>
    <xf numFmtId="3" fontId="37" fillId="0" borderId="0" xfId="2" applyNumberFormat="1" applyFont="1" applyFill="1" applyBorder="1" applyAlignment="1"/>
    <xf numFmtId="166" fontId="37" fillId="0" borderId="6" xfId="2" applyNumberFormat="1" applyFont="1" applyFill="1" applyBorder="1" applyAlignment="1"/>
    <xf numFmtId="3" fontId="37" fillId="0" borderId="6" xfId="2" applyNumberFormat="1" applyFont="1" applyFill="1" applyBorder="1" applyAlignment="1"/>
    <xf numFmtId="3" fontId="37" fillId="0" borderId="8" xfId="2" applyNumberFormat="1" applyFont="1" applyFill="1" applyBorder="1" applyAlignment="1"/>
    <xf numFmtId="166" fontId="37" fillId="0" borderId="9" xfId="2" applyNumberFormat="1" applyFont="1" applyFill="1" applyBorder="1" applyAlignment="1"/>
    <xf numFmtId="0" fontId="46" fillId="9" borderId="14" xfId="0" applyFont="1" applyFill="1" applyBorder="1" applyAlignment="1">
      <alignment horizontal="center"/>
    </xf>
    <xf numFmtId="0" fontId="46" fillId="9" borderId="0" xfId="0" applyFont="1" applyFill="1" applyBorder="1" applyAlignment="1">
      <alignment horizontal="center"/>
    </xf>
    <xf numFmtId="0" fontId="17" fillId="10" borderId="42" xfId="0" applyFont="1" applyFill="1" applyBorder="1" applyAlignment="1">
      <alignment horizontal="right"/>
    </xf>
    <xf numFmtId="0" fontId="17" fillId="10" borderId="75" xfId="0" applyFont="1" applyFill="1" applyBorder="1" applyAlignment="1">
      <alignment horizontal="right"/>
    </xf>
    <xf numFmtId="3" fontId="17" fillId="10" borderId="44" xfId="0" applyNumberFormat="1" applyFont="1" applyFill="1" applyBorder="1" applyAlignment="1">
      <alignment horizontal="right"/>
    </xf>
    <xf numFmtId="3" fontId="17" fillId="10" borderId="14" xfId="0" applyNumberFormat="1" applyFont="1" applyFill="1" applyBorder="1" applyAlignment="1">
      <alignment horizontal="right"/>
    </xf>
    <xf numFmtId="3" fontId="17" fillId="10" borderId="59" xfId="0" applyNumberFormat="1" applyFont="1" applyFill="1" applyBorder="1" applyAlignment="1">
      <alignment horizontal="right"/>
    </xf>
    <xf numFmtId="0" fontId="17" fillId="10" borderId="47" xfId="0" applyFont="1" applyFill="1" applyBorder="1" applyAlignment="1">
      <alignment horizontal="right"/>
    </xf>
    <xf numFmtId="167" fontId="17" fillId="10" borderId="8" xfId="0" applyNumberFormat="1" applyFont="1" applyFill="1" applyBorder="1" applyAlignment="1">
      <alignment horizontal="right"/>
    </xf>
    <xf numFmtId="167" fontId="17" fillId="10" borderId="76" xfId="0" applyNumberFormat="1" applyFont="1" applyFill="1" applyBorder="1" applyAlignment="1">
      <alignment horizontal="right"/>
    </xf>
    <xf numFmtId="3" fontId="17" fillId="10" borderId="47" xfId="0" applyNumberFormat="1" applyFont="1" applyFill="1" applyBorder="1" applyAlignment="1">
      <alignment horizontal="right"/>
    </xf>
    <xf numFmtId="3" fontId="17" fillId="10" borderId="8" xfId="0" applyNumberFormat="1" applyFont="1" applyFill="1" applyBorder="1" applyAlignment="1">
      <alignment horizontal="right"/>
    </xf>
    <xf numFmtId="3" fontId="17" fillId="10" borderId="76" xfId="0" applyNumberFormat="1" applyFont="1" applyFill="1" applyBorder="1" applyAlignment="1">
      <alignment horizontal="right"/>
    </xf>
    <xf numFmtId="9" fontId="44" fillId="11" borderId="42" xfId="26" applyFont="1" applyFill="1" applyBorder="1" applyAlignment="1">
      <alignment horizontal="right"/>
    </xf>
    <xf numFmtId="9" fontId="44" fillId="11" borderId="16" xfId="26" applyFont="1" applyFill="1" applyBorder="1" applyAlignment="1">
      <alignment horizontal="right"/>
    </xf>
    <xf numFmtId="9" fontId="44" fillId="11" borderId="16" xfId="26" applyNumberFormat="1" applyFont="1" applyFill="1" applyBorder="1" applyAlignment="1">
      <alignment horizontal="right"/>
    </xf>
    <xf numFmtId="9" fontId="44" fillId="11" borderId="75" xfId="26" applyFont="1" applyFill="1" applyBorder="1" applyAlignment="1">
      <alignment horizontal="right"/>
    </xf>
    <xf numFmtId="9" fontId="44" fillId="11" borderId="41" xfId="26" applyFont="1" applyFill="1" applyBorder="1" applyAlignment="1">
      <alignment horizontal="right"/>
    </xf>
    <xf numFmtId="9" fontId="44" fillId="11" borderId="0" xfId="26" applyFont="1" applyFill="1" applyBorder="1" applyAlignment="1">
      <alignment horizontal="right"/>
    </xf>
    <xf numFmtId="9" fontId="44" fillId="11" borderId="0" xfId="26" applyNumberFormat="1" applyFont="1" applyFill="1" applyBorder="1" applyAlignment="1">
      <alignment horizontal="right"/>
    </xf>
    <xf numFmtId="9" fontId="44" fillId="11" borderId="56" xfId="26" applyFont="1" applyFill="1" applyBorder="1" applyAlignment="1">
      <alignment horizontal="right"/>
    </xf>
    <xf numFmtId="9" fontId="44" fillId="11" borderId="44" xfId="26" applyFont="1" applyFill="1" applyBorder="1" applyAlignment="1">
      <alignment horizontal="right"/>
    </xf>
    <xf numFmtId="9" fontId="44" fillId="11" borderId="14" xfId="26" applyFont="1" applyFill="1" applyBorder="1" applyAlignment="1">
      <alignment horizontal="right"/>
    </xf>
    <xf numFmtId="9" fontId="44" fillId="11" borderId="14" xfId="26" applyNumberFormat="1" applyFont="1" applyFill="1" applyBorder="1" applyAlignment="1">
      <alignment horizontal="right"/>
    </xf>
    <xf numFmtId="9" fontId="44" fillId="11" borderId="59" xfId="26" applyFont="1" applyFill="1" applyBorder="1" applyAlignment="1">
      <alignment horizontal="right"/>
    </xf>
    <xf numFmtId="0" fontId="0" fillId="11" borderId="47" xfId="0" applyFill="1" applyBorder="1"/>
    <xf numFmtId="4" fontId="0" fillId="11" borderId="47" xfId="0" applyNumberFormat="1" applyFill="1" applyBorder="1" applyAlignment="1">
      <alignment horizontal="right"/>
    </xf>
    <xf numFmtId="4" fontId="0" fillId="11" borderId="8" xfId="0" applyNumberFormat="1" applyFill="1" applyBorder="1" applyAlignment="1">
      <alignment horizontal="right"/>
    </xf>
    <xf numFmtId="4" fontId="0" fillId="11" borderId="76" xfId="0" applyNumberFormat="1" applyFill="1" applyBorder="1" applyAlignment="1">
      <alignment horizontal="right"/>
    </xf>
    <xf numFmtId="9" fontId="44" fillId="11" borderId="43" xfId="26" applyFont="1" applyFill="1" applyBorder="1"/>
    <xf numFmtId="9" fontId="44" fillId="11" borderId="46" xfId="26" applyFont="1" applyFill="1" applyBorder="1"/>
    <xf numFmtId="0" fontId="44" fillId="11" borderId="44" xfId="0" applyFont="1" applyFill="1" applyBorder="1"/>
    <xf numFmtId="3" fontId="44" fillId="11" borderId="44" xfId="0" applyNumberFormat="1" applyFont="1" applyFill="1" applyBorder="1" applyAlignment="1">
      <alignment horizontal="right"/>
    </xf>
    <xf numFmtId="9" fontId="44" fillId="11" borderId="45" xfId="26" applyFont="1" applyFill="1" applyBorder="1"/>
    <xf numFmtId="0" fontId="2" fillId="12" borderId="51" xfId="18" applyFill="1" applyBorder="1" applyAlignment="1"/>
    <xf numFmtId="0" fontId="4" fillId="12" borderId="52" xfId="18" applyFont="1" applyFill="1" applyBorder="1" applyAlignment="1">
      <alignment horizontal="center"/>
    </xf>
    <xf numFmtId="0" fontId="4" fillId="12" borderId="52" xfId="18" applyFont="1" applyFill="1" applyBorder="1" applyAlignment="1">
      <alignment horizontal="right"/>
    </xf>
    <xf numFmtId="0" fontId="5" fillId="12" borderId="54" xfId="18" applyFont="1" applyFill="1" applyBorder="1" applyAlignment="1">
      <alignment horizontal="right"/>
    </xf>
    <xf numFmtId="0" fontId="2" fillId="12" borderId="1" xfId="18" applyFill="1" applyBorder="1" applyAlignment="1"/>
    <xf numFmtId="0" fontId="4" fillId="12" borderId="0" xfId="18" applyFont="1" applyFill="1" applyBorder="1" applyAlignment="1">
      <alignment horizontal="center"/>
    </xf>
    <xf numFmtId="0" fontId="4" fillId="12" borderId="0" xfId="18" applyFont="1" applyFill="1" applyBorder="1" applyAlignment="1">
      <alignment horizontal="right"/>
    </xf>
    <xf numFmtId="0" fontId="5" fillId="12" borderId="6" xfId="18" applyFont="1" applyFill="1" applyBorder="1" applyAlignment="1">
      <alignment horizontal="right"/>
    </xf>
    <xf numFmtId="0" fontId="4" fillId="12" borderId="0" xfId="18" applyFont="1" applyFill="1" applyBorder="1" applyAlignment="1">
      <alignment horizontal="centerContinuous"/>
    </xf>
    <xf numFmtId="0" fontId="5" fillId="12" borderId="6" xfId="18" applyFont="1" applyFill="1" applyBorder="1" applyAlignment="1">
      <alignment horizontal="center"/>
    </xf>
    <xf numFmtId="0" fontId="9" fillId="12" borderId="1" xfId="18" applyFont="1" applyFill="1" applyBorder="1" applyAlignment="1">
      <alignment horizontal="left"/>
    </xf>
    <xf numFmtId="0" fontId="2" fillId="9" borderId="0" xfId="18" applyFill="1"/>
    <xf numFmtId="1" fontId="3" fillId="12" borderId="51" xfId="4" applyNumberFormat="1" applyFont="1" applyFill="1" applyBorder="1" applyAlignment="1">
      <alignment horizontal="left"/>
    </xf>
    <xf numFmtId="1" fontId="4" fillId="12" borderId="52" xfId="4" applyNumberFormat="1" applyFont="1" applyFill="1" applyBorder="1" applyAlignment="1">
      <alignment horizontal="right"/>
    </xf>
    <xf numFmtId="1" fontId="4" fillId="12" borderId="52" xfId="4" applyNumberFormat="1" applyFont="1" applyFill="1" applyBorder="1" applyAlignment="1">
      <alignment horizontal="center"/>
    </xf>
    <xf numFmtId="1" fontId="5" fillId="12" borderId="54" xfId="4" applyNumberFormat="1" applyFont="1" applyFill="1" applyBorder="1" applyAlignment="1">
      <alignment horizontal="right"/>
    </xf>
    <xf numFmtId="1" fontId="3" fillId="12" borderId="1" xfId="4" applyNumberFormat="1" applyFont="1" applyFill="1" applyBorder="1" applyAlignment="1">
      <alignment horizontal="left"/>
    </xf>
    <xf numFmtId="1" fontId="4" fillId="12" borderId="0" xfId="4" applyNumberFormat="1" applyFont="1" applyFill="1" applyBorder="1" applyAlignment="1">
      <alignment horizontal="right"/>
    </xf>
    <xf numFmtId="1" fontId="4" fillId="12" borderId="0" xfId="4" applyNumberFormat="1" applyFont="1" applyFill="1" applyBorder="1" applyAlignment="1">
      <alignment horizontal="center"/>
    </xf>
    <xf numFmtId="1" fontId="5" fillId="12" borderId="6" xfId="4" applyNumberFormat="1" applyFont="1" applyFill="1" applyBorder="1" applyAlignment="1">
      <alignment horizontal="right"/>
    </xf>
    <xf numFmtId="1" fontId="3" fillId="12" borderId="69" xfId="4" applyNumberFormat="1" applyFont="1" applyFill="1" applyBorder="1" applyAlignment="1">
      <alignment horizontal="left"/>
    </xf>
    <xf numFmtId="1" fontId="4" fillId="12" borderId="14" xfId="4" applyNumberFormat="1" applyFont="1" applyFill="1" applyBorder="1" applyAlignment="1">
      <alignment horizontal="right"/>
    </xf>
    <xf numFmtId="1" fontId="5" fillId="12" borderId="71" xfId="4" applyNumberFormat="1" applyFont="1" applyFill="1" applyBorder="1" applyAlignment="1">
      <alignment horizontal="right"/>
    </xf>
    <xf numFmtId="1" fontId="10" fillId="9" borderId="0" xfId="4" applyNumberFormat="1" applyFont="1" applyFill="1"/>
    <xf numFmtId="0" fontId="2" fillId="9" borderId="0" xfId="19" applyFill="1"/>
    <xf numFmtId="0" fontId="3" fillId="12" borderId="51" xfId="19" applyFont="1" applyFill="1" applyBorder="1" applyAlignment="1">
      <alignment horizontal="left"/>
    </xf>
    <xf numFmtId="0" fontId="5" fillId="12" borderId="52" xfId="19" applyFont="1" applyFill="1" applyBorder="1" applyAlignment="1">
      <alignment horizontal="right"/>
    </xf>
    <xf numFmtId="0" fontId="5" fillId="12" borderId="52" xfId="19" applyFont="1" applyFill="1" applyBorder="1" applyAlignment="1">
      <alignment horizontal="center"/>
    </xf>
    <xf numFmtId="0" fontId="4" fillId="12" borderId="52" xfId="19" applyFont="1" applyFill="1" applyBorder="1" applyAlignment="1">
      <alignment horizontal="right"/>
    </xf>
    <xf numFmtId="0" fontId="5" fillId="12" borderId="54" xfId="19" applyFont="1" applyFill="1" applyBorder="1" applyAlignment="1">
      <alignment horizontal="right"/>
    </xf>
    <xf numFmtId="0" fontId="3" fillId="12" borderId="1" xfId="19" applyFont="1" applyFill="1" applyBorder="1" applyAlignment="1">
      <alignment horizontal="left"/>
    </xf>
    <xf numFmtId="0" fontId="5" fillId="12" borderId="0" xfId="19" applyFont="1" applyFill="1" applyBorder="1" applyAlignment="1">
      <alignment horizontal="right"/>
    </xf>
    <xf numFmtId="0" fontId="5" fillId="12" borderId="0" xfId="19" applyFont="1" applyFill="1" applyBorder="1" applyAlignment="1">
      <alignment horizontal="center"/>
    </xf>
    <xf numFmtId="0" fontId="4" fillId="12" borderId="0" xfId="19" applyFont="1" applyFill="1" applyBorder="1" applyAlignment="1">
      <alignment horizontal="right"/>
    </xf>
    <xf numFmtId="0" fontId="5" fillId="12" borderId="6" xfId="19" applyFont="1" applyFill="1" applyBorder="1" applyAlignment="1">
      <alignment horizontal="right"/>
    </xf>
    <xf numFmtId="0" fontId="12" fillId="12" borderId="0" xfId="19" applyFont="1" applyFill="1" applyBorder="1" applyAlignment="1">
      <alignment horizontal="center"/>
    </xf>
    <xf numFmtId="0" fontId="3" fillId="12" borderId="69" xfId="19" applyFont="1" applyFill="1" applyBorder="1" applyAlignment="1">
      <alignment horizontal="left"/>
    </xf>
    <xf numFmtId="0" fontId="5" fillId="12" borderId="14" xfId="19" applyFont="1" applyFill="1" applyBorder="1" applyAlignment="1">
      <alignment horizontal="center"/>
    </xf>
    <xf numFmtId="0" fontId="5" fillId="12" borderId="14" xfId="19" applyFont="1" applyFill="1" applyBorder="1" applyAlignment="1">
      <alignment horizontal="right"/>
    </xf>
    <xf numFmtId="0" fontId="12" fillId="12" borderId="14" xfId="19" applyFont="1" applyFill="1" applyBorder="1" applyAlignment="1">
      <alignment horizontal="center"/>
    </xf>
    <xf numFmtId="0" fontId="5" fillId="12" borderId="71" xfId="19" applyFont="1" applyFill="1" applyBorder="1" applyAlignment="1">
      <alignment horizontal="center"/>
    </xf>
    <xf numFmtId="0" fontId="37" fillId="0" borderId="0" xfId="19" applyFont="1" applyFill="1" applyBorder="1" applyAlignment="1"/>
    <xf numFmtId="0" fontId="37" fillId="0" borderId="6" xfId="19" applyFont="1" applyFill="1" applyBorder="1" applyAlignment="1"/>
    <xf numFmtId="3" fontId="37" fillId="0" borderId="0" xfId="19" applyNumberFormat="1" applyFont="1" applyFill="1" applyBorder="1" applyAlignment="1"/>
    <xf numFmtId="3" fontId="37" fillId="0" borderId="6" xfId="19" applyNumberFormat="1" applyFont="1" applyFill="1" applyBorder="1" applyAlignment="1"/>
    <xf numFmtId="3" fontId="37" fillId="0" borderId="8" xfId="19" applyNumberFormat="1" applyFont="1" applyFill="1" applyBorder="1" applyAlignment="1"/>
    <xf numFmtId="3" fontId="37" fillId="0" borderId="9" xfId="19" applyNumberFormat="1" applyFont="1" applyFill="1" applyBorder="1" applyAlignment="1"/>
    <xf numFmtId="0" fontId="2" fillId="9" borderId="0" xfId="20" applyFill="1"/>
    <xf numFmtId="0" fontId="3" fillId="12" borderId="51" xfId="20" applyFont="1" applyFill="1" applyBorder="1" applyAlignment="1">
      <alignment horizontal="left"/>
    </xf>
    <xf numFmtId="0" fontId="4" fillId="12" borderId="52" xfId="20" applyFont="1" applyFill="1" applyBorder="1" applyAlignment="1">
      <alignment horizontal="right"/>
    </xf>
    <xf numFmtId="0" fontId="4" fillId="12" borderId="52" xfId="20" applyFont="1" applyFill="1" applyBorder="1" applyAlignment="1">
      <alignment horizontal="center"/>
    </xf>
    <xf numFmtId="0" fontId="4" fillId="12" borderId="54" xfId="20" applyFont="1" applyFill="1" applyBorder="1" applyAlignment="1">
      <alignment horizontal="right"/>
    </xf>
    <xf numFmtId="0" fontId="3" fillId="12" borderId="1" xfId="20" applyFont="1" applyFill="1" applyBorder="1" applyAlignment="1">
      <alignment horizontal="left"/>
    </xf>
    <xf numFmtId="0" fontId="4" fillId="12" borderId="0" xfId="20" applyFont="1" applyFill="1" applyBorder="1" applyAlignment="1">
      <alignment horizontal="right"/>
    </xf>
    <xf numFmtId="0" fontId="4" fillId="12" borderId="0" xfId="20" applyFont="1" applyFill="1" applyBorder="1" applyAlignment="1">
      <alignment horizontal="center"/>
    </xf>
    <xf numFmtId="0" fontId="4" fillId="12" borderId="6" xfId="20" applyFont="1" applyFill="1" applyBorder="1" applyAlignment="1">
      <alignment horizontal="right"/>
    </xf>
    <xf numFmtId="0" fontId="4" fillId="12" borderId="6" xfId="20" applyFont="1" applyFill="1" applyBorder="1" applyAlignment="1">
      <alignment horizontal="center"/>
    </xf>
    <xf numFmtId="0" fontId="3" fillId="12" borderId="69" xfId="20" applyFont="1" applyFill="1" applyBorder="1" applyAlignment="1">
      <alignment horizontal="left"/>
    </xf>
    <xf numFmtId="0" fontId="4" fillId="12" borderId="14" xfId="20" applyFont="1" applyFill="1" applyBorder="1" applyAlignment="1">
      <alignment horizontal="center"/>
    </xf>
    <xf numFmtId="0" fontId="4" fillId="12" borderId="71" xfId="20" applyFont="1" applyFill="1" applyBorder="1" applyAlignment="1">
      <alignment horizontal="center"/>
    </xf>
    <xf numFmtId="3" fontId="37" fillId="0" borderId="0" xfId="20" applyNumberFormat="1" applyFont="1" applyFill="1" applyBorder="1" applyAlignment="1"/>
    <xf numFmtId="3" fontId="37" fillId="0" borderId="8" xfId="20" applyNumberFormat="1" applyFont="1" applyFill="1" applyBorder="1" applyAlignment="1"/>
    <xf numFmtId="0" fontId="2" fillId="9" borderId="0" xfId="21" applyFill="1"/>
    <xf numFmtId="3" fontId="37" fillId="0" borderId="0" xfId="21" applyNumberFormat="1" applyFont="1" applyFill="1" applyBorder="1" applyAlignment="1"/>
    <xf numFmtId="3" fontId="37" fillId="0" borderId="6" xfId="21" applyNumberFormat="1" applyFont="1" applyFill="1" applyBorder="1" applyAlignment="1"/>
    <xf numFmtId="3" fontId="37" fillId="0" borderId="18" xfId="21" applyNumberFormat="1" applyFont="1" applyFill="1" applyBorder="1" applyAlignment="1"/>
    <xf numFmtId="3" fontId="37" fillId="0" borderId="10" xfId="21" applyNumberFormat="1" applyFont="1" applyFill="1" applyBorder="1" applyAlignment="1"/>
    <xf numFmtId="0" fontId="3" fillId="12" borderId="51" xfId="21" applyFont="1" applyFill="1" applyBorder="1" applyAlignment="1">
      <alignment horizontal="left"/>
    </xf>
    <xf numFmtId="0" fontId="4" fillId="12" borderId="52" xfId="21" applyFont="1" applyFill="1" applyBorder="1" applyAlignment="1">
      <alignment horizontal="right"/>
    </xf>
    <xf numFmtId="0" fontId="4" fillId="12" borderId="54" xfId="21" applyFont="1" applyFill="1" applyBorder="1" applyAlignment="1">
      <alignment horizontal="right"/>
    </xf>
    <xf numFmtId="0" fontId="3" fillId="12" borderId="1" xfId="21" applyFont="1" applyFill="1" applyBorder="1" applyAlignment="1">
      <alignment horizontal="left"/>
    </xf>
    <xf numFmtId="0" fontId="4" fillId="12" borderId="0" xfId="21" applyFont="1" applyFill="1" applyBorder="1" applyAlignment="1">
      <alignment horizontal="right"/>
    </xf>
    <xf numFmtId="0" fontId="4" fillId="12" borderId="0" xfId="21" applyFont="1" applyFill="1" applyBorder="1" applyAlignment="1">
      <alignment horizontal="center"/>
    </xf>
    <xf numFmtId="0" fontId="4" fillId="12" borderId="6" xfId="21" applyFont="1" applyFill="1" applyBorder="1" applyAlignment="1">
      <alignment horizontal="right"/>
    </xf>
    <xf numFmtId="0" fontId="4" fillId="12" borderId="0" xfId="21" quotePrefix="1" applyFont="1" applyFill="1" applyBorder="1" applyAlignment="1">
      <alignment horizontal="center"/>
    </xf>
    <xf numFmtId="0" fontId="3" fillId="12" borderId="69" xfId="21" applyFont="1" applyFill="1" applyBorder="1" applyAlignment="1">
      <alignment horizontal="left"/>
    </xf>
    <xf numFmtId="0" fontId="4" fillId="12" borderId="14" xfId="21" applyFont="1" applyFill="1" applyBorder="1" applyAlignment="1">
      <alignment horizontal="right"/>
    </xf>
    <xf numFmtId="0" fontId="4" fillId="12" borderId="71" xfId="21" applyFont="1" applyFill="1" applyBorder="1" applyAlignment="1">
      <alignment horizontal="right"/>
    </xf>
    <xf numFmtId="0" fontId="3" fillId="12" borderId="51" xfId="22" applyFont="1" applyFill="1" applyBorder="1" applyAlignment="1">
      <alignment horizontal="left"/>
    </xf>
    <xf numFmtId="0" fontId="4" fillId="12" borderId="52" xfId="22" applyFont="1" applyFill="1" applyBorder="1" applyAlignment="1">
      <alignment horizontal="right"/>
    </xf>
    <xf numFmtId="0" fontId="4" fillId="12" borderId="52" xfId="22" applyFont="1" applyFill="1" applyBorder="1" applyAlignment="1">
      <alignment horizontal="center"/>
    </xf>
    <xf numFmtId="0" fontId="5" fillId="12" borderId="54" xfId="22" applyFont="1" applyFill="1" applyBorder="1" applyAlignment="1">
      <alignment horizontal="right"/>
    </xf>
    <xf numFmtId="0" fontId="3" fillId="12" borderId="1" xfId="22" applyFont="1" applyFill="1" applyBorder="1" applyAlignment="1">
      <alignment horizontal="left"/>
    </xf>
    <xf numFmtId="0" fontId="4" fillId="12" borderId="0" xfId="22" applyFont="1" applyFill="1" applyBorder="1" applyAlignment="1">
      <alignment horizontal="right"/>
    </xf>
    <xf numFmtId="0" fontId="4" fillId="12" borderId="0" xfId="22" applyFont="1" applyFill="1" applyBorder="1" applyAlignment="1">
      <alignment horizontal="center"/>
    </xf>
    <xf numFmtId="0" fontId="5" fillId="12" borderId="6" xfId="22" applyFont="1" applyFill="1" applyBorder="1" applyAlignment="1">
      <alignment horizontal="right"/>
    </xf>
    <xf numFmtId="0" fontId="4" fillId="12" borderId="0" xfId="22" applyFont="1" applyFill="1" applyBorder="1" applyAlignment="1">
      <alignment horizontal="left"/>
    </xf>
    <xf numFmtId="0" fontId="5" fillId="12" borderId="6" xfId="22" applyFont="1" applyFill="1" applyBorder="1" applyAlignment="1">
      <alignment horizontal="center"/>
    </xf>
    <xf numFmtId="0" fontId="3" fillId="12" borderId="69" xfId="22" applyFont="1" applyFill="1" applyBorder="1" applyAlignment="1">
      <alignment horizontal="left"/>
    </xf>
    <xf numFmtId="0" fontId="4" fillId="12" borderId="14" xfId="22" applyFont="1" applyFill="1" applyBorder="1" applyAlignment="1">
      <alignment horizontal="center"/>
    </xf>
    <xf numFmtId="0" fontId="5" fillId="12" borderId="71" xfId="22" applyFont="1" applyFill="1" applyBorder="1" applyAlignment="1">
      <alignment horizontal="center"/>
    </xf>
    <xf numFmtId="0" fontId="11" fillId="9" borderId="0" xfId="22" applyFont="1" applyFill="1"/>
    <xf numFmtId="3" fontId="37" fillId="0" borderId="0" xfId="22" applyNumberFormat="1" applyFont="1" applyFill="1" applyBorder="1" applyAlignment="1"/>
    <xf numFmtId="3" fontId="37" fillId="0" borderId="6" xfId="22" applyNumberFormat="1" applyFont="1" applyFill="1" applyBorder="1" applyAlignment="1"/>
    <xf numFmtId="0" fontId="37" fillId="0" borderId="0" xfId="22" applyFont="1" applyFill="1" applyBorder="1" applyAlignment="1"/>
    <xf numFmtId="0" fontId="37" fillId="0" borderId="6" xfId="22" applyFont="1" applyFill="1" applyBorder="1" applyAlignment="1"/>
    <xf numFmtId="3" fontId="37" fillId="0" borderId="8" xfId="22" applyNumberFormat="1" applyFont="1" applyFill="1" applyBorder="1" applyAlignment="1"/>
    <xf numFmtId="3" fontId="37" fillId="0" borderId="9" xfId="22" applyNumberFormat="1" applyFont="1" applyFill="1" applyBorder="1" applyAlignment="1"/>
    <xf numFmtId="0" fontId="2" fillId="9" borderId="0" xfId="23" applyFill="1"/>
    <xf numFmtId="0" fontId="3" fillId="12" borderId="51" xfId="23" applyFont="1" applyFill="1" applyBorder="1" applyAlignment="1">
      <alignment horizontal="left"/>
    </xf>
    <xf numFmtId="0" fontId="4" fillId="12" borderId="52" xfId="23" applyFont="1" applyFill="1" applyBorder="1" applyAlignment="1">
      <alignment horizontal="left"/>
    </xf>
    <xf numFmtId="0" fontId="4" fillId="12" borderId="52" xfId="23" applyFont="1" applyFill="1" applyBorder="1" applyAlignment="1">
      <alignment horizontal="right"/>
    </xf>
    <xf numFmtId="0" fontId="5" fillId="12" borderId="52" xfId="23" applyFont="1" applyFill="1" applyBorder="1" applyAlignment="1">
      <alignment horizontal="right"/>
    </xf>
    <xf numFmtId="0" fontId="5" fillId="12" borderId="54" xfId="23" applyFont="1" applyFill="1" applyBorder="1" applyAlignment="1">
      <alignment horizontal="right"/>
    </xf>
    <xf numFmtId="0" fontId="3" fillId="12" borderId="1" xfId="23" applyFont="1" applyFill="1" applyBorder="1" applyAlignment="1">
      <alignment horizontal="left"/>
    </xf>
    <xf numFmtId="0" fontId="4" fillId="12" borderId="0" xfId="23" applyFont="1" applyFill="1" applyBorder="1" applyAlignment="1">
      <alignment horizontal="right"/>
    </xf>
    <xf numFmtId="0" fontId="4" fillId="12" borderId="0" xfId="23" applyFont="1" applyFill="1" applyBorder="1" applyAlignment="1">
      <alignment horizontal="center"/>
    </xf>
    <xf numFmtId="0" fontId="5" fillId="12" borderId="0" xfId="23" applyFont="1" applyFill="1" applyBorder="1" applyAlignment="1">
      <alignment horizontal="right"/>
    </xf>
    <xf numFmtId="0" fontId="5" fillId="12" borderId="6" xfId="23" applyFont="1" applyFill="1" applyBorder="1" applyAlignment="1">
      <alignment horizontal="right"/>
    </xf>
    <xf numFmtId="0" fontId="4" fillId="12" borderId="0" xfId="23" applyFont="1" applyFill="1" applyBorder="1" applyAlignment="1">
      <alignment horizontal="left"/>
    </xf>
    <xf numFmtId="0" fontId="3" fillId="12" borderId="69" xfId="23" applyFont="1" applyFill="1" applyBorder="1" applyAlignment="1">
      <alignment horizontal="left"/>
    </xf>
    <xf numFmtId="0" fontId="4" fillId="12" borderId="14" xfId="23" applyFont="1" applyFill="1" applyBorder="1" applyAlignment="1">
      <alignment horizontal="center"/>
    </xf>
    <xf numFmtId="0" fontId="5" fillId="12" borderId="14" xfId="23" applyFont="1" applyFill="1" applyBorder="1" applyAlignment="1">
      <alignment horizontal="center"/>
    </xf>
    <xf numFmtId="0" fontId="5" fillId="12" borderId="71" xfId="23" applyFont="1" applyFill="1" applyBorder="1" applyAlignment="1">
      <alignment horizontal="center"/>
    </xf>
    <xf numFmtId="3" fontId="37" fillId="0" borderId="0" xfId="23" applyNumberFormat="1" applyFont="1" applyFill="1" applyBorder="1" applyAlignment="1"/>
    <xf numFmtId="0" fontId="37" fillId="0" borderId="0" xfId="23" applyFont="1" applyFill="1" applyBorder="1" applyAlignment="1"/>
    <xf numFmtId="3" fontId="37" fillId="0" borderId="8" xfId="26" applyNumberFormat="1" applyFont="1" applyBorder="1"/>
    <xf numFmtId="0" fontId="16" fillId="12" borderId="51" xfId="0" applyFont="1" applyFill="1" applyBorder="1" applyAlignment="1">
      <alignment horizontal="left"/>
    </xf>
    <xf numFmtId="0" fontId="17" fillId="12" borderId="52" xfId="0" applyFont="1" applyFill="1" applyBorder="1" applyAlignment="1">
      <alignment horizontal="left"/>
    </xf>
    <xf numFmtId="0" fontId="17" fillId="12" borderId="52" xfId="0" applyFont="1" applyFill="1" applyBorder="1" applyAlignment="1">
      <alignment horizontal="right"/>
    </xf>
    <xf numFmtId="0" fontId="18" fillId="12" borderId="52" xfId="0" applyFont="1" applyFill="1" applyBorder="1" applyAlignment="1">
      <alignment horizontal="right"/>
    </xf>
    <xf numFmtId="0" fontId="19" fillId="12" borderId="54" xfId="0" applyFont="1" applyFill="1" applyBorder="1" applyAlignment="1">
      <alignment horizontal="right"/>
    </xf>
    <xf numFmtId="0" fontId="16" fillId="12" borderId="1" xfId="0" applyFont="1" applyFill="1" applyBorder="1" applyAlignment="1">
      <alignment horizontal="left"/>
    </xf>
    <xf numFmtId="0" fontId="17" fillId="12" borderId="0" xfId="0" applyFont="1" applyFill="1" applyBorder="1" applyAlignment="1">
      <alignment horizontal="right"/>
    </xf>
    <xf numFmtId="0" fontId="17" fillId="12" borderId="0" xfId="0" applyFont="1" applyFill="1" applyBorder="1" applyAlignment="1">
      <alignment horizontal="center"/>
    </xf>
    <xf numFmtId="0" fontId="18" fillId="12" borderId="0" xfId="0" applyFont="1" applyFill="1" applyBorder="1" applyAlignment="1">
      <alignment horizontal="right"/>
    </xf>
    <xf numFmtId="0" fontId="19" fillId="12" borderId="6" xfId="0" applyFont="1" applyFill="1" applyBorder="1" applyAlignment="1">
      <alignment horizontal="right"/>
    </xf>
    <xf numFmtId="0" fontId="17" fillId="12" borderId="0" xfId="0" applyFont="1" applyFill="1" applyBorder="1" applyAlignment="1">
      <alignment horizontal="left"/>
    </xf>
    <xf numFmtId="0" fontId="18" fillId="12" borderId="0" xfId="0" applyFont="1" applyFill="1" applyBorder="1" applyAlignment="1">
      <alignment horizontal="center"/>
    </xf>
    <xf numFmtId="0" fontId="19" fillId="12" borderId="6" xfId="0" applyFont="1" applyFill="1" applyBorder="1" applyAlignment="1">
      <alignment horizontal="center"/>
    </xf>
    <xf numFmtId="0" fontId="16" fillId="12" borderId="69" xfId="0" applyFont="1" applyFill="1" applyBorder="1" applyAlignment="1">
      <alignment horizontal="left"/>
    </xf>
    <xf numFmtId="0" fontId="18" fillId="12" borderId="14" xfId="0" applyFont="1" applyFill="1" applyBorder="1" applyAlignment="1">
      <alignment horizontal="center"/>
    </xf>
    <xf numFmtId="0" fontId="19" fillId="12" borderId="71" xfId="0" applyFont="1" applyFill="1" applyBorder="1" applyAlignment="1">
      <alignment horizontal="center"/>
    </xf>
    <xf numFmtId="0" fontId="44" fillId="0" borderId="0" xfId="0" applyFont="1" applyFill="1" applyBorder="1" applyAlignment="1"/>
    <xf numFmtId="0" fontId="44" fillId="0" borderId="6" xfId="0" applyFont="1" applyFill="1" applyBorder="1" applyAlignment="1"/>
    <xf numFmtId="3" fontId="44" fillId="0" borderId="0" xfId="0" applyNumberFormat="1" applyFont="1" applyFill="1" applyBorder="1" applyAlignment="1"/>
    <xf numFmtId="3" fontId="44" fillId="0" borderId="6" xfId="0" applyNumberFormat="1" applyFont="1" applyFill="1" applyBorder="1" applyAlignment="1"/>
    <xf numFmtId="3" fontId="44" fillId="0" borderId="8" xfId="0" applyNumberFormat="1" applyFont="1" applyFill="1" applyBorder="1" applyAlignment="1"/>
    <xf numFmtId="3" fontId="44" fillId="0" borderId="9" xfId="0" applyNumberFormat="1" applyFont="1" applyFill="1" applyBorder="1" applyAlignment="1"/>
    <xf numFmtId="0" fontId="2" fillId="9" borderId="0" xfId="9" applyFill="1"/>
    <xf numFmtId="0" fontId="3" fillId="12" borderId="51" xfId="9" applyFont="1" applyFill="1" applyBorder="1" applyAlignment="1">
      <alignment horizontal="center"/>
    </xf>
    <xf numFmtId="0" fontId="4" fillId="12" borderId="54" xfId="9" applyFont="1" applyFill="1" applyBorder="1" applyAlignment="1">
      <alignment horizontal="right"/>
    </xf>
    <xf numFmtId="0" fontId="3" fillId="12" borderId="1" xfId="9" applyFont="1" applyFill="1" applyBorder="1" applyAlignment="1">
      <alignment horizontal="center"/>
    </xf>
    <xf numFmtId="0" fontId="4" fillId="12" borderId="6" xfId="9" applyFont="1" applyFill="1" applyBorder="1" applyAlignment="1">
      <alignment horizontal="right"/>
    </xf>
    <xf numFmtId="0" fontId="3" fillId="12" borderId="1" xfId="9" applyFont="1" applyFill="1" applyBorder="1" applyAlignment="1">
      <alignment horizontal="centerContinuous"/>
    </xf>
    <xf numFmtId="0" fontId="4" fillId="12" borderId="6" xfId="9" applyFont="1" applyFill="1" applyBorder="1" applyAlignment="1">
      <alignment horizontal="centerContinuous"/>
    </xf>
    <xf numFmtId="0" fontId="3" fillId="12" borderId="1" xfId="9" applyFont="1" applyFill="1" applyBorder="1" applyAlignment="1">
      <alignment horizontal="left"/>
    </xf>
    <xf numFmtId="0" fontId="3" fillId="12" borderId="69" xfId="9" applyFont="1" applyFill="1" applyBorder="1" applyAlignment="1">
      <alignment horizontal="left"/>
    </xf>
    <xf numFmtId="0" fontId="4" fillId="12" borderId="71" xfId="9" applyFont="1" applyFill="1" applyBorder="1" applyAlignment="1">
      <alignment horizontal="right"/>
    </xf>
    <xf numFmtId="0" fontId="37" fillId="0" borderId="6" xfId="9" applyFont="1" applyFill="1" applyBorder="1" applyAlignment="1"/>
    <xf numFmtId="166" fontId="37" fillId="0" borderId="6" xfId="9" applyNumberFormat="1" applyFont="1" applyFill="1" applyBorder="1" applyAlignment="1"/>
    <xf numFmtId="166" fontId="37" fillId="0" borderId="9" xfId="9" applyNumberFormat="1" applyFont="1" applyFill="1" applyBorder="1" applyAlignment="1"/>
    <xf numFmtId="166" fontId="37" fillId="0" borderId="5" xfId="9" applyNumberFormat="1" applyFont="1" applyFill="1" applyBorder="1" applyAlignment="1"/>
    <xf numFmtId="0" fontId="2" fillId="9" borderId="0" xfId="10" applyFill="1"/>
    <xf numFmtId="0" fontId="3" fillId="12" borderId="51" xfId="10" applyFont="1" applyFill="1" applyBorder="1" applyAlignment="1">
      <alignment horizontal="left"/>
    </xf>
    <xf numFmtId="0" fontId="3" fillId="12" borderId="52" xfId="10" applyFont="1" applyFill="1" applyBorder="1" applyAlignment="1"/>
    <xf numFmtId="0" fontId="4" fillId="12" borderId="52" xfId="10" applyFont="1" applyFill="1" applyBorder="1" applyAlignment="1">
      <alignment horizontal="right"/>
    </xf>
    <xf numFmtId="0" fontId="5" fillId="12" borderId="54" xfId="10" applyFont="1" applyFill="1" applyBorder="1" applyAlignment="1">
      <alignment horizontal="right"/>
    </xf>
    <xf numFmtId="0" fontId="3" fillId="12" borderId="1" xfId="10" applyFont="1" applyFill="1" applyBorder="1" applyAlignment="1">
      <alignment horizontal="left"/>
    </xf>
    <xf numFmtId="0" fontId="3" fillId="12" borderId="0" xfId="10" applyFont="1" applyFill="1" applyBorder="1" applyAlignment="1">
      <alignment horizontal="left"/>
    </xf>
    <xf numFmtId="0" fontId="4" fillId="12" borderId="0" xfId="10" applyFont="1" applyFill="1" applyBorder="1" applyAlignment="1">
      <alignment horizontal="right"/>
    </xf>
    <xf numFmtId="0" fontId="5" fillId="12" borderId="6" xfId="10" applyFont="1" applyFill="1" applyBorder="1" applyAlignment="1">
      <alignment horizontal="right"/>
    </xf>
    <xf numFmtId="0" fontId="3" fillId="12" borderId="69" xfId="10" applyFont="1" applyFill="1" applyBorder="1" applyAlignment="1">
      <alignment horizontal="left"/>
    </xf>
    <xf numFmtId="0" fontId="4" fillId="12" borderId="14" xfId="10" applyFont="1" applyFill="1" applyBorder="1" applyAlignment="1">
      <alignment horizontal="right"/>
    </xf>
    <xf numFmtId="0" fontId="5" fillId="12" borderId="71" xfId="10" applyFont="1" applyFill="1" applyBorder="1" applyAlignment="1">
      <alignment horizontal="right"/>
    </xf>
    <xf numFmtId="0" fontId="37" fillId="0" borderId="0" xfId="10" applyFont="1" applyFill="1" applyBorder="1" applyAlignment="1"/>
    <xf numFmtId="4" fontId="37" fillId="0" borderId="0" xfId="10" applyNumberFormat="1" applyFont="1" applyFill="1" applyBorder="1" applyAlignment="1"/>
    <xf numFmtId="4" fontId="37" fillId="0" borderId="4" xfId="10" applyNumberFormat="1" applyFont="1" applyFill="1" applyBorder="1" applyAlignment="1"/>
    <xf numFmtId="0" fontId="37" fillId="0" borderId="6" xfId="10" applyFont="1" applyFill="1" applyBorder="1" applyAlignment="1"/>
    <xf numFmtId="3" fontId="37" fillId="0" borderId="0" xfId="3" applyNumberFormat="1" applyFont="1" applyFill="1" applyBorder="1" applyAlignment="1"/>
    <xf numFmtId="3" fontId="37" fillId="0" borderId="6" xfId="3" applyNumberFormat="1" applyFont="1" applyFill="1" applyBorder="1" applyAlignment="1"/>
    <xf numFmtId="3" fontId="37" fillId="0" borderId="0" xfId="10" applyNumberFormat="1" applyFont="1" applyFill="1" applyBorder="1" applyAlignment="1"/>
    <xf numFmtId="3" fontId="37" fillId="0" borderId="6" xfId="10" applyNumberFormat="1" applyFont="1" applyFill="1" applyBorder="1" applyAlignment="1"/>
    <xf numFmtId="3" fontId="37" fillId="0" borderId="6" xfId="3" applyNumberFormat="1" applyFont="1" applyFill="1" applyBorder="1" applyAlignment="1">
      <alignment horizontal="right"/>
    </xf>
    <xf numFmtId="0" fontId="2" fillId="9" borderId="0" xfId="11" applyFill="1"/>
    <xf numFmtId="0" fontId="23" fillId="12" borderId="51" xfId="11" applyFont="1" applyFill="1" applyBorder="1" applyAlignment="1">
      <alignment horizontal="left"/>
    </xf>
    <xf numFmtId="0" fontId="23" fillId="12" borderId="52" xfId="11" applyFont="1" applyFill="1" applyBorder="1" applyAlignment="1">
      <alignment horizontal="left"/>
    </xf>
    <xf numFmtId="0" fontId="9" fillId="12" borderId="52" xfId="11" applyFont="1" applyFill="1" applyBorder="1" applyAlignment="1">
      <alignment horizontal="right"/>
    </xf>
    <xf numFmtId="0" fontId="23" fillId="12" borderId="54" xfId="11" applyFont="1" applyFill="1" applyBorder="1" applyAlignment="1">
      <alignment horizontal="right"/>
    </xf>
    <xf numFmtId="0" fontId="23" fillId="12" borderId="1" xfId="11" applyFont="1" applyFill="1" applyBorder="1" applyAlignment="1">
      <alignment horizontal="left"/>
    </xf>
    <xf numFmtId="0" fontId="23" fillId="12" borderId="0" xfId="11" applyFont="1" applyFill="1" applyBorder="1" applyAlignment="1">
      <alignment horizontal="left"/>
    </xf>
    <xf numFmtId="0" fontId="23" fillId="12" borderId="0" xfId="11" applyFont="1" applyFill="1" applyBorder="1" applyAlignment="1"/>
    <xf numFmtId="0" fontId="9" fillId="12" borderId="0" xfId="11" applyFont="1" applyFill="1" applyBorder="1" applyAlignment="1">
      <alignment horizontal="right"/>
    </xf>
    <xf numFmtId="0" fontId="23" fillId="12" borderId="6" xfId="11" applyFont="1" applyFill="1" applyBorder="1" applyAlignment="1">
      <alignment horizontal="right"/>
    </xf>
    <xf numFmtId="0" fontId="23" fillId="12" borderId="0" xfId="11" applyFont="1" applyFill="1" applyBorder="1" applyAlignment="1">
      <alignment horizontal="center"/>
    </xf>
    <xf numFmtId="0" fontId="23" fillId="12" borderId="6" xfId="11" applyFont="1" applyFill="1" applyBorder="1" applyAlignment="1">
      <alignment horizontal="center"/>
    </xf>
    <xf numFmtId="0" fontId="23" fillId="12" borderId="69" xfId="11" applyFont="1" applyFill="1" applyBorder="1" applyAlignment="1">
      <alignment horizontal="left"/>
    </xf>
    <xf numFmtId="0" fontId="23" fillId="12" borderId="14" xfId="11" applyFont="1" applyFill="1" applyBorder="1" applyAlignment="1">
      <alignment horizontal="center"/>
    </xf>
    <xf numFmtId="0" fontId="23" fillId="12" borderId="71" xfId="11" applyFont="1" applyFill="1" applyBorder="1" applyAlignment="1">
      <alignment horizontal="center"/>
    </xf>
    <xf numFmtId="0" fontId="56" fillId="0" borderId="0" xfId="11" applyFont="1" applyFill="1" applyBorder="1" applyAlignment="1">
      <alignment horizontal="center"/>
    </xf>
    <xf numFmtId="0" fontId="56" fillId="0" borderId="6" xfId="11" applyFont="1" applyFill="1" applyBorder="1" applyAlignment="1">
      <alignment horizontal="center"/>
    </xf>
    <xf numFmtId="3" fontId="56" fillId="0" borderId="0" xfId="11" applyNumberFormat="1" applyFont="1" applyFill="1" applyBorder="1" applyAlignment="1">
      <alignment horizontal="center"/>
    </xf>
    <xf numFmtId="3" fontId="56" fillId="0" borderId="6" xfId="11" applyNumberFormat="1" applyFont="1" applyFill="1" applyBorder="1" applyAlignment="1">
      <alignment horizontal="center"/>
    </xf>
    <xf numFmtId="3" fontId="32" fillId="0" borderId="0" xfId="11" applyNumberFormat="1" applyFont="1" applyFill="1" applyBorder="1" applyAlignment="1">
      <alignment horizontal="center"/>
    </xf>
    <xf numFmtId="3" fontId="32" fillId="0" borderId="6" xfId="11" applyNumberFormat="1" applyFont="1" applyFill="1" applyBorder="1" applyAlignment="1">
      <alignment horizontal="center"/>
    </xf>
    <xf numFmtId="0" fontId="2" fillId="9" borderId="0" xfId="12" applyFill="1"/>
    <xf numFmtId="0" fontId="4" fillId="12" borderId="51" xfId="12" applyFont="1" applyFill="1" applyBorder="1" applyAlignment="1">
      <alignment horizontal="right"/>
    </xf>
    <xf numFmtId="0" fontId="4" fillId="12" borderId="52" xfId="12" applyFont="1" applyFill="1" applyBorder="1" applyAlignment="1">
      <alignment horizontal="right"/>
    </xf>
    <xf numFmtId="3" fontId="4" fillId="12" borderId="54" xfId="12" applyNumberFormat="1" applyFont="1" applyFill="1" applyBorder="1" applyAlignment="1">
      <alignment horizontal="right"/>
    </xf>
    <xf numFmtId="0" fontId="4" fillId="12" borderId="1" xfId="12" applyFont="1" applyFill="1" applyBorder="1" applyAlignment="1">
      <alignment horizontal="right"/>
    </xf>
    <xf numFmtId="0" fontId="4" fillId="12" borderId="0" xfId="12" applyFont="1" applyFill="1" applyBorder="1" applyAlignment="1">
      <alignment horizontal="right"/>
    </xf>
    <xf numFmtId="0" fontId="4" fillId="12" borderId="0" xfId="12" applyFont="1" applyFill="1" applyBorder="1" applyAlignment="1">
      <alignment horizontal="center"/>
    </xf>
    <xf numFmtId="3" fontId="4" fillId="12" borderId="6" xfId="12" applyNumberFormat="1" applyFont="1" applyFill="1" applyBorder="1" applyAlignment="1">
      <alignment horizontal="right"/>
    </xf>
    <xf numFmtId="0" fontId="4" fillId="12" borderId="1" xfId="12" applyFont="1" applyFill="1" applyBorder="1" applyAlignment="1">
      <alignment horizontal="left"/>
    </xf>
    <xf numFmtId="3" fontId="4" fillId="12" borderId="6" xfId="12" applyNumberFormat="1" applyFont="1" applyFill="1" applyBorder="1" applyAlignment="1">
      <alignment horizontal="center"/>
    </xf>
    <xf numFmtId="0" fontId="4" fillId="12" borderId="69" xfId="12" applyFont="1" applyFill="1" applyBorder="1" applyAlignment="1">
      <alignment horizontal="right"/>
    </xf>
    <xf numFmtId="0" fontId="4" fillId="12" borderId="14" xfId="12" applyFont="1" applyFill="1" applyBorder="1" applyAlignment="1">
      <alignment horizontal="center"/>
    </xf>
    <xf numFmtId="3" fontId="4" fillId="12" borderId="71" xfId="12" applyNumberFormat="1" applyFont="1" applyFill="1" applyBorder="1" applyAlignment="1">
      <alignment horizontal="center"/>
    </xf>
    <xf numFmtId="0" fontId="2" fillId="9" borderId="0" xfId="13" applyFill="1"/>
    <xf numFmtId="0" fontId="3" fillId="12" borderId="51" xfId="13" applyFont="1" applyFill="1" applyBorder="1" applyAlignment="1">
      <alignment horizontal="left"/>
    </xf>
    <xf numFmtId="0" fontId="4" fillId="12" borderId="52" xfId="13" applyFont="1" applyFill="1" applyBorder="1" applyAlignment="1">
      <alignment horizontal="right"/>
    </xf>
    <xf numFmtId="0" fontId="5" fillId="12" borderId="54" xfId="13" applyFont="1" applyFill="1" applyBorder="1" applyAlignment="1">
      <alignment horizontal="right"/>
    </xf>
    <xf numFmtId="0" fontId="3" fillId="12" borderId="1" xfId="13" applyFont="1" applyFill="1" applyBorder="1" applyAlignment="1">
      <alignment horizontal="left"/>
    </xf>
    <xf numFmtId="0" fontId="4" fillId="12" borderId="0" xfId="13" applyFont="1" applyFill="1" applyBorder="1" applyAlignment="1">
      <alignment horizontal="right"/>
    </xf>
    <xf numFmtId="0" fontId="4" fillId="12" borderId="0" xfId="13" applyFont="1" applyFill="1" applyBorder="1" applyAlignment="1">
      <alignment horizontal="center"/>
    </xf>
    <xf numFmtId="0" fontId="5" fillId="12" borderId="6" xfId="13" applyFont="1" applyFill="1" applyBorder="1" applyAlignment="1">
      <alignment horizontal="right"/>
    </xf>
    <xf numFmtId="0" fontId="3" fillId="12" borderId="69" xfId="13" applyFont="1" applyFill="1" applyBorder="1" applyAlignment="1">
      <alignment horizontal="left"/>
    </xf>
    <xf numFmtId="0" fontId="4" fillId="12" borderId="14" xfId="13" applyFont="1" applyFill="1" applyBorder="1" applyAlignment="1">
      <alignment horizontal="center"/>
    </xf>
    <xf numFmtId="0" fontId="5" fillId="12" borderId="71" xfId="13" applyFont="1" applyFill="1" applyBorder="1" applyAlignment="1">
      <alignment horizontal="center"/>
    </xf>
    <xf numFmtId="0" fontId="37" fillId="0" borderId="0" xfId="13" applyFont="1" applyFill="1" applyBorder="1" applyAlignment="1"/>
    <xf numFmtId="0" fontId="37" fillId="0" borderId="6" xfId="13" applyFont="1" applyFill="1" applyBorder="1" applyAlignment="1"/>
    <xf numFmtId="3" fontId="37" fillId="0" borderId="0" xfId="13" applyNumberFormat="1" applyFont="1" applyFill="1" applyBorder="1" applyAlignment="1"/>
    <xf numFmtId="3" fontId="37" fillId="0" borderId="6" xfId="13" applyNumberFormat="1" applyFont="1" applyFill="1" applyBorder="1" applyAlignment="1"/>
    <xf numFmtId="0" fontId="37" fillId="0" borderId="0" xfId="12" applyFont="1" applyFill="1" applyBorder="1" applyAlignment="1"/>
    <xf numFmtId="3" fontId="37" fillId="0" borderId="6" xfId="12" applyNumberFormat="1" applyFont="1" applyFill="1" applyBorder="1" applyAlignment="1"/>
    <xf numFmtId="3" fontId="37" fillId="0" borderId="0" xfId="12" applyNumberFormat="1" applyFont="1" applyFill="1" applyBorder="1" applyAlignment="1"/>
    <xf numFmtId="0" fontId="11" fillId="9" borderId="0" xfId="14" applyFont="1" applyFill="1"/>
    <xf numFmtId="0" fontId="3" fillId="12" borderId="51" xfId="14" applyFont="1" applyFill="1" applyBorder="1" applyAlignment="1">
      <alignment horizontal="left"/>
    </xf>
    <xf numFmtId="0" fontId="4" fillId="12" borderId="52" xfId="14" applyFont="1" applyFill="1" applyBorder="1" applyAlignment="1">
      <alignment horizontal="right"/>
    </xf>
    <xf numFmtId="0" fontId="4" fillId="12" borderId="52" xfId="14" applyFont="1" applyFill="1" applyBorder="1" applyAlignment="1">
      <alignment horizontal="left"/>
    </xf>
    <xf numFmtId="0" fontId="5" fillId="12" borderId="54" xfId="14" applyFont="1" applyFill="1" applyBorder="1" applyAlignment="1">
      <alignment horizontal="right"/>
    </xf>
    <xf numFmtId="0" fontId="3" fillId="12" borderId="1" xfId="14" applyFont="1" applyFill="1" applyBorder="1" applyAlignment="1">
      <alignment horizontal="left"/>
    </xf>
    <xf numFmtId="0" fontId="4" fillId="12" borderId="0" xfId="14" applyFont="1" applyFill="1" applyBorder="1" applyAlignment="1">
      <alignment horizontal="right"/>
    </xf>
    <xf numFmtId="0" fontId="4" fillId="12" borderId="0" xfId="14" applyFont="1" applyFill="1" applyBorder="1" applyAlignment="1">
      <alignment horizontal="left"/>
    </xf>
    <xf numFmtId="0" fontId="5" fillId="12" borderId="6" xfId="14" applyFont="1" applyFill="1" applyBorder="1" applyAlignment="1">
      <alignment horizontal="right"/>
    </xf>
    <xf numFmtId="0" fontId="4" fillId="12" borderId="0" xfId="14" applyFont="1" applyFill="1" applyBorder="1" applyAlignment="1">
      <alignment horizontal="center"/>
    </xf>
    <xf numFmtId="0" fontId="5" fillId="12" borderId="6" xfId="14" applyFont="1" applyFill="1" applyBorder="1" applyAlignment="1">
      <alignment horizontal="center"/>
    </xf>
    <xf numFmtId="0" fontId="3" fillId="12" borderId="69" xfId="14" applyFont="1" applyFill="1" applyBorder="1" applyAlignment="1">
      <alignment horizontal="left"/>
    </xf>
    <xf numFmtId="0" fontId="4" fillId="12" borderId="14" xfId="14" applyFont="1" applyFill="1" applyBorder="1" applyAlignment="1">
      <alignment horizontal="center"/>
    </xf>
    <xf numFmtId="0" fontId="5" fillId="12" borderId="71" xfId="14" applyFont="1" applyFill="1" applyBorder="1" applyAlignment="1">
      <alignment horizontal="center"/>
    </xf>
    <xf numFmtId="3" fontId="37" fillId="0" borderId="0" xfId="14" applyNumberFormat="1" applyFont="1" applyFill="1" applyBorder="1" applyAlignment="1"/>
    <xf numFmtId="3" fontId="37" fillId="0" borderId="6" xfId="14" applyNumberFormat="1" applyFont="1" applyFill="1" applyBorder="1" applyAlignment="1"/>
    <xf numFmtId="0" fontId="37" fillId="0" borderId="0" xfId="14" applyFont="1" applyFill="1" applyBorder="1" applyAlignment="1"/>
    <xf numFmtId="0" fontId="37" fillId="0" borderId="6" xfId="14" applyFont="1" applyFill="1" applyBorder="1" applyAlignment="1"/>
    <xf numFmtId="167" fontId="37" fillId="0" borderId="4" xfId="14" applyNumberFormat="1" applyFont="1" applyFill="1" applyBorder="1" applyAlignment="1"/>
    <xf numFmtId="0" fontId="37" fillId="0" borderId="5" xfId="14" applyFont="1" applyFill="1" applyBorder="1" applyAlignment="1"/>
    <xf numFmtId="0" fontId="2" fillId="9" borderId="0" xfId="15" applyFill="1"/>
    <xf numFmtId="0" fontId="3" fillId="12" borderId="51" xfId="15" applyFont="1" applyFill="1" applyBorder="1" applyAlignment="1">
      <alignment horizontal="left"/>
    </xf>
    <xf numFmtId="0" fontId="4" fillId="12" borderId="52" xfId="15" applyFont="1" applyFill="1" applyBorder="1" applyAlignment="1">
      <alignment horizontal="right"/>
    </xf>
    <xf numFmtId="0" fontId="5" fillId="12" borderId="54" xfId="15" applyFont="1" applyFill="1" applyBorder="1" applyAlignment="1">
      <alignment horizontal="right"/>
    </xf>
    <xf numFmtId="0" fontId="3" fillId="12" borderId="1" xfId="15" applyFont="1" applyFill="1" applyBorder="1" applyAlignment="1">
      <alignment horizontal="left"/>
    </xf>
    <xf numFmtId="0" fontId="4" fillId="12" borderId="0" xfId="15" applyFont="1" applyFill="1" applyBorder="1" applyAlignment="1">
      <alignment horizontal="center"/>
    </xf>
    <xf numFmtId="0" fontId="4" fillId="12" borderId="0" xfId="15" applyFont="1" applyFill="1" applyBorder="1" applyAlignment="1">
      <alignment horizontal="left"/>
    </xf>
    <xf numFmtId="0" fontId="4" fillId="12" borderId="0" xfId="15" applyFont="1" applyFill="1" applyBorder="1" applyAlignment="1">
      <alignment horizontal="right"/>
    </xf>
    <xf numFmtId="0" fontId="5" fillId="12" borderId="6" xfId="15" applyFont="1" applyFill="1" applyBorder="1" applyAlignment="1">
      <alignment horizontal="right"/>
    </xf>
    <xf numFmtId="0" fontId="3" fillId="12" borderId="69" xfId="15" applyFont="1" applyFill="1" applyBorder="1" applyAlignment="1">
      <alignment horizontal="left"/>
    </xf>
    <xf numFmtId="0" fontId="4" fillId="12" borderId="14" xfId="15" applyFont="1" applyFill="1" applyBorder="1" applyAlignment="1">
      <alignment horizontal="right"/>
    </xf>
    <xf numFmtId="0" fontId="5" fillId="12" borderId="71" xfId="15" applyFont="1" applyFill="1" applyBorder="1" applyAlignment="1">
      <alignment horizontal="right"/>
    </xf>
    <xf numFmtId="0" fontId="6" fillId="12" borderId="1" xfId="15" applyFont="1" applyFill="1" applyBorder="1" applyAlignment="1">
      <alignment horizontal="left"/>
    </xf>
    <xf numFmtId="0" fontId="2" fillId="10" borderId="0" xfId="15" applyFill="1" applyBorder="1" applyAlignment="1"/>
    <xf numFmtId="0" fontId="2" fillId="10" borderId="6" xfId="15" applyFill="1" applyBorder="1" applyAlignment="1"/>
    <xf numFmtId="0" fontId="37" fillId="0" borderId="0" xfId="15" applyFont="1" applyFill="1" applyBorder="1" applyAlignment="1"/>
    <xf numFmtId="0" fontId="37" fillId="0" borderId="6" xfId="15" applyFont="1" applyFill="1" applyBorder="1" applyAlignment="1"/>
    <xf numFmtId="3" fontId="37" fillId="0" borderId="0" xfId="15" applyNumberFormat="1" applyFont="1" applyFill="1" applyBorder="1" applyAlignment="1"/>
    <xf numFmtId="3" fontId="37" fillId="0" borderId="6" xfId="15" applyNumberFormat="1" applyFont="1" applyFill="1" applyBorder="1" applyAlignment="1"/>
    <xf numFmtId="1" fontId="37" fillId="0" borderId="0" xfId="15" applyNumberFormat="1" applyFont="1" applyFill="1" applyBorder="1" applyAlignment="1"/>
    <xf numFmtId="3" fontId="37" fillId="0" borderId="4" xfId="15" applyNumberFormat="1" applyFont="1" applyFill="1" applyBorder="1" applyAlignment="1"/>
    <xf numFmtId="3" fontId="37" fillId="0" borderId="5" xfId="15" applyNumberFormat="1" applyFont="1" applyFill="1" applyBorder="1" applyAlignment="1"/>
    <xf numFmtId="0" fontId="2" fillId="9" borderId="0" xfId="16" applyFill="1"/>
    <xf numFmtId="0" fontId="3" fillId="12" borderId="51" xfId="16" applyFont="1" applyFill="1" applyBorder="1" applyAlignment="1">
      <alignment horizontal="left"/>
    </xf>
    <xf numFmtId="0" fontId="4" fillId="12" borderId="52" xfId="16" applyFont="1" applyFill="1" applyBorder="1" applyAlignment="1">
      <alignment horizontal="right"/>
    </xf>
    <xf numFmtId="0" fontId="5" fillId="12" borderId="54" xfId="16" applyFont="1" applyFill="1" applyBorder="1" applyAlignment="1">
      <alignment horizontal="right"/>
    </xf>
    <xf numFmtId="0" fontId="3" fillId="12" borderId="1" xfId="16" applyFont="1" applyFill="1" applyBorder="1" applyAlignment="1">
      <alignment horizontal="left"/>
    </xf>
    <xf numFmtId="0" fontId="4" fillId="12" borderId="0" xfId="16" applyFont="1" applyFill="1" applyBorder="1" applyAlignment="1">
      <alignment horizontal="right"/>
    </xf>
    <xf numFmtId="0" fontId="4" fillId="12" borderId="0" xfId="16" applyFont="1" applyFill="1" applyBorder="1" applyAlignment="1">
      <alignment horizontal="left"/>
    </xf>
    <xf numFmtId="0" fontId="5" fillId="12" borderId="6" xfId="16" applyFont="1" applyFill="1" applyBorder="1" applyAlignment="1">
      <alignment horizontal="right"/>
    </xf>
    <xf numFmtId="0" fontId="4" fillId="12" borderId="0" xfId="16" applyFont="1" applyFill="1" applyBorder="1" applyAlignment="1">
      <alignment horizontal="center"/>
    </xf>
    <xf numFmtId="0" fontId="5" fillId="12" borderId="6" xfId="16" applyFont="1" applyFill="1" applyBorder="1" applyAlignment="1">
      <alignment horizontal="center"/>
    </xf>
    <xf numFmtId="0" fontId="3" fillId="12" borderId="69" xfId="16" applyFont="1" applyFill="1" applyBorder="1" applyAlignment="1">
      <alignment horizontal="left"/>
    </xf>
    <xf numFmtId="0" fontId="4" fillId="12" borderId="14" xfId="16" applyFont="1" applyFill="1" applyBorder="1" applyAlignment="1">
      <alignment horizontal="center"/>
    </xf>
    <xf numFmtId="0" fontId="5" fillId="12" borderId="71" xfId="16" applyFont="1" applyFill="1" applyBorder="1" applyAlignment="1">
      <alignment horizontal="center"/>
    </xf>
    <xf numFmtId="3" fontId="37" fillId="0" borderId="0" xfId="16" applyNumberFormat="1" applyFont="1" applyFill="1" applyBorder="1" applyAlignment="1"/>
    <xf numFmtId="3" fontId="37" fillId="0" borderId="6" xfId="16" applyNumberFormat="1" applyFont="1" applyFill="1" applyBorder="1" applyAlignment="1"/>
    <xf numFmtId="1" fontId="37" fillId="0" borderId="0" xfId="16" applyNumberFormat="1" applyFont="1" applyFill="1" applyBorder="1" applyAlignment="1"/>
    <xf numFmtId="0" fontId="2" fillId="9" borderId="0" xfId="17" applyFill="1"/>
    <xf numFmtId="0" fontId="2" fillId="9" borderId="0" xfId="17" applyFill="1" applyBorder="1"/>
    <xf numFmtId="0" fontId="3" fillId="12" borderId="51" xfId="17" applyFont="1" applyFill="1" applyBorder="1" applyAlignment="1">
      <alignment horizontal="left"/>
    </xf>
    <xf numFmtId="0" fontId="3" fillId="12" borderId="52" xfId="17" applyFont="1" applyFill="1" applyBorder="1" applyAlignment="1">
      <alignment horizontal="left"/>
    </xf>
    <xf numFmtId="0" fontId="4" fillId="12" borderId="54" xfId="17" applyFont="1" applyFill="1" applyBorder="1" applyAlignment="1">
      <alignment horizontal="right"/>
    </xf>
    <xf numFmtId="0" fontId="3" fillId="12" borderId="1" xfId="17" applyFont="1" applyFill="1" applyBorder="1" applyAlignment="1">
      <alignment horizontal="left"/>
    </xf>
    <xf numFmtId="0" fontId="3" fillId="12" borderId="0" xfId="17" applyFont="1" applyFill="1" applyBorder="1" applyAlignment="1">
      <alignment horizontal="left"/>
    </xf>
    <xf numFmtId="0" fontId="4" fillId="12" borderId="6" xfId="17" applyFont="1" applyFill="1" applyBorder="1" applyAlignment="1">
      <alignment horizontal="right"/>
    </xf>
    <xf numFmtId="0" fontId="3" fillId="12" borderId="1" xfId="17" applyFont="1" applyFill="1" applyBorder="1" applyAlignment="1">
      <alignment horizontal="right"/>
    </xf>
    <xf numFmtId="0" fontId="4" fillId="12" borderId="6" xfId="17" applyFont="1" applyFill="1" applyBorder="1" applyAlignment="1">
      <alignment horizontal="center"/>
    </xf>
    <xf numFmtId="0" fontId="3" fillId="12" borderId="69" xfId="17" applyFont="1" applyFill="1" applyBorder="1" applyAlignment="1">
      <alignment horizontal="left"/>
    </xf>
    <xf numFmtId="0" fontId="3" fillId="12" borderId="14" xfId="17" applyFont="1" applyFill="1" applyBorder="1" applyAlignment="1">
      <alignment horizontal="left"/>
    </xf>
    <xf numFmtId="0" fontId="4" fillId="12" borderId="71" xfId="17" applyFont="1" applyFill="1" applyBorder="1" applyAlignment="1">
      <alignment horizontal="center"/>
    </xf>
    <xf numFmtId="165" fontId="37" fillId="0" borderId="6" xfId="17" applyNumberFormat="1" applyFont="1" applyFill="1" applyBorder="1" applyAlignment="1"/>
    <xf numFmtId="0" fontId="37" fillId="0" borderId="6" xfId="17" applyFont="1" applyFill="1" applyBorder="1" applyAlignment="1"/>
    <xf numFmtId="165" fontId="37" fillId="0" borderId="9" xfId="17" applyNumberFormat="1" applyFont="1" applyFill="1" applyBorder="1" applyAlignment="1"/>
    <xf numFmtId="0" fontId="37" fillId="0" borderId="5" xfId="17" applyFont="1" applyFill="1" applyBorder="1" applyAlignment="1"/>
    <xf numFmtId="0" fontId="57" fillId="12" borderId="52" xfId="20" applyFont="1" applyFill="1" applyBorder="1" applyAlignment="1">
      <alignment horizontal="center"/>
    </xf>
    <xf numFmtId="0" fontId="25" fillId="10" borderId="25" xfId="24" applyFont="1" applyFill="1" applyBorder="1"/>
    <xf numFmtId="0" fontId="24" fillId="10" borderId="19" xfId="24" applyFill="1" applyBorder="1"/>
    <xf numFmtId="0" fontId="24" fillId="10" borderId="0" xfId="24" applyFill="1" applyBorder="1"/>
    <xf numFmtId="0" fontId="58" fillId="10" borderId="33" xfId="24" applyFont="1" applyFill="1" applyBorder="1"/>
    <xf numFmtId="0" fontId="59" fillId="10" borderId="15" xfId="24" applyFont="1" applyFill="1" applyBorder="1" applyAlignment="1">
      <alignment horizontal="center"/>
    </xf>
    <xf numFmtId="0" fontId="58" fillId="10" borderId="34" xfId="24" applyFont="1" applyFill="1" applyBorder="1"/>
    <xf numFmtId="0" fontId="58" fillId="10" borderId="25" xfId="24" applyFont="1" applyFill="1" applyBorder="1"/>
    <xf numFmtId="0" fontId="59" fillId="10" borderId="0" xfId="24" applyFont="1" applyFill="1" applyBorder="1" applyAlignment="1">
      <alignment horizontal="center"/>
    </xf>
    <xf numFmtId="0" fontId="58" fillId="10" borderId="19" xfId="24" applyFont="1" applyFill="1" applyBorder="1"/>
    <xf numFmtId="0" fontId="24" fillId="9" borderId="0" xfId="24" applyFill="1"/>
    <xf numFmtId="0" fontId="24" fillId="10" borderId="0" xfId="24" applyFill="1"/>
    <xf numFmtId="0" fontId="60" fillId="10" borderId="33" xfId="25" applyNumberFormat="1" applyFont="1" applyFill="1" applyBorder="1" applyAlignment="1">
      <alignment horizontal="left"/>
    </xf>
    <xf numFmtId="0" fontId="60" fillId="10" borderId="15" xfId="25" applyNumberFormat="1" applyFont="1" applyFill="1" applyBorder="1" applyAlignment="1">
      <alignment horizontal="center"/>
    </xf>
    <xf numFmtId="0" fontId="60" fillId="10" borderId="15" xfId="25" applyNumberFormat="1" applyFont="1" applyFill="1" applyBorder="1" applyAlignment="1">
      <alignment horizontal="left"/>
    </xf>
    <xf numFmtId="0" fontId="60" fillId="10" borderId="34" xfId="25" applyNumberFormat="1" applyFont="1" applyFill="1" applyBorder="1" applyAlignment="1">
      <alignment horizontal="center"/>
    </xf>
    <xf numFmtId="0" fontId="60" fillId="10" borderId="25" xfId="25" applyNumberFormat="1" applyFont="1" applyFill="1" applyBorder="1" applyAlignment="1">
      <alignment horizontal="left"/>
    </xf>
    <xf numFmtId="0" fontId="60" fillId="10" borderId="0" xfId="25" applyNumberFormat="1" applyFont="1" applyFill="1" applyBorder="1" applyAlignment="1">
      <alignment horizontal="center"/>
    </xf>
    <xf numFmtId="0" fontId="60" fillId="10" borderId="0" xfId="25" applyNumberFormat="1" applyFont="1" applyFill="1" applyBorder="1" applyAlignment="1">
      <alignment horizontal="left"/>
    </xf>
    <xf numFmtId="0" fontId="60" fillId="10" borderId="19" xfId="25" applyNumberFormat="1" applyFont="1" applyFill="1" applyBorder="1" applyAlignment="1">
      <alignment horizontal="center"/>
    </xf>
    <xf numFmtId="0" fontId="60" fillId="10" borderId="25" xfId="25" applyNumberFormat="1" applyFont="1" applyFill="1" applyBorder="1" applyAlignment="1">
      <alignment horizontal="center"/>
    </xf>
    <xf numFmtId="0" fontId="60" fillId="10" borderId="25" xfId="25" applyNumberFormat="1" applyFont="1" applyFill="1" applyBorder="1" applyAlignment="1">
      <alignment horizontal="right"/>
    </xf>
    <xf numFmtId="0" fontId="60" fillId="10" borderId="19" xfId="25" applyNumberFormat="1" applyFont="1" applyFill="1" applyBorder="1" applyAlignment="1">
      <alignment horizontal="right"/>
    </xf>
    <xf numFmtId="0" fontId="11" fillId="9" borderId="0" xfId="25" applyNumberFormat="1" applyFont="1" applyFill="1"/>
    <xf numFmtId="0" fontId="11" fillId="10" borderId="0" xfId="25" applyNumberFormat="1" applyFont="1" applyFill="1"/>
    <xf numFmtId="0" fontId="61" fillId="0" borderId="0" xfId="10" applyFont="1"/>
    <xf numFmtId="4" fontId="61" fillId="0" borderId="0" xfId="10" applyNumberFormat="1" applyFont="1" applyAlignment="1">
      <alignment horizontal="left"/>
    </xf>
    <xf numFmtId="0" fontId="0" fillId="11" borderId="3" xfId="0" applyFill="1" applyBorder="1"/>
    <xf numFmtId="0" fontId="0" fillId="11" borderId="62" xfId="0" applyFill="1" applyBorder="1" applyAlignment="1" applyProtection="1">
      <alignment horizontal="left"/>
    </xf>
    <xf numFmtId="2" fontId="0" fillId="11" borderId="77" xfId="0" applyNumberFormat="1" applyFill="1" applyBorder="1" applyProtection="1"/>
    <xf numFmtId="2" fontId="0" fillId="11" borderId="5" xfId="0" applyNumberFormat="1" applyFill="1" applyBorder="1" applyProtection="1"/>
    <xf numFmtId="166" fontId="0" fillId="11" borderId="51" xfId="0" applyNumberFormat="1" applyFill="1" applyBorder="1" applyAlignment="1" applyProtection="1">
      <alignment horizontal="left"/>
    </xf>
    <xf numFmtId="166" fontId="0" fillId="11" borderId="52" xfId="0" applyNumberFormat="1" applyFill="1" applyBorder="1" applyProtection="1"/>
    <xf numFmtId="166" fontId="0" fillId="11" borderId="52" xfId="0" applyNumberFormat="1" applyFill="1" applyBorder="1"/>
    <xf numFmtId="166" fontId="0" fillId="11" borderId="52" xfId="0" applyNumberFormat="1" applyFill="1" applyBorder="1" applyAlignment="1" applyProtection="1">
      <alignment horizontal="left"/>
    </xf>
    <xf numFmtId="166" fontId="0" fillId="11" borderId="54" xfId="0" applyNumberFormat="1" applyFill="1" applyBorder="1"/>
    <xf numFmtId="166" fontId="0" fillId="11" borderId="1" xfId="0" applyNumberFormat="1" applyFill="1" applyBorder="1"/>
    <xf numFmtId="166" fontId="0" fillId="11" borderId="0" xfId="0" applyNumberFormat="1" applyFill="1" applyBorder="1" applyAlignment="1" applyProtection="1">
      <alignment horizontal="right"/>
    </xf>
    <xf numFmtId="166" fontId="0" fillId="11" borderId="0" xfId="0" applyNumberFormat="1" applyFill="1" applyBorder="1"/>
    <xf numFmtId="166" fontId="0" fillId="11" borderId="0" xfId="0" applyNumberFormat="1" applyFill="1" applyBorder="1" applyAlignment="1" applyProtection="1">
      <alignment horizontal="left"/>
    </xf>
    <xf numFmtId="166" fontId="0" fillId="11" borderId="0" xfId="0" applyNumberFormat="1" applyFill="1" applyBorder="1" applyProtection="1"/>
    <xf numFmtId="166" fontId="0" fillId="11" borderId="6" xfId="0" applyNumberFormat="1" applyFill="1" applyBorder="1"/>
    <xf numFmtId="166" fontId="0" fillId="11" borderId="3" xfId="0" applyNumberFormat="1" applyFill="1" applyBorder="1"/>
    <xf numFmtId="166" fontId="0" fillId="11" borderId="4" xfId="0" applyNumberFormat="1" applyFill="1" applyBorder="1"/>
    <xf numFmtId="166" fontId="0" fillId="11" borderId="4" xfId="0" applyNumberFormat="1" applyFill="1" applyBorder="1" applyAlignment="1" applyProtection="1">
      <alignment horizontal="fill"/>
    </xf>
    <xf numFmtId="166" fontId="0" fillId="11" borderId="5" xfId="0" applyNumberFormat="1" applyFill="1" applyBorder="1"/>
    <xf numFmtId="166" fontId="0" fillId="11" borderId="78" xfId="0" applyNumberFormat="1" applyFill="1" applyBorder="1"/>
    <xf numFmtId="166" fontId="0" fillId="11" borderId="79" xfId="0" applyNumberFormat="1" applyFill="1" applyBorder="1"/>
    <xf numFmtId="166" fontId="0" fillId="11" borderId="12" xfId="0" applyNumberFormat="1" applyFill="1" applyBorder="1"/>
    <xf numFmtId="166" fontId="0" fillId="11" borderId="12" xfId="0" applyNumberFormat="1" applyFill="1" applyBorder="1" applyAlignment="1" applyProtection="1">
      <alignment horizontal="left"/>
    </xf>
    <xf numFmtId="166" fontId="0" fillId="11" borderId="80" xfId="0" applyNumberFormat="1" applyFill="1" applyBorder="1"/>
    <xf numFmtId="166" fontId="0" fillId="11" borderId="81" xfId="0" applyNumberFormat="1" applyFill="1" applyBorder="1"/>
    <xf numFmtId="166" fontId="0" fillId="11" borderId="55" xfId="0" quotePrefix="1" applyNumberFormat="1" applyFill="1" applyBorder="1" applyAlignment="1" applyProtection="1">
      <alignment horizontal="left"/>
    </xf>
    <xf numFmtId="166" fontId="0" fillId="11" borderId="46" xfId="0" applyNumberFormat="1" applyFill="1" applyBorder="1"/>
    <xf numFmtId="166" fontId="0" fillId="11" borderId="46" xfId="0" applyNumberFormat="1" applyFill="1" applyBorder="1" applyAlignment="1">
      <alignment horizontal="center"/>
    </xf>
    <xf numFmtId="166" fontId="0" fillId="11" borderId="46" xfId="0" applyNumberFormat="1" applyFill="1" applyBorder="1" applyAlignment="1" applyProtection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11" borderId="46" xfId="0" applyNumberFormat="1" applyFill="1" applyBorder="1" applyProtection="1"/>
    <xf numFmtId="166" fontId="0" fillId="11" borderId="6" xfId="0" applyNumberFormat="1" applyFill="1" applyBorder="1" applyAlignment="1" applyProtection="1">
      <alignment horizontal="center"/>
    </xf>
    <xf numFmtId="166" fontId="0" fillId="11" borderId="58" xfId="0" quotePrefix="1" applyNumberFormat="1" applyFill="1" applyBorder="1" applyAlignment="1" applyProtection="1">
      <alignment horizontal="left"/>
    </xf>
    <xf numFmtId="166" fontId="0" fillId="11" borderId="45" xfId="0" applyNumberFormat="1" applyFill="1" applyBorder="1"/>
    <xf numFmtId="166" fontId="0" fillId="11" borderId="45" xfId="0" applyNumberFormat="1" applyFill="1" applyBorder="1" applyAlignment="1" applyProtection="1">
      <alignment horizontal="center"/>
    </xf>
    <xf numFmtId="166" fontId="0" fillId="11" borderId="45" xfId="0" applyNumberFormat="1" applyFill="1" applyBorder="1" applyAlignment="1">
      <alignment horizontal="center"/>
    </xf>
    <xf numFmtId="166" fontId="0" fillId="11" borderId="71" xfId="0" applyNumberFormat="1" applyFill="1" applyBorder="1" applyAlignment="1">
      <alignment horizontal="center"/>
    </xf>
    <xf numFmtId="166" fontId="0" fillId="11" borderId="46" xfId="0" applyNumberFormat="1" applyFill="1" applyBorder="1" applyAlignment="1" applyProtection="1">
      <alignment horizontal="left"/>
    </xf>
    <xf numFmtId="166" fontId="62" fillId="0" borderId="46" xfId="0" applyNumberFormat="1" applyFont="1" applyBorder="1" applyProtection="1">
      <protection locked="0"/>
    </xf>
    <xf numFmtId="166" fontId="63" fillId="11" borderId="46" xfId="0" applyNumberFormat="1" applyFont="1" applyFill="1" applyBorder="1" applyProtection="1"/>
    <xf numFmtId="166" fontId="63" fillId="11" borderId="6" xfId="0" applyNumberFormat="1" applyFont="1" applyFill="1" applyBorder="1" applyProtection="1"/>
    <xf numFmtId="166" fontId="63" fillId="0" borderId="46" xfId="0" applyNumberFormat="1" applyFont="1" applyBorder="1" applyProtection="1">
      <protection locked="0"/>
    </xf>
    <xf numFmtId="166" fontId="63" fillId="0" borderId="46" xfId="0" applyNumberFormat="1" applyFont="1" applyBorder="1" applyProtection="1"/>
    <xf numFmtId="166" fontId="0" fillId="11" borderId="46" xfId="0" applyNumberFormat="1" applyFill="1" applyBorder="1" applyAlignment="1" applyProtection="1">
      <alignment horizontal="right"/>
    </xf>
    <xf numFmtId="166" fontId="0" fillId="11" borderId="2" xfId="0" quotePrefix="1" applyNumberFormat="1" applyFill="1" applyBorder="1" applyAlignment="1" applyProtection="1">
      <alignment horizontal="left"/>
    </xf>
    <xf numFmtId="166" fontId="0" fillId="11" borderId="76" xfId="0" applyNumberFormat="1" applyFill="1" applyBorder="1" applyAlignment="1" applyProtection="1">
      <alignment horizontal="left"/>
    </xf>
    <xf numFmtId="166" fontId="63" fillId="11" borderId="21" xfId="0" applyNumberFormat="1" applyFont="1" applyFill="1" applyBorder="1" applyProtection="1"/>
    <xf numFmtId="166" fontId="63" fillId="11" borderId="82" xfId="0" applyNumberFormat="1" applyFont="1" applyFill="1" applyBorder="1" applyProtection="1"/>
    <xf numFmtId="166" fontId="62" fillId="0" borderId="46" xfId="0" applyNumberFormat="1" applyFont="1" applyBorder="1" applyAlignment="1" applyProtection="1">
      <alignment horizontal="left"/>
      <protection locked="0"/>
    </xf>
    <xf numFmtId="166" fontId="63" fillId="11" borderId="46" xfId="0" applyNumberFormat="1" applyFont="1" applyFill="1" applyBorder="1" applyAlignment="1" applyProtection="1">
      <alignment horizontal="left"/>
    </xf>
    <xf numFmtId="166" fontId="0" fillId="0" borderId="0" xfId="0" applyNumberFormat="1"/>
    <xf numFmtId="166" fontId="0" fillId="11" borderId="2" xfId="0" applyNumberFormat="1" applyFill="1" applyBorder="1"/>
    <xf numFmtId="166" fontId="0" fillId="11" borderId="72" xfId="0" applyNumberFormat="1" applyFill="1" applyBorder="1"/>
    <xf numFmtId="166" fontId="0" fillId="11" borderId="56" xfId="0" applyNumberFormat="1" applyFill="1" applyBorder="1" applyAlignment="1" applyProtection="1">
      <alignment horizontal="left"/>
    </xf>
    <xf numFmtId="166" fontId="0" fillId="11" borderId="69" xfId="0" quotePrefix="1" applyNumberFormat="1" applyFill="1" applyBorder="1" applyAlignment="1" applyProtection="1">
      <alignment horizontal="left"/>
    </xf>
    <xf numFmtId="166" fontId="0" fillId="11" borderId="59" xfId="0" applyNumberFormat="1" applyFill="1" applyBorder="1" applyAlignment="1" applyProtection="1">
      <alignment horizontal="left"/>
    </xf>
    <xf numFmtId="166" fontId="62" fillId="0" borderId="45" xfId="0" applyNumberFormat="1" applyFont="1" applyBorder="1" applyProtection="1">
      <protection locked="0"/>
    </xf>
    <xf numFmtId="166" fontId="63" fillId="11" borderId="45" xfId="0" applyNumberFormat="1" applyFont="1" applyFill="1" applyBorder="1" applyProtection="1"/>
    <xf numFmtId="166" fontId="63" fillId="11" borderId="83" xfId="0" applyNumberFormat="1" applyFont="1" applyFill="1" applyBorder="1" applyProtection="1"/>
    <xf numFmtId="166" fontId="0" fillId="11" borderId="1" xfId="0" quotePrefix="1" applyNumberFormat="1" applyFill="1" applyBorder="1" applyAlignment="1" applyProtection="1">
      <alignment horizontal="left"/>
    </xf>
    <xf numFmtId="166" fontId="62" fillId="11" borderId="46" xfId="0" applyNumberFormat="1" applyFont="1" applyFill="1" applyBorder="1" applyProtection="1">
      <protection locked="0"/>
    </xf>
    <xf numFmtId="166" fontId="0" fillId="11" borderId="45" xfId="0" applyNumberFormat="1" applyFill="1" applyBorder="1" applyAlignment="1" applyProtection="1">
      <alignment horizontal="left"/>
    </xf>
    <xf numFmtId="166" fontId="63" fillId="0" borderId="45" xfId="0" applyNumberFormat="1" applyFont="1" applyBorder="1" applyProtection="1"/>
    <xf numFmtId="166" fontId="63" fillId="11" borderId="71" xfId="0" applyNumberFormat="1" applyFont="1" applyFill="1" applyBorder="1" applyProtection="1"/>
    <xf numFmtId="166" fontId="0" fillId="11" borderId="69" xfId="0" applyNumberFormat="1" applyFill="1" applyBorder="1"/>
    <xf numFmtId="166" fontId="0" fillId="11" borderId="59" xfId="0" applyNumberFormat="1" applyFill="1" applyBorder="1"/>
    <xf numFmtId="166" fontId="63" fillId="11" borderId="84" xfId="0" applyNumberFormat="1" applyFont="1" applyFill="1" applyBorder="1" applyProtection="1"/>
    <xf numFmtId="166" fontId="44" fillId="11" borderId="6" xfId="0" applyNumberFormat="1" applyFont="1" applyFill="1" applyBorder="1" applyProtection="1"/>
    <xf numFmtId="1" fontId="44" fillId="11" borderId="0" xfId="0" applyNumberFormat="1" applyFont="1" applyFill="1" applyBorder="1"/>
    <xf numFmtId="166" fontId="44" fillId="11" borderId="0" xfId="0" applyNumberFormat="1" applyFont="1" applyFill="1" applyBorder="1" applyAlignment="1" applyProtection="1">
      <alignment horizontal="right"/>
    </xf>
    <xf numFmtId="0" fontId="41" fillId="0" borderId="0" xfId="0" applyNumberFormat="1" applyFont="1" applyAlignment="1">
      <alignment horizontal="right"/>
    </xf>
    <xf numFmtId="3" fontId="41" fillId="0" borderId="0" xfId="0" applyNumberFormat="1" applyFont="1" applyAlignment="1">
      <alignment horizontal="fill"/>
    </xf>
    <xf numFmtId="3" fontId="64" fillId="0" borderId="0" xfId="0" applyNumberFormat="1" applyFont="1"/>
    <xf numFmtId="0" fontId="65" fillId="8" borderId="0" xfId="10" applyFont="1" applyFill="1"/>
    <xf numFmtId="0" fontId="66" fillId="8" borderId="0" xfId="10" applyFont="1" applyFill="1"/>
    <xf numFmtId="1" fontId="10" fillId="8" borderId="0" xfId="4" applyNumberFormat="1" applyFont="1" applyFill="1"/>
    <xf numFmtId="3" fontId="0" fillId="8" borderId="0" xfId="0" applyNumberFormat="1" applyFill="1"/>
    <xf numFmtId="9" fontId="10" fillId="8" borderId="0" xfId="26" applyFont="1" applyFill="1"/>
    <xf numFmtId="4" fontId="65" fillId="8" borderId="0" xfId="10" applyNumberFormat="1" applyFont="1" applyFill="1" applyAlignment="1">
      <alignment horizontal="left"/>
    </xf>
    <xf numFmtId="0" fontId="37" fillId="0" borderId="0" xfId="18" applyFont="1" applyFill="1" applyBorder="1" applyAlignment="1">
      <alignment horizontal="center"/>
    </xf>
    <xf numFmtId="0" fontId="37" fillId="0" borderId="6" xfId="18" applyFont="1" applyFill="1" applyBorder="1" applyAlignment="1">
      <alignment horizontal="center"/>
    </xf>
    <xf numFmtId="3" fontId="37" fillId="0" borderId="0" xfId="18" applyNumberFormat="1" applyFont="1" applyFill="1" applyBorder="1" applyAlignment="1">
      <alignment horizontal="center"/>
    </xf>
    <xf numFmtId="165" fontId="37" fillId="0" borderId="6" xfId="18" applyNumberFormat="1" applyFont="1" applyFill="1" applyBorder="1" applyAlignment="1">
      <alignment horizontal="center"/>
    </xf>
    <xf numFmtId="166" fontId="37" fillId="0" borderId="6" xfId="18" applyNumberFormat="1" applyFont="1" applyFill="1" applyBorder="1" applyAlignment="1">
      <alignment horizontal="center"/>
    </xf>
    <xf numFmtId="3" fontId="37" fillId="0" borderId="8" xfId="18" applyNumberFormat="1" applyFont="1" applyFill="1" applyBorder="1" applyAlignment="1">
      <alignment horizontal="center"/>
    </xf>
    <xf numFmtId="165" fontId="37" fillId="0" borderId="9" xfId="18" applyNumberFormat="1" applyFont="1" applyFill="1" applyBorder="1" applyAlignment="1">
      <alignment horizontal="center"/>
    </xf>
    <xf numFmtId="3" fontId="37" fillId="0" borderId="0" xfId="4" applyNumberFormat="1" applyFont="1" applyFill="1" applyBorder="1" applyAlignment="1">
      <alignment horizontal="center"/>
    </xf>
    <xf numFmtId="3" fontId="37" fillId="0" borderId="6" xfId="4" applyNumberFormat="1" applyFont="1" applyFill="1" applyBorder="1" applyAlignment="1">
      <alignment horizontal="center"/>
    </xf>
    <xf numFmtId="3" fontId="37" fillId="0" borderId="8" xfId="4" applyNumberFormat="1" applyFont="1" applyFill="1" applyBorder="1" applyAlignment="1">
      <alignment horizontal="center"/>
    </xf>
    <xf numFmtId="3" fontId="37" fillId="0" borderId="9" xfId="4" applyNumberFormat="1" applyFont="1" applyFill="1" applyBorder="1" applyAlignment="1">
      <alignment horizontal="center"/>
    </xf>
    <xf numFmtId="167" fontId="2" fillId="0" borderId="18" xfId="4" applyNumberFormat="1" applyFont="1" applyFill="1" applyBorder="1" applyAlignment="1">
      <alignment horizontal="center"/>
    </xf>
    <xf numFmtId="3" fontId="2" fillId="0" borderId="10" xfId="4" applyNumberFormat="1" applyFont="1" applyFill="1" applyBorder="1" applyAlignment="1">
      <alignment horizontal="center"/>
    </xf>
    <xf numFmtId="165" fontId="2" fillId="0" borderId="18" xfId="4" applyNumberFormat="1" applyFont="1" applyFill="1" applyBorder="1" applyAlignment="1">
      <alignment horizontal="center"/>
    </xf>
    <xf numFmtId="0" fontId="61" fillId="0" borderId="0" xfId="10" applyFont="1" applyAlignment="1">
      <alignment horizontal="left"/>
    </xf>
    <xf numFmtId="166" fontId="48" fillId="6" borderId="46" xfId="0" applyNumberFormat="1" applyFont="1" applyFill="1" applyBorder="1" applyAlignment="1">
      <alignment horizontal="center" wrapText="1"/>
    </xf>
    <xf numFmtId="166" fontId="48" fillId="6" borderId="45" xfId="0" applyNumberFormat="1" applyFont="1" applyFill="1" applyBorder="1" applyAlignment="1">
      <alignment horizontal="center" wrapText="1"/>
    </xf>
    <xf numFmtId="0" fontId="17" fillId="10" borderId="0" xfId="0" applyFont="1" applyFill="1" applyBorder="1" applyAlignment="1">
      <alignment horizontal="right"/>
    </xf>
    <xf numFmtId="166" fontId="48" fillId="6" borderId="75" xfId="0" applyNumberFormat="1" applyFont="1" applyFill="1" applyBorder="1" applyAlignment="1">
      <alignment horizontal="center" wrapText="1"/>
    </xf>
    <xf numFmtId="0" fontId="48" fillId="6" borderId="41" xfId="0" applyFont="1" applyFill="1" applyBorder="1" applyAlignment="1">
      <alignment horizontal="left" wrapText="1"/>
    </xf>
    <xf numFmtId="166" fontId="48" fillId="6" borderId="56" xfId="0" applyNumberFormat="1" applyFont="1" applyFill="1" applyBorder="1" applyAlignment="1">
      <alignment horizontal="center" wrapText="1"/>
    </xf>
    <xf numFmtId="0" fontId="48" fillId="6" borderId="44" xfId="0" applyFont="1" applyFill="1" applyBorder="1" applyAlignment="1">
      <alignment horizontal="left" wrapText="1"/>
    </xf>
    <xf numFmtId="0" fontId="17" fillId="10" borderId="85" xfId="0" applyFont="1" applyFill="1" applyBorder="1" applyAlignment="1">
      <alignment horizontal="center"/>
    </xf>
    <xf numFmtId="166" fontId="48" fillId="6" borderId="43" xfId="0" applyNumberFormat="1" applyFont="1" applyFill="1" applyBorder="1" applyAlignment="1">
      <alignment horizontal="center" wrapText="1"/>
    </xf>
    <xf numFmtId="0" fontId="67" fillId="0" borderId="0" xfId="0" applyFont="1"/>
    <xf numFmtId="0" fontId="49" fillId="10" borderId="85" xfId="0" applyFont="1" applyFill="1" applyBorder="1" applyAlignment="1">
      <alignment horizontal="left" wrapText="1"/>
    </xf>
    <xf numFmtId="0" fontId="48" fillId="6" borderId="42" xfId="0" applyFont="1" applyFill="1" applyBorder="1" applyAlignment="1">
      <alignment horizontal="left" vertical="center" wrapText="1"/>
    </xf>
    <xf numFmtId="0" fontId="17" fillId="10" borderId="86" xfId="0" applyFont="1" applyFill="1" applyBorder="1" applyAlignment="1">
      <alignment horizontal="center" vertical="center" wrapText="1"/>
    </xf>
    <xf numFmtId="0" fontId="17" fillId="10" borderId="75" xfId="0" applyFont="1" applyFill="1" applyBorder="1" applyAlignment="1">
      <alignment horizontal="center" vertical="center" wrapText="1"/>
    </xf>
    <xf numFmtId="0" fontId="17" fillId="10" borderId="16" xfId="0" applyFont="1" applyFill="1" applyBorder="1" applyAlignment="1">
      <alignment horizontal="center" vertical="center" wrapText="1"/>
    </xf>
    <xf numFmtId="0" fontId="17" fillId="10" borderId="87" xfId="0" applyFont="1" applyFill="1" applyBorder="1" applyAlignment="1">
      <alignment horizontal="center" vertical="center" wrapText="1"/>
    </xf>
    <xf numFmtId="0" fontId="17" fillId="10" borderId="84" xfId="0" applyFont="1" applyFill="1" applyBorder="1" applyAlignment="1">
      <alignment horizontal="center" vertical="center" wrapText="1"/>
    </xf>
    <xf numFmtId="0" fontId="17" fillId="10" borderId="58" xfId="0" applyFont="1" applyFill="1" applyBorder="1" applyAlignment="1">
      <alignment horizontal="center" vertical="center" wrapText="1"/>
    </xf>
    <xf numFmtId="0" fontId="17" fillId="10" borderId="59" xfId="0" applyFont="1" applyFill="1" applyBorder="1" applyAlignment="1">
      <alignment horizontal="center" vertical="center" wrapText="1"/>
    </xf>
    <xf numFmtId="0" fontId="17" fillId="10" borderId="14" xfId="0" applyFont="1" applyFill="1" applyBorder="1" applyAlignment="1">
      <alignment horizontal="center" vertical="center" wrapText="1"/>
    </xf>
    <xf numFmtId="0" fontId="17" fillId="10" borderId="88" xfId="0" applyFont="1" applyFill="1" applyBorder="1" applyAlignment="1">
      <alignment horizontal="center" vertical="center" wrapText="1"/>
    </xf>
    <xf numFmtId="0" fontId="17" fillId="10" borderId="83" xfId="0" applyFont="1" applyFill="1" applyBorder="1" applyAlignment="1">
      <alignment horizontal="center" vertical="center" wrapText="1"/>
    </xf>
    <xf numFmtId="3" fontId="61" fillId="0" borderId="0" xfId="10" applyNumberFormat="1" applyFont="1" applyAlignment="1">
      <alignment horizontal="left"/>
    </xf>
    <xf numFmtId="166" fontId="61" fillId="0" borderId="0" xfId="10" applyNumberFormat="1" applyFont="1" applyAlignment="1">
      <alignment horizontal="left"/>
    </xf>
    <xf numFmtId="166" fontId="44" fillId="11" borderId="0" xfId="0" applyNumberFormat="1" applyFont="1" applyFill="1" applyBorder="1" applyAlignment="1" applyProtection="1">
      <alignment horizontal="center"/>
      <protection locked="0"/>
    </xf>
    <xf numFmtId="166" fontId="0" fillId="11" borderId="55" xfId="0" applyNumberFormat="1" applyFill="1" applyBorder="1" applyAlignment="1" applyProtection="1">
      <alignment horizontal="center" vertical="center" textRotation="90"/>
    </xf>
    <xf numFmtId="166" fontId="0" fillId="11" borderId="58" xfId="0" applyNumberFormat="1" applyFill="1" applyBorder="1" applyAlignment="1" applyProtection="1">
      <alignment horizontal="center" vertical="center" textRotation="90"/>
    </xf>
    <xf numFmtId="166" fontId="0" fillId="11" borderId="86" xfId="0" applyNumberFormat="1" applyFill="1" applyBorder="1" applyAlignment="1" applyProtection="1">
      <alignment horizontal="center" vertical="center" textRotation="90"/>
    </xf>
    <xf numFmtId="166" fontId="0" fillId="0" borderId="55" xfId="0" applyNumberFormat="1" applyBorder="1" applyAlignment="1">
      <alignment horizontal="center" vertical="center" textRotation="90"/>
    </xf>
    <xf numFmtId="166" fontId="0" fillId="0" borderId="58" xfId="0" applyNumberFormat="1" applyBorder="1" applyAlignment="1">
      <alignment horizontal="center" vertical="center" textRotation="90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14" xfId="0" applyFont="1" applyBorder="1" applyAlignment="1">
      <alignment horizontal="center"/>
    </xf>
  </cellXfs>
  <cellStyles count="27">
    <cellStyle name="Millares [0]" xfId="1" builtinId="6"/>
    <cellStyle name="Millares [0]_Cuadro1" xfId="2"/>
    <cellStyle name="Millares [0]_CUADRO11" xfId="3"/>
    <cellStyle name="Millares [0]_CUADRO3" xfId="4"/>
    <cellStyle name="Normal" xfId="0" builtinId="0"/>
    <cellStyle name="Normal_ANEXOA1-1" xfId="5"/>
    <cellStyle name="Normal_ANEXOA1-2" xfId="6"/>
    <cellStyle name="Normal_BALEE_97" xfId="7"/>
    <cellStyle name="Normal_Cuadro1" xfId="8"/>
    <cellStyle name="Normal_CUADRO10" xfId="9"/>
    <cellStyle name="Normal_CUADRO11" xfId="10"/>
    <cellStyle name="Normal_CUADRO12" xfId="11"/>
    <cellStyle name="Normal_CUADRO13" xfId="12"/>
    <cellStyle name="Normal_CUADRO14" xfId="13"/>
    <cellStyle name="Normal_Cuadro15" xfId="14"/>
    <cellStyle name="Normal_CUADRO16" xfId="15"/>
    <cellStyle name="Normal_CUADRO17" xfId="16"/>
    <cellStyle name="Normal_CUADRO18" xfId="17"/>
    <cellStyle name="Normal_CUADRO2" xfId="18"/>
    <cellStyle name="Normal_Cuadro4" xfId="19"/>
    <cellStyle name="Normal_Cuadro5" xfId="20"/>
    <cellStyle name="Normal_CUADRO6" xfId="21"/>
    <cellStyle name="Normal_CUADRO7" xfId="22"/>
    <cellStyle name="Normal_CUADRO8" xfId="23"/>
    <cellStyle name="Normal_Cuadroa2" xfId="24"/>
    <cellStyle name="Normal_CUADROA3" xfId="25"/>
    <cellStyle name="Porcentaje" xfId="2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276225</xdr:colOff>
      <xdr:row>46</xdr:row>
      <xdr:rowOff>123825</xdr:rowOff>
    </xdr:to>
    <xdr:pic>
      <xdr:nvPicPr>
        <xdr:cNvPr id="205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"/>
          <a:ext cx="5610225" cy="7410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352425</xdr:colOff>
      <xdr:row>53</xdr:row>
      <xdr:rowOff>28575</xdr:rowOff>
    </xdr:to>
    <xdr:pic>
      <xdr:nvPicPr>
        <xdr:cNvPr id="308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5400675" cy="862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11</xdr:col>
      <xdr:colOff>295275</xdr:colOff>
      <xdr:row>53</xdr:row>
      <xdr:rowOff>114300</xdr:rowOff>
    </xdr:to>
    <xdr:pic>
      <xdr:nvPicPr>
        <xdr:cNvPr id="103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47700"/>
          <a:ext cx="5781675" cy="804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goharriz/Desktop/INPUT/BALANCE%20ELECTRICO/PARQUE%20ELECTRICO%20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Por Planta"/>
      <sheetName val="Generación"/>
      <sheetName val="Cap Int"/>
      <sheetName val="SIC"/>
      <sheetName val="SING"/>
      <sheetName val="AYSEN-MAGALL."/>
      <sheetName val="TOTAL PAIS"/>
    </sheetNames>
    <sheetDataSet>
      <sheetData sheetId="0"/>
      <sheetData sheetId="1"/>
      <sheetData sheetId="2"/>
      <sheetData sheetId="3">
        <row r="56">
          <cell r="G56">
            <v>11146</v>
          </cell>
        </row>
      </sheetData>
      <sheetData sheetId="4"/>
      <sheetData sheetId="5"/>
      <sheetData sheetId="6"/>
      <sheetData sheetId="7">
        <row r="97">
          <cell r="N97">
            <v>23186836</v>
          </cell>
          <cell r="U97">
            <v>4157214</v>
          </cell>
          <cell r="X97">
            <v>77804</v>
          </cell>
        </row>
        <row r="100">
          <cell r="Y100">
            <v>319035</v>
          </cell>
        </row>
        <row r="106">
          <cell r="Q106">
            <v>1430976</v>
          </cell>
        </row>
        <row r="108">
          <cell r="P108">
            <v>779187</v>
          </cell>
        </row>
        <row r="109">
          <cell r="I109">
            <v>20086124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6"/>
  <sheetViews>
    <sheetView workbookViewId="0">
      <selection activeCell="B1" sqref="B1"/>
    </sheetView>
  </sheetViews>
  <sheetFormatPr baseColWidth="10" defaultRowHeight="12.75"/>
  <cols>
    <col min="1" max="1" width="2" customWidth="1"/>
    <col min="2" max="2" width="26.42578125" customWidth="1"/>
  </cols>
  <sheetData>
    <row r="1" spans="1:25">
      <c r="A1" s="901"/>
      <c r="B1" s="902"/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  <c r="O1" s="903"/>
      <c r="P1" s="903"/>
      <c r="Q1" s="903"/>
      <c r="R1" s="904" t="s">
        <v>374</v>
      </c>
      <c r="S1" s="903"/>
      <c r="T1" s="903"/>
      <c r="U1" s="903"/>
      <c r="V1" s="903"/>
      <c r="W1" s="903"/>
      <c r="X1" s="903"/>
      <c r="Y1" s="905"/>
    </row>
    <row r="2" spans="1:25">
      <c r="A2" s="906"/>
      <c r="B2" s="907" t="s">
        <v>386</v>
      </c>
      <c r="C2" s="965">
        <v>2002</v>
      </c>
      <c r="D2" s="908"/>
      <c r="E2" s="908"/>
      <c r="F2" s="908"/>
      <c r="G2" s="908"/>
      <c r="H2" s="908"/>
      <c r="I2" s="908"/>
      <c r="J2" s="907" t="s">
        <v>623</v>
      </c>
      <c r="K2" s="1015" t="s">
        <v>376</v>
      </c>
      <c r="L2" s="1015"/>
      <c r="M2" s="908"/>
      <c r="N2" s="908"/>
      <c r="O2" s="908"/>
      <c r="P2" s="908"/>
      <c r="Q2" s="908"/>
      <c r="R2" s="909" t="s">
        <v>374</v>
      </c>
      <c r="S2" s="908"/>
      <c r="T2" s="908"/>
      <c r="U2" s="909" t="s">
        <v>377</v>
      </c>
      <c r="V2" s="908"/>
      <c r="W2" s="908"/>
      <c r="X2" s="910"/>
      <c r="Y2" s="911"/>
    </row>
    <row r="3" spans="1:25">
      <c r="A3" s="906"/>
      <c r="B3" s="908"/>
      <c r="C3" s="908"/>
      <c r="D3" s="908"/>
      <c r="E3" s="908"/>
      <c r="F3" s="908"/>
      <c r="G3" s="908"/>
      <c r="H3" s="908"/>
      <c r="I3" s="908"/>
      <c r="J3" s="908"/>
      <c r="K3" s="908"/>
      <c r="L3" s="908"/>
      <c r="M3" s="908"/>
      <c r="N3" s="908"/>
      <c r="O3" s="908"/>
      <c r="P3" s="908"/>
      <c r="Q3" s="908"/>
      <c r="R3" s="909" t="s">
        <v>374</v>
      </c>
      <c r="S3" s="908"/>
      <c r="T3" s="908"/>
      <c r="U3" s="909" t="s">
        <v>380</v>
      </c>
      <c r="V3" s="908"/>
      <c r="W3" s="966" t="s">
        <v>310</v>
      </c>
      <c r="X3" s="908"/>
      <c r="Y3" s="911"/>
    </row>
    <row r="4" spans="1:25" ht="13.5" thickBot="1">
      <c r="A4" s="912"/>
      <c r="B4" s="913"/>
      <c r="C4" s="914"/>
      <c r="D4" s="914"/>
      <c r="E4" s="914"/>
      <c r="F4" s="914"/>
      <c r="G4" s="914"/>
      <c r="H4" s="914"/>
      <c r="I4" s="914"/>
      <c r="J4" s="914"/>
      <c r="K4" s="914"/>
      <c r="L4" s="914"/>
      <c r="M4" s="914"/>
      <c r="N4" s="914"/>
      <c r="O4" s="914"/>
      <c r="P4" s="914"/>
      <c r="Q4" s="914"/>
      <c r="R4" s="914"/>
      <c r="S4" s="914"/>
      <c r="T4" s="914"/>
      <c r="U4" s="914"/>
      <c r="V4" s="914"/>
      <c r="W4" s="914"/>
      <c r="X4" s="914"/>
      <c r="Y4" s="915"/>
    </row>
    <row r="5" spans="1:25">
      <c r="A5" s="916"/>
      <c r="B5" s="917"/>
      <c r="C5" s="918"/>
      <c r="D5" s="918"/>
      <c r="E5" s="918"/>
      <c r="F5" s="918"/>
      <c r="G5" s="919" t="s">
        <v>384</v>
      </c>
      <c r="H5" s="918"/>
      <c r="I5" s="918"/>
      <c r="J5" s="918"/>
      <c r="K5" s="918"/>
      <c r="L5" s="920"/>
      <c r="M5" s="918"/>
      <c r="N5" s="918"/>
      <c r="O5" s="918"/>
      <c r="P5" s="918"/>
      <c r="Q5" s="918"/>
      <c r="R5" s="918"/>
      <c r="S5" s="919" t="s">
        <v>385</v>
      </c>
      <c r="T5" s="918"/>
      <c r="U5" s="918"/>
      <c r="V5" s="918"/>
      <c r="W5" s="918"/>
      <c r="X5" s="920"/>
      <c r="Y5" s="921"/>
    </row>
    <row r="6" spans="1:25">
      <c r="A6" s="922"/>
      <c r="B6" s="923"/>
      <c r="C6" s="924"/>
      <c r="D6" s="925" t="s">
        <v>388</v>
      </c>
      <c r="E6" s="925" t="s">
        <v>8</v>
      </c>
      <c r="F6" s="925" t="s">
        <v>389</v>
      </c>
      <c r="G6" s="924"/>
      <c r="H6" s="924"/>
      <c r="I6" s="924"/>
      <c r="J6" s="925" t="s">
        <v>624</v>
      </c>
      <c r="K6" s="924"/>
      <c r="L6" s="925" t="s">
        <v>395</v>
      </c>
      <c r="M6" s="925" t="s">
        <v>625</v>
      </c>
      <c r="N6" s="925" t="s">
        <v>388</v>
      </c>
      <c r="O6" s="925" t="s">
        <v>397</v>
      </c>
      <c r="P6" s="925" t="s">
        <v>626</v>
      </c>
      <c r="Q6" s="924"/>
      <c r="R6" s="924"/>
      <c r="S6" s="924"/>
      <c r="T6" s="925" t="s">
        <v>8</v>
      </c>
      <c r="U6" s="924"/>
      <c r="V6" s="924"/>
      <c r="W6" s="925" t="s">
        <v>402</v>
      </c>
      <c r="X6" s="925" t="s">
        <v>395</v>
      </c>
      <c r="Y6" s="926"/>
    </row>
    <row r="7" spans="1:25">
      <c r="A7" s="922"/>
      <c r="B7" s="927"/>
      <c r="C7" s="925" t="s">
        <v>387</v>
      </c>
      <c r="D7" s="925" t="s">
        <v>404</v>
      </c>
      <c r="E7" s="925" t="s">
        <v>405</v>
      </c>
      <c r="F7" s="925" t="s">
        <v>406</v>
      </c>
      <c r="G7" s="925" t="s">
        <v>627</v>
      </c>
      <c r="H7" s="925" t="s">
        <v>628</v>
      </c>
      <c r="I7" s="925" t="s">
        <v>392</v>
      </c>
      <c r="J7" s="925" t="s">
        <v>409</v>
      </c>
      <c r="K7" s="925" t="s">
        <v>394</v>
      </c>
      <c r="L7" s="925" t="s">
        <v>629</v>
      </c>
      <c r="M7" s="925" t="s">
        <v>630</v>
      </c>
      <c r="N7" s="925" t="s">
        <v>631</v>
      </c>
      <c r="O7" s="925" t="s">
        <v>632</v>
      </c>
      <c r="P7" s="925" t="s">
        <v>414</v>
      </c>
      <c r="Q7" s="925" t="s">
        <v>36</v>
      </c>
      <c r="R7" s="925" t="s">
        <v>399</v>
      </c>
      <c r="S7" s="925" t="s">
        <v>400</v>
      </c>
      <c r="T7" s="925" t="s">
        <v>633</v>
      </c>
      <c r="U7" s="925" t="s">
        <v>401</v>
      </c>
      <c r="V7" s="925" t="s">
        <v>394</v>
      </c>
      <c r="W7" s="925" t="s">
        <v>634</v>
      </c>
      <c r="X7" s="925" t="s">
        <v>635</v>
      </c>
      <c r="Y7" s="928" t="s">
        <v>12</v>
      </c>
    </row>
    <row r="8" spans="1:25">
      <c r="A8" s="929"/>
      <c r="B8" s="930"/>
      <c r="C8" s="931" t="s">
        <v>403</v>
      </c>
      <c r="D8" s="931" t="s">
        <v>419</v>
      </c>
      <c r="E8" s="931" t="s">
        <v>419</v>
      </c>
      <c r="F8" s="931" t="s">
        <v>420</v>
      </c>
      <c r="G8" s="931" t="s">
        <v>636</v>
      </c>
      <c r="H8" s="931" t="s">
        <v>637</v>
      </c>
      <c r="I8" s="931" t="s">
        <v>374</v>
      </c>
      <c r="J8" s="931" t="s">
        <v>638</v>
      </c>
      <c r="K8" s="931" t="s">
        <v>374</v>
      </c>
      <c r="L8" s="931" t="s">
        <v>423</v>
      </c>
      <c r="M8" s="931" t="s">
        <v>424</v>
      </c>
      <c r="N8" s="931" t="s">
        <v>425</v>
      </c>
      <c r="O8" s="931" t="s">
        <v>426</v>
      </c>
      <c r="P8" s="931" t="s">
        <v>427</v>
      </c>
      <c r="Q8" s="931" t="s">
        <v>415</v>
      </c>
      <c r="R8" s="931" t="s">
        <v>415</v>
      </c>
      <c r="S8" s="932"/>
      <c r="T8" s="931" t="s">
        <v>639</v>
      </c>
      <c r="U8" s="932"/>
      <c r="V8" s="931" t="s">
        <v>374</v>
      </c>
      <c r="W8" s="931" t="s">
        <v>428</v>
      </c>
      <c r="X8" s="931" t="s">
        <v>429</v>
      </c>
      <c r="Y8" s="933"/>
    </row>
    <row r="9" spans="1:25">
      <c r="A9" s="1016"/>
      <c r="B9" s="934" t="s">
        <v>24</v>
      </c>
      <c r="C9" s="935">
        <v>2343</v>
      </c>
      <c r="D9" s="935">
        <v>23716</v>
      </c>
      <c r="E9" s="935">
        <v>4466</v>
      </c>
      <c r="F9" s="935">
        <v>21865</v>
      </c>
      <c r="G9" s="935"/>
      <c r="H9" s="935"/>
      <c r="I9" s="935">
        <v>43137</v>
      </c>
      <c r="J9" s="935"/>
      <c r="K9" s="935">
        <v>0</v>
      </c>
      <c r="L9" s="936">
        <v>95527</v>
      </c>
      <c r="M9" s="936">
        <v>37557.000180000003</v>
      </c>
      <c r="N9" s="936">
        <v>5042</v>
      </c>
      <c r="O9" s="936">
        <v>23716</v>
      </c>
      <c r="P9" s="936">
        <v>8423</v>
      </c>
      <c r="Q9" s="936">
        <v>41350</v>
      </c>
      <c r="R9" s="936">
        <v>14361</v>
      </c>
      <c r="S9" s="936">
        <v>6014</v>
      </c>
      <c r="T9" s="936">
        <v>0</v>
      </c>
      <c r="U9" s="936">
        <v>5250</v>
      </c>
      <c r="V9" s="936">
        <v>18541</v>
      </c>
      <c r="W9" s="936">
        <v>1504.3</v>
      </c>
      <c r="X9" s="936">
        <v>161758.30017999999</v>
      </c>
      <c r="Y9" s="937">
        <v>257285.12018</v>
      </c>
    </row>
    <row r="10" spans="1:25">
      <c r="A10" s="1016"/>
      <c r="B10" s="923"/>
      <c r="C10" s="938"/>
      <c r="D10" s="938"/>
      <c r="E10" s="938"/>
      <c r="F10" s="938"/>
      <c r="G10" s="938"/>
      <c r="H10" s="938"/>
      <c r="I10" s="938"/>
      <c r="J10" s="938"/>
      <c r="K10" s="938"/>
      <c r="L10" s="936"/>
      <c r="M10" s="939"/>
      <c r="N10" s="939"/>
      <c r="O10" s="939"/>
      <c r="P10" s="939"/>
      <c r="Q10" s="939"/>
      <c r="R10" s="939"/>
      <c r="S10" s="939"/>
      <c r="T10" s="939"/>
      <c r="U10" s="939"/>
      <c r="V10" s="939"/>
      <c r="W10" s="939"/>
      <c r="X10" s="936"/>
      <c r="Y10" s="937"/>
    </row>
    <row r="11" spans="1:25">
      <c r="A11" s="1016"/>
      <c r="B11" s="934" t="s">
        <v>25</v>
      </c>
      <c r="C11" s="936">
        <v>104067</v>
      </c>
      <c r="D11" s="936">
        <v>48928</v>
      </c>
      <c r="E11" s="936">
        <v>20738</v>
      </c>
      <c r="F11" s="936">
        <v>0</v>
      </c>
      <c r="G11" s="936">
        <v>0</v>
      </c>
      <c r="H11" s="936">
        <v>0</v>
      </c>
      <c r="I11" s="936">
        <v>0</v>
      </c>
      <c r="J11" s="936">
        <v>0</v>
      </c>
      <c r="K11" s="936">
        <v>0</v>
      </c>
      <c r="L11" s="936">
        <v>173733</v>
      </c>
      <c r="M11" s="936">
        <v>1559</v>
      </c>
      <c r="N11" s="936">
        <v>7598</v>
      </c>
      <c r="O11" s="936">
        <v>5120</v>
      </c>
      <c r="P11" s="936">
        <v>379</v>
      </c>
      <c r="Q11" s="936">
        <v>6900</v>
      </c>
      <c r="R11" s="936">
        <v>2123</v>
      </c>
      <c r="S11" s="936">
        <v>857</v>
      </c>
      <c r="T11" s="936">
        <v>0</v>
      </c>
      <c r="U11" s="936">
        <v>0</v>
      </c>
      <c r="V11" s="936">
        <v>0</v>
      </c>
      <c r="W11" s="936">
        <v>0</v>
      </c>
      <c r="X11" s="936">
        <v>24536</v>
      </c>
      <c r="Y11" s="937">
        <v>198269</v>
      </c>
    </row>
    <row r="12" spans="1:25">
      <c r="A12" s="1016"/>
      <c r="B12" s="934"/>
      <c r="C12" s="935"/>
      <c r="D12" s="935"/>
      <c r="E12" s="935"/>
      <c r="F12" s="935"/>
      <c r="G12" s="935"/>
      <c r="H12" s="935"/>
      <c r="I12" s="935"/>
      <c r="J12" s="935"/>
      <c r="K12" s="935"/>
      <c r="L12" s="936"/>
      <c r="M12" s="935"/>
      <c r="N12" s="935"/>
      <c r="O12" s="935"/>
      <c r="P12" s="935"/>
      <c r="Q12" s="935"/>
      <c r="R12" s="935"/>
      <c r="S12" s="935"/>
      <c r="T12" s="935"/>
      <c r="U12" s="935"/>
      <c r="V12" s="935"/>
      <c r="W12" s="935"/>
      <c r="X12" s="936"/>
      <c r="Y12" s="937"/>
    </row>
    <row r="13" spans="1:25">
      <c r="A13" s="1016"/>
      <c r="B13" s="940" t="s">
        <v>640</v>
      </c>
      <c r="C13" s="935">
        <v>85334.94</v>
      </c>
      <c r="D13" s="935">
        <v>48928</v>
      </c>
      <c r="E13" s="935">
        <v>0</v>
      </c>
      <c r="F13" s="935"/>
      <c r="G13" s="935"/>
      <c r="H13" s="935"/>
      <c r="I13" s="935"/>
      <c r="J13" s="935"/>
      <c r="K13" s="935"/>
      <c r="L13" s="936">
        <v>134262.94</v>
      </c>
      <c r="M13" s="935">
        <v>1559</v>
      </c>
      <c r="N13" s="935">
        <v>6458.3</v>
      </c>
      <c r="O13" s="935">
        <v>4659.2</v>
      </c>
      <c r="P13" s="935">
        <v>0</v>
      </c>
      <c r="Q13" s="935">
        <v>1449</v>
      </c>
      <c r="R13" s="935">
        <v>254.76</v>
      </c>
      <c r="S13" s="935">
        <v>857</v>
      </c>
      <c r="T13" s="935"/>
      <c r="U13" s="935"/>
      <c r="V13" s="935">
        <v>0</v>
      </c>
      <c r="W13" s="935"/>
      <c r="X13" s="936">
        <v>15237.26</v>
      </c>
      <c r="Y13" s="937">
        <v>149500.20000000001</v>
      </c>
    </row>
    <row r="14" spans="1:25">
      <c r="A14" s="1016"/>
      <c r="B14" s="934"/>
      <c r="C14" s="935"/>
      <c r="D14" s="935"/>
      <c r="E14" s="935"/>
      <c r="F14" s="935"/>
      <c r="G14" s="935"/>
      <c r="H14" s="935"/>
      <c r="I14" s="935"/>
      <c r="J14" s="935"/>
      <c r="K14" s="935"/>
      <c r="L14" s="936"/>
      <c r="M14" s="935"/>
      <c r="N14" s="935"/>
      <c r="O14" s="935"/>
      <c r="P14" s="935"/>
      <c r="Q14" s="935"/>
      <c r="R14" s="935"/>
      <c r="S14" s="935"/>
      <c r="T14" s="935"/>
      <c r="U14" s="935"/>
      <c r="V14" s="935"/>
      <c r="W14" s="935"/>
      <c r="X14" s="936"/>
      <c r="Y14" s="937"/>
    </row>
    <row r="15" spans="1:25">
      <c r="A15" s="1016"/>
      <c r="B15" s="940" t="s">
        <v>641</v>
      </c>
      <c r="C15" s="935">
        <v>18732.060000000001</v>
      </c>
      <c r="D15" s="935">
        <v>0</v>
      </c>
      <c r="E15" s="935">
        <v>20738</v>
      </c>
      <c r="F15" s="935"/>
      <c r="G15" s="935"/>
      <c r="H15" s="935"/>
      <c r="I15" s="935"/>
      <c r="J15" s="935"/>
      <c r="K15" s="935"/>
      <c r="L15" s="936">
        <v>39470.06</v>
      </c>
      <c r="M15" s="935">
        <v>0</v>
      </c>
      <c r="N15" s="935">
        <v>1139.7</v>
      </c>
      <c r="O15" s="935">
        <v>460.8</v>
      </c>
      <c r="P15" s="935">
        <v>379</v>
      </c>
      <c r="Q15" s="935">
        <v>5451</v>
      </c>
      <c r="R15" s="935">
        <v>1868.24</v>
      </c>
      <c r="S15" s="935">
        <v>0</v>
      </c>
      <c r="T15" s="935"/>
      <c r="U15" s="935"/>
      <c r="V15" s="935">
        <v>0</v>
      </c>
      <c r="W15" s="935"/>
      <c r="X15" s="936">
        <v>9298.74</v>
      </c>
      <c r="Y15" s="937">
        <v>48768.800000000003</v>
      </c>
    </row>
    <row r="16" spans="1:25">
      <c r="A16" s="1016"/>
      <c r="B16" s="923"/>
      <c r="C16" s="938"/>
      <c r="D16" s="938"/>
      <c r="E16" s="938"/>
      <c r="F16" s="938"/>
      <c r="G16" s="938"/>
      <c r="H16" s="938"/>
      <c r="I16" s="938"/>
      <c r="J16" s="938"/>
      <c r="K16" s="938"/>
      <c r="L16" s="936"/>
      <c r="M16" s="938"/>
      <c r="N16" s="938"/>
      <c r="O16" s="938"/>
      <c r="P16" s="938"/>
      <c r="Q16" s="938"/>
      <c r="R16" s="938"/>
      <c r="S16" s="938"/>
      <c r="T16" s="938"/>
      <c r="U16" s="938"/>
      <c r="V16" s="938"/>
      <c r="W16" s="938"/>
      <c r="X16" s="936"/>
      <c r="Y16" s="937"/>
    </row>
    <row r="17" spans="1:25">
      <c r="A17" s="1016"/>
      <c r="B17" s="934" t="s">
        <v>26</v>
      </c>
      <c r="C17" s="936">
        <v>0</v>
      </c>
      <c r="D17" s="936">
        <v>0</v>
      </c>
      <c r="E17" s="936">
        <v>0</v>
      </c>
      <c r="F17" s="936">
        <v>0</v>
      </c>
      <c r="G17" s="936">
        <v>0</v>
      </c>
      <c r="H17" s="936">
        <v>0</v>
      </c>
      <c r="I17" s="936">
        <v>0</v>
      </c>
      <c r="J17" s="936">
        <v>0</v>
      </c>
      <c r="K17" s="936">
        <v>0</v>
      </c>
      <c r="L17" s="936">
        <v>0</v>
      </c>
      <c r="M17" s="936">
        <v>0</v>
      </c>
      <c r="N17" s="936">
        <v>1795</v>
      </c>
      <c r="O17" s="936">
        <v>4030</v>
      </c>
      <c r="P17" s="936">
        <v>27</v>
      </c>
      <c r="Q17" s="936">
        <v>1680</v>
      </c>
      <c r="R17" s="936">
        <v>2062</v>
      </c>
      <c r="S17" s="936">
        <v>990</v>
      </c>
      <c r="T17" s="936">
        <v>0</v>
      </c>
      <c r="U17" s="936">
        <v>0</v>
      </c>
      <c r="V17" s="936">
        <v>15612</v>
      </c>
      <c r="W17" s="936">
        <v>0</v>
      </c>
      <c r="X17" s="936">
        <v>26196</v>
      </c>
      <c r="Y17" s="937">
        <v>26196</v>
      </c>
    </row>
    <row r="18" spans="1:25">
      <c r="A18" s="1016"/>
      <c r="B18" s="934"/>
      <c r="C18" s="935"/>
      <c r="D18" s="935"/>
      <c r="E18" s="935"/>
      <c r="F18" s="935"/>
      <c r="G18" s="935"/>
      <c r="H18" s="935"/>
      <c r="I18" s="935"/>
      <c r="J18" s="935"/>
      <c r="K18" s="935"/>
      <c r="L18" s="936"/>
      <c r="M18" s="935"/>
      <c r="N18" s="935"/>
      <c r="O18" s="935"/>
      <c r="P18" s="935"/>
      <c r="Q18" s="935"/>
      <c r="R18" s="935"/>
      <c r="S18" s="935"/>
      <c r="T18" s="935"/>
      <c r="U18" s="935"/>
      <c r="V18" s="935"/>
      <c r="W18" s="935"/>
      <c r="X18" s="936"/>
      <c r="Y18" s="937"/>
    </row>
    <row r="19" spans="1:25">
      <c r="A19" s="1016"/>
      <c r="B19" s="940" t="s">
        <v>640</v>
      </c>
      <c r="C19" s="935"/>
      <c r="D19" s="935"/>
      <c r="E19" s="935"/>
      <c r="F19" s="935"/>
      <c r="G19" s="935"/>
      <c r="H19" s="935"/>
      <c r="I19" s="935"/>
      <c r="J19" s="935"/>
      <c r="K19" s="935"/>
      <c r="L19" s="936">
        <v>0</v>
      </c>
      <c r="M19" s="935"/>
      <c r="N19" s="935">
        <v>1477.2850000000001</v>
      </c>
      <c r="O19" s="935">
        <v>3618.94</v>
      </c>
      <c r="P19" s="935">
        <v>3.1751999999999998</v>
      </c>
      <c r="Q19" s="935">
        <v>327.60000000000002</v>
      </c>
      <c r="R19" s="935">
        <v>243.31599999999997</v>
      </c>
      <c r="S19" s="935">
        <v>990</v>
      </c>
      <c r="T19" s="935"/>
      <c r="U19" s="935"/>
      <c r="V19" s="935">
        <v>0</v>
      </c>
      <c r="W19" s="935"/>
      <c r="X19" s="936">
        <v>6660.3162000000002</v>
      </c>
      <c r="Y19" s="937">
        <v>6660.3162000000002</v>
      </c>
    </row>
    <row r="20" spans="1:25">
      <c r="A20" s="1016"/>
      <c r="B20" s="934"/>
      <c r="C20" s="935"/>
      <c r="D20" s="935"/>
      <c r="E20" s="935"/>
      <c r="F20" s="935"/>
      <c r="G20" s="935"/>
      <c r="H20" s="935"/>
      <c r="I20" s="935"/>
      <c r="J20" s="935"/>
      <c r="K20" s="935"/>
      <c r="L20" s="936"/>
      <c r="M20" s="935"/>
      <c r="N20" s="935"/>
      <c r="O20" s="935"/>
      <c r="P20" s="935"/>
      <c r="Q20" s="935"/>
      <c r="R20" s="935"/>
      <c r="S20" s="935"/>
      <c r="T20" s="935"/>
      <c r="U20" s="935"/>
      <c r="V20" s="935"/>
      <c r="W20" s="935"/>
      <c r="X20" s="936"/>
      <c r="Y20" s="937"/>
    </row>
    <row r="21" spans="1:25">
      <c r="A21" s="1016"/>
      <c r="B21" s="940" t="s">
        <v>641</v>
      </c>
      <c r="C21" s="935"/>
      <c r="D21" s="935"/>
      <c r="E21" s="935"/>
      <c r="F21" s="935"/>
      <c r="G21" s="935"/>
      <c r="H21" s="935"/>
      <c r="I21" s="935"/>
      <c r="J21" s="935"/>
      <c r="K21" s="935"/>
      <c r="L21" s="936">
        <v>0</v>
      </c>
      <c r="M21" s="935"/>
      <c r="N21" s="935">
        <v>317.71499999999997</v>
      </c>
      <c r="O21" s="935">
        <v>411.06</v>
      </c>
      <c r="P21" s="935">
        <v>23.8248</v>
      </c>
      <c r="Q21" s="935">
        <v>1352.4</v>
      </c>
      <c r="R21" s="935">
        <v>1818.684</v>
      </c>
      <c r="S21" s="935">
        <v>0</v>
      </c>
      <c r="T21" s="935"/>
      <c r="U21" s="935"/>
      <c r="V21" s="935">
        <v>15612</v>
      </c>
      <c r="W21" s="935"/>
      <c r="X21" s="936">
        <v>19535.683799999999</v>
      </c>
      <c r="Y21" s="937">
        <v>19535.683799999999</v>
      </c>
    </row>
    <row r="22" spans="1:25">
      <c r="A22" s="1016"/>
      <c r="B22" s="923"/>
      <c r="C22" s="938"/>
      <c r="D22" s="938"/>
      <c r="E22" s="938"/>
      <c r="F22" s="938"/>
      <c r="G22" s="938"/>
      <c r="H22" s="938"/>
      <c r="I22" s="938"/>
      <c r="J22" s="938"/>
      <c r="K22" s="938"/>
      <c r="L22" s="936"/>
      <c r="M22" s="938"/>
      <c r="N22" s="938"/>
      <c r="O22" s="938"/>
      <c r="P22" s="938"/>
      <c r="Q22" s="938"/>
      <c r="R22" s="938"/>
      <c r="S22" s="938"/>
      <c r="T22" s="938"/>
      <c r="U22" s="938"/>
      <c r="V22" s="938"/>
      <c r="W22" s="938"/>
      <c r="X22" s="936"/>
      <c r="Y22" s="937"/>
    </row>
    <row r="23" spans="1:25">
      <c r="A23" s="1016"/>
      <c r="B23" s="934" t="s">
        <v>435</v>
      </c>
      <c r="C23" s="935">
        <v>-1433</v>
      </c>
      <c r="D23" s="935">
        <v>0</v>
      </c>
      <c r="E23" s="935">
        <v>202</v>
      </c>
      <c r="F23" s="935">
        <v>0</v>
      </c>
      <c r="G23" s="935"/>
      <c r="H23" s="935"/>
      <c r="I23" s="935">
        <v>0</v>
      </c>
      <c r="J23" s="935"/>
      <c r="K23" s="935">
        <v>0</v>
      </c>
      <c r="L23" s="936">
        <v>-1231</v>
      </c>
      <c r="M23" s="935"/>
      <c r="N23" s="935">
        <v>882</v>
      </c>
      <c r="O23" s="935">
        <v>-509</v>
      </c>
      <c r="P23" s="935">
        <v>-144</v>
      </c>
      <c r="Q23" s="935">
        <v>-510</v>
      </c>
      <c r="R23" s="935">
        <v>-97</v>
      </c>
      <c r="S23" s="935">
        <v>282</v>
      </c>
      <c r="T23" s="935"/>
      <c r="U23" s="935">
        <v>-334</v>
      </c>
      <c r="V23" s="935">
        <v>-149</v>
      </c>
      <c r="W23" s="935"/>
      <c r="X23" s="936">
        <v>-579</v>
      </c>
      <c r="Y23" s="937">
        <v>-1810</v>
      </c>
    </row>
    <row r="24" spans="1:25">
      <c r="A24" s="1016"/>
      <c r="B24" s="923"/>
      <c r="C24" s="938"/>
      <c r="D24" s="938"/>
      <c r="E24" s="938"/>
      <c r="F24" s="938"/>
      <c r="G24" s="938"/>
      <c r="H24" s="938"/>
      <c r="I24" s="938"/>
      <c r="J24" s="938"/>
      <c r="K24" s="938"/>
      <c r="L24" s="936"/>
      <c r="M24" s="938"/>
      <c r="N24" s="938"/>
      <c r="O24" s="938"/>
      <c r="P24" s="938"/>
      <c r="Q24" s="938"/>
      <c r="R24" s="938"/>
      <c r="S24" s="938"/>
      <c r="T24" s="938"/>
      <c r="U24" s="938"/>
      <c r="V24" s="938"/>
      <c r="W24" s="938"/>
      <c r="X24" s="936"/>
      <c r="Y24" s="937"/>
    </row>
    <row r="25" spans="1:25">
      <c r="A25" s="1016"/>
      <c r="B25" s="934" t="s">
        <v>437</v>
      </c>
      <c r="C25" s="935"/>
      <c r="D25" s="935">
        <v>3704</v>
      </c>
      <c r="E25" s="935"/>
      <c r="F25" s="935">
        <v>1924</v>
      </c>
      <c r="G25" s="935"/>
      <c r="H25" s="935"/>
      <c r="I25" s="935"/>
      <c r="J25" s="935"/>
      <c r="K25" s="935"/>
      <c r="L25" s="936">
        <v>5628</v>
      </c>
      <c r="M25" s="935"/>
      <c r="N25" s="935"/>
      <c r="O25" s="935"/>
      <c r="P25" s="935"/>
      <c r="Q25" s="935"/>
      <c r="R25" s="935"/>
      <c r="S25" s="935"/>
      <c r="T25" s="935"/>
      <c r="U25" s="935"/>
      <c r="V25" s="935"/>
      <c r="W25" s="935"/>
      <c r="X25" s="936">
        <v>0</v>
      </c>
      <c r="Y25" s="937">
        <v>5628</v>
      </c>
    </row>
    <row r="26" spans="1:25">
      <c r="A26" s="1017"/>
      <c r="B26" s="934"/>
      <c r="C26" s="935"/>
      <c r="D26" s="935"/>
      <c r="E26" s="935"/>
      <c r="F26" s="935"/>
      <c r="G26" s="935"/>
      <c r="H26" s="935"/>
      <c r="I26" s="935"/>
      <c r="J26" s="935"/>
      <c r="K26" s="935"/>
      <c r="L26" s="936"/>
      <c r="M26" s="935"/>
      <c r="N26" s="935"/>
      <c r="O26" s="935"/>
      <c r="P26" s="935"/>
      <c r="Q26" s="935"/>
      <c r="R26" s="935"/>
      <c r="S26" s="935"/>
      <c r="T26" s="935"/>
      <c r="U26" s="935"/>
      <c r="V26" s="935"/>
      <c r="W26" s="935"/>
      <c r="X26" s="936"/>
      <c r="Y26" s="937"/>
    </row>
    <row r="27" spans="1:25">
      <c r="A27" s="941"/>
      <c r="B27" s="942" t="s">
        <v>438</v>
      </c>
      <c r="C27" s="943">
        <v>104977</v>
      </c>
      <c r="D27" s="943">
        <v>68940</v>
      </c>
      <c r="E27" s="943">
        <v>25406</v>
      </c>
      <c r="F27" s="943">
        <v>19941</v>
      </c>
      <c r="G27" s="943">
        <v>0</v>
      </c>
      <c r="H27" s="943">
        <v>0</v>
      </c>
      <c r="I27" s="943">
        <v>43137</v>
      </c>
      <c r="J27" s="943">
        <v>0</v>
      </c>
      <c r="K27" s="943">
        <v>0</v>
      </c>
      <c r="L27" s="943">
        <v>262401</v>
      </c>
      <c r="M27" s="943">
        <v>39116.000180000003</v>
      </c>
      <c r="N27" s="943">
        <v>11727</v>
      </c>
      <c r="O27" s="943">
        <v>24297</v>
      </c>
      <c r="P27" s="943">
        <v>8631</v>
      </c>
      <c r="Q27" s="943">
        <v>46060</v>
      </c>
      <c r="R27" s="943">
        <v>14325</v>
      </c>
      <c r="S27" s="943">
        <v>6163</v>
      </c>
      <c r="T27" s="943">
        <v>0</v>
      </c>
      <c r="U27" s="943">
        <v>4916</v>
      </c>
      <c r="V27" s="943">
        <v>2780</v>
      </c>
      <c r="W27" s="943">
        <v>1504.3</v>
      </c>
      <c r="X27" s="943">
        <v>159519.30017999999</v>
      </c>
      <c r="Y27" s="944">
        <v>421920.12017999997</v>
      </c>
    </row>
    <row r="28" spans="1:25">
      <c r="A28" s="1018" t="s">
        <v>642</v>
      </c>
      <c r="B28" s="934"/>
      <c r="C28" s="939"/>
      <c r="D28" s="939"/>
      <c r="E28" s="939"/>
      <c r="F28" s="939"/>
      <c r="G28" s="939"/>
      <c r="H28" s="939"/>
      <c r="I28" s="939"/>
      <c r="J28" s="939"/>
      <c r="K28" s="939"/>
      <c r="L28" s="936"/>
      <c r="M28" s="939"/>
      <c r="N28" s="939"/>
      <c r="O28" s="939"/>
      <c r="P28" s="939"/>
      <c r="Q28" s="939"/>
      <c r="R28" s="939"/>
      <c r="S28" s="939"/>
      <c r="T28" s="939"/>
      <c r="U28" s="939"/>
      <c r="V28" s="939"/>
      <c r="W28" s="939"/>
      <c r="X28" s="936"/>
      <c r="Y28" s="937"/>
    </row>
    <row r="29" spans="1:25">
      <c r="A29" s="1019"/>
      <c r="B29" s="934" t="s">
        <v>439</v>
      </c>
      <c r="C29" s="935">
        <v>-104977</v>
      </c>
      <c r="D29" s="935">
        <v>-6261</v>
      </c>
      <c r="E29" s="945"/>
      <c r="F29" s="945"/>
      <c r="G29" s="945"/>
      <c r="H29" s="945"/>
      <c r="I29" s="945"/>
      <c r="J29" s="945"/>
      <c r="K29" s="935"/>
      <c r="L29" s="936">
        <v>-111238</v>
      </c>
      <c r="M29" s="935">
        <v>-351</v>
      </c>
      <c r="N29" s="935">
        <v>5042</v>
      </c>
      <c r="O29" s="935">
        <v>23716</v>
      </c>
      <c r="P29" s="935">
        <v>8423</v>
      </c>
      <c r="Q29" s="935">
        <v>41350</v>
      </c>
      <c r="R29" s="935">
        <v>14361</v>
      </c>
      <c r="S29" s="935"/>
      <c r="T29" s="935"/>
      <c r="U29" s="935">
        <v>2501</v>
      </c>
      <c r="V29" s="935">
        <v>2469</v>
      </c>
      <c r="W29" s="935">
        <v>1504.3</v>
      </c>
      <c r="X29" s="936">
        <v>99366.3</v>
      </c>
      <c r="Y29" s="937">
        <v>-12222.7</v>
      </c>
    </row>
    <row r="30" spans="1:25">
      <c r="A30" s="1019"/>
      <c r="B30" s="923"/>
      <c r="C30" s="939"/>
      <c r="D30" s="939"/>
      <c r="E30" s="939"/>
      <c r="F30" s="939"/>
      <c r="G30" s="939"/>
      <c r="H30" s="939"/>
      <c r="I30" s="939"/>
      <c r="J30" s="939"/>
      <c r="K30" s="939"/>
      <c r="L30" s="936"/>
      <c r="M30" s="939"/>
      <c r="N30" s="939"/>
      <c r="O30" s="939"/>
      <c r="P30" s="939"/>
      <c r="Q30" s="939"/>
      <c r="R30" s="939"/>
      <c r="S30" s="939"/>
      <c r="T30" s="939"/>
      <c r="U30" s="939"/>
      <c r="V30" s="939"/>
      <c r="W30" s="939"/>
      <c r="X30" s="936"/>
      <c r="Y30" s="937"/>
    </row>
    <row r="31" spans="1:25">
      <c r="A31" s="1019"/>
      <c r="B31" s="946" t="s">
        <v>440</v>
      </c>
      <c r="C31" s="936">
        <v>0</v>
      </c>
      <c r="D31" s="936">
        <v>-21451</v>
      </c>
      <c r="E31" s="936">
        <v>-15236</v>
      </c>
      <c r="F31" s="936">
        <v>-19402.46</v>
      </c>
      <c r="G31" s="936">
        <v>0</v>
      </c>
      <c r="H31" s="936">
        <v>0</v>
      </c>
      <c r="I31" s="936">
        <v>-214</v>
      </c>
      <c r="J31" s="936">
        <v>0</v>
      </c>
      <c r="K31" s="936">
        <v>0</v>
      </c>
      <c r="L31" s="936">
        <v>-56303.46</v>
      </c>
      <c r="M31" s="936">
        <v>35117.46</v>
      </c>
      <c r="N31" s="936">
        <v>0</v>
      </c>
      <c r="O31" s="936">
        <v>0</v>
      </c>
      <c r="P31" s="936">
        <v>0</v>
      </c>
      <c r="Q31" s="936">
        <v>-304</v>
      </c>
      <c r="R31" s="936">
        <v>-60</v>
      </c>
      <c r="S31" s="936">
        <v>-2450</v>
      </c>
      <c r="T31" s="936">
        <v>0</v>
      </c>
      <c r="U31" s="936">
        <v>0</v>
      </c>
      <c r="V31" s="936">
        <v>0</v>
      </c>
      <c r="W31" s="936">
        <v>0</v>
      </c>
      <c r="X31" s="936">
        <v>35117.46</v>
      </c>
      <c r="Y31" s="937">
        <v>-21186</v>
      </c>
    </row>
    <row r="32" spans="1:25">
      <c r="A32" s="1019"/>
      <c r="B32" s="934"/>
      <c r="C32" s="935"/>
      <c r="D32" s="935"/>
      <c r="E32" s="935"/>
      <c r="F32" s="935"/>
      <c r="G32" s="935"/>
      <c r="H32" s="935"/>
      <c r="I32" s="935"/>
      <c r="J32" s="935"/>
      <c r="K32" s="935"/>
      <c r="L32" s="936"/>
      <c r="M32" s="935"/>
      <c r="N32" s="935"/>
      <c r="O32" s="935"/>
      <c r="P32" s="935"/>
      <c r="Q32" s="935"/>
      <c r="R32" s="935"/>
      <c r="S32" s="935"/>
      <c r="T32" s="935"/>
      <c r="U32" s="935"/>
      <c r="V32" s="935"/>
      <c r="W32" s="935"/>
      <c r="X32" s="936"/>
      <c r="Y32" s="937"/>
    </row>
    <row r="33" spans="1:25">
      <c r="A33" s="1019"/>
      <c r="B33" s="940" t="s">
        <v>643</v>
      </c>
      <c r="C33" s="935"/>
      <c r="D33" s="935"/>
      <c r="E33" s="935"/>
      <c r="F33" s="935">
        <v>-19402.46</v>
      </c>
      <c r="G33" s="935"/>
      <c r="H33" s="935"/>
      <c r="I33" s="935"/>
      <c r="J33" s="935"/>
      <c r="K33" s="935"/>
      <c r="L33" s="936">
        <v>-19402.46</v>
      </c>
      <c r="M33" s="935">
        <v>19402.46</v>
      </c>
      <c r="N33" s="935"/>
      <c r="O33" s="935"/>
      <c r="P33" s="935"/>
      <c r="Q33" s="947"/>
      <c r="R33" s="935"/>
      <c r="S33" s="935"/>
      <c r="T33" s="935"/>
      <c r="U33" s="935"/>
      <c r="V33" s="935"/>
      <c r="W33" s="935"/>
      <c r="X33" s="936">
        <v>19402.46</v>
      </c>
      <c r="Y33" s="937">
        <v>0</v>
      </c>
    </row>
    <row r="34" spans="1:25">
      <c r="A34" s="1019"/>
      <c r="B34" s="940"/>
      <c r="C34" s="935"/>
      <c r="D34" s="935"/>
      <c r="E34" s="935"/>
      <c r="F34" s="935"/>
      <c r="G34" s="935"/>
      <c r="H34" s="935"/>
      <c r="I34" s="935"/>
      <c r="J34" s="935"/>
      <c r="K34" s="935"/>
      <c r="L34" s="936"/>
      <c r="M34" s="935"/>
      <c r="N34" s="935"/>
      <c r="O34" s="935"/>
      <c r="P34" s="935"/>
      <c r="Q34" s="935"/>
      <c r="R34" s="935"/>
      <c r="S34" s="935"/>
      <c r="T34" s="935"/>
      <c r="U34" s="935"/>
      <c r="V34" s="935"/>
      <c r="W34" s="935"/>
      <c r="X34" s="936"/>
      <c r="Y34" s="937"/>
    </row>
    <row r="35" spans="1:25">
      <c r="A35" s="1019"/>
      <c r="B35" s="940" t="s">
        <v>644</v>
      </c>
      <c r="C35" s="935"/>
      <c r="D35" s="935">
        <v>-21451</v>
      </c>
      <c r="E35" s="935">
        <v>-15236</v>
      </c>
      <c r="F35" s="935"/>
      <c r="G35" s="935"/>
      <c r="H35" s="935"/>
      <c r="I35" s="935">
        <v>-214</v>
      </c>
      <c r="J35" s="935"/>
      <c r="K35" s="935"/>
      <c r="L35" s="936">
        <v>-36901</v>
      </c>
      <c r="M35" s="935">
        <v>15715</v>
      </c>
      <c r="N35" s="935"/>
      <c r="O35" s="935"/>
      <c r="P35" s="935"/>
      <c r="Q35" s="935">
        <v>-304</v>
      </c>
      <c r="R35" s="935">
        <v>-60</v>
      </c>
      <c r="S35" s="935">
        <v>-2450</v>
      </c>
      <c r="T35" s="935"/>
      <c r="U35" s="935"/>
      <c r="V35" s="935"/>
      <c r="W35" s="935"/>
      <c r="X35" s="936">
        <v>15715</v>
      </c>
      <c r="Y35" s="937">
        <v>-21186</v>
      </c>
    </row>
    <row r="36" spans="1:25">
      <c r="A36" s="1019"/>
      <c r="B36" s="940"/>
      <c r="C36" s="935"/>
      <c r="D36" s="935"/>
      <c r="E36" s="935"/>
      <c r="F36" s="935"/>
      <c r="G36" s="935"/>
      <c r="H36" s="935"/>
      <c r="I36" s="935"/>
      <c r="J36" s="935"/>
      <c r="K36" s="935"/>
      <c r="L36" s="936"/>
      <c r="M36" s="935"/>
      <c r="N36" s="935"/>
      <c r="O36" s="935"/>
      <c r="P36" s="935"/>
      <c r="Q36" s="935"/>
      <c r="R36" s="935"/>
      <c r="S36" s="935"/>
      <c r="T36" s="935"/>
      <c r="U36" s="935"/>
      <c r="V36" s="935"/>
      <c r="W36" s="935"/>
      <c r="X36" s="936"/>
      <c r="Y36" s="937"/>
    </row>
    <row r="37" spans="1:25">
      <c r="A37" s="1019"/>
      <c r="B37" s="940" t="s">
        <v>645</v>
      </c>
      <c r="C37" s="935"/>
      <c r="D37" s="935"/>
      <c r="E37" s="935"/>
      <c r="F37" s="935"/>
      <c r="G37" s="935"/>
      <c r="H37" s="935"/>
      <c r="I37" s="935"/>
      <c r="J37" s="935"/>
      <c r="K37" s="935"/>
      <c r="L37" s="936">
        <v>0</v>
      </c>
      <c r="M37" s="935"/>
      <c r="N37" s="935"/>
      <c r="O37" s="935"/>
      <c r="P37" s="935"/>
      <c r="Q37" s="935"/>
      <c r="R37" s="935"/>
      <c r="S37" s="935"/>
      <c r="T37" s="935"/>
      <c r="U37" s="935"/>
      <c r="V37" s="935"/>
      <c r="W37" s="935"/>
      <c r="X37" s="936">
        <v>0</v>
      </c>
      <c r="Y37" s="937">
        <v>0</v>
      </c>
    </row>
    <row r="38" spans="1:25">
      <c r="A38" s="1019"/>
      <c r="B38" s="923"/>
      <c r="C38" s="939"/>
      <c r="D38" s="939"/>
      <c r="E38" s="939"/>
      <c r="F38" s="939"/>
      <c r="G38" s="939"/>
      <c r="H38" s="939"/>
      <c r="I38" s="939"/>
      <c r="J38" s="939"/>
      <c r="K38" s="939"/>
      <c r="L38" s="936"/>
      <c r="M38" s="938"/>
      <c r="N38" s="938"/>
      <c r="O38" s="938"/>
      <c r="P38" s="938"/>
      <c r="Q38" s="938"/>
      <c r="R38" s="938"/>
      <c r="S38" s="938"/>
      <c r="T38" s="938"/>
      <c r="U38" s="938"/>
      <c r="V38" s="938"/>
      <c r="W38" s="938"/>
      <c r="X38" s="936"/>
      <c r="Y38" s="937"/>
    </row>
    <row r="39" spans="1:25">
      <c r="A39" s="1019"/>
      <c r="B39" s="934" t="s">
        <v>441</v>
      </c>
      <c r="C39" s="935"/>
      <c r="D39" s="935">
        <v>-617</v>
      </c>
      <c r="E39" s="935">
        <v>-120</v>
      </c>
      <c r="F39" s="935">
        <v>-538.36</v>
      </c>
      <c r="G39" s="945"/>
      <c r="H39" s="945"/>
      <c r="I39" s="935">
        <v>-4160</v>
      </c>
      <c r="J39" s="935"/>
      <c r="K39" s="935"/>
      <c r="L39" s="936">
        <v>-5435.36</v>
      </c>
      <c r="M39" s="935">
        <v>2439.5401800000004</v>
      </c>
      <c r="N39" s="935">
        <v>-6</v>
      </c>
      <c r="O39" s="935"/>
      <c r="P39" s="935"/>
      <c r="Q39" s="935">
        <v>-303</v>
      </c>
      <c r="R39" s="935">
        <v>-815</v>
      </c>
      <c r="S39" s="935">
        <v>0</v>
      </c>
      <c r="T39" s="935"/>
      <c r="U39" s="935">
        <v>-21</v>
      </c>
      <c r="V39" s="935"/>
      <c r="W39" s="935"/>
      <c r="X39" s="936">
        <v>2439.5401800000004</v>
      </c>
      <c r="Y39" s="937">
        <v>-2995.8198200000002</v>
      </c>
    </row>
    <row r="40" spans="1:25">
      <c r="A40" s="1019"/>
      <c r="B40" s="923"/>
      <c r="C40" s="939"/>
      <c r="D40" s="939"/>
      <c r="E40" s="939"/>
      <c r="F40" s="939"/>
      <c r="G40" s="939"/>
      <c r="H40" s="939"/>
      <c r="I40" s="939"/>
      <c r="J40" s="939"/>
      <c r="K40" s="939"/>
      <c r="L40" s="936"/>
      <c r="M40" s="938"/>
      <c r="N40" s="938"/>
      <c r="O40" s="938"/>
      <c r="P40" s="938"/>
      <c r="Q40" s="938"/>
      <c r="R40" s="938"/>
      <c r="S40" s="938"/>
      <c r="T40" s="938"/>
      <c r="U40" s="938"/>
      <c r="V40" s="938"/>
      <c r="W40" s="938"/>
      <c r="X40" s="936"/>
      <c r="Y40" s="937"/>
    </row>
    <row r="41" spans="1:25">
      <c r="A41" s="1019"/>
      <c r="B41" s="934" t="s">
        <v>443</v>
      </c>
      <c r="C41" s="935"/>
      <c r="D41" s="935">
        <v>-322</v>
      </c>
      <c r="E41" s="945"/>
      <c r="F41" s="945"/>
      <c r="G41" s="945"/>
      <c r="H41" s="945"/>
      <c r="I41" s="945"/>
      <c r="J41" s="945"/>
      <c r="K41" s="935">
        <v>0</v>
      </c>
      <c r="L41" s="936">
        <v>-322</v>
      </c>
      <c r="M41" s="935">
        <v>0</v>
      </c>
      <c r="N41" s="935"/>
      <c r="O41" s="935"/>
      <c r="P41" s="935"/>
      <c r="Q41" s="935"/>
      <c r="R41" s="935"/>
      <c r="S41" s="935"/>
      <c r="T41" s="935"/>
      <c r="U41" s="935">
        <v>1332</v>
      </c>
      <c r="V41" s="935">
        <v>0</v>
      </c>
      <c r="W41" s="935"/>
      <c r="X41" s="936">
        <v>1332</v>
      </c>
      <c r="Y41" s="937">
        <v>1010</v>
      </c>
    </row>
    <row r="42" spans="1:25">
      <c r="A42" s="1019"/>
      <c r="B42" s="923"/>
      <c r="C42" s="939"/>
      <c r="D42" s="939"/>
      <c r="E42" s="939"/>
      <c r="F42" s="939"/>
      <c r="G42" s="939"/>
      <c r="H42" s="939"/>
      <c r="I42" s="939"/>
      <c r="J42" s="939"/>
      <c r="K42" s="939"/>
      <c r="L42" s="936"/>
      <c r="M42" s="938"/>
      <c r="N42" s="938"/>
      <c r="O42" s="938"/>
      <c r="P42" s="938"/>
      <c r="Q42" s="938"/>
      <c r="R42" s="938"/>
      <c r="S42" s="938"/>
      <c r="T42" s="938"/>
      <c r="U42" s="938"/>
      <c r="V42" s="938"/>
      <c r="W42" s="938"/>
      <c r="X42" s="936"/>
      <c r="Y42" s="937"/>
    </row>
    <row r="43" spans="1:25">
      <c r="A43" s="1019"/>
      <c r="B43" s="934" t="s">
        <v>445</v>
      </c>
      <c r="C43" s="935"/>
      <c r="D43" s="935"/>
      <c r="E43" s="945"/>
      <c r="F43" s="945"/>
      <c r="G43" s="945"/>
      <c r="H43" s="945"/>
      <c r="I43" s="935"/>
      <c r="J43" s="945"/>
      <c r="K43" s="935"/>
      <c r="L43" s="936">
        <v>0</v>
      </c>
      <c r="M43" s="935">
        <v>-3</v>
      </c>
      <c r="N43" s="935"/>
      <c r="O43" s="935"/>
      <c r="P43" s="935"/>
      <c r="Q43" s="935"/>
      <c r="R43" s="935"/>
      <c r="S43" s="935"/>
      <c r="T43" s="935"/>
      <c r="U43" s="935"/>
      <c r="V43" s="935"/>
      <c r="W43" s="935"/>
      <c r="X43" s="936">
        <v>0</v>
      </c>
      <c r="Y43" s="937">
        <v>0</v>
      </c>
    </row>
    <row r="44" spans="1:25">
      <c r="A44" s="1019"/>
      <c r="B44" s="923"/>
      <c r="C44" s="939"/>
      <c r="D44" s="939"/>
      <c r="E44" s="939"/>
      <c r="F44" s="939"/>
      <c r="G44" s="939"/>
      <c r="H44" s="939"/>
      <c r="I44" s="939"/>
      <c r="J44" s="939"/>
      <c r="K44" s="939"/>
      <c r="L44" s="936"/>
      <c r="M44" s="938"/>
      <c r="N44" s="938"/>
      <c r="O44" s="938"/>
      <c r="P44" s="938"/>
      <c r="Q44" s="938"/>
      <c r="R44" s="938"/>
      <c r="S44" s="938"/>
      <c r="T44" s="938"/>
      <c r="U44" s="938"/>
      <c r="V44" s="938"/>
      <c r="W44" s="938"/>
      <c r="X44" s="936"/>
      <c r="Y44" s="937"/>
    </row>
    <row r="45" spans="1:25">
      <c r="A45" s="1019"/>
      <c r="B45" s="934" t="s">
        <v>446</v>
      </c>
      <c r="C45" s="935"/>
      <c r="D45" s="935"/>
      <c r="E45" s="935">
        <v>-4681</v>
      </c>
      <c r="F45" s="945"/>
      <c r="G45" s="945"/>
      <c r="H45" s="945"/>
      <c r="I45" s="945"/>
      <c r="J45" s="945"/>
      <c r="K45" s="935"/>
      <c r="L45" s="936">
        <v>-4681</v>
      </c>
      <c r="M45" s="935">
        <v>-9</v>
      </c>
      <c r="N45" s="935">
        <v>-2</v>
      </c>
      <c r="O45" s="935"/>
      <c r="P45" s="935"/>
      <c r="Q45" s="935"/>
      <c r="R45" s="935"/>
      <c r="S45" s="935">
        <v>6014</v>
      </c>
      <c r="T45" s="935"/>
      <c r="U45" s="935">
        <v>1417</v>
      </c>
      <c r="V45" s="935">
        <v>201</v>
      </c>
      <c r="W45" s="935"/>
      <c r="X45" s="936">
        <v>7632</v>
      </c>
      <c r="Y45" s="937">
        <v>2951</v>
      </c>
    </row>
    <row r="46" spans="1:25">
      <c r="A46" s="1019"/>
      <c r="B46" s="923"/>
      <c r="C46" s="939"/>
      <c r="D46" s="939"/>
      <c r="E46" s="939"/>
      <c r="F46" s="939"/>
      <c r="G46" s="939"/>
      <c r="H46" s="939"/>
      <c r="I46" s="939"/>
      <c r="J46" s="939"/>
      <c r="K46" s="939"/>
      <c r="L46" s="936"/>
      <c r="M46" s="938"/>
      <c r="N46" s="938"/>
      <c r="O46" s="938"/>
      <c r="P46" s="938"/>
      <c r="Q46" s="938"/>
      <c r="R46" s="938"/>
      <c r="S46" s="938"/>
      <c r="T46" s="938"/>
      <c r="U46" s="938"/>
      <c r="V46" s="938"/>
      <c r="W46" s="938"/>
      <c r="X46" s="936"/>
      <c r="Y46" s="937"/>
    </row>
    <row r="47" spans="1:25">
      <c r="A47" s="1019"/>
      <c r="B47" s="934" t="s">
        <v>447</v>
      </c>
      <c r="C47" s="935"/>
      <c r="D47" s="935"/>
      <c r="E47" s="945"/>
      <c r="F47" s="945"/>
      <c r="G47" s="945"/>
      <c r="H47" s="945"/>
      <c r="I47" s="945"/>
      <c r="J47" s="935"/>
      <c r="K47" s="935"/>
      <c r="L47" s="936">
        <v>0</v>
      </c>
      <c r="M47" s="935"/>
      <c r="N47" s="935"/>
      <c r="O47" s="935"/>
      <c r="P47" s="935"/>
      <c r="Q47" s="935"/>
      <c r="R47" s="935"/>
      <c r="S47" s="935"/>
      <c r="T47" s="935"/>
      <c r="U47" s="935"/>
      <c r="V47" s="935"/>
      <c r="W47" s="935"/>
      <c r="X47" s="936">
        <v>0</v>
      </c>
      <c r="Y47" s="937">
        <v>0</v>
      </c>
    </row>
    <row r="48" spans="1:25">
      <c r="A48" s="1019"/>
      <c r="B48" s="923"/>
      <c r="C48" s="939"/>
      <c r="D48" s="939"/>
      <c r="E48" s="939"/>
      <c r="F48" s="939"/>
      <c r="G48" s="939"/>
      <c r="H48" s="939"/>
      <c r="I48" s="939"/>
      <c r="J48" s="939"/>
      <c r="K48" s="939"/>
      <c r="L48" s="936"/>
      <c r="M48" s="938"/>
      <c r="N48" s="938"/>
      <c r="O48" s="938"/>
      <c r="P48" s="938"/>
      <c r="Q48" s="938"/>
      <c r="R48" s="938"/>
      <c r="S48" s="938"/>
      <c r="T48" s="938"/>
      <c r="U48" s="938"/>
      <c r="V48" s="938"/>
      <c r="W48" s="938"/>
      <c r="X48" s="936"/>
      <c r="Y48" s="937"/>
    </row>
    <row r="49" spans="1:25">
      <c r="A49" s="1019"/>
      <c r="B49" s="934" t="s">
        <v>450</v>
      </c>
      <c r="C49" s="935"/>
      <c r="D49" s="935">
        <v>-25942</v>
      </c>
      <c r="E49" s="935"/>
      <c r="F49" s="945"/>
      <c r="G49" s="945"/>
      <c r="H49" s="945"/>
      <c r="I49" s="935"/>
      <c r="J49" s="935"/>
      <c r="K49" s="935"/>
      <c r="L49" s="936">
        <v>-25942</v>
      </c>
      <c r="M49" s="935">
        <v>-117</v>
      </c>
      <c r="N49" s="935"/>
      <c r="O49" s="935"/>
      <c r="P49" s="935"/>
      <c r="Q49" s="935"/>
      <c r="R49" s="935"/>
      <c r="S49" s="935"/>
      <c r="T49" s="935"/>
      <c r="U49" s="935"/>
      <c r="V49" s="935">
        <v>15871</v>
      </c>
      <c r="W49" s="935"/>
      <c r="X49" s="936">
        <v>15871</v>
      </c>
      <c r="Y49" s="937">
        <v>-10071</v>
      </c>
    </row>
    <row r="50" spans="1:25">
      <c r="A50" s="1020"/>
      <c r="B50" s="934"/>
      <c r="C50" s="935"/>
      <c r="D50" s="935"/>
      <c r="E50" s="935"/>
      <c r="F50" s="945"/>
      <c r="G50" s="945"/>
      <c r="H50" s="945"/>
      <c r="I50" s="935"/>
      <c r="J50" s="935"/>
      <c r="K50" s="935"/>
      <c r="L50" s="936"/>
      <c r="M50" s="935"/>
      <c r="N50" s="935"/>
      <c r="O50" s="935"/>
      <c r="P50" s="935"/>
      <c r="Q50" s="935"/>
      <c r="R50" s="935"/>
      <c r="S50" s="935"/>
      <c r="T50" s="935"/>
      <c r="U50" s="935"/>
      <c r="V50" s="935"/>
      <c r="W50" s="935"/>
      <c r="X50" s="936"/>
      <c r="Y50" s="937"/>
    </row>
    <row r="51" spans="1:25">
      <c r="A51" s="948"/>
      <c r="B51" s="942" t="s">
        <v>451</v>
      </c>
      <c r="C51" s="943">
        <v>-104977</v>
      </c>
      <c r="D51" s="943">
        <v>-54593</v>
      </c>
      <c r="E51" s="943">
        <v>-20037</v>
      </c>
      <c r="F51" s="943">
        <v>-19940.82</v>
      </c>
      <c r="G51" s="943">
        <v>0</v>
      </c>
      <c r="H51" s="943">
        <v>0</v>
      </c>
      <c r="I51" s="943">
        <v>-4374</v>
      </c>
      <c r="J51" s="943">
        <v>0</v>
      </c>
      <c r="K51" s="943">
        <v>0</v>
      </c>
      <c r="L51" s="943">
        <v>-203921.82</v>
      </c>
      <c r="M51" s="943">
        <v>-480</v>
      </c>
      <c r="N51" s="943">
        <v>-8</v>
      </c>
      <c r="O51" s="943">
        <v>0</v>
      </c>
      <c r="P51" s="943">
        <v>0</v>
      </c>
      <c r="Q51" s="943">
        <v>-607</v>
      </c>
      <c r="R51" s="943">
        <v>-875</v>
      </c>
      <c r="S51" s="943">
        <v>-2450</v>
      </c>
      <c r="T51" s="943">
        <v>0</v>
      </c>
      <c r="U51" s="943">
        <v>-21</v>
      </c>
      <c r="V51" s="943">
        <v>0</v>
      </c>
      <c r="W51" s="943">
        <v>0</v>
      </c>
      <c r="X51" s="943">
        <v>-4441</v>
      </c>
      <c r="Y51" s="943">
        <v>-208362.82</v>
      </c>
    </row>
    <row r="52" spans="1:25">
      <c r="A52" s="949"/>
      <c r="B52" s="950"/>
      <c r="C52" s="939"/>
      <c r="D52" s="939"/>
      <c r="E52" s="939"/>
      <c r="F52" s="939"/>
      <c r="G52" s="939"/>
      <c r="H52" s="939"/>
      <c r="I52" s="939"/>
      <c r="J52" s="939"/>
      <c r="K52" s="939"/>
      <c r="L52" s="936"/>
      <c r="M52" s="939"/>
      <c r="N52" s="939"/>
      <c r="O52" s="939"/>
      <c r="P52" s="939"/>
      <c r="Q52" s="939"/>
      <c r="R52" s="939"/>
      <c r="S52" s="939"/>
      <c r="T52" s="939"/>
      <c r="U52" s="939"/>
      <c r="V52" s="939"/>
      <c r="W52" s="939"/>
      <c r="X52" s="936"/>
      <c r="Y52" s="937"/>
    </row>
    <row r="53" spans="1:25">
      <c r="A53" s="951"/>
      <c r="B53" s="952" t="s">
        <v>453</v>
      </c>
      <c r="C53" s="953"/>
      <c r="D53" s="953"/>
      <c r="E53" s="953"/>
      <c r="F53" s="953"/>
      <c r="G53" s="953"/>
      <c r="H53" s="953"/>
      <c r="I53" s="953"/>
      <c r="J53" s="953"/>
      <c r="K53" s="953"/>
      <c r="L53" s="954">
        <v>0</v>
      </c>
      <c r="M53" s="953">
        <v>1226</v>
      </c>
      <c r="N53" s="953">
        <v>1</v>
      </c>
      <c r="O53" s="953"/>
      <c r="P53" s="953"/>
      <c r="Q53" s="953">
        <v>130</v>
      </c>
      <c r="R53" s="953">
        <v>312</v>
      </c>
      <c r="S53" s="953">
        <v>1417</v>
      </c>
      <c r="T53" s="953"/>
      <c r="U53" s="953">
        <v>2929</v>
      </c>
      <c r="V53" s="953">
        <v>2136</v>
      </c>
      <c r="W53" s="953"/>
      <c r="X53" s="954">
        <v>8151</v>
      </c>
      <c r="Y53" s="955">
        <v>8151</v>
      </c>
    </row>
    <row r="54" spans="1:25">
      <c r="A54" s="956"/>
      <c r="B54" s="950"/>
      <c r="C54" s="935"/>
      <c r="D54" s="935"/>
      <c r="E54" s="935"/>
      <c r="F54" s="935"/>
      <c r="G54" s="935"/>
      <c r="H54" s="935"/>
      <c r="I54" s="935"/>
      <c r="J54" s="935"/>
      <c r="K54" s="935"/>
      <c r="L54" s="936"/>
      <c r="M54" s="935"/>
      <c r="N54" s="935"/>
      <c r="O54" s="935"/>
      <c r="P54" s="935"/>
      <c r="Q54" s="935"/>
      <c r="R54" s="935"/>
      <c r="S54" s="935"/>
      <c r="T54" s="935"/>
      <c r="U54" s="935"/>
      <c r="V54" s="935"/>
      <c r="W54" s="935"/>
      <c r="X54" s="936"/>
      <c r="Y54" s="937"/>
    </row>
    <row r="55" spans="1:25">
      <c r="A55" s="951"/>
      <c r="B55" s="952" t="s">
        <v>454</v>
      </c>
      <c r="C55" s="953"/>
      <c r="D55" s="953">
        <v>723</v>
      </c>
      <c r="E55" s="953"/>
      <c r="F55" s="953"/>
      <c r="G55" s="953"/>
      <c r="H55" s="953"/>
      <c r="I55" s="953"/>
      <c r="J55" s="953"/>
      <c r="K55" s="953"/>
      <c r="L55" s="954">
        <v>723</v>
      </c>
      <c r="M55" s="953">
        <v>2321</v>
      </c>
      <c r="N55" s="953"/>
      <c r="O55" s="953"/>
      <c r="P55" s="953"/>
      <c r="Q55" s="953"/>
      <c r="R55" s="953"/>
      <c r="S55" s="953"/>
      <c r="T55" s="953"/>
      <c r="U55" s="953"/>
      <c r="V55" s="953"/>
      <c r="W55" s="953"/>
      <c r="X55" s="954">
        <v>2321</v>
      </c>
      <c r="Y55" s="955">
        <v>3044</v>
      </c>
    </row>
    <row r="56" spans="1:25">
      <c r="A56" s="956"/>
      <c r="B56" s="950"/>
      <c r="C56" s="957"/>
      <c r="D56" s="957"/>
      <c r="E56" s="957"/>
      <c r="F56" s="957"/>
      <c r="G56" s="957"/>
      <c r="H56" s="957"/>
      <c r="I56" s="957"/>
      <c r="J56" s="957"/>
      <c r="K56" s="957"/>
      <c r="L56" s="936"/>
      <c r="M56" s="957"/>
      <c r="N56" s="957"/>
      <c r="O56" s="957"/>
      <c r="P56" s="957"/>
      <c r="Q56" s="957"/>
      <c r="R56" s="957"/>
      <c r="S56" s="957"/>
      <c r="T56" s="957"/>
      <c r="U56" s="957"/>
      <c r="V56" s="957"/>
      <c r="W56" s="957"/>
      <c r="X56" s="936"/>
      <c r="Y56" s="937"/>
    </row>
    <row r="57" spans="1:25">
      <c r="A57" s="951"/>
      <c r="B57" s="952" t="s">
        <v>455</v>
      </c>
      <c r="C57" s="954">
        <v>-1.4551915228366852E-11</v>
      </c>
      <c r="D57" s="954">
        <v>0</v>
      </c>
      <c r="E57" s="954">
        <v>0</v>
      </c>
      <c r="F57" s="954">
        <v>0.18000000000029104</v>
      </c>
      <c r="G57" s="954">
        <v>0</v>
      </c>
      <c r="H57" s="954">
        <v>0</v>
      </c>
      <c r="I57" s="954">
        <v>0</v>
      </c>
      <c r="J57" s="954">
        <v>0</v>
      </c>
      <c r="K57" s="954">
        <v>0</v>
      </c>
      <c r="L57" s="954">
        <v>0.17999999999301508</v>
      </c>
      <c r="M57" s="954">
        <v>1.8000000272877514E-4</v>
      </c>
      <c r="N57" s="954">
        <v>0</v>
      </c>
      <c r="O57" s="954">
        <v>0</v>
      </c>
      <c r="P57" s="954">
        <v>0</v>
      </c>
      <c r="Q57" s="954">
        <v>0</v>
      </c>
      <c r="R57" s="954">
        <v>0</v>
      </c>
      <c r="S57" s="954">
        <v>0</v>
      </c>
      <c r="T57" s="954">
        <v>0</v>
      </c>
      <c r="U57" s="954">
        <v>0</v>
      </c>
      <c r="V57" s="954">
        <v>0</v>
      </c>
      <c r="W57" s="954">
        <v>0</v>
      </c>
      <c r="X57" s="954">
        <v>1.8000000272877514E-4</v>
      </c>
      <c r="Y57" s="955">
        <v>1.7999997362494469E-4</v>
      </c>
    </row>
    <row r="58" spans="1:25">
      <c r="A58" s="1018" t="s">
        <v>646</v>
      </c>
      <c r="B58" s="950"/>
      <c r="C58" s="939"/>
      <c r="D58" s="939"/>
      <c r="E58" s="939"/>
      <c r="F58" s="939"/>
      <c r="G58" s="939"/>
      <c r="H58" s="939"/>
      <c r="I58" s="939"/>
      <c r="J58" s="939"/>
      <c r="K58" s="939"/>
      <c r="L58" s="936"/>
      <c r="M58" s="939"/>
      <c r="N58" s="939"/>
      <c r="O58" s="939"/>
      <c r="P58" s="939"/>
      <c r="Q58" s="939"/>
      <c r="R58" s="939"/>
      <c r="S58" s="939"/>
      <c r="T58" s="939"/>
      <c r="U58" s="939"/>
      <c r="V58" s="939"/>
      <c r="W58" s="939"/>
      <c r="X58" s="936"/>
      <c r="Y58" s="937"/>
    </row>
    <row r="59" spans="1:25">
      <c r="A59" s="1019"/>
      <c r="B59" s="934" t="s">
        <v>456</v>
      </c>
      <c r="C59" s="935"/>
      <c r="D59" s="935">
        <v>253</v>
      </c>
      <c r="E59" s="935"/>
      <c r="F59" s="945"/>
      <c r="G59" s="945"/>
      <c r="H59" s="938"/>
      <c r="I59" s="935"/>
      <c r="J59" s="945"/>
      <c r="K59" s="935"/>
      <c r="L59" s="936">
        <v>253</v>
      </c>
      <c r="M59" s="935">
        <v>184</v>
      </c>
      <c r="N59" s="935"/>
      <c r="O59" s="935">
        <v>24297</v>
      </c>
      <c r="P59" s="935">
        <v>6798</v>
      </c>
      <c r="Q59" s="935">
        <v>30926</v>
      </c>
      <c r="R59" s="935">
        <v>6538</v>
      </c>
      <c r="S59" s="935"/>
      <c r="T59" s="935"/>
      <c r="U59" s="935"/>
      <c r="V59" s="935"/>
      <c r="W59" s="935"/>
      <c r="X59" s="936">
        <v>68743</v>
      </c>
      <c r="Y59" s="937">
        <v>68996</v>
      </c>
    </row>
    <row r="60" spans="1:25">
      <c r="A60" s="1019"/>
      <c r="B60" s="923"/>
      <c r="C60" s="938"/>
      <c r="D60" s="938"/>
      <c r="E60" s="938"/>
      <c r="F60" s="938"/>
      <c r="G60" s="938"/>
      <c r="H60" s="938"/>
      <c r="I60" s="938"/>
      <c r="J60" s="938"/>
      <c r="K60" s="938"/>
      <c r="L60" s="936"/>
      <c r="M60" s="938"/>
      <c r="N60" s="938"/>
      <c r="O60" s="938"/>
      <c r="P60" s="938"/>
      <c r="Q60" s="938"/>
      <c r="R60" s="938"/>
      <c r="S60" s="938"/>
      <c r="T60" s="938"/>
      <c r="U60" s="938"/>
      <c r="V60" s="938"/>
      <c r="W60" s="938"/>
      <c r="X60" s="936"/>
      <c r="Y60" s="937"/>
    </row>
    <row r="61" spans="1:25">
      <c r="A61" s="1019"/>
      <c r="B61" s="934" t="s">
        <v>457</v>
      </c>
      <c r="C61" s="935"/>
      <c r="D61" s="935">
        <v>9242</v>
      </c>
      <c r="E61" s="935">
        <v>5297</v>
      </c>
      <c r="F61" s="935"/>
      <c r="G61" s="945"/>
      <c r="H61" s="938"/>
      <c r="I61" s="935">
        <v>10133</v>
      </c>
      <c r="J61" s="935"/>
      <c r="K61" s="935"/>
      <c r="L61" s="936">
        <v>24672</v>
      </c>
      <c r="M61" s="935">
        <v>24181</v>
      </c>
      <c r="N61" s="935">
        <v>1616</v>
      </c>
      <c r="O61" s="935"/>
      <c r="P61" s="935">
        <v>408</v>
      </c>
      <c r="Q61" s="935">
        <v>13657</v>
      </c>
      <c r="R61" s="935">
        <v>6557</v>
      </c>
      <c r="S61" s="935">
        <v>2296</v>
      </c>
      <c r="T61" s="935"/>
      <c r="U61" s="935">
        <v>1641</v>
      </c>
      <c r="V61" s="935">
        <v>644</v>
      </c>
      <c r="W61" s="935"/>
      <c r="X61" s="936">
        <v>51000</v>
      </c>
      <c r="Y61" s="937">
        <v>75672</v>
      </c>
    </row>
    <row r="62" spans="1:25">
      <c r="A62" s="1019"/>
      <c r="B62" s="923"/>
      <c r="C62" s="938"/>
      <c r="D62" s="938"/>
      <c r="E62" s="938"/>
      <c r="F62" s="938"/>
      <c r="G62" s="938"/>
      <c r="H62" s="938"/>
      <c r="I62" s="938"/>
      <c r="J62" s="938"/>
      <c r="K62" s="938"/>
      <c r="L62" s="936"/>
      <c r="M62" s="938"/>
      <c r="N62" s="938"/>
      <c r="O62" s="938"/>
      <c r="P62" s="938"/>
      <c r="Q62" s="938"/>
      <c r="R62" s="938"/>
      <c r="S62" s="938"/>
      <c r="T62" s="938"/>
      <c r="U62" s="938"/>
      <c r="V62" s="938"/>
      <c r="W62" s="938"/>
      <c r="X62" s="936"/>
      <c r="Y62" s="937"/>
    </row>
    <row r="63" spans="1:25">
      <c r="A63" s="1019"/>
      <c r="B63" s="934" t="s">
        <v>94</v>
      </c>
      <c r="C63" s="935"/>
      <c r="D63" s="935">
        <v>3383</v>
      </c>
      <c r="E63" s="935"/>
      <c r="F63" s="945"/>
      <c r="G63" s="945"/>
      <c r="H63" s="938"/>
      <c r="I63" s="935">
        <v>28630</v>
      </c>
      <c r="J63" s="945"/>
      <c r="K63" s="935"/>
      <c r="L63" s="936">
        <v>32013</v>
      </c>
      <c r="M63" s="935">
        <v>6159</v>
      </c>
      <c r="N63" s="935">
        <v>8738</v>
      </c>
      <c r="O63" s="935"/>
      <c r="P63" s="935">
        <v>1417</v>
      </c>
      <c r="Q63" s="935">
        <v>476</v>
      </c>
      <c r="R63" s="935">
        <v>43</v>
      </c>
      <c r="S63" s="935"/>
      <c r="T63" s="935"/>
      <c r="U63" s="935">
        <v>196</v>
      </c>
      <c r="V63" s="935"/>
      <c r="W63" s="935"/>
      <c r="X63" s="936">
        <v>17029</v>
      </c>
      <c r="Y63" s="937">
        <v>49042</v>
      </c>
    </row>
    <row r="64" spans="1:25">
      <c r="A64" s="1019"/>
      <c r="B64" s="934" t="s">
        <v>374</v>
      </c>
      <c r="C64" s="938"/>
      <c r="D64" s="938"/>
      <c r="E64" s="938"/>
      <c r="F64" s="938"/>
      <c r="G64" s="938"/>
      <c r="H64" s="938"/>
      <c r="I64" s="938"/>
      <c r="J64" s="938"/>
      <c r="K64" s="938"/>
      <c r="L64" s="936"/>
      <c r="M64" s="938"/>
      <c r="N64" s="938"/>
      <c r="O64" s="938"/>
      <c r="P64" s="938"/>
      <c r="Q64" s="938"/>
      <c r="R64" s="938"/>
      <c r="S64" s="938"/>
      <c r="T64" s="938"/>
      <c r="U64" s="938"/>
      <c r="V64" s="938"/>
      <c r="W64" s="938"/>
      <c r="X64" s="936"/>
      <c r="Y64" s="937"/>
    </row>
    <row r="65" spans="1:25">
      <c r="A65" s="1019"/>
      <c r="B65" s="934" t="s">
        <v>647</v>
      </c>
      <c r="C65" s="935"/>
      <c r="D65" s="935">
        <v>746</v>
      </c>
      <c r="E65" s="935">
        <v>72</v>
      </c>
      <c r="F65" s="945"/>
      <c r="G65" s="945"/>
      <c r="H65" s="938"/>
      <c r="I65" s="935"/>
      <c r="J65" s="945"/>
      <c r="K65" s="935"/>
      <c r="L65" s="936">
        <v>818</v>
      </c>
      <c r="M65" s="935">
        <v>4565</v>
      </c>
      <c r="N65" s="935">
        <v>1364</v>
      </c>
      <c r="O65" s="935"/>
      <c r="P65" s="935">
        <v>8</v>
      </c>
      <c r="Q65" s="935">
        <v>264</v>
      </c>
      <c r="R65" s="935"/>
      <c r="S65" s="935"/>
      <c r="T65" s="935"/>
      <c r="U65" s="935">
        <v>129</v>
      </c>
      <c r="V65" s="935"/>
      <c r="W65" s="935"/>
      <c r="X65" s="936">
        <v>6330</v>
      </c>
      <c r="Y65" s="937">
        <v>7148</v>
      </c>
    </row>
    <row r="66" spans="1:25">
      <c r="A66" s="1019"/>
      <c r="B66" s="934" t="s">
        <v>374</v>
      </c>
      <c r="C66" s="938"/>
      <c r="D66" s="938"/>
      <c r="E66" s="938"/>
      <c r="F66" s="938"/>
      <c r="G66" s="938"/>
      <c r="H66" s="938"/>
      <c r="I66" s="938"/>
      <c r="J66" s="938"/>
      <c r="K66" s="938"/>
      <c r="L66" s="936"/>
      <c r="M66" s="938"/>
      <c r="N66" s="938"/>
      <c r="O66" s="938"/>
      <c r="P66" s="938"/>
      <c r="Q66" s="938"/>
      <c r="R66" s="938"/>
      <c r="S66" s="938"/>
      <c r="T66" s="938"/>
      <c r="U66" s="938"/>
      <c r="V66" s="938"/>
      <c r="W66" s="938"/>
      <c r="X66" s="936"/>
      <c r="Y66" s="937"/>
    </row>
    <row r="67" spans="1:25">
      <c r="A67" s="1019"/>
      <c r="B67" s="934" t="s">
        <v>460</v>
      </c>
      <c r="C67" s="935"/>
      <c r="D67" s="935"/>
      <c r="E67" s="935"/>
      <c r="F67" s="935"/>
      <c r="G67" s="945"/>
      <c r="H67" s="938"/>
      <c r="I67" s="935"/>
      <c r="J67" s="935"/>
      <c r="K67" s="935"/>
      <c r="L67" s="936">
        <v>0</v>
      </c>
      <c r="M67" s="935"/>
      <c r="N67" s="935"/>
      <c r="O67" s="935"/>
      <c r="P67" s="935"/>
      <c r="Q67" s="935"/>
      <c r="R67" s="935"/>
      <c r="S67" s="935"/>
      <c r="T67" s="935"/>
      <c r="U67" s="935"/>
      <c r="V67" s="935"/>
      <c r="W67" s="935"/>
      <c r="X67" s="936">
        <v>0</v>
      </c>
      <c r="Y67" s="937">
        <v>0</v>
      </c>
    </row>
    <row r="68" spans="1:25">
      <c r="A68" s="1019"/>
      <c r="B68" s="934" t="s">
        <v>374</v>
      </c>
      <c r="C68" s="938"/>
      <c r="D68" s="938"/>
      <c r="E68" s="938"/>
      <c r="F68" s="938"/>
      <c r="G68" s="938"/>
      <c r="H68" s="938"/>
      <c r="I68" s="938"/>
      <c r="J68" s="938"/>
      <c r="K68" s="938"/>
      <c r="L68" s="936"/>
      <c r="M68" s="938"/>
      <c r="N68" s="938"/>
      <c r="O68" s="938"/>
      <c r="P68" s="938"/>
      <c r="Q68" s="938"/>
      <c r="R68" s="938"/>
      <c r="S68" s="938"/>
      <c r="T68" s="938"/>
      <c r="U68" s="938"/>
      <c r="V68" s="938"/>
      <c r="W68" s="938"/>
      <c r="X68" s="936"/>
      <c r="Y68" s="937"/>
    </row>
    <row r="69" spans="1:25">
      <c r="A69" s="1019"/>
      <c r="B69" s="934" t="s">
        <v>461</v>
      </c>
      <c r="C69" s="935"/>
      <c r="D69" s="935"/>
      <c r="E69" s="935"/>
      <c r="F69" s="945"/>
      <c r="G69" s="945"/>
      <c r="H69" s="938"/>
      <c r="I69" s="935"/>
      <c r="J69" s="945"/>
      <c r="K69" s="935"/>
      <c r="L69" s="936">
        <v>0</v>
      </c>
      <c r="M69" s="935"/>
      <c r="N69" s="935"/>
      <c r="O69" s="935"/>
      <c r="P69" s="935"/>
      <c r="Q69" s="935"/>
      <c r="R69" s="935"/>
      <c r="S69" s="938"/>
      <c r="T69" s="935"/>
      <c r="U69" s="938"/>
      <c r="V69" s="935"/>
      <c r="W69" s="935"/>
      <c r="X69" s="936">
        <v>0</v>
      </c>
      <c r="Y69" s="937">
        <v>0</v>
      </c>
    </row>
    <row r="70" spans="1:25">
      <c r="A70" s="1020"/>
      <c r="B70" s="958" t="s">
        <v>374</v>
      </c>
      <c r="C70" s="959"/>
      <c r="D70" s="959"/>
      <c r="E70" s="959"/>
      <c r="F70" s="959"/>
      <c r="G70" s="959"/>
      <c r="H70" s="959"/>
      <c r="I70" s="959"/>
      <c r="J70" s="959"/>
      <c r="K70" s="959"/>
      <c r="L70" s="954"/>
      <c r="M70" s="959"/>
      <c r="N70" s="959"/>
      <c r="O70" s="959"/>
      <c r="P70" s="959"/>
      <c r="Q70" s="959"/>
      <c r="R70" s="959"/>
      <c r="S70" s="959"/>
      <c r="T70" s="959"/>
      <c r="U70" s="959"/>
      <c r="V70" s="959"/>
      <c r="W70" s="959"/>
      <c r="X70" s="954"/>
      <c r="Y70" s="960"/>
    </row>
    <row r="71" spans="1:25">
      <c r="A71" s="949"/>
      <c r="B71" s="950" t="s">
        <v>462</v>
      </c>
      <c r="C71" s="936">
        <v>0</v>
      </c>
      <c r="D71" s="936">
        <v>13624</v>
      </c>
      <c r="E71" s="936">
        <v>5369</v>
      </c>
      <c r="F71" s="936">
        <v>0</v>
      </c>
      <c r="G71" s="936">
        <v>0</v>
      </c>
      <c r="H71" s="936">
        <v>0</v>
      </c>
      <c r="I71" s="936">
        <v>38763</v>
      </c>
      <c r="J71" s="936">
        <v>0</v>
      </c>
      <c r="K71" s="936">
        <v>0</v>
      </c>
      <c r="L71" s="936">
        <v>57756</v>
      </c>
      <c r="M71" s="936">
        <v>35089</v>
      </c>
      <c r="N71" s="936">
        <v>11718</v>
      </c>
      <c r="O71" s="936">
        <v>24297</v>
      </c>
      <c r="P71" s="936">
        <v>8631</v>
      </c>
      <c r="Q71" s="936">
        <v>45323</v>
      </c>
      <c r="R71" s="936">
        <v>13138</v>
      </c>
      <c r="S71" s="936">
        <v>2296</v>
      </c>
      <c r="T71" s="936">
        <v>0</v>
      </c>
      <c r="U71" s="936">
        <v>1966</v>
      </c>
      <c r="V71" s="936">
        <v>644</v>
      </c>
      <c r="W71" s="936">
        <v>0</v>
      </c>
      <c r="X71" s="936">
        <v>143102</v>
      </c>
      <c r="Y71" s="964">
        <v>200858</v>
      </c>
    </row>
    <row r="72" spans="1:25">
      <c r="A72" s="906"/>
      <c r="B72" s="950"/>
      <c r="C72" s="936"/>
      <c r="D72" s="936"/>
      <c r="E72" s="936"/>
      <c r="F72" s="936"/>
      <c r="G72" s="936"/>
      <c r="H72" s="936"/>
      <c r="I72" s="936"/>
      <c r="J72" s="936"/>
      <c r="K72" s="936"/>
      <c r="L72" s="936"/>
      <c r="M72" s="936"/>
      <c r="N72" s="936"/>
      <c r="O72" s="936"/>
      <c r="P72" s="936"/>
      <c r="Q72" s="936"/>
      <c r="R72" s="936"/>
      <c r="S72" s="936"/>
      <c r="T72" s="936"/>
      <c r="U72" s="936"/>
      <c r="V72" s="936"/>
      <c r="W72" s="936"/>
      <c r="X72" s="936"/>
      <c r="Y72" s="937"/>
    </row>
    <row r="73" spans="1:25">
      <c r="A73" s="906"/>
      <c r="B73" s="950" t="s">
        <v>648</v>
      </c>
      <c r="C73" s="939"/>
      <c r="D73" s="939"/>
      <c r="E73" s="939"/>
      <c r="F73" s="939"/>
      <c r="G73" s="939"/>
      <c r="H73" s="939"/>
      <c r="I73" s="939"/>
      <c r="J73" s="939"/>
      <c r="K73" s="939"/>
      <c r="L73" s="936">
        <v>0</v>
      </c>
      <c r="M73" s="938"/>
      <c r="N73" s="938"/>
      <c r="O73" s="938"/>
      <c r="P73" s="938"/>
      <c r="Q73" s="938"/>
      <c r="R73" s="938"/>
      <c r="S73" s="938"/>
      <c r="T73" s="938"/>
      <c r="U73" s="938"/>
      <c r="V73" s="938"/>
      <c r="W73" s="938">
        <v>1504.3</v>
      </c>
      <c r="X73" s="936">
        <v>1504.3</v>
      </c>
      <c r="Y73" s="937">
        <v>1504.3</v>
      </c>
    </row>
    <row r="74" spans="1:25">
      <c r="A74" s="961"/>
      <c r="B74" s="962"/>
      <c r="C74" s="959"/>
      <c r="D74" s="959"/>
      <c r="E74" s="959"/>
      <c r="F74" s="959"/>
      <c r="G74" s="959"/>
      <c r="H74" s="959"/>
      <c r="I74" s="959"/>
      <c r="J74" s="959"/>
      <c r="K74" s="959"/>
      <c r="L74" s="954"/>
      <c r="M74" s="959"/>
      <c r="N74" s="959"/>
      <c r="O74" s="959"/>
      <c r="P74" s="959"/>
      <c r="Q74" s="959"/>
      <c r="R74" s="959"/>
      <c r="S74" s="959"/>
      <c r="T74" s="959"/>
      <c r="U74" s="959"/>
      <c r="V74" s="959"/>
      <c r="W74" s="959"/>
      <c r="X74" s="954"/>
      <c r="Y74" s="960"/>
    </row>
    <row r="75" spans="1:25">
      <c r="A75" s="906"/>
      <c r="B75" s="950" t="s">
        <v>465</v>
      </c>
      <c r="C75" s="936">
        <v>0</v>
      </c>
      <c r="D75" s="936">
        <v>13624</v>
      </c>
      <c r="E75" s="936">
        <v>5369</v>
      </c>
      <c r="F75" s="936">
        <v>0</v>
      </c>
      <c r="G75" s="936">
        <v>0</v>
      </c>
      <c r="H75" s="936">
        <v>0</v>
      </c>
      <c r="I75" s="936">
        <v>38763</v>
      </c>
      <c r="J75" s="936">
        <v>0</v>
      </c>
      <c r="K75" s="936">
        <v>0</v>
      </c>
      <c r="L75" s="936">
        <v>57756</v>
      </c>
      <c r="M75" s="936">
        <v>35089</v>
      </c>
      <c r="N75" s="936">
        <v>11718</v>
      </c>
      <c r="O75" s="936">
        <v>24297</v>
      </c>
      <c r="P75" s="936">
        <v>8631</v>
      </c>
      <c r="Q75" s="936">
        <v>45323</v>
      </c>
      <c r="R75" s="936">
        <v>13138</v>
      </c>
      <c r="S75" s="936">
        <v>2296</v>
      </c>
      <c r="T75" s="936">
        <v>0</v>
      </c>
      <c r="U75" s="936">
        <v>1966</v>
      </c>
      <c r="V75" s="936">
        <v>644</v>
      </c>
      <c r="W75" s="936">
        <v>1504.3</v>
      </c>
      <c r="X75" s="936">
        <v>144606.29999999999</v>
      </c>
      <c r="Y75" s="963">
        <v>202362.3</v>
      </c>
    </row>
    <row r="76" spans="1:25" ht="13.5" thickBot="1">
      <c r="A76" s="897"/>
      <c r="B76" s="898"/>
      <c r="C76" s="899"/>
      <c r="D76" s="899"/>
      <c r="E76" s="899"/>
      <c r="F76" s="899"/>
      <c r="G76" s="899"/>
      <c r="H76" s="899"/>
      <c r="I76" s="899"/>
      <c r="J76" s="899"/>
      <c r="K76" s="899"/>
      <c r="L76" s="899"/>
      <c r="M76" s="899"/>
      <c r="N76" s="899"/>
      <c r="O76" s="899"/>
      <c r="P76" s="899"/>
      <c r="Q76" s="899"/>
      <c r="R76" s="899"/>
      <c r="S76" s="899"/>
      <c r="T76" s="899"/>
      <c r="U76" s="899"/>
      <c r="V76" s="899"/>
      <c r="W76" s="899"/>
      <c r="X76" s="899"/>
      <c r="Y76" s="900"/>
    </row>
  </sheetData>
  <mergeCells count="4">
    <mergeCell ref="K2:L2"/>
    <mergeCell ref="A9:A26"/>
    <mergeCell ref="A28:A50"/>
    <mergeCell ref="A58:A70"/>
  </mergeCells>
  <pageMargins left="0.39370078740157483" right="0.75" top="1.1811023622047245" bottom="1" header="0" footer="0"/>
  <pageSetup scale="45" orientation="landscape" r:id="rId1"/>
  <headerFooter alignWithMargins="0">
    <oddHeader>&amp;RE3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AS140"/>
  <sheetViews>
    <sheetView zoomScale="80" workbookViewId="0">
      <selection activeCell="B1" sqref="B1"/>
    </sheetView>
  </sheetViews>
  <sheetFormatPr baseColWidth="10" defaultColWidth="9.140625" defaultRowHeight="12.75"/>
  <cols>
    <col min="1" max="1" width="13.42578125" style="180" customWidth="1"/>
    <col min="2" max="2" width="26.7109375" style="180" customWidth="1"/>
    <col min="3" max="3" width="7" style="180" customWidth="1"/>
    <col min="4" max="4" width="7.7109375" style="180" customWidth="1"/>
    <col min="5" max="6" width="6.85546875" style="180" customWidth="1"/>
    <col min="7" max="7" width="6.140625" style="180" customWidth="1"/>
    <col min="8" max="8" width="8" style="180" customWidth="1"/>
    <col min="9" max="9" width="6.7109375" style="180" customWidth="1"/>
    <col min="10" max="10" width="6.85546875" style="180" customWidth="1"/>
    <col min="11" max="11" width="5.7109375" style="180" customWidth="1"/>
    <col min="12" max="12" width="6.85546875" style="180" customWidth="1"/>
    <col min="13" max="13" width="9.7109375" style="180" customWidth="1"/>
    <col min="14" max="14" width="7.28515625" style="180" customWidth="1"/>
    <col min="15" max="15" width="6.7109375" style="180" customWidth="1"/>
    <col min="16" max="16" width="6.85546875" style="180" customWidth="1"/>
    <col min="17" max="17" width="7.7109375" style="180" customWidth="1"/>
    <col min="18" max="18" width="7.5703125" style="180" customWidth="1"/>
    <col min="19" max="19" width="7" style="180" customWidth="1"/>
    <col min="20" max="20" width="5.7109375" style="180" customWidth="1"/>
    <col min="21" max="21" width="5.140625" style="180" customWidth="1"/>
    <col min="22" max="22" width="6.7109375" style="180" customWidth="1"/>
    <col min="23" max="23" width="10.28515625" style="180" customWidth="1"/>
    <col min="24" max="24" width="14.5703125" style="180" customWidth="1"/>
    <col min="25" max="25" width="14.7109375" style="180" customWidth="1"/>
    <col min="26" max="26" width="8.5703125" style="180" customWidth="1"/>
    <col min="27" max="27" width="8" style="180" customWidth="1"/>
    <col min="28" max="28" width="8.5703125" style="180" customWidth="1"/>
    <col min="29" max="29" width="8.42578125" style="180" customWidth="1"/>
    <col min="30" max="30" width="7.85546875" style="180" customWidth="1"/>
    <col min="31" max="31" width="7.42578125" style="180" customWidth="1"/>
    <col min="32" max="32" width="8.140625" style="180" customWidth="1"/>
    <col min="33" max="33" width="9" style="180" customWidth="1"/>
    <col min="34" max="34" width="5.42578125" style="180" customWidth="1"/>
    <col min="35" max="35" width="8.7109375" style="180" customWidth="1"/>
    <col min="36" max="36" width="10.140625" style="180" customWidth="1"/>
    <col min="37" max="38" width="6.85546875" style="180" customWidth="1"/>
    <col min="39" max="39" width="7.42578125" style="180" customWidth="1"/>
    <col min="40" max="40" width="6.85546875" style="180" customWidth="1"/>
    <col min="41" max="41" width="7.140625" style="180" customWidth="1"/>
    <col min="42" max="42" width="6.140625" style="180" customWidth="1"/>
    <col min="43" max="43" width="5.5703125" style="180" customWidth="1"/>
    <col min="44" max="44" width="5.85546875" style="180" customWidth="1"/>
    <col min="45" max="254" width="11.42578125" style="180" customWidth="1"/>
    <col min="255" max="16384" width="9.140625" style="180"/>
  </cols>
  <sheetData>
    <row r="1" spans="1:44" s="179" customFormat="1" ht="15.75">
      <c r="A1" s="513" t="s">
        <v>611</v>
      </c>
      <c r="B1" s="175"/>
      <c r="C1" s="176"/>
      <c r="D1" s="176"/>
      <c r="E1" s="176"/>
      <c r="F1" s="176"/>
      <c r="G1" s="176"/>
      <c r="H1" s="177"/>
      <c r="I1" s="177"/>
      <c r="J1" s="178" t="s">
        <v>170</v>
      </c>
      <c r="K1" s="177"/>
      <c r="L1" s="177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</row>
    <row r="2" spans="1:44" s="179" customFormat="1">
      <c r="A2" s="175"/>
      <c r="B2" s="175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</row>
    <row r="3" spans="1:44" s="184" customFormat="1">
      <c r="A3" s="181"/>
      <c r="B3" s="181"/>
      <c r="C3" s="182" t="s">
        <v>171</v>
      </c>
      <c r="D3" s="182" t="s">
        <v>172</v>
      </c>
      <c r="E3" s="182" t="s">
        <v>173</v>
      </c>
      <c r="F3" s="182" t="s">
        <v>173</v>
      </c>
      <c r="G3" s="182" t="s">
        <v>174</v>
      </c>
      <c r="H3" s="183" t="s">
        <v>175</v>
      </c>
      <c r="I3" s="182" t="s">
        <v>173</v>
      </c>
      <c r="J3" s="182" t="s">
        <v>174</v>
      </c>
      <c r="K3" s="182" t="s">
        <v>176</v>
      </c>
      <c r="L3" s="182" t="s">
        <v>177</v>
      </c>
      <c r="M3" s="182" t="s">
        <v>178</v>
      </c>
      <c r="N3" s="182" t="s">
        <v>179</v>
      </c>
      <c r="O3" s="183" t="s">
        <v>180</v>
      </c>
      <c r="P3" s="183" t="s">
        <v>181</v>
      </c>
      <c r="Q3" s="183" t="s">
        <v>175</v>
      </c>
      <c r="R3" s="183" t="s">
        <v>177</v>
      </c>
      <c r="S3" s="183" t="s">
        <v>175</v>
      </c>
      <c r="T3" s="182" t="s">
        <v>182</v>
      </c>
      <c r="U3" s="183" t="s">
        <v>183</v>
      </c>
      <c r="V3" s="183" t="s">
        <v>184</v>
      </c>
      <c r="W3" s="183" t="s">
        <v>62</v>
      </c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</row>
    <row r="4" spans="1:44" s="179" customFormat="1">
      <c r="A4" s="185" t="s">
        <v>185</v>
      </c>
      <c r="B4" s="185"/>
      <c r="C4" s="186" t="s">
        <v>186</v>
      </c>
      <c r="D4" s="187" t="s">
        <v>187</v>
      </c>
      <c r="E4" s="186" t="s">
        <v>188</v>
      </c>
      <c r="F4" s="186" t="s">
        <v>189</v>
      </c>
      <c r="G4" s="186"/>
      <c r="H4" s="186" t="s">
        <v>190</v>
      </c>
      <c r="I4" s="186" t="s">
        <v>191</v>
      </c>
      <c r="J4" s="186" t="s">
        <v>191</v>
      </c>
      <c r="K4" s="186"/>
      <c r="L4" s="186" t="s">
        <v>192</v>
      </c>
      <c r="M4" s="187" t="s">
        <v>193</v>
      </c>
      <c r="N4" s="186" t="s">
        <v>194</v>
      </c>
      <c r="O4" s="186"/>
      <c r="P4" s="186" t="s">
        <v>195</v>
      </c>
      <c r="Q4" s="186" t="s">
        <v>196</v>
      </c>
      <c r="R4" s="187" t="s">
        <v>197</v>
      </c>
      <c r="S4" s="186" t="s">
        <v>198</v>
      </c>
      <c r="T4" s="186" t="s">
        <v>199</v>
      </c>
      <c r="U4" s="186"/>
      <c r="V4" s="186" t="s">
        <v>200</v>
      </c>
      <c r="W4" s="186" t="s">
        <v>201</v>
      </c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</row>
    <row r="5" spans="1:44" s="190" customFormat="1">
      <c r="A5" s="188"/>
      <c r="B5" s="188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 t="s">
        <v>198</v>
      </c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</row>
    <row r="6" spans="1:44">
      <c r="A6" s="191"/>
      <c r="B6" s="191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92"/>
    </row>
    <row r="7" spans="1:44">
      <c r="A7" s="174" t="s">
        <v>202</v>
      </c>
      <c r="B7" s="191" t="s">
        <v>203</v>
      </c>
      <c r="C7" s="176">
        <v>27432</v>
      </c>
      <c r="D7" s="176" t="s">
        <v>204</v>
      </c>
      <c r="E7" s="176">
        <v>24183</v>
      </c>
      <c r="F7" s="176">
        <v>56</v>
      </c>
      <c r="G7" s="176" t="s">
        <v>204</v>
      </c>
      <c r="H7" s="176" t="s">
        <v>204</v>
      </c>
      <c r="I7" s="176" t="s">
        <v>204</v>
      </c>
      <c r="J7" s="176" t="s">
        <v>204</v>
      </c>
      <c r="K7" s="193" t="s">
        <v>204</v>
      </c>
      <c r="L7" s="176" t="s">
        <v>204</v>
      </c>
      <c r="M7" s="194">
        <f>SUM(C7:L7)</f>
        <v>51671</v>
      </c>
      <c r="N7" s="176">
        <v>113</v>
      </c>
      <c r="O7" s="176" t="s">
        <v>204</v>
      </c>
      <c r="P7" s="176" t="s">
        <v>204</v>
      </c>
      <c r="Q7" s="176" t="s">
        <v>204</v>
      </c>
      <c r="R7" s="176" t="s">
        <v>204</v>
      </c>
      <c r="S7" s="176">
        <v>253</v>
      </c>
      <c r="T7" s="176" t="s">
        <v>204</v>
      </c>
      <c r="U7" s="176" t="s">
        <v>204</v>
      </c>
      <c r="V7" s="176" t="s">
        <v>204</v>
      </c>
      <c r="W7" s="197">
        <f>SUM(M7:V7)</f>
        <v>52037</v>
      </c>
    </row>
    <row r="8" spans="1:44">
      <c r="A8" s="191"/>
      <c r="B8" s="191" t="s">
        <v>205</v>
      </c>
      <c r="C8" s="176">
        <v>201</v>
      </c>
      <c r="D8" s="176" t="s">
        <v>204</v>
      </c>
      <c r="E8" s="176" t="s">
        <v>204</v>
      </c>
      <c r="F8" s="176" t="s">
        <v>204</v>
      </c>
      <c r="G8" s="176" t="s">
        <v>204</v>
      </c>
      <c r="H8" s="176" t="s">
        <v>204</v>
      </c>
      <c r="I8" s="176" t="s">
        <v>204</v>
      </c>
      <c r="J8" s="176" t="s">
        <v>204</v>
      </c>
      <c r="K8" s="176" t="s">
        <v>204</v>
      </c>
      <c r="L8" s="176" t="s">
        <v>204</v>
      </c>
      <c r="M8" s="194">
        <f>SUM(C8:L8)</f>
        <v>201</v>
      </c>
      <c r="N8" s="176">
        <v>71</v>
      </c>
      <c r="O8" s="195" t="s">
        <v>204</v>
      </c>
      <c r="P8" s="176" t="s">
        <v>204</v>
      </c>
      <c r="Q8" s="176" t="s">
        <v>204</v>
      </c>
      <c r="R8" s="176" t="s">
        <v>204</v>
      </c>
      <c r="S8" s="176" t="s">
        <v>204</v>
      </c>
      <c r="T8" s="176" t="s">
        <v>204</v>
      </c>
      <c r="U8" s="176" t="s">
        <v>204</v>
      </c>
      <c r="V8" s="176" t="s">
        <v>204</v>
      </c>
      <c r="W8" s="197">
        <f>SUM(M8:V8)</f>
        <v>272</v>
      </c>
    </row>
    <row r="9" spans="1:44">
      <c r="A9" s="191"/>
      <c r="B9" s="191" t="s">
        <v>206</v>
      </c>
      <c r="C9" s="176">
        <v>3293</v>
      </c>
      <c r="D9" s="176">
        <v>6538</v>
      </c>
      <c r="E9" s="176" t="s">
        <v>204</v>
      </c>
      <c r="F9" s="176" t="s">
        <v>204</v>
      </c>
      <c r="G9" s="176" t="s">
        <v>204</v>
      </c>
      <c r="H9" s="176" t="s">
        <v>204</v>
      </c>
      <c r="I9" s="176" t="s">
        <v>204</v>
      </c>
      <c r="J9" s="176" t="s">
        <v>204</v>
      </c>
      <c r="K9" s="176" t="s">
        <v>204</v>
      </c>
      <c r="L9" s="176" t="s">
        <v>204</v>
      </c>
      <c r="M9" s="194">
        <f>SUM(C9:L9)</f>
        <v>9831</v>
      </c>
      <c r="N9" s="176" t="s">
        <v>204</v>
      </c>
      <c r="O9" s="176" t="s">
        <v>204</v>
      </c>
      <c r="P9" s="176" t="s">
        <v>204</v>
      </c>
      <c r="Q9" s="176" t="s">
        <v>204</v>
      </c>
      <c r="R9" s="176" t="s">
        <v>204</v>
      </c>
      <c r="S9" s="176" t="s">
        <v>204</v>
      </c>
      <c r="T9" s="176" t="s">
        <v>204</v>
      </c>
      <c r="U9" s="176" t="s">
        <v>204</v>
      </c>
      <c r="V9" s="176" t="s">
        <v>204</v>
      </c>
      <c r="W9" s="197">
        <f>SUM(M9:V9)</f>
        <v>9831</v>
      </c>
    </row>
    <row r="10" spans="1:44">
      <c r="A10" s="191"/>
      <c r="B10" s="191" t="s">
        <v>207</v>
      </c>
      <c r="C10" s="176" t="s">
        <v>204</v>
      </c>
      <c r="D10" s="176" t="s">
        <v>204</v>
      </c>
      <c r="E10" s="176" t="s">
        <v>204</v>
      </c>
      <c r="F10" s="176" t="s">
        <v>204</v>
      </c>
      <c r="G10" s="176" t="s">
        <v>204</v>
      </c>
      <c r="H10" s="176" t="s">
        <v>204</v>
      </c>
      <c r="I10" s="176">
        <v>58</v>
      </c>
      <c r="J10" s="176">
        <v>6798</v>
      </c>
      <c r="K10" s="176" t="s">
        <v>204</v>
      </c>
      <c r="L10" s="176" t="s">
        <v>204</v>
      </c>
      <c r="M10" s="194">
        <f>SUM(C10:L10)</f>
        <v>6856</v>
      </c>
      <c r="N10" s="176" t="s">
        <v>204</v>
      </c>
      <c r="O10" s="176" t="s">
        <v>204</v>
      </c>
      <c r="P10" s="176" t="s">
        <v>204</v>
      </c>
      <c r="Q10" s="176" t="s">
        <v>204</v>
      </c>
      <c r="R10" s="176" t="s">
        <v>204</v>
      </c>
      <c r="S10" s="176" t="s">
        <v>204</v>
      </c>
      <c r="T10" s="176" t="s">
        <v>204</v>
      </c>
      <c r="U10" s="176" t="s">
        <v>204</v>
      </c>
      <c r="V10" s="176" t="s">
        <v>204</v>
      </c>
      <c r="W10" s="197">
        <f>SUM(M10:V10)</f>
        <v>6856</v>
      </c>
    </row>
    <row r="11" spans="1:44">
      <c r="A11" s="191"/>
      <c r="B11" s="191"/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94">
        <v>0</v>
      </c>
      <c r="N11" s="176"/>
      <c r="O11" s="176"/>
      <c r="P11" s="176"/>
      <c r="Q11" s="176"/>
      <c r="R11" s="176"/>
      <c r="S11" s="176"/>
      <c r="T11" s="176"/>
      <c r="U11" s="176"/>
      <c r="V11" s="176"/>
      <c r="W11" s="197">
        <v>0</v>
      </c>
    </row>
    <row r="12" spans="1:44">
      <c r="A12" s="191" t="s">
        <v>208</v>
      </c>
      <c r="B12" s="191"/>
      <c r="C12" s="196">
        <v>30926</v>
      </c>
      <c r="D12" s="196">
        <v>6538</v>
      </c>
      <c r="E12" s="196">
        <v>24183</v>
      </c>
      <c r="F12" s="196">
        <v>56</v>
      </c>
      <c r="G12" s="196">
        <v>0</v>
      </c>
      <c r="H12" s="196">
        <v>0</v>
      </c>
      <c r="I12" s="196">
        <v>58</v>
      </c>
      <c r="J12" s="196">
        <v>6798</v>
      </c>
      <c r="K12" s="196">
        <v>0</v>
      </c>
      <c r="L12" s="196">
        <v>0</v>
      </c>
      <c r="M12" s="196">
        <f>SUM(M7:M10)</f>
        <v>68559</v>
      </c>
      <c r="N12" s="196">
        <v>184</v>
      </c>
      <c r="O12" s="196">
        <v>0</v>
      </c>
      <c r="P12" s="196">
        <v>0</v>
      </c>
      <c r="Q12" s="196">
        <v>0</v>
      </c>
      <c r="R12" s="196">
        <v>0</v>
      </c>
      <c r="S12" s="196">
        <v>253</v>
      </c>
      <c r="T12" s="196">
        <v>0</v>
      </c>
      <c r="U12" s="196">
        <v>0</v>
      </c>
      <c r="V12" s="196">
        <v>0</v>
      </c>
      <c r="W12" s="196">
        <f>SUM(W7:W10)</f>
        <v>68996</v>
      </c>
    </row>
    <row r="13" spans="1:44">
      <c r="A13" s="191"/>
      <c r="B13" s="191"/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</row>
    <row r="14" spans="1:44">
      <c r="A14" s="174" t="s">
        <v>209</v>
      </c>
      <c r="B14" s="191" t="s">
        <v>210</v>
      </c>
      <c r="C14" s="176">
        <v>5759</v>
      </c>
      <c r="D14" s="176">
        <v>2325</v>
      </c>
      <c r="E14" s="176" t="s">
        <v>204</v>
      </c>
      <c r="F14" s="176" t="s">
        <v>204</v>
      </c>
      <c r="G14" s="176">
        <v>61</v>
      </c>
      <c r="H14" s="176">
        <v>62</v>
      </c>
      <c r="I14" s="176" t="s">
        <v>204</v>
      </c>
      <c r="J14" s="176" t="s">
        <v>204</v>
      </c>
      <c r="K14" s="176">
        <v>57</v>
      </c>
      <c r="L14" s="176" t="s">
        <v>204</v>
      </c>
      <c r="M14" s="194">
        <f t="shared" ref="M14:M24" si="0">SUM(C14:L14)</f>
        <v>8264</v>
      </c>
      <c r="N14" s="176">
        <v>11687</v>
      </c>
      <c r="O14" s="176">
        <v>55</v>
      </c>
      <c r="P14" s="176">
        <v>79</v>
      </c>
      <c r="Q14" s="176" t="s">
        <v>204</v>
      </c>
      <c r="R14" s="176" t="s">
        <v>204</v>
      </c>
      <c r="S14" s="176">
        <v>817</v>
      </c>
      <c r="T14" s="176" t="s">
        <v>204</v>
      </c>
      <c r="U14" s="176" t="s">
        <v>204</v>
      </c>
      <c r="V14" s="176">
        <v>2</v>
      </c>
      <c r="W14" s="197">
        <f>SUM(M14:V14)</f>
        <v>20904</v>
      </c>
    </row>
    <row r="15" spans="1:44">
      <c r="A15" s="174" t="s">
        <v>211</v>
      </c>
      <c r="B15" s="191" t="s">
        <v>212</v>
      </c>
      <c r="C15" s="176">
        <v>391</v>
      </c>
      <c r="D15" s="176">
        <v>27</v>
      </c>
      <c r="E15" s="176" t="s">
        <v>204</v>
      </c>
      <c r="F15" s="176" t="s">
        <v>204</v>
      </c>
      <c r="G15" s="176">
        <v>0</v>
      </c>
      <c r="H15" s="176">
        <v>0</v>
      </c>
      <c r="I15" s="176" t="s">
        <v>204</v>
      </c>
      <c r="J15" s="176" t="s">
        <v>204</v>
      </c>
      <c r="K15" s="176" t="s">
        <v>204</v>
      </c>
      <c r="L15" s="176" t="s">
        <v>204</v>
      </c>
      <c r="M15" s="194">
        <f t="shared" si="0"/>
        <v>418</v>
      </c>
      <c r="N15" s="176">
        <v>281</v>
      </c>
      <c r="O15" s="176">
        <v>0</v>
      </c>
      <c r="P15" s="176">
        <v>0</v>
      </c>
      <c r="Q15" s="176" t="s">
        <v>204</v>
      </c>
      <c r="R15" s="176" t="s">
        <v>204</v>
      </c>
      <c r="S15" s="176">
        <v>725</v>
      </c>
      <c r="T15" s="176" t="s">
        <v>204</v>
      </c>
      <c r="U15" s="176" t="s">
        <v>204</v>
      </c>
      <c r="V15" s="176" t="s">
        <v>204</v>
      </c>
      <c r="W15" s="197">
        <f t="shared" ref="W15:W24" si="1">SUM(M15:V15)</f>
        <v>1424</v>
      </c>
    </row>
    <row r="16" spans="1:44">
      <c r="A16" s="191"/>
      <c r="B16" s="191" t="s">
        <v>213</v>
      </c>
      <c r="C16" s="176">
        <v>214</v>
      </c>
      <c r="D16" s="176">
        <v>24</v>
      </c>
      <c r="E16" s="176" t="s">
        <v>204</v>
      </c>
      <c r="F16" s="176" t="s">
        <v>204</v>
      </c>
      <c r="G16" s="176">
        <v>0</v>
      </c>
      <c r="H16" s="176">
        <v>0</v>
      </c>
      <c r="I16" s="176" t="s">
        <v>204</v>
      </c>
      <c r="J16" s="176" t="s">
        <v>204</v>
      </c>
      <c r="K16" s="176" t="s">
        <v>204</v>
      </c>
      <c r="L16" s="176" t="s">
        <v>204</v>
      </c>
      <c r="M16" s="194">
        <f t="shared" si="0"/>
        <v>238</v>
      </c>
      <c r="N16" s="176">
        <v>291</v>
      </c>
      <c r="O16" s="176">
        <v>488</v>
      </c>
      <c r="P16" s="176">
        <v>0</v>
      </c>
      <c r="Q16" s="176" t="s">
        <v>204</v>
      </c>
      <c r="R16" s="176" t="s">
        <v>204</v>
      </c>
      <c r="S16" s="176" t="s">
        <v>204</v>
      </c>
      <c r="T16" s="176" t="s">
        <v>204</v>
      </c>
      <c r="U16" s="176" t="s">
        <v>204</v>
      </c>
      <c r="V16" s="176" t="s">
        <v>204</v>
      </c>
      <c r="W16" s="197">
        <f t="shared" si="1"/>
        <v>1017</v>
      </c>
    </row>
    <row r="17" spans="1:28">
      <c r="A17" s="191"/>
      <c r="B17" s="191" t="s">
        <v>214</v>
      </c>
      <c r="C17" s="176">
        <v>65</v>
      </c>
      <c r="D17" s="176">
        <v>1519</v>
      </c>
      <c r="E17" s="176" t="s">
        <v>204</v>
      </c>
      <c r="F17" s="176" t="s">
        <v>204</v>
      </c>
      <c r="G17" s="176">
        <v>0</v>
      </c>
      <c r="H17" s="176">
        <v>28</v>
      </c>
      <c r="I17" s="176" t="s">
        <v>204</v>
      </c>
      <c r="J17" s="176" t="s">
        <v>204</v>
      </c>
      <c r="K17" s="176" t="s">
        <v>204</v>
      </c>
      <c r="L17" s="176" t="s">
        <v>204</v>
      </c>
      <c r="M17" s="194">
        <f t="shared" si="0"/>
        <v>1612</v>
      </c>
      <c r="N17" s="176">
        <v>3580</v>
      </c>
      <c r="O17" s="176">
        <v>2</v>
      </c>
      <c r="P17" s="176">
        <v>0</v>
      </c>
      <c r="Q17" s="176" t="s">
        <v>204</v>
      </c>
      <c r="R17" s="176" t="s">
        <v>204</v>
      </c>
      <c r="S17" s="176">
        <v>925</v>
      </c>
      <c r="T17" s="176" t="s">
        <v>204</v>
      </c>
      <c r="U17" s="176" t="s">
        <v>204</v>
      </c>
      <c r="V17" s="176">
        <v>6313</v>
      </c>
      <c r="W17" s="197">
        <f t="shared" si="1"/>
        <v>12432</v>
      </c>
    </row>
    <row r="18" spans="1:28">
      <c r="A18" s="191"/>
      <c r="B18" s="191" t="s">
        <v>215</v>
      </c>
      <c r="C18" s="176">
        <v>1</v>
      </c>
      <c r="D18" s="176">
        <v>73</v>
      </c>
      <c r="E18" s="176" t="s">
        <v>204</v>
      </c>
      <c r="F18" s="176" t="s">
        <v>204</v>
      </c>
      <c r="G18" s="176">
        <v>0</v>
      </c>
      <c r="H18" s="176">
        <v>0</v>
      </c>
      <c r="I18" s="176" t="s">
        <v>204</v>
      </c>
      <c r="J18" s="176" t="s">
        <v>204</v>
      </c>
      <c r="K18" s="176" t="s">
        <v>204</v>
      </c>
      <c r="L18" s="176" t="s">
        <v>204</v>
      </c>
      <c r="M18" s="194">
        <f t="shared" si="0"/>
        <v>74</v>
      </c>
      <c r="N18" s="176">
        <v>583</v>
      </c>
      <c r="O18" s="176">
        <v>0</v>
      </c>
      <c r="P18" s="176">
        <f>2104+180</f>
        <v>2284</v>
      </c>
      <c r="Q18" s="176">
        <v>915</v>
      </c>
      <c r="R18" s="176">
        <v>720</v>
      </c>
      <c r="S18" s="176">
        <v>333</v>
      </c>
      <c r="T18" s="176" t="s">
        <v>204</v>
      </c>
      <c r="U18" s="176" t="s">
        <v>204</v>
      </c>
      <c r="V18" s="176" t="s">
        <v>204</v>
      </c>
      <c r="W18" s="197">
        <f t="shared" si="1"/>
        <v>4909</v>
      </c>
    </row>
    <row r="19" spans="1:28">
      <c r="A19" s="191"/>
      <c r="B19" s="191" t="s">
        <v>216</v>
      </c>
      <c r="C19" s="176">
        <v>3</v>
      </c>
      <c r="D19" s="176">
        <v>2</v>
      </c>
      <c r="E19" s="176" t="s">
        <v>204</v>
      </c>
      <c r="F19" s="176" t="s">
        <v>204</v>
      </c>
      <c r="G19" s="176">
        <v>0</v>
      </c>
      <c r="H19" s="176">
        <v>9</v>
      </c>
      <c r="I19" s="176" t="s">
        <v>204</v>
      </c>
      <c r="J19" s="176" t="s">
        <v>204</v>
      </c>
      <c r="K19" s="176" t="s">
        <v>204</v>
      </c>
      <c r="L19" s="176">
        <v>6</v>
      </c>
      <c r="M19" s="194">
        <f t="shared" si="0"/>
        <v>20</v>
      </c>
      <c r="N19" s="176">
        <v>446</v>
      </c>
      <c r="O19" s="176">
        <v>0</v>
      </c>
      <c r="P19" s="176">
        <v>0</v>
      </c>
      <c r="Q19" s="176" t="s">
        <v>204</v>
      </c>
      <c r="R19" s="176" t="s">
        <v>204</v>
      </c>
      <c r="S19" s="176">
        <v>193</v>
      </c>
      <c r="T19" s="176" t="s">
        <v>204</v>
      </c>
      <c r="U19" s="176" t="s">
        <v>204</v>
      </c>
      <c r="V19" s="176" t="s">
        <v>204</v>
      </c>
      <c r="W19" s="197">
        <f t="shared" si="1"/>
        <v>659</v>
      </c>
    </row>
    <row r="20" spans="1:28">
      <c r="A20" s="191"/>
      <c r="B20" s="191" t="s">
        <v>217</v>
      </c>
      <c r="C20" s="176">
        <v>87</v>
      </c>
      <c r="D20" s="176">
        <v>35</v>
      </c>
      <c r="E20" s="176" t="s">
        <v>204</v>
      </c>
      <c r="F20" s="176" t="s">
        <v>204</v>
      </c>
      <c r="G20" s="176">
        <v>0</v>
      </c>
      <c r="H20" s="176">
        <v>0</v>
      </c>
      <c r="I20" s="176" t="s">
        <v>204</v>
      </c>
      <c r="J20" s="176" t="s">
        <v>204</v>
      </c>
      <c r="K20" s="176" t="s">
        <v>204</v>
      </c>
      <c r="L20" s="176" t="s">
        <v>204</v>
      </c>
      <c r="M20" s="194">
        <f t="shared" si="0"/>
        <v>122</v>
      </c>
      <c r="N20" s="176">
        <v>397</v>
      </c>
      <c r="O20" s="176">
        <v>1289</v>
      </c>
      <c r="P20" s="176">
        <v>24</v>
      </c>
      <c r="Q20" s="176" t="s">
        <v>204</v>
      </c>
      <c r="R20" s="176" t="s">
        <v>204</v>
      </c>
      <c r="S20" s="176">
        <v>355</v>
      </c>
      <c r="T20" s="176" t="s">
        <v>204</v>
      </c>
      <c r="U20" s="176" t="s">
        <v>204</v>
      </c>
      <c r="V20" s="176" t="s">
        <v>204</v>
      </c>
      <c r="W20" s="197">
        <f t="shared" si="1"/>
        <v>2187</v>
      </c>
    </row>
    <row r="21" spans="1:28">
      <c r="A21" s="191"/>
      <c r="B21" s="191" t="s">
        <v>218</v>
      </c>
      <c r="C21" s="176">
        <v>0</v>
      </c>
      <c r="D21" s="176">
        <v>82</v>
      </c>
      <c r="E21" s="176" t="s">
        <v>204</v>
      </c>
      <c r="F21" s="176" t="s">
        <v>204</v>
      </c>
      <c r="G21" s="176">
        <v>0</v>
      </c>
      <c r="H21" s="176">
        <v>0</v>
      </c>
      <c r="I21" s="176" t="s">
        <v>204</v>
      </c>
      <c r="J21" s="176" t="s">
        <v>204</v>
      </c>
      <c r="K21" s="176" t="s">
        <v>204</v>
      </c>
      <c r="L21" s="176" t="s">
        <v>204</v>
      </c>
      <c r="M21" s="194">
        <f t="shared" si="0"/>
        <v>82</v>
      </c>
      <c r="N21" s="176">
        <v>78</v>
      </c>
      <c r="O21" s="176">
        <v>1074</v>
      </c>
      <c r="P21" s="176">
        <v>52</v>
      </c>
      <c r="Q21" s="176" t="s">
        <v>204</v>
      </c>
      <c r="R21" s="176" t="s">
        <v>204</v>
      </c>
      <c r="S21" s="176" t="s">
        <v>204</v>
      </c>
      <c r="T21" s="176" t="s">
        <v>204</v>
      </c>
      <c r="U21" s="176" t="s">
        <v>204</v>
      </c>
      <c r="V21" s="176" t="s">
        <v>204</v>
      </c>
      <c r="W21" s="197">
        <f t="shared" si="1"/>
        <v>1286</v>
      </c>
    </row>
    <row r="22" spans="1:28">
      <c r="A22" s="191"/>
      <c r="B22" s="191" t="s">
        <v>219</v>
      </c>
      <c r="C22" s="176">
        <v>440</v>
      </c>
      <c r="D22" s="176">
        <v>1166</v>
      </c>
      <c r="E22" s="176" t="s">
        <v>204</v>
      </c>
      <c r="F22" s="176" t="s">
        <v>204</v>
      </c>
      <c r="G22" s="176">
        <v>0</v>
      </c>
      <c r="H22" s="176">
        <v>6</v>
      </c>
      <c r="I22" s="176" t="s">
        <v>204</v>
      </c>
      <c r="J22" s="176" t="s">
        <v>204</v>
      </c>
      <c r="K22" s="176" t="s">
        <v>204</v>
      </c>
      <c r="L22" s="176" t="s">
        <v>204</v>
      </c>
      <c r="M22" s="194">
        <f t="shared" si="0"/>
        <v>1612</v>
      </c>
      <c r="N22" s="176">
        <v>173</v>
      </c>
      <c r="O22" s="176">
        <v>109</v>
      </c>
      <c r="P22" s="176">
        <v>0</v>
      </c>
      <c r="Q22" s="176" t="s">
        <v>204</v>
      </c>
      <c r="R22" s="176" t="s">
        <v>204</v>
      </c>
      <c r="S22" s="176">
        <v>296</v>
      </c>
      <c r="T22" s="176" t="s">
        <v>204</v>
      </c>
      <c r="U22" s="176" t="s">
        <v>204</v>
      </c>
      <c r="V22" s="176" t="s">
        <v>204</v>
      </c>
      <c r="W22" s="197">
        <f t="shared" si="1"/>
        <v>2190</v>
      </c>
    </row>
    <row r="23" spans="1:28">
      <c r="A23" s="191"/>
      <c r="B23" s="191" t="s">
        <v>220</v>
      </c>
      <c r="C23" s="176">
        <v>3548</v>
      </c>
      <c r="D23" s="176">
        <v>870</v>
      </c>
      <c r="E23" s="176" t="s">
        <v>204</v>
      </c>
      <c r="F23" s="176" t="s">
        <v>204</v>
      </c>
      <c r="G23" s="176">
        <v>311</v>
      </c>
      <c r="H23" s="176">
        <v>1435</v>
      </c>
      <c r="I23" s="176" t="s">
        <v>204</v>
      </c>
      <c r="J23" s="176" t="s">
        <v>204</v>
      </c>
      <c r="K23" s="176">
        <v>6</v>
      </c>
      <c r="L23" s="176" t="s">
        <v>204</v>
      </c>
      <c r="M23" s="194">
        <f t="shared" si="0"/>
        <v>6170</v>
      </c>
      <c r="N23" s="176">
        <v>6138</v>
      </c>
      <c r="O23" s="176">
        <v>2142</v>
      </c>
      <c r="P23" s="176">
        <v>37</v>
      </c>
      <c r="Q23" s="176">
        <v>0</v>
      </c>
      <c r="R23" s="176" t="s">
        <v>204</v>
      </c>
      <c r="S23" s="176">
        <v>5598</v>
      </c>
      <c r="T23" s="176">
        <v>401</v>
      </c>
      <c r="U23" s="176" t="s">
        <v>204</v>
      </c>
      <c r="V23" s="176">
        <v>3818</v>
      </c>
      <c r="W23" s="197">
        <f t="shared" si="1"/>
        <v>24304</v>
      </c>
      <c r="X23" s="374" t="s">
        <v>535</v>
      </c>
      <c r="Y23" s="374" t="s">
        <v>475</v>
      </c>
      <c r="Z23" s="374" t="s">
        <v>536</v>
      </c>
      <c r="AA23" s="374" t="s">
        <v>537</v>
      </c>
      <c r="AB23" s="374" t="s">
        <v>538</v>
      </c>
    </row>
    <row r="24" spans="1:28">
      <c r="A24" s="191"/>
      <c r="B24" s="191" t="s">
        <v>221</v>
      </c>
      <c r="C24" s="176">
        <v>3149</v>
      </c>
      <c r="D24" s="176">
        <v>434</v>
      </c>
      <c r="E24" s="176"/>
      <c r="F24" s="176"/>
      <c r="G24" s="176">
        <v>36</v>
      </c>
      <c r="H24" s="176">
        <v>76</v>
      </c>
      <c r="I24" s="176" t="s">
        <v>204</v>
      </c>
      <c r="J24" s="176" t="s">
        <v>204</v>
      </c>
      <c r="K24" s="176">
        <v>0</v>
      </c>
      <c r="L24" s="176" t="s">
        <v>204</v>
      </c>
      <c r="M24" s="194">
        <f t="shared" si="0"/>
        <v>3695</v>
      </c>
      <c r="N24" s="176">
        <v>527</v>
      </c>
      <c r="O24" s="176">
        <v>138</v>
      </c>
      <c r="P24" s="176">
        <v>0</v>
      </c>
      <c r="Q24" s="176">
        <v>0</v>
      </c>
      <c r="R24" s="176" t="s">
        <v>204</v>
      </c>
      <c r="S24" s="176" t="s">
        <v>204</v>
      </c>
      <c r="T24" s="176" t="s">
        <v>204</v>
      </c>
      <c r="U24" s="176" t="s">
        <v>204</v>
      </c>
      <c r="V24" s="176" t="s">
        <v>204</v>
      </c>
      <c r="W24" s="197">
        <f t="shared" si="1"/>
        <v>4360</v>
      </c>
      <c r="X24" s="180">
        <f>M26/W26</f>
        <v>0.29478538957606515</v>
      </c>
      <c r="Y24" s="180">
        <f>N26/W26</f>
        <v>0.31955016386510204</v>
      </c>
      <c r="Z24" s="180">
        <f>(O26+P26)/W26</f>
        <v>0.10271963209641612</v>
      </c>
      <c r="AA24" s="180">
        <f>1-X24-Y24-AB24-Z24</f>
        <v>0.16081245374775344</v>
      </c>
      <c r="AB24" s="180">
        <f>S26/W26</f>
        <v>0.12213236071466328</v>
      </c>
    </row>
    <row r="25" spans="1:28">
      <c r="A25" s="191"/>
      <c r="B25" s="191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</row>
    <row r="26" spans="1:28">
      <c r="A26" s="191" t="s">
        <v>222</v>
      </c>
      <c r="B26" s="191"/>
      <c r="C26" s="196">
        <v>13657</v>
      </c>
      <c r="D26" s="196">
        <v>6557</v>
      </c>
      <c r="E26" s="196">
        <v>0</v>
      </c>
      <c r="F26" s="196">
        <v>0</v>
      </c>
      <c r="G26" s="196">
        <v>408</v>
      </c>
      <c r="H26" s="196">
        <v>1616</v>
      </c>
      <c r="I26" s="196">
        <v>0</v>
      </c>
      <c r="J26" s="196">
        <v>0</v>
      </c>
      <c r="K26" s="196">
        <v>63</v>
      </c>
      <c r="L26" s="196">
        <v>6</v>
      </c>
      <c r="M26" s="196">
        <f>SUM(M14:M24)</f>
        <v>22307</v>
      </c>
      <c r="N26" s="196">
        <v>24181</v>
      </c>
      <c r="O26" s="196">
        <v>5297</v>
      </c>
      <c r="P26" s="196">
        <v>2476</v>
      </c>
      <c r="Q26" s="196">
        <v>915</v>
      </c>
      <c r="R26" s="196">
        <v>720</v>
      </c>
      <c r="S26" s="196">
        <v>9242</v>
      </c>
      <c r="T26" s="196">
        <v>401</v>
      </c>
      <c r="U26" s="196">
        <v>0</v>
      </c>
      <c r="V26" s="196">
        <v>10133</v>
      </c>
      <c r="W26" s="196">
        <f>SUM(M26:V26)</f>
        <v>75672</v>
      </c>
    </row>
    <row r="27" spans="1:28">
      <c r="A27" s="191"/>
      <c r="B27" s="191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</row>
    <row r="28" spans="1:28">
      <c r="A28" s="174" t="s">
        <v>223</v>
      </c>
      <c r="B28" s="191" t="s">
        <v>224</v>
      </c>
      <c r="C28" s="176" t="s">
        <v>204</v>
      </c>
      <c r="D28" s="176" t="s">
        <v>204</v>
      </c>
      <c r="E28" s="176" t="s">
        <v>204</v>
      </c>
      <c r="F28" s="176" t="s">
        <v>204</v>
      </c>
      <c r="G28" s="176" t="s">
        <v>204</v>
      </c>
      <c r="H28" s="176" t="s">
        <v>204</v>
      </c>
      <c r="I28" s="176" t="s">
        <v>204</v>
      </c>
      <c r="J28" s="176" t="s">
        <v>204</v>
      </c>
      <c r="K28" s="176" t="s">
        <v>204</v>
      </c>
      <c r="L28" s="176" t="s">
        <v>204</v>
      </c>
      <c r="M28" s="194">
        <f>SUM(C28:L28)</f>
        <v>0</v>
      </c>
      <c r="N28" s="176" t="s">
        <v>204</v>
      </c>
      <c r="O28" s="176" t="s">
        <v>204</v>
      </c>
      <c r="P28" s="176" t="s">
        <v>204</v>
      </c>
      <c r="Q28" s="176" t="s">
        <v>204</v>
      </c>
      <c r="R28" s="176" t="s">
        <v>204</v>
      </c>
      <c r="S28" s="176" t="s">
        <v>204</v>
      </c>
      <c r="T28" s="176" t="s">
        <v>204</v>
      </c>
      <c r="U28" s="176" t="s">
        <v>204</v>
      </c>
      <c r="V28" s="176" t="s">
        <v>204</v>
      </c>
      <c r="W28" s="194">
        <f>SUM(M28:V28)</f>
        <v>0</v>
      </c>
    </row>
    <row r="29" spans="1:28">
      <c r="A29" s="174" t="s">
        <v>225</v>
      </c>
      <c r="B29" s="191" t="s">
        <v>226</v>
      </c>
      <c r="C29" s="176">
        <v>215</v>
      </c>
      <c r="D29" s="176">
        <v>0</v>
      </c>
      <c r="E29" s="176" t="s">
        <v>204</v>
      </c>
      <c r="F29" s="176" t="s">
        <v>204</v>
      </c>
      <c r="G29" s="176">
        <v>0</v>
      </c>
      <c r="H29" s="176">
        <v>1215</v>
      </c>
      <c r="I29" s="176" t="s">
        <v>204</v>
      </c>
      <c r="J29" s="176" t="s">
        <v>204</v>
      </c>
      <c r="K29" s="176" t="s">
        <v>204</v>
      </c>
      <c r="L29" s="176" t="s">
        <v>204</v>
      </c>
      <c r="M29" s="194">
        <f>SUM(C29:L29)</f>
        <v>1430</v>
      </c>
      <c r="N29" s="176">
        <v>3534</v>
      </c>
      <c r="O29" s="176">
        <v>72</v>
      </c>
      <c r="P29" s="176" t="s">
        <v>204</v>
      </c>
      <c r="Q29" s="176">
        <v>129</v>
      </c>
      <c r="R29" s="176" t="s">
        <v>204</v>
      </c>
      <c r="S29" s="176">
        <v>552</v>
      </c>
      <c r="T29" s="176" t="s">
        <v>204</v>
      </c>
      <c r="U29" s="176" t="s">
        <v>204</v>
      </c>
      <c r="V29" s="176" t="s">
        <v>204</v>
      </c>
      <c r="W29" s="194">
        <f>SUM(M29:V29)</f>
        <v>5717</v>
      </c>
    </row>
    <row r="30" spans="1:28">
      <c r="A30" s="174"/>
      <c r="B30" s="191" t="s">
        <v>227</v>
      </c>
      <c r="C30" s="176">
        <v>49</v>
      </c>
      <c r="D30" s="176">
        <v>32</v>
      </c>
      <c r="E30" s="176" t="s">
        <v>204</v>
      </c>
      <c r="F30" s="176" t="s">
        <v>204</v>
      </c>
      <c r="G30" s="176">
        <v>8</v>
      </c>
      <c r="H30" s="176">
        <v>149</v>
      </c>
      <c r="I30" s="176" t="s">
        <v>204</v>
      </c>
      <c r="J30" s="176" t="s">
        <v>204</v>
      </c>
      <c r="K30" s="176" t="s">
        <v>204</v>
      </c>
      <c r="L30" s="176" t="s">
        <v>204</v>
      </c>
      <c r="M30" s="194">
        <f>SUM(C30:L30)</f>
        <v>238</v>
      </c>
      <c r="N30" s="176">
        <v>1031</v>
      </c>
      <c r="O30" s="176">
        <v>0</v>
      </c>
      <c r="P30" s="176"/>
      <c r="Q30" s="176">
        <v>0</v>
      </c>
      <c r="R30" s="176"/>
      <c r="S30" s="176">
        <v>194</v>
      </c>
      <c r="T30" s="176"/>
      <c r="U30" s="176"/>
      <c r="V30" s="176">
        <v>0</v>
      </c>
      <c r="W30" s="194">
        <f>SUM(M30:V30)</f>
        <v>1463</v>
      </c>
    </row>
    <row r="31" spans="1:28">
      <c r="A31" s="174"/>
      <c r="B31" s="191" t="s">
        <v>228</v>
      </c>
      <c r="C31" s="176">
        <v>476</v>
      </c>
      <c r="D31" s="176">
        <v>11</v>
      </c>
      <c r="E31" s="176" t="s">
        <v>204</v>
      </c>
      <c r="F31" s="176" t="s">
        <v>204</v>
      </c>
      <c r="G31" s="176">
        <v>1417</v>
      </c>
      <c r="H31" s="176">
        <v>8738</v>
      </c>
      <c r="I31" s="176" t="s">
        <v>204</v>
      </c>
      <c r="J31" s="176" t="s">
        <v>204</v>
      </c>
      <c r="K31" s="176" t="s">
        <v>204</v>
      </c>
      <c r="L31" s="176" t="s">
        <v>204</v>
      </c>
      <c r="M31" s="194">
        <f>SUM(C31:L31)</f>
        <v>10642</v>
      </c>
      <c r="N31" s="176">
        <v>6159</v>
      </c>
      <c r="O31" s="176">
        <v>0</v>
      </c>
      <c r="P31" s="176"/>
      <c r="Q31" s="176">
        <v>196</v>
      </c>
      <c r="R31" s="176"/>
      <c r="S31" s="176">
        <v>3383</v>
      </c>
      <c r="T31" s="176"/>
      <c r="U31" s="176"/>
      <c r="V31" s="176">
        <v>28630</v>
      </c>
      <c r="W31" s="194">
        <f>SUM(M31:V31)</f>
        <v>49010</v>
      </c>
    </row>
    <row r="32" spans="1:28">
      <c r="A32" s="191"/>
      <c r="B32" s="191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</row>
    <row r="33" spans="1:37">
      <c r="A33" s="191" t="s">
        <v>229</v>
      </c>
      <c r="B33" s="191"/>
      <c r="C33" s="196">
        <v>740</v>
      </c>
      <c r="D33" s="196">
        <v>43</v>
      </c>
      <c r="E33" s="196">
        <v>0</v>
      </c>
      <c r="F33" s="196">
        <v>0</v>
      </c>
      <c r="G33" s="196">
        <v>1425</v>
      </c>
      <c r="H33" s="196">
        <v>10102</v>
      </c>
      <c r="I33" s="196">
        <v>0</v>
      </c>
      <c r="J33" s="196">
        <v>0</v>
      </c>
      <c r="K33" s="196">
        <v>0</v>
      </c>
      <c r="L33" s="196">
        <v>0</v>
      </c>
      <c r="M33" s="196">
        <f>SUM(C33:L33)</f>
        <v>12310</v>
      </c>
      <c r="N33" s="196">
        <v>10724</v>
      </c>
      <c r="O33" s="196">
        <v>72</v>
      </c>
      <c r="P33" s="196">
        <v>0</v>
      </c>
      <c r="Q33" s="196">
        <v>325</v>
      </c>
      <c r="R33" s="196">
        <v>0</v>
      </c>
      <c r="S33" s="196">
        <v>4129</v>
      </c>
      <c r="T33" s="196">
        <v>0</v>
      </c>
      <c r="U33" s="196">
        <v>0</v>
      </c>
      <c r="V33" s="196">
        <v>28630</v>
      </c>
      <c r="W33" s="196">
        <f>SUM(M33:V33)</f>
        <v>56190</v>
      </c>
    </row>
    <row r="34" spans="1:37">
      <c r="A34" s="191"/>
      <c r="B34" s="191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</row>
    <row r="35" spans="1:37">
      <c r="A35" s="174" t="s">
        <v>230</v>
      </c>
      <c r="B35" s="191"/>
      <c r="C35" s="196">
        <f>C33+C26+C12</f>
        <v>45323</v>
      </c>
      <c r="D35" s="196">
        <f t="shared" ref="D35:W35" si="2">D33+D26+D12</f>
        <v>13138</v>
      </c>
      <c r="E35" s="196">
        <f t="shared" si="2"/>
        <v>24183</v>
      </c>
      <c r="F35" s="196">
        <f t="shared" si="2"/>
        <v>56</v>
      </c>
      <c r="G35" s="196">
        <f t="shared" si="2"/>
        <v>1833</v>
      </c>
      <c r="H35" s="196">
        <f t="shared" si="2"/>
        <v>11718</v>
      </c>
      <c r="I35" s="196">
        <f t="shared" si="2"/>
        <v>58</v>
      </c>
      <c r="J35" s="196">
        <f t="shared" si="2"/>
        <v>6798</v>
      </c>
      <c r="K35" s="196">
        <f t="shared" si="2"/>
        <v>63</v>
      </c>
      <c r="L35" s="196">
        <f t="shared" si="2"/>
        <v>6</v>
      </c>
      <c r="M35" s="196">
        <f t="shared" si="2"/>
        <v>103176</v>
      </c>
      <c r="N35" s="196">
        <f t="shared" si="2"/>
        <v>35089</v>
      </c>
      <c r="O35" s="196">
        <f t="shared" si="2"/>
        <v>5369</v>
      </c>
      <c r="P35" s="196">
        <f t="shared" si="2"/>
        <v>2476</v>
      </c>
      <c r="Q35" s="196">
        <f t="shared" si="2"/>
        <v>1240</v>
      </c>
      <c r="R35" s="196">
        <f t="shared" si="2"/>
        <v>720</v>
      </c>
      <c r="S35" s="196">
        <f>S33+S26+S12</f>
        <v>13624</v>
      </c>
      <c r="T35" s="196">
        <f t="shared" si="2"/>
        <v>401</v>
      </c>
      <c r="U35" s="196">
        <f t="shared" si="2"/>
        <v>0</v>
      </c>
      <c r="V35" s="196">
        <f t="shared" si="2"/>
        <v>38763</v>
      </c>
      <c r="W35" s="196">
        <f t="shared" si="2"/>
        <v>200858</v>
      </c>
    </row>
    <row r="36" spans="1:37">
      <c r="A36" s="175"/>
      <c r="B36" s="191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</row>
    <row r="37" spans="1:37">
      <c r="A37" s="174" t="s">
        <v>231</v>
      </c>
      <c r="B37" s="191" t="s">
        <v>232</v>
      </c>
      <c r="C37" s="176">
        <v>303</v>
      </c>
      <c r="D37" s="176">
        <v>815</v>
      </c>
      <c r="E37" s="176" t="s">
        <v>204</v>
      </c>
      <c r="F37" s="176" t="s">
        <v>204</v>
      </c>
      <c r="G37" s="176" t="s">
        <v>204</v>
      </c>
      <c r="H37" s="176">
        <v>6</v>
      </c>
      <c r="I37" s="176" t="s">
        <v>204</v>
      </c>
      <c r="J37" s="176" t="s">
        <v>204</v>
      </c>
      <c r="K37" s="176" t="s">
        <v>204</v>
      </c>
      <c r="L37" s="176">
        <v>21</v>
      </c>
      <c r="M37" s="194">
        <f>SUM(C37:L37)</f>
        <v>1145</v>
      </c>
      <c r="N37" s="176">
        <v>372</v>
      </c>
      <c r="O37" s="176">
        <v>120</v>
      </c>
      <c r="P37" s="176" t="s">
        <v>204</v>
      </c>
      <c r="Q37" s="176">
        <v>0</v>
      </c>
      <c r="R37" s="176" t="s">
        <v>204</v>
      </c>
      <c r="S37" s="176">
        <v>617</v>
      </c>
      <c r="T37" s="176" t="s">
        <v>204</v>
      </c>
      <c r="U37" s="176" t="s">
        <v>204</v>
      </c>
      <c r="V37" s="176">
        <v>4160</v>
      </c>
      <c r="W37" s="194">
        <f>SUM(M37:V37)</f>
        <v>6414</v>
      </c>
      <c r="X37" s="198"/>
    </row>
    <row r="38" spans="1:37">
      <c r="A38" s="174" t="s">
        <v>233</v>
      </c>
      <c r="B38" s="191" t="s">
        <v>234</v>
      </c>
      <c r="C38" s="176">
        <v>304</v>
      </c>
      <c r="D38" s="176">
        <v>60</v>
      </c>
      <c r="E38" s="176" t="s">
        <v>204</v>
      </c>
      <c r="F38" s="176" t="s">
        <v>204</v>
      </c>
      <c r="G38" s="176" t="s">
        <v>204</v>
      </c>
      <c r="H38" s="176">
        <v>0</v>
      </c>
      <c r="I38" s="176" t="s">
        <v>204</v>
      </c>
      <c r="J38" s="176" t="s">
        <v>204</v>
      </c>
      <c r="K38" s="176" t="s">
        <v>204</v>
      </c>
      <c r="L38" s="176">
        <v>0</v>
      </c>
      <c r="M38" s="194">
        <f t="shared" ref="M38:M43" si="3">SUM(C38:L38)</f>
        <v>364</v>
      </c>
      <c r="N38" s="176">
        <v>854</v>
      </c>
      <c r="O38" s="176">
        <v>15236</v>
      </c>
      <c r="P38" s="176">
        <v>2450</v>
      </c>
      <c r="Q38" s="176" t="s">
        <v>204</v>
      </c>
      <c r="R38" s="176" t="s">
        <v>204</v>
      </c>
      <c r="S38" s="176">
        <v>21451</v>
      </c>
      <c r="T38" s="176" t="s">
        <v>204</v>
      </c>
      <c r="U38" s="176" t="s">
        <v>204</v>
      </c>
      <c r="V38" s="176">
        <v>214</v>
      </c>
      <c r="W38" s="194">
        <f t="shared" ref="W38:W45" si="4">SUM(M38:V38)</f>
        <v>40569</v>
      </c>
      <c r="X38" s="198"/>
    </row>
    <row r="39" spans="1:37">
      <c r="A39" s="191"/>
      <c r="B39" s="191" t="s">
        <v>235</v>
      </c>
      <c r="C39" s="176" t="s">
        <v>204</v>
      </c>
      <c r="D39" s="176" t="s">
        <v>204</v>
      </c>
      <c r="E39" s="176" t="s">
        <v>204</v>
      </c>
      <c r="F39" s="176" t="s">
        <v>204</v>
      </c>
      <c r="G39" s="176" t="s">
        <v>204</v>
      </c>
      <c r="H39" s="176">
        <v>2</v>
      </c>
      <c r="I39" s="176" t="s">
        <v>204</v>
      </c>
      <c r="J39" s="176" t="s">
        <v>204</v>
      </c>
      <c r="K39" s="176">
        <v>0</v>
      </c>
      <c r="L39" s="176" t="s">
        <v>204</v>
      </c>
      <c r="M39" s="194">
        <f t="shared" si="3"/>
        <v>2</v>
      </c>
      <c r="N39" s="176">
        <v>9</v>
      </c>
      <c r="O39" s="176">
        <v>0</v>
      </c>
      <c r="P39" s="176">
        <v>1417</v>
      </c>
      <c r="Q39" s="176">
        <v>0</v>
      </c>
      <c r="R39" s="176">
        <v>27</v>
      </c>
      <c r="S39" s="176">
        <v>322</v>
      </c>
      <c r="T39" s="176" t="s">
        <v>204</v>
      </c>
      <c r="U39" s="176">
        <v>0</v>
      </c>
      <c r="V39" s="176" t="s">
        <v>204</v>
      </c>
      <c r="W39" s="194">
        <f t="shared" si="4"/>
        <v>1777</v>
      </c>
      <c r="X39" s="198"/>
    </row>
    <row r="40" spans="1:37">
      <c r="A40" s="191"/>
      <c r="B40" s="191" t="s">
        <v>236</v>
      </c>
      <c r="C40" s="176" t="s">
        <v>204</v>
      </c>
      <c r="D40" s="176" t="s">
        <v>204</v>
      </c>
      <c r="E40" s="176" t="s">
        <v>204</v>
      </c>
      <c r="F40" s="176" t="s">
        <v>204</v>
      </c>
      <c r="G40" s="176" t="s">
        <v>204</v>
      </c>
      <c r="H40" s="176" t="s">
        <v>204</v>
      </c>
      <c r="I40" s="176" t="s">
        <v>204</v>
      </c>
      <c r="J40" s="176" t="s">
        <v>204</v>
      </c>
      <c r="K40" s="176" t="s">
        <v>204</v>
      </c>
      <c r="L40" s="176" t="s">
        <v>204</v>
      </c>
      <c r="M40" s="194">
        <f t="shared" si="3"/>
        <v>0</v>
      </c>
      <c r="N40" s="176">
        <v>0</v>
      </c>
      <c r="O40" s="176">
        <v>4681</v>
      </c>
      <c r="P40" s="176" t="s">
        <v>204</v>
      </c>
      <c r="Q40" s="176">
        <v>71</v>
      </c>
      <c r="R40" s="176">
        <v>357</v>
      </c>
      <c r="S40" s="176">
        <v>0</v>
      </c>
      <c r="T40" s="176" t="s">
        <v>204</v>
      </c>
      <c r="U40" s="176" t="s">
        <v>204</v>
      </c>
      <c r="V40" s="176" t="s">
        <v>204</v>
      </c>
      <c r="W40" s="194">
        <f t="shared" si="4"/>
        <v>5109</v>
      </c>
      <c r="X40" s="198"/>
    </row>
    <row r="41" spans="1:37">
      <c r="A41" s="191"/>
      <c r="B41" s="191" t="s">
        <v>237</v>
      </c>
      <c r="C41" s="176">
        <v>130</v>
      </c>
      <c r="D41" s="176">
        <v>312</v>
      </c>
      <c r="E41" s="176" t="s">
        <v>204</v>
      </c>
      <c r="F41" s="176" t="s">
        <v>204</v>
      </c>
      <c r="G41" s="176" t="s">
        <v>204</v>
      </c>
      <c r="H41" s="176">
        <v>1</v>
      </c>
      <c r="I41" s="176" t="s">
        <v>204</v>
      </c>
      <c r="J41" s="176" t="s">
        <v>204</v>
      </c>
      <c r="K41" s="176">
        <v>2136</v>
      </c>
      <c r="L41" s="176">
        <v>2474</v>
      </c>
      <c r="M41" s="194">
        <f t="shared" si="3"/>
        <v>5053</v>
      </c>
      <c r="N41" s="176">
        <v>351</v>
      </c>
      <c r="O41" s="176" t="s">
        <v>204</v>
      </c>
      <c r="P41" s="176" t="s">
        <v>204</v>
      </c>
      <c r="Q41" s="176" t="s">
        <v>204</v>
      </c>
      <c r="R41" s="176" t="s">
        <v>204</v>
      </c>
      <c r="S41" s="176">
        <v>6261</v>
      </c>
      <c r="T41" s="176" t="s">
        <v>204</v>
      </c>
      <c r="U41" s="176" t="s">
        <v>204</v>
      </c>
      <c r="V41" s="176" t="s">
        <v>204</v>
      </c>
      <c r="W41" s="194">
        <f t="shared" si="4"/>
        <v>11665</v>
      </c>
      <c r="X41" s="198"/>
    </row>
    <row r="42" spans="1:37">
      <c r="A42" s="191"/>
      <c r="B42" s="191" t="s">
        <v>238</v>
      </c>
      <c r="C42" s="176" t="s">
        <v>204</v>
      </c>
      <c r="D42" s="176" t="s">
        <v>204</v>
      </c>
      <c r="E42" s="176" t="s">
        <v>204</v>
      </c>
      <c r="F42" s="176" t="s">
        <v>204</v>
      </c>
      <c r="G42" s="176" t="s">
        <v>204</v>
      </c>
      <c r="H42" s="176" t="s">
        <v>204</v>
      </c>
      <c r="I42" s="176" t="s">
        <v>204</v>
      </c>
      <c r="J42" s="176" t="s">
        <v>204</v>
      </c>
      <c r="K42" s="176" t="s">
        <v>204</v>
      </c>
      <c r="L42" s="176" t="s">
        <v>204</v>
      </c>
      <c r="M42" s="194">
        <f t="shared" si="3"/>
        <v>0</v>
      </c>
      <c r="N42" s="176">
        <v>3</v>
      </c>
      <c r="O42" s="176" t="s">
        <v>204</v>
      </c>
      <c r="P42" s="176" t="s">
        <v>204</v>
      </c>
      <c r="Q42" s="176" t="s">
        <v>204</v>
      </c>
      <c r="R42" s="176" t="s">
        <v>204</v>
      </c>
      <c r="S42" s="176" t="s">
        <v>204</v>
      </c>
      <c r="T42" s="176" t="s">
        <v>204</v>
      </c>
      <c r="U42" s="176" t="s">
        <v>204</v>
      </c>
      <c r="V42" s="176" t="s">
        <v>204</v>
      </c>
      <c r="W42" s="194">
        <f t="shared" si="4"/>
        <v>3</v>
      </c>
      <c r="X42" s="198"/>
    </row>
    <row r="43" spans="1:37">
      <c r="A43" s="191"/>
      <c r="B43" s="191" t="s">
        <v>239</v>
      </c>
      <c r="C43" s="176" t="s">
        <v>204</v>
      </c>
      <c r="D43" s="176" t="s">
        <v>204</v>
      </c>
      <c r="E43" s="176" t="s">
        <v>204</v>
      </c>
      <c r="F43" s="176" t="s">
        <v>204</v>
      </c>
      <c r="G43" s="176" t="s">
        <v>204</v>
      </c>
      <c r="H43" s="176" t="s">
        <v>204</v>
      </c>
      <c r="I43" s="176" t="s">
        <v>204</v>
      </c>
      <c r="J43" s="176" t="s">
        <v>204</v>
      </c>
      <c r="K43" s="176" t="s">
        <v>204</v>
      </c>
      <c r="L43" s="176" t="s">
        <v>204</v>
      </c>
      <c r="M43" s="194">
        <f t="shared" si="3"/>
        <v>0</v>
      </c>
      <c r="N43" s="176">
        <v>117</v>
      </c>
      <c r="O43" s="176" t="s">
        <v>204</v>
      </c>
      <c r="P43" s="176" t="s">
        <v>204</v>
      </c>
      <c r="Q43" s="176" t="s">
        <v>204</v>
      </c>
      <c r="R43" s="176" t="s">
        <v>204</v>
      </c>
      <c r="S43" s="176">
        <v>25942</v>
      </c>
      <c r="T43" s="176" t="s">
        <v>204</v>
      </c>
      <c r="U43" s="176" t="s">
        <v>204</v>
      </c>
      <c r="V43" s="176" t="s">
        <v>204</v>
      </c>
      <c r="W43" s="194">
        <f t="shared" si="4"/>
        <v>26059</v>
      </c>
      <c r="X43" s="198"/>
    </row>
    <row r="44" spans="1:37">
      <c r="A44" s="191"/>
      <c r="B44" s="191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</row>
    <row r="45" spans="1:37">
      <c r="A45" s="191" t="s">
        <v>240</v>
      </c>
      <c r="B45" s="191"/>
      <c r="C45" s="196">
        <v>737</v>
      </c>
      <c r="D45" s="196">
        <v>1187</v>
      </c>
      <c r="E45" s="196">
        <v>0</v>
      </c>
      <c r="F45" s="196">
        <v>0</v>
      </c>
      <c r="G45" s="196">
        <v>0</v>
      </c>
      <c r="H45" s="196">
        <v>9</v>
      </c>
      <c r="I45" s="196">
        <v>0</v>
      </c>
      <c r="J45" s="196">
        <v>0</v>
      </c>
      <c r="K45" s="196">
        <v>2136</v>
      </c>
      <c r="L45" s="196">
        <v>2495</v>
      </c>
      <c r="M45" s="196">
        <f>SUM(C45:L45)</f>
        <v>6564</v>
      </c>
      <c r="N45" s="196">
        <v>1706</v>
      </c>
      <c r="O45" s="196">
        <v>20037</v>
      </c>
      <c r="P45" s="196">
        <v>3867</v>
      </c>
      <c r="Q45" s="196">
        <v>71</v>
      </c>
      <c r="R45" s="196">
        <v>384</v>
      </c>
      <c r="S45" s="196">
        <v>54593</v>
      </c>
      <c r="T45" s="196">
        <v>0</v>
      </c>
      <c r="U45" s="196">
        <v>0</v>
      </c>
      <c r="V45" s="196">
        <v>4374</v>
      </c>
      <c r="W45" s="196">
        <f t="shared" si="4"/>
        <v>91596</v>
      </c>
    </row>
    <row r="46" spans="1:37">
      <c r="A46" s="191"/>
      <c r="B46" s="191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</row>
    <row r="47" spans="1:37">
      <c r="A47" s="191"/>
      <c r="B47" s="191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</row>
    <row r="48" spans="1:37">
      <c r="A48" s="174" t="s">
        <v>241</v>
      </c>
      <c r="B48" s="174"/>
      <c r="C48" s="196">
        <f>C45+C35</f>
        <v>46060</v>
      </c>
      <c r="D48" s="196">
        <f t="shared" ref="D48:W48" si="5">D45+D35</f>
        <v>14325</v>
      </c>
      <c r="E48" s="196">
        <f t="shared" si="5"/>
        <v>24183</v>
      </c>
      <c r="F48" s="196">
        <f t="shared" si="5"/>
        <v>56</v>
      </c>
      <c r="G48" s="196">
        <f t="shared" si="5"/>
        <v>1833</v>
      </c>
      <c r="H48" s="196">
        <f t="shared" si="5"/>
        <v>11727</v>
      </c>
      <c r="I48" s="196">
        <f t="shared" si="5"/>
        <v>58</v>
      </c>
      <c r="J48" s="196">
        <f t="shared" si="5"/>
        <v>6798</v>
      </c>
      <c r="K48" s="196">
        <f t="shared" si="5"/>
        <v>2199</v>
      </c>
      <c r="L48" s="196">
        <f t="shared" si="5"/>
        <v>2501</v>
      </c>
      <c r="M48" s="196">
        <f t="shared" si="5"/>
        <v>109740</v>
      </c>
      <c r="N48" s="196">
        <f t="shared" si="5"/>
        <v>36795</v>
      </c>
      <c r="O48" s="196">
        <f t="shared" si="5"/>
        <v>25406</v>
      </c>
      <c r="P48" s="196">
        <f t="shared" si="5"/>
        <v>6343</v>
      </c>
      <c r="Q48" s="196">
        <f t="shared" si="5"/>
        <v>1311</v>
      </c>
      <c r="R48" s="196">
        <f t="shared" si="5"/>
        <v>1104</v>
      </c>
      <c r="S48" s="196">
        <f t="shared" si="5"/>
        <v>68217</v>
      </c>
      <c r="T48" s="196">
        <f t="shared" si="5"/>
        <v>401</v>
      </c>
      <c r="U48" s="196">
        <f t="shared" si="5"/>
        <v>0</v>
      </c>
      <c r="V48" s="196">
        <f t="shared" si="5"/>
        <v>43137</v>
      </c>
      <c r="W48" s="196">
        <f t="shared" si="5"/>
        <v>292454</v>
      </c>
    </row>
    <row r="49" spans="1:45"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>
        <f t="shared" ref="Y49:AS49" si="6">Y35+Y48</f>
        <v>0</v>
      </c>
      <c r="Z49" s="199">
        <f t="shared" si="6"/>
        <v>0</v>
      </c>
      <c r="AA49" s="199">
        <f t="shared" si="6"/>
        <v>0</v>
      </c>
      <c r="AB49" s="199">
        <f t="shared" si="6"/>
        <v>0</v>
      </c>
      <c r="AC49" s="199">
        <f t="shared" si="6"/>
        <v>0</v>
      </c>
      <c r="AD49" s="199">
        <f t="shared" si="6"/>
        <v>0</v>
      </c>
      <c r="AE49" s="199">
        <f t="shared" si="6"/>
        <v>0</v>
      </c>
      <c r="AF49" s="199">
        <f t="shared" si="6"/>
        <v>0</v>
      </c>
      <c r="AG49" s="199">
        <f t="shared" si="6"/>
        <v>0</v>
      </c>
      <c r="AH49" s="199">
        <f t="shared" si="6"/>
        <v>0</v>
      </c>
      <c r="AI49" s="199">
        <f t="shared" si="6"/>
        <v>0</v>
      </c>
      <c r="AJ49" s="199">
        <f t="shared" si="6"/>
        <v>0</v>
      </c>
      <c r="AK49" s="199">
        <f t="shared" si="6"/>
        <v>0</v>
      </c>
      <c r="AL49" s="199">
        <f t="shared" si="6"/>
        <v>0</v>
      </c>
      <c r="AM49" s="199">
        <f t="shared" si="6"/>
        <v>0</v>
      </c>
      <c r="AN49" s="199">
        <f t="shared" si="6"/>
        <v>0</v>
      </c>
      <c r="AO49" s="199">
        <f t="shared" si="6"/>
        <v>0</v>
      </c>
      <c r="AP49" s="199">
        <f t="shared" si="6"/>
        <v>0</v>
      </c>
      <c r="AQ49" s="199">
        <f t="shared" si="6"/>
        <v>0</v>
      </c>
      <c r="AR49" s="199">
        <f t="shared" si="6"/>
        <v>0</v>
      </c>
      <c r="AS49" s="199">
        <f t="shared" si="6"/>
        <v>0</v>
      </c>
    </row>
    <row r="50" spans="1:45"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</row>
    <row r="51" spans="1:45"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</row>
    <row r="52" spans="1:45" s="179" customFormat="1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99"/>
      <c r="W52" s="199"/>
    </row>
    <row r="53" spans="1:45" customFormat="1"/>
    <row r="54" spans="1:45" customFormat="1"/>
    <row r="55" spans="1:45" customFormat="1"/>
    <row r="56" spans="1:45" customFormat="1"/>
    <row r="57" spans="1:45" customFormat="1"/>
    <row r="58" spans="1:45" customFormat="1"/>
    <row r="59" spans="1:45" customFormat="1"/>
    <row r="97" spans="1:23">
      <c r="V97" s="199"/>
      <c r="W97" s="199"/>
    </row>
    <row r="100" spans="1:23" s="179" customFormat="1">
      <c r="A100" s="180"/>
      <c r="C100" s="199"/>
      <c r="D100" s="199"/>
      <c r="E100" s="199"/>
      <c r="F100" s="199"/>
      <c r="G100" s="199"/>
      <c r="H100" s="200"/>
      <c r="I100" s="200"/>
      <c r="J100" s="200"/>
      <c r="K100" s="200"/>
      <c r="L100" s="200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</row>
    <row r="101" spans="1:23" s="179" customFormat="1"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</row>
    <row r="102" spans="1:23" s="184" customFormat="1"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</row>
    <row r="103" spans="1:23" s="179" customFormat="1"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</row>
    <row r="104" spans="1:23" s="190" customFormat="1"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</row>
    <row r="105" spans="1:23"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</row>
    <row r="106" spans="1:23"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</row>
    <row r="107" spans="1:23"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</row>
    <row r="108" spans="1:23"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</row>
    <row r="109" spans="1:23"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</row>
    <row r="110" spans="1:23"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199"/>
      <c r="Q110" s="199"/>
      <c r="R110" s="199"/>
      <c r="S110" s="199"/>
      <c r="T110" s="199"/>
      <c r="U110" s="199"/>
      <c r="V110" s="199"/>
      <c r="W110" s="199"/>
    </row>
    <row r="111" spans="1:23"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</row>
    <row r="112" spans="1:23"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</row>
    <row r="113" spans="3:23"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</row>
    <row r="114" spans="3:23">
      <c r="C114" s="199"/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9"/>
      <c r="V114" s="199"/>
      <c r="W114" s="199"/>
    </row>
    <row r="115" spans="3:23"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</row>
    <row r="116" spans="3:23"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199"/>
    </row>
    <row r="117" spans="3:23"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</row>
    <row r="118" spans="3:23"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</row>
    <row r="119" spans="3:23"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9"/>
    </row>
    <row r="120" spans="3:23"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</row>
    <row r="121" spans="3:23"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</row>
    <row r="122" spans="3:23"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</row>
    <row r="123" spans="3:23"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</row>
    <row r="124" spans="3:23"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</row>
    <row r="125" spans="3:23"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</row>
    <row r="126" spans="3:23"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</row>
    <row r="127" spans="3:23"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</row>
    <row r="128" spans="3:23"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199"/>
      <c r="Q128" s="199"/>
      <c r="R128" s="199"/>
      <c r="S128" s="199"/>
      <c r="T128" s="199"/>
      <c r="U128" s="199"/>
      <c r="V128" s="199"/>
      <c r="W128" s="199"/>
    </row>
    <row r="129" spans="1:23">
      <c r="A129" s="17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</row>
    <row r="130" spans="1:23"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</row>
    <row r="131" spans="1:23"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</row>
    <row r="132" spans="1:23"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</row>
    <row r="133" spans="1:23"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</row>
    <row r="134" spans="1:23"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9"/>
      <c r="V134" s="199"/>
      <c r="W134" s="199"/>
    </row>
    <row r="135" spans="1:23"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9"/>
      <c r="V135" s="199"/>
      <c r="W135" s="199"/>
    </row>
    <row r="136" spans="1:23"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</row>
    <row r="137" spans="1:23"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</row>
    <row r="138" spans="1:23"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</row>
    <row r="139" spans="1:23"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</row>
    <row r="140" spans="1:23"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9"/>
      <c r="V140" s="199"/>
      <c r="W140" s="199"/>
    </row>
  </sheetData>
  <pageMargins left="0.31496062992125984" right="0.75" top="1.1811023622047245" bottom="0.59055118110236227" header="0.511811024" footer="0.511811024"/>
  <pageSetup scale="69" orientation="landscape" horizontalDpi="300" verticalDpi="4294967292" r:id="rId1"/>
  <headerFooter alignWithMargins="0">
    <oddHeader>&amp;RAnexo A1-1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/>
  </sheetViews>
  <sheetFormatPr baseColWidth="10" defaultColWidth="16.7109375" defaultRowHeight="12.75"/>
  <cols>
    <col min="1" max="1" width="17.140625" customWidth="1"/>
    <col min="2" max="2" width="12.140625" customWidth="1"/>
    <col min="3" max="3" width="9.140625" customWidth="1"/>
    <col min="4" max="4" width="11.7109375" customWidth="1"/>
    <col min="5" max="5" width="10.7109375" customWidth="1"/>
    <col min="6" max="6" width="8.5703125" customWidth="1"/>
    <col min="7" max="7" width="9.140625" customWidth="1"/>
    <col min="8" max="8" width="10" customWidth="1"/>
    <col min="9" max="9" width="11.140625" customWidth="1"/>
  </cols>
  <sheetData>
    <row r="1" spans="1:9" ht="15" customHeight="1">
      <c r="F1" s="1000" t="s">
        <v>663</v>
      </c>
    </row>
    <row r="2" spans="1:9" ht="5.25" customHeight="1" thickBot="1">
      <c r="G2" s="387"/>
      <c r="H2" s="387"/>
      <c r="I2" s="387"/>
    </row>
    <row r="3" spans="1:9" ht="22.5" customHeight="1" thickTop="1">
      <c r="A3" s="386" t="s">
        <v>578</v>
      </c>
      <c r="G3" s="998"/>
      <c r="H3" s="1001" t="s">
        <v>664</v>
      </c>
      <c r="I3" s="1001" t="s">
        <v>665</v>
      </c>
    </row>
    <row r="4" spans="1:9" ht="6" customHeight="1" thickBot="1">
      <c r="A4" s="387"/>
      <c r="B4" s="387"/>
      <c r="C4" s="387"/>
      <c r="D4" s="387"/>
      <c r="E4" s="387"/>
      <c r="G4" s="993"/>
      <c r="H4" s="993"/>
      <c r="I4" s="993"/>
    </row>
    <row r="5" spans="1:9" ht="18" customHeight="1" thickTop="1">
      <c r="A5" s="388" t="s">
        <v>53</v>
      </c>
      <c r="B5" s="389" t="s">
        <v>579</v>
      </c>
      <c r="C5" s="390" t="s">
        <v>580</v>
      </c>
      <c r="D5" s="389" t="s">
        <v>581</v>
      </c>
      <c r="E5" s="390" t="s">
        <v>582</v>
      </c>
      <c r="G5" s="1002" t="s">
        <v>660</v>
      </c>
      <c r="H5" s="999">
        <v>6.89</v>
      </c>
      <c r="I5" s="994">
        <v>1.49</v>
      </c>
    </row>
    <row r="6" spans="1:9">
      <c r="A6" s="391" t="s">
        <v>583</v>
      </c>
      <c r="B6" s="392">
        <v>10462</v>
      </c>
      <c r="C6" s="393">
        <v>0.93863269334290333</v>
      </c>
      <c r="D6" s="392">
        <v>42647</v>
      </c>
      <c r="E6" s="393">
        <v>0.93764703295736873</v>
      </c>
      <c r="G6" s="995" t="s">
        <v>658</v>
      </c>
      <c r="H6" s="991">
        <v>0</v>
      </c>
      <c r="I6" s="996">
        <v>1.72</v>
      </c>
    </row>
    <row r="7" spans="1:9">
      <c r="A7" s="394" t="s">
        <v>264</v>
      </c>
      <c r="B7" s="395">
        <v>684</v>
      </c>
      <c r="C7" s="396">
        <v>6.1367306657096714E-2</v>
      </c>
      <c r="D7" s="395">
        <v>2836</v>
      </c>
      <c r="E7" s="396">
        <v>6.235296704263131E-2</v>
      </c>
      <c r="G7" s="995" t="s">
        <v>212</v>
      </c>
      <c r="H7" s="991">
        <v>0</v>
      </c>
      <c r="I7" s="996">
        <v>3.55</v>
      </c>
    </row>
    <row r="8" spans="1:9">
      <c r="A8" s="397" t="s">
        <v>62</v>
      </c>
      <c r="B8" s="398">
        <v>11146</v>
      </c>
      <c r="C8" s="399"/>
      <c r="D8" s="398">
        <v>45483</v>
      </c>
      <c r="E8" s="399"/>
      <c r="G8" s="995" t="s">
        <v>213</v>
      </c>
      <c r="H8" s="991">
        <v>0</v>
      </c>
      <c r="I8" s="996">
        <v>1.46</v>
      </c>
    </row>
    <row r="9" spans="1:9" ht="22.5">
      <c r="G9" s="995" t="s">
        <v>214</v>
      </c>
      <c r="H9" s="991">
        <v>13.95</v>
      </c>
      <c r="I9" s="996">
        <v>0.27</v>
      </c>
    </row>
    <row r="10" spans="1:9">
      <c r="G10" s="995" t="s">
        <v>215</v>
      </c>
      <c r="H10" s="991">
        <v>0</v>
      </c>
      <c r="I10" s="996">
        <v>1.21</v>
      </c>
    </row>
    <row r="11" spans="1:9" ht="18.75" thickBot="1">
      <c r="A11" s="386" t="s">
        <v>584</v>
      </c>
      <c r="G11" s="995" t="s">
        <v>217</v>
      </c>
      <c r="H11" s="991">
        <v>0</v>
      </c>
      <c r="I11" s="996">
        <v>3.48</v>
      </c>
    </row>
    <row r="12" spans="1:9" ht="3.75" customHeight="1">
      <c r="A12" s="400"/>
      <c r="B12" s="401"/>
      <c r="C12" s="402"/>
      <c r="D12" s="403"/>
      <c r="E12" s="404"/>
      <c r="G12" s="995"/>
      <c r="H12" s="991"/>
      <c r="I12" s="996"/>
    </row>
    <row r="13" spans="1:9" ht="25.5">
      <c r="A13" s="1003" t="s">
        <v>585</v>
      </c>
      <c r="B13" s="1004" t="s">
        <v>586</v>
      </c>
      <c r="C13" s="1005" t="s">
        <v>586</v>
      </c>
      <c r="D13" s="1006" t="s">
        <v>581</v>
      </c>
      <c r="E13" s="1007" t="s">
        <v>581</v>
      </c>
      <c r="G13" s="995" t="s">
        <v>219</v>
      </c>
      <c r="H13" s="991">
        <v>0</v>
      </c>
      <c r="I13" s="996">
        <v>5.98</v>
      </c>
    </row>
    <row r="14" spans="1:9" ht="33.75">
      <c r="A14" s="1008" t="s">
        <v>587</v>
      </c>
      <c r="B14" s="1009" t="s">
        <v>588</v>
      </c>
      <c r="C14" s="1010" t="s">
        <v>589</v>
      </c>
      <c r="D14" s="1011" t="s">
        <v>590</v>
      </c>
      <c r="E14" s="1012" t="s">
        <v>591</v>
      </c>
      <c r="G14" s="995" t="s">
        <v>657</v>
      </c>
      <c r="H14" s="992">
        <v>56.76</v>
      </c>
      <c r="I14" s="992">
        <v>9.89</v>
      </c>
    </row>
    <row r="15" spans="1:9">
      <c r="A15" s="405" t="s">
        <v>507</v>
      </c>
      <c r="B15" s="406">
        <v>3634</v>
      </c>
      <c r="C15" s="407">
        <v>0.32603624618697291</v>
      </c>
      <c r="D15" s="408">
        <v>10400</v>
      </c>
      <c r="E15" s="409">
        <v>0.22865686080513598</v>
      </c>
      <c r="G15" s="995" t="s">
        <v>661</v>
      </c>
      <c r="H15" s="991">
        <f>SUM(H5:H14)</f>
        <v>77.599999999999994</v>
      </c>
      <c r="I15" s="991">
        <f>SUM(I5:I14)</f>
        <v>29.05</v>
      </c>
    </row>
    <row r="16" spans="1:9">
      <c r="A16" s="405" t="s">
        <v>508</v>
      </c>
      <c r="B16" s="406">
        <v>6737</v>
      </c>
      <c r="C16" s="407">
        <v>0.60450000000000004</v>
      </c>
      <c r="D16" s="408">
        <v>31971</v>
      </c>
      <c r="E16" s="409">
        <v>0.70399999999999996</v>
      </c>
      <c r="G16" s="995"/>
      <c r="H16" s="991"/>
      <c r="I16" s="996"/>
    </row>
    <row r="17" spans="1:9" ht="22.5">
      <c r="A17" s="405" t="s">
        <v>532</v>
      </c>
      <c r="B17" s="406">
        <v>26</v>
      </c>
      <c r="C17" s="407">
        <v>2.3326753992463662E-3</v>
      </c>
      <c r="D17" s="408">
        <v>99</v>
      </c>
      <c r="E17" s="409">
        <v>2.1766374249719677E-3</v>
      </c>
      <c r="G17" s="995" t="s">
        <v>659</v>
      </c>
      <c r="H17" s="991">
        <v>0</v>
      </c>
      <c r="I17" s="996">
        <v>3.97</v>
      </c>
    </row>
    <row r="18" spans="1:9" ht="22.5">
      <c r="A18" s="405" t="s">
        <v>533</v>
      </c>
      <c r="B18" s="406">
        <v>65</v>
      </c>
      <c r="C18" s="410">
        <v>5.8316884981159164E-3</v>
      </c>
      <c r="D18" s="408">
        <v>177</v>
      </c>
      <c r="E18" s="409">
        <v>3.8915638810104874E-3</v>
      </c>
      <c r="G18" s="995" t="s">
        <v>662</v>
      </c>
      <c r="H18" s="992">
        <v>0</v>
      </c>
      <c r="I18" s="992">
        <v>0</v>
      </c>
    </row>
    <row r="19" spans="1:9">
      <c r="A19" s="411" t="s">
        <v>441</v>
      </c>
      <c r="B19" s="412">
        <v>684</v>
      </c>
      <c r="C19" s="407">
        <v>6.1367306657096714E-2</v>
      </c>
      <c r="D19" s="413">
        <v>2836</v>
      </c>
      <c r="E19" s="409">
        <v>6.235296704263131E-2</v>
      </c>
      <c r="G19" s="997" t="s">
        <v>12</v>
      </c>
      <c r="H19" s="992">
        <f>H15+H17+H18</f>
        <v>77.599999999999994</v>
      </c>
      <c r="I19" s="992">
        <f>I15+I17+I18</f>
        <v>33.020000000000003</v>
      </c>
    </row>
    <row r="20" spans="1:9" ht="13.5" thickBot="1">
      <c r="A20" s="414" t="s">
        <v>12</v>
      </c>
      <c r="B20" s="415">
        <v>11146</v>
      </c>
      <c r="C20" s="416">
        <v>1</v>
      </c>
      <c r="D20" s="417">
        <v>45483</v>
      </c>
      <c r="E20" s="418">
        <v>1</v>
      </c>
    </row>
    <row r="21" spans="1:9">
      <c r="A21" s="419"/>
      <c r="B21" s="420"/>
      <c r="C21" s="421"/>
      <c r="D21" s="422"/>
      <c r="E21" s="420"/>
    </row>
    <row r="24" spans="1:9" ht="18">
      <c r="A24" s="1021" t="s">
        <v>574</v>
      </c>
      <c r="B24" s="1021"/>
      <c r="C24" s="1021"/>
      <c r="D24" s="1021"/>
      <c r="E24" s="1021"/>
    </row>
    <row r="25" spans="1:9" ht="15.75">
      <c r="A25" s="1022" t="s">
        <v>251</v>
      </c>
      <c r="B25" s="1022"/>
      <c r="C25" s="1022"/>
      <c r="D25" s="1022"/>
      <c r="E25" s="1022"/>
    </row>
    <row r="26" spans="1:9" ht="3.75" customHeight="1">
      <c r="A26" s="423"/>
      <c r="B26" s="423"/>
      <c r="C26" s="423"/>
      <c r="D26" s="423"/>
      <c r="E26" s="423"/>
      <c r="F26" s="387"/>
      <c r="G26" s="387"/>
      <c r="H26" s="387"/>
      <c r="I26" s="387"/>
    </row>
    <row r="27" spans="1:9">
      <c r="A27" s="424" t="s">
        <v>571</v>
      </c>
      <c r="B27" s="425">
        <v>1999</v>
      </c>
      <c r="C27" s="426"/>
      <c r="D27" s="425">
        <v>2000</v>
      </c>
      <c r="E27" s="426"/>
      <c r="F27" s="425">
        <v>2001</v>
      </c>
      <c r="G27" s="426"/>
      <c r="H27" s="425">
        <v>2002</v>
      </c>
      <c r="I27" s="426"/>
    </row>
    <row r="28" spans="1:9">
      <c r="A28" s="391" t="s">
        <v>572</v>
      </c>
      <c r="B28" s="392">
        <v>13577</v>
      </c>
      <c r="C28" s="393">
        <v>0.35366901977128867</v>
      </c>
      <c r="D28" s="392">
        <v>19081</v>
      </c>
      <c r="E28" s="393">
        <v>0.46236793641562468</v>
      </c>
      <c r="F28" s="392">
        <v>21680</v>
      </c>
      <c r="G28" s="393">
        <v>0.49365849215565727</v>
      </c>
      <c r="H28" s="392">
        <v>23187</v>
      </c>
      <c r="I28" s="393">
        <v>0.50979486841237387</v>
      </c>
    </row>
    <row r="29" spans="1:9">
      <c r="A29" s="394" t="s">
        <v>545</v>
      </c>
      <c r="B29" s="395">
        <v>6698</v>
      </c>
      <c r="C29" s="396">
        <v>0.17447706374221783</v>
      </c>
      <c r="D29" s="395">
        <v>9771</v>
      </c>
      <c r="E29" s="396">
        <v>0.23676940971212562</v>
      </c>
      <c r="F29" s="395">
        <v>12504</v>
      </c>
      <c r="G29" s="396">
        <v>0.28471890156431451</v>
      </c>
      <c r="H29" s="395">
        <v>12529</v>
      </c>
      <c r="I29" s="396">
        <v>0.27546555856034122</v>
      </c>
    </row>
    <row r="30" spans="1:9">
      <c r="A30" s="394" t="s">
        <v>180</v>
      </c>
      <c r="B30" s="395">
        <v>13260</v>
      </c>
      <c r="C30" s="396">
        <v>0.34541144598713175</v>
      </c>
      <c r="D30" s="395">
        <v>9354</v>
      </c>
      <c r="E30" s="396">
        <v>0.22666472811863914</v>
      </c>
      <c r="F30" s="395">
        <v>6228</v>
      </c>
      <c r="G30" s="396">
        <v>0.14181296536648677</v>
      </c>
      <c r="H30" s="395">
        <v>6925</v>
      </c>
      <c r="I30" s="396">
        <v>0.15225468856495833</v>
      </c>
    </row>
    <row r="31" spans="1:9">
      <c r="A31" s="394" t="s">
        <v>573</v>
      </c>
      <c r="B31" s="395">
        <v>3399</v>
      </c>
      <c r="C31" s="396">
        <v>8.8540988303941234E-2</v>
      </c>
      <c r="D31" s="395">
        <v>1687</v>
      </c>
      <c r="E31" s="396">
        <v>4.087913153048367E-2</v>
      </c>
      <c r="F31" s="395">
        <v>1822</v>
      </c>
      <c r="G31" s="396">
        <v>4.1487351139649797E-2</v>
      </c>
      <c r="H31" s="395">
        <v>1062</v>
      </c>
      <c r="I31" s="396">
        <v>2.4E-2</v>
      </c>
    </row>
    <row r="32" spans="1:9">
      <c r="A32" s="394" t="s">
        <v>200</v>
      </c>
      <c r="B32" s="395">
        <v>1455</v>
      </c>
      <c r="C32" s="396">
        <v>3.7901482195420562E-2</v>
      </c>
      <c r="D32" s="395">
        <v>1365</v>
      </c>
      <c r="E32" s="396">
        <v>3.3076475719685958E-2</v>
      </c>
      <c r="F32" s="395">
        <v>1683</v>
      </c>
      <c r="G32" s="396">
        <v>3.8322289773891662E-2</v>
      </c>
      <c r="H32" s="395">
        <v>1780</v>
      </c>
      <c r="I32" s="396">
        <v>3.913550117626366E-2</v>
      </c>
    </row>
    <row r="33" spans="1:9">
      <c r="A33" s="397" t="s">
        <v>62</v>
      </c>
      <c r="B33" s="398">
        <v>38389</v>
      </c>
      <c r="C33" s="427"/>
      <c r="D33" s="398">
        <v>41268</v>
      </c>
      <c r="E33" s="427">
        <v>0.99975768149655919</v>
      </c>
      <c r="F33" s="398">
        <v>43917</v>
      </c>
      <c r="G33" s="399"/>
      <c r="H33" s="398">
        <v>45483</v>
      </c>
      <c r="I33" s="399"/>
    </row>
    <row r="34" spans="1:9">
      <c r="D34" s="89"/>
      <c r="F34" s="89"/>
    </row>
    <row r="38" spans="1:9" ht="18">
      <c r="A38" s="1021" t="s">
        <v>577</v>
      </c>
      <c r="B38" s="1021"/>
      <c r="C38" s="1021"/>
      <c r="D38" s="1021"/>
      <c r="E38" s="1021"/>
    </row>
    <row r="39" spans="1:9" ht="15.75">
      <c r="A39" s="1022" t="s">
        <v>576</v>
      </c>
      <c r="B39" s="1022"/>
      <c r="C39" s="1022"/>
      <c r="D39" s="1022"/>
      <c r="E39" s="1022"/>
    </row>
    <row r="40" spans="1:9" ht="4.5" customHeight="1">
      <c r="A40" s="423"/>
      <c r="B40" s="423"/>
      <c r="C40" s="423"/>
      <c r="D40" s="423"/>
      <c r="E40" s="423"/>
      <c r="F40" s="387"/>
      <c r="G40" s="387"/>
      <c r="H40" s="387"/>
      <c r="I40" s="387"/>
    </row>
    <row r="41" spans="1:9">
      <c r="A41" s="424" t="s">
        <v>571</v>
      </c>
      <c r="B41" s="425">
        <v>1999</v>
      </c>
      <c r="C41" s="426"/>
      <c r="D41" s="425">
        <v>2000</v>
      </c>
      <c r="E41" s="426"/>
      <c r="F41" s="425">
        <v>2001</v>
      </c>
      <c r="G41" s="426"/>
      <c r="H41" s="425">
        <v>2002</v>
      </c>
      <c r="I41" s="426"/>
    </row>
    <row r="42" spans="1:9">
      <c r="A42" s="391" t="s">
        <v>572</v>
      </c>
      <c r="B42" s="392">
        <v>4012</v>
      </c>
      <c r="C42" s="393">
        <v>0.40015958507879512</v>
      </c>
      <c r="D42" s="392">
        <v>4128</v>
      </c>
      <c r="E42" s="393">
        <v>0.39799460084843813</v>
      </c>
      <c r="F42" s="392">
        <v>4124</v>
      </c>
      <c r="G42" s="393">
        <v>0.37793255131964809</v>
      </c>
      <c r="H42" s="392">
        <v>4157</v>
      </c>
      <c r="I42" s="393">
        <v>0.37295890902565942</v>
      </c>
    </row>
    <row r="43" spans="1:9">
      <c r="A43" s="394" t="s">
        <v>545</v>
      </c>
      <c r="B43" s="395">
        <v>2299</v>
      </c>
      <c r="C43" s="396">
        <v>0.22930381009375622</v>
      </c>
      <c r="D43" s="395">
        <v>2638</v>
      </c>
      <c r="E43" s="396">
        <v>0.25433860393366758</v>
      </c>
      <c r="F43" s="395">
        <v>3126</v>
      </c>
      <c r="G43" s="396">
        <v>0.28647360703812319</v>
      </c>
      <c r="H43" s="395">
        <v>3441</v>
      </c>
      <c r="I43" s="396">
        <v>0.30872061726179795</v>
      </c>
    </row>
    <row r="44" spans="1:9">
      <c r="A44" s="394" t="s">
        <v>180</v>
      </c>
      <c r="B44" s="395">
        <v>2260</v>
      </c>
      <c r="C44" s="396">
        <v>0.22541392379812489</v>
      </c>
      <c r="D44" s="395">
        <v>2225</v>
      </c>
      <c r="E44" s="396">
        <v>0.21451986116467411</v>
      </c>
      <c r="F44" s="395">
        <v>2264</v>
      </c>
      <c r="G44" s="396">
        <v>0.20799999999999999</v>
      </c>
      <c r="H44" s="395">
        <v>2253</v>
      </c>
      <c r="I44" s="396">
        <v>0.20213529517315629</v>
      </c>
    </row>
    <row r="45" spans="1:9">
      <c r="A45" s="394" t="s">
        <v>573</v>
      </c>
      <c r="B45" s="395">
        <v>1244</v>
      </c>
      <c r="C45" s="396">
        <v>0.128</v>
      </c>
      <c r="D45" s="395">
        <v>1170</v>
      </c>
      <c r="E45" s="396">
        <v>0.11280370227535673</v>
      </c>
      <c r="F45" s="395">
        <v>1023</v>
      </c>
      <c r="G45" s="396">
        <v>9.375E-2</v>
      </c>
      <c r="H45" s="395">
        <v>1006</v>
      </c>
      <c r="I45" s="396">
        <v>9.0256594293917095E-2</v>
      </c>
    </row>
    <row r="46" spans="1:9">
      <c r="A46" s="394" t="s">
        <v>200</v>
      </c>
      <c r="B46" s="395">
        <v>211</v>
      </c>
      <c r="C46" s="396">
        <v>2.104528226610812E-2</v>
      </c>
      <c r="D46" s="395">
        <v>211</v>
      </c>
      <c r="E46" s="396">
        <v>2.0343231777863478E-2</v>
      </c>
      <c r="F46" s="395">
        <v>375</v>
      </c>
      <c r="G46" s="396">
        <v>3.4365835777126097E-2</v>
      </c>
      <c r="H46" s="395">
        <v>289</v>
      </c>
      <c r="I46" s="396">
        <v>2.5928584245469226E-2</v>
      </c>
    </row>
    <row r="47" spans="1:9">
      <c r="A47" s="397" t="s">
        <v>62</v>
      </c>
      <c r="B47" s="398">
        <v>10026</v>
      </c>
      <c r="C47" s="399"/>
      <c r="D47" s="398">
        <v>10372</v>
      </c>
      <c r="E47" s="399"/>
      <c r="F47" s="398">
        <v>10912</v>
      </c>
      <c r="G47" s="427"/>
      <c r="H47" s="398">
        <v>11146</v>
      </c>
      <c r="I47" s="427"/>
    </row>
  </sheetData>
  <mergeCells count="4">
    <mergeCell ref="A24:E24"/>
    <mergeCell ref="A25:E25"/>
    <mergeCell ref="A38:E38"/>
    <mergeCell ref="A39:E39"/>
  </mergeCells>
  <pageMargins left="0.98425196850393704" right="0.75" top="0.78740157480314965" bottom="1" header="0" footer="0"/>
  <pageSetup scale="95" orientation="portrait" r:id="rId1"/>
  <headerFooter alignWithMargins="0">
    <oddHeader>&amp;CCuadro 20&amp;R20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55"/>
  <sheetViews>
    <sheetView workbookViewId="0"/>
  </sheetViews>
  <sheetFormatPr baseColWidth="10" defaultRowHeight="12.75"/>
  <cols>
    <col min="1" max="1" width="17.140625" customWidth="1"/>
  </cols>
  <sheetData>
    <row r="2" spans="1:9" ht="18">
      <c r="A2" s="1023" t="s">
        <v>613</v>
      </c>
      <c r="B2" s="1023"/>
      <c r="C2" s="1023"/>
      <c r="D2" s="1023"/>
      <c r="E2" s="1023"/>
    </row>
    <row r="3" spans="1:9" ht="15.75">
      <c r="A3" s="1022" t="s">
        <v>542</v>
      </c>
      <c r="B3" s="1022"/>
      <c r="C3" s="1022"/>
      <c r="D3" s="1022"/>
      <c r="E3" s="1022"/>
    </row>
    <row r="4" spans="1:9" ht="3" customHeight="1">
      <c r="A4" s="423"/>
      <c r="B4" s="423"/>
      <c r="C4" s="423"/>
      <c r="D4" s="423"/>
      <c r="E4" s="423"/>
      <c r="F4" s="387"/>
      <c r="G4" s="387"/>
      <c r="H4" s="387"/>
      <c r="I4" s="387"/>
    </row>
    <row r="5" spans="1:9">
      <c r="A5" s="424"/>
      <c r="B5" s="537">
        <v>1978</v>
      </c>
      <c r="C5" s="425">
        <v>1988</v>
      </c>
      <c r="D5" s="425">
        <v>1998</v>
      </c>
      <c r="E5" s="425">
        <v>1999</v>
      </c>
      <c r="F5" s="538">
        <v>2000</v>
      </c>
      <c r="G5" s="538">
        <v>2001</v>
      </c>
      <c r="H5" s="538">
        <v>2002</v>
      </c>
      <c r="I5" s="538" t="s">
        <v>543</v>
      </c>
    </row>
    <row r="6" spans="1:9">
      <c r="A6" s="391" t="s">
        <v>544</v>
      </c>
      <c r="B6" s="548">
        <v>0.47576043090982761</v>
      </c>
      <c r="C6" s="549">
        <v>0.37514013607074959</v>
      </c>
      <c r="D6" s="549">
        <v>0.4</v>
      </c>
      <c r="E6" s="550">
        <v>0.39585848019993741</v>
      </c>
      <c r="F6" s="551">
        <v>0.41</v>
      </c>
      <c r="G6" s="551">
        <v>0.38</v>
      </c>
      <c r="H6" s="551">
        <v>0.39</v>
      </c>
      <c r="I6" s="551">
        <v>0.39</v>
      </c>
    </row>
    <row r="7" spans="1:9">
      <c r="A7" s="394" t="s">
        <v>545</v>
      </c>
      <c r="B7" s="552">
        <v>9.3341216754073919E-2</v>
      </c>
      <c r="C7" s="553">
        <v>9.374367908398E-2</v>
      </c>
      <c r="D7" s="553">
        <v>0.11255792817612863</v>
      </c>
      <c r="E7" s="554">
        <v>0.1645037344876063</v>
      </c>
      <c r="F7" s="555">
        <v>0.16</v>
      </c>
      <c r="G7" s="555">
        <v>0.19</v>
      </c>
      <c r="H7" s="555">
        <v>0.18</v>
      </c>
      <c r="I7" s="555">
        <v>0.33</v>
      </c>
    </row>
    <row r="8" spans="1:9">
      <c r="A8" s="394" t="s">
        <v>180</v>
      </c>
      <c r="B8" s="552">
        <v>9.2086063870191387E-2</v>
      </c>
      <c r="C8" s="553">
        <v>0.12345558632465299</v>
      </c>
      <c r="D8" s="553">
        <v>0.16055735058002668</v>
      </c>
      <c r="E8" s="554">
        <v>0.15706493024338572</v>
      </c>
      <c r="F8" s="555">
        <v>0.11</v>
      </c>
      <c r="G8" s="555">
        <v>0.09</v>
      </c>
      <c r="H8" s="555">
        <v>0.08</v>
      </c>
      <c r="I8" s="555">
        <v>0.04</v>
      </c>
    </row>
    <row r="9" spans="1:9">
      <c r="A9" s="394" t="s">
        <v>546</v>
      </c>
      <c r="B9" s="552">
        <v>0.17975279972289931</v>
      </c>
      <c r="C9" s="553">
        <v>0.22606785936088952</v>
      </c>
      <c r="D9" s="553">
        <v>0.17488339292110192</v>
      </c>
      <c r="E9" s="554">
        <v>0.12844717810247699</v>
      </c>
      <c r="F9" s="555">
        <v>0.17</v>
      </c>
      <c r="G9" s="555">
        <v>0.19</v>
      </c>
      <c r="H9" s="555">
        <v>0.21</v>
      </c>
      <c r="I9" s="555">
        <v>0.14000000000000001</v>
      </c>
    </row>
    <row r="10" spans="1:9">
      <c r="A10" s="394" t="s">
        <v>547</v>
      </c>
      <c r="B10" s="556">
        <v>0.15905948874300771</v>
      </c>
      <c r="C10" s="557">
        <v>0.17996205033530982</v>
      </c>
      <c r="D10" s="557">
        <v>0.1570183695857838</v>
      </c>
      <c r="E10" s="558">
        <v>0.15412567696659363</v>
      </c>
      <c r="F10" s="559">
        <v>0.15</v>
      </c>
      <c r="G10" s="559">
        <v>0.15</v>
      </c>
      <c r="H10" s="559">
        <v>0.14000000000000001</v>
      </c>
      <c r="I10" s="559">
        <v>0.1</v>
      </c>
    </row>
    <row r="11" spans="1:9">
      <c r="A11" s="424" t="s">
        <v>548</v>
      </c>
      <c r="B11" s="539">
        <v>104370</v>
      </c>
      <c r="C11" s="540">
        <v>139524</v>
      </c>
      <c r="D11" s="540">
        <v>250920</v>
      </c>
      <c r="E11" s="540">
        <v>264693</v>
      </c>
      <c r="F11" s="541">
        <v>284338</v>
      </c>
      <c r="G11" s="541">
        <v>283602</v>
      </c>
      <c r="H11" s="541">
        <v>301861</v>
      </c>
      <c r="I11" s="541">
        <v>448138</v>
      </c>
    </row>
    <row r="12" spans="1:9">
      <c r="A12" s="560" t="s">
        <v>549</v>
      </c>
      <c r="B12" s="561">
        <v>100</v>
      </c>
      <c r="C12" s="562">
        <v>133.68209255533199</v>
      </c>
      <c r="D12" s="562">
        <v>240.41391204369074</v>
      </c>
      <c r="E12" s="562">
        <v>253.61023282552458</v>
      </c>
      <c r="F12" s="563">
        <v>272.43</v>
      </c>
      <c r="G12" s="563">
        <v>271.73</v>
      </c>
      <c r="H12" s="563">
        <v>298.22000000000003</v>
      </c>
      <c r="I12" s="563">
        <v>429.37434128581009</v>
      </c>
    </row>
    <row r="13" spans="1:9">
      <c r="A13" s="424" t="s">
        <v>550</v>
      </c>
      <c r="B13" s="542"/>
      <c r="C13" s="543">
        <v>2.9454896203119363E-2</v>
      </c>
      <c r="D13" s="543">
        <v>6.0446189848371246E-2</v>
      </c>
      <c r="E13" s="543">
        <v>5.4890004782400643E-2</v>
      </c>
      <c r="F13" s="544">
        <v>7.3999999999999996E-2</v>
      </c>
      <c r="G13" s="544">
        <v>-3.0000000000000001E-3</v>
      </c>
      <c r="H13" s="544">
        <v>6.4380000000000007E-2</v>
      </c>
      <c r="I13" s="544">
        <v>5.9711504746465582E-2</v>
      </c>
    </row>
    <row r="14" spans="1:9">
      <c r="A14" t="s">
        <v>551</v>
      </c>
    </row>
    <row r="15" spans="1:9">
      <c r="A15" t="s">
        <v>552</v>
      </c>
    </row>
    <row r="16" spans="1:9">
      <c r="A16" t="s">
        <v>553</v>
      </c>
    </row>
    <row r="20" spans="1:9" ht="18">
      <c r="A20" s="1023" t="s">
        <v>554</v>
      </c>
      <c r="B20" s="1023"/>
      <c r="C20" s="1023"/>
      <c r="D20" s="1023"/>
      <c r="E20" s="1023"/>
    </row>
    <row r="21" spans="1:9" ht="15.75">
      <c r="A21" s="1024" t="s">
        <v>555</v>
      </c>
      <c r="B21" s="1024"/>
      <c r="C21" s="1024"/>
      <c r="D21" s="1024"/>
      <c r="E21" s="1024"/>
    </row>
    <row r="22" spans="1:9" ht="3" customHeight="1">
      <c r="A22" s="535"/>
      <c r="B22" s="536"/>
      <c r="C22" s="536"/>
      <c r="D22" s="536"/>
      <c r="E22" s="536"/>
      <c r="F22" s="387"/>
      <c r="G22" s="387"/>
      <c r="H22" s="387"/>
      <c r="I22" s="387"/>
    </row>
    <row r="23" spans="1:9">
      <c r="A23" s="424"/>
      <c r="B23" s="537">
        <v>1978</v>
      </c>
      <c r="C23" s="425">
        <v>1988</v>
      </c>
      <c r="D23" s="425">
        <v>1998</v>
      </c>
      <c r="E23" s="425">
        <v>1999</v>
      </c>
      <c r="F23" s="538">
        <v>2000</v>
      </c>
      <c r="G23" s="538">
        <v>2001</v>
      </c>
      <c r="H23" s="538">
        <v>2002</v>
      </c>
      <c r="I23" s="538" t="s">
        <v>543</v>
      </c>
    </row>
    <row r="24" spans="1:9">
      <c r="A24" s="391" t="s">
        <v>556</v>
      </c>
      <c r="B24" s="548">
        <v>0.54</v>
      </c>
      <c r="C24" s="549">
        <v>0.45</v>
      </c>
      <c r="D24" s="549">
        <v>0.43</v>
      </c>
      <c r="E24" s="549">
        <v>0.41015698685837648</v>
      </c>
      <c r="F24" s="551">
        <v>0.39</v>
      </c>
      <c r="G24" s="551">
        <v>0.38</v>
      </c>
      <c r="H24" s="551">
        <v>0.37</v>
      </c>
      <c r="I24" s="551">
        <v>0.39</v>
      </c>
    </row>
    <row r="25" spans="1:9">
      <c r="A25" s="394" t="s">
        <v>545</v>
      </c>
      <c r="B25" s="552">
        <v>0.06</v>
      </c>
      <c r="C25" s="553">
        <v>7.0000000000000007E-2</v>
      </c>
      <c r="D25" s="553">
        <v>0.13</v>
      </c>
      <c r="E25" s="553">
        <v>0.16073162722782308</v>
      </c>
      <c r="F25" s="555">
        <v>0.21</v>
      </c>
      <c r="G25" s="555">
        <v>0.24</v>
      </c>
      <c r="H25" s="555">
        <v>0.23</v>
      </c>
      <c r="I25" s="555">
        <v>0.28000000000000003</v>
      </c>
    </row>
    <row r="26" spans="1:9">
      <c r="A26" s="394" t="s">
        <v>557</v>
      </c>
      <c r="B26" s="552">
        <v>0.12</v>
      </c>
      <c r="C26" s="553">
        <v>0.16</v>
      </c>
      <c r="D26" s="553">
        <v>0.17</v>
      </c>
      <c r="E26" s="553">
        <v>0.16653392299469724</v>
      </c>
      <c r="F26" s="555">
        <v>0.13</v>
      </c>
      <c r="G26" s="555">
        <v>0.11</v>
      </c>
      <c r="H26" s="555">
        <v>0.11</v>
      </c>
      <c r="I26" s="555">
        <v>7.0000000000000007E-2</v>
      </c>
    </row>
    <row r="27" spans="1:9">
      <c r="A27" s="394" t="s">
        <v>558</v>
      </c>
      <c r="B27" s="552">
        <v>0.08</v>
      </c>
      <c r="C27" s="553">
        <v>0.1</v>
      </c>
      <c r="D27" s="553">
        <v>0.11</v>
      </c>
      <c r="E27" s="553">
        <v>0.10900351421405266</v>
      </c>
      <c r="F27" s="555">
        <v>0.11</v>
      </c>
      <c r="G27" s="555">
        <v>0.12</v>
      </c>
      <c r="H27" s="555">
        <v>0.13</v>
      </c>
      <c r="I27" s="555">
        <v>0.16</v>
      </c>
    </row>
    <row r="28" spans="1:9">
      <c r="A28" s="394" t="s">
        <v>547</v>
      </c>
      <c r="B28" s="556">
        <v>0.2</v>
      </c>
      <c r="C28" s="557">
        <v>0.22</v>
      </c>
      <c r="D28" s="557">
        <v>0.16</v>
      </c>
      <c r="E28" s="557">
        <v>0.15357394870505053</v>
      </c>
      <c r="F28" s="559">
        <v>0.16</v>
      </c>
      <c r="G28" s="559">
        <v>0.15</v>
      </c>
      <c r="H28" s="559">
        <v>0.16</v>
      </c>
      <c r="I28" s="559">
        <v>0.1</v>
      </c>
    </row>
    <row r="29" spans="1:9">
      <c r="A29" s="424" t="s">
        <v>548</v>
      </c>
      <c r="B29" s="545">
        <v>96964</v>
      </c>
      <c r="C29" s="546">
        <v>127857</v>
      </c>
      <c r="D29" s="546">
        <v>264754</v>
      </c>
      <c r="E29" s="546">
        <v>286266</v>
      </c>
      <c r="F29" s="547">
        <v>288481</v>
      </c>
      <c r="G29" s="547">
        <v>287550</v>
      </c>
      <c r="H29" s="547">
        <v>292454</v>
      </c>
      <c r="I29" s="547">
        <v>550533</v>
      </c>
    </row>
    <row r="30" spans="1:9">
      <c r="A30" s="560" t="s">
        <v>549</v>
      </c>
      <c r="B30" s="561">
        <v>100</v>
      </c>
      <c r="C30" s="562">
        <v>131.86027804133494</v>
      </c>
      <c r="D30" s="562">
        <v>273.04360381172393</v>
      </c>
      <c r="E30" s="562">
        <v>295.22915721298631</v>
      </c>
      <c r="F30" s="563">
        <v>297.51</v>
      </c>
      <c r="G30" s="563">
        <v>296.55</v>
      </c>
      <c r="H30" s="563">
        <v>301.61</v>
      </c>
      <c r="I30" s="563">
        <v>567.77051276762518</v>
      </c>
    </row>
    <row r="31" spans="1:9">
      <c r="A31" s="424" t="s">
        <v>550</v>
      </c>
      <c r="B31" s="542"/>
      <c r="C31" s="543">
        <v>2.8043280325314113E-2</v>
      </c>
      <c r="D31" s="543">
        <v>7.5503435561546706E-2</v>
      </c>
      <c r="E31" s="543">
        <v>8.1252785604750286E-2</v>
      </c>
      <c r="F31" s="544">
        <v>8.0000000000000002E-3</v>
      </c>
      <c r="G31" s="544">
        <v>-3.0000000000000001E-3</v>
      </c>
      <c r="H31" s="544">
        <v>1.7000000000000001E-2</v>
      </c>
      <c r="I31" s="544">
        <v>7.5954936935340056E-2</v>
      </c>
    </row>
    <row r="32" spans="1:9">
      <c r="A32" t="s">
        <v>559</v>
      </c>
    </row>
    <row r="33" spans="1:9">
      <c r="A33" t="s">
        <v>560</v>
      </c>
    </row>
    <row r="36" spans="1:9" ht="18">
      <c r="A36" s="1023" t="s">
        <v>561</v>
      </c>
      <c r="B36" s="1023"/>
      <c r="C36" s="1023"/>
      <c r="D36" s="1023"/>
      <c r="E36" s="1023"/>
    </row>
    <row r="37" spans="1:9" ht="15.75">
      <c r="A37" s="1022" t="s">
        <v>562</v>
      </c>
      <c r="B37" s="1022"/>
      <c r="C37" s="1022"/>
      <c r="D37" s="1022"/>
      <c r="E37" s="1022"/>
    </row>
    <row r="38" spans="1:9" ht="4.5" customHeight="1">
      <c r="A38" s="423"/>
      <c r="B38" s="423"/>
      <c r="C38" s="423"/>
      <c r="D38" s="423"/>
      <c r="E38" s="423"/>
      <c r="F38" s="387"/>
      <c r="G38" s="387"/>
      <c r="H38" s="387"/>
      <c r="I38" s="387"/>
    </row>
    <row r="39" spans="1:9">
      <c r="A39" s="424" t="s">
        <v>563</v>
      </c>
      <c r="B39" s="425">
        <v>1999</v>
      </c>
      <c r="C39" s="426"/>
      <c r="D39" s="425">
        <v>2000</v>
      </c>
      <c r="E39" s="426"/>
      <c r="F39" s="425">
        <v>2001</v>
      </c>
      <c r="G39" s="426"/>
      <c r="H39" s="425">
        <v>2002</v>
      </c>
      <c r="I39" s="426"/>
    </row>
    <row r="40" spans="1:9">
      <c r="A40" s="391" t="s">
        <v>57</v>
      </c>
      <c r="B40" s="392">
        <v>66988</v>
      </c>
      <c r="C40" s="564">
        <v>0.26</v>
      </c>
      <c r="D40" s="392">
        <v>69559</v>
      </c>
      <c r="E40" s="564">
        <v>0.27</v>
      </c>
      <c r="F40" s="392">
        <v>67320</v>
      </c>
      <c r="G40" s="564">
        <v>0.27</v>
      </c>
      <c r="H40" s="392">
        <v>68996</v>
      </c>
      <c r="I40" s="564">
        <v>0.26</v>
      </c>
    </row>
    <row r="41" spans="1:9">
      <c r="A41" s="394" t="s">
        <v>564</v>
      </c>
      <c r="B41" s="395">
        <v>68838</v>
      </c>
      <c r="C41" s="565">
        <v>0.27</v>
      </c>
      <c r="D41" s="395">
        <v>74210</v>
      </c>
      <c r="E41" s="565">
        <v>0.3</v>
      </c>
      <c r="F41" s="395">
        <v>74769</v>
      </c>
      <c r="G41" s="565">
        <v>0.3</v>
      </c>
      <c r="H41" s="395">
        <v>75672</v>
      </c>
      <c r="I41" s="565">
        <v>0.28999999999999998</v>
      </c>
    </row>
    <row r="42" spans="1:9">
      <c r="A42" s="394" t="s">
        <v>565</v>
      </c>
      <c r="B42" s="395">
        <v>52669</v>
      </c>
      <c r="C42" s="565">
        <v>0.21</v>
      </c>
      <c r="D42" s="395">
        <v>54257</v>
      </c>
      <c r="E42" s="565">
        <v>0.23</v>
      </c>
      <c r="F42" s="395">
        <v>56282</v>
      </c>
      <c r="G42" s="565">
        <v>0.23</v>
      </c>
      <c r="H42" s="395">
        <v>56190</v>
      </c>
      <c r="I42" s="565">
        <v>0.22</v>
      </c>
    </row>
    <row r="43" spans="1:9">
      <c r="A43" s="566" t="s">
        <v>566</v>
      </c>
      <c r="B43" s="567">
        <v>60672</v>
      </c>
      <c r="C43" s="568">
        <v>0.26</v>
      </c>
      <c r="D43" s="567">
        <v>47849</v>
      </c>
      <c r="E43" s="568">
        <v>0.2</v>
      </c>
      <c r="F43" s="567">
        <v>50613</v>
      </c>
      <c r="G43" s="568">
        <v>0.2</v>
      </c>
      <c r="H43" s="567">
        <v>59883</v>
      </c>
      <c r="I43" s="568">
        <v>0.23</v>
      </c>
    </row>
    <row r="44" spans="1:9">
      <c r="A44" s="397" t="s">
        <v>62</v>
      </c>
      <c r="B44" s="398">
        <v>249167</v>
      </c>
      <c r="C44" s="399"/>
      <c r="D44" s="398">
        <v>245875</v>
      </c>
      <c r="E44" s="399"/>
      <c r="F44" s="398">
        <v>248984</v>
      </c>
      <c r="G44" s="399"/>
      <c r="H44" s="398">
        <v>260741</v>
      </c>
      <c r="I44" s="399"/>
    </row>
    <row r="45" spans="1:9">
      <c r="A45" t="s">
        <v>559</v>
      </c>
      <c r="D45" s="89"/>
    </row>
    <row r="46" spans="1:9">
      <c r="H46" s="89"/>
    </row>
    <row r="48" spans="1:9" ht="18">
      <c r="A48" s="1023" t="s">
        <v>567</v>
      </c>
      <c r="B48" s="1023"/>
      <c r="C48" s="1023"/>
      <c r="D48" s="1023"/>
      <c r="E48" s="1023"/>
    </row>
    <row r="49" spans="1:9" ht="15.75">
      <c r="A49" s="1022" t="s">
        <v>575</v>
      </c>
      <c r="B49" s="1022"/>
      <c r="C49" s="1022"/>
      <c r="D49" s="1022"/>
      <c r="E49" s="1022"/>
    </row>
    <row r="50" spans="1:9" ht="3" customHeight="1">
      <c r="A50" s="423"/>
      <c r="B50" s="423"/>
      <c r="C50" s="423"/>
      <c r="D50" s="423"/>
      <c r="E50" s="423"/>
      <c r="F50" s="387"/>
      <c r="G50" s="387"/>
      <c r="H50" s="387"/>
      <c r="I50" s="387"/>
    </row>
    <row r="51" spans="1:9">
      <c r="A51" s="424" t="s">
        <v>563</v>
      </c>
      <c r="B51" s="425">
        <v>1999</v>
      </c>
      <c r="C51" s="426"/>
      <c r="D51" s="425">
        <v>2000</v>
      </c>
      <c r="E51" s="426"/>
      <c r="F51" s="425">
        <v>2001</v>
      </c>
      <c r="G51" s="426"/>
      <c r="H51" s="425">
        <v>2002</v>
      </c>
      <c r="I51" s="426"/>
    </row>
    <row r="52" spans="1:9">
      <c r="A52" s="391" t="s">
        <v>568</v>
      </c>
      <c r="B52" s="392">
        <v>148</v>
      </c>
      <c r="C52" s="564">
        <v>0.28999999999999998</v>
      </c>
      <c r="D52" s="392">
        <v>184</v>
      </c>
      <c r="E52" s="564">
        <v>0.32</v>
      </c>
      <c r="F52" s="392">
        <v>201</v>
      </c>
      <c r="G52" s="564">
        <v>0.35</v>
      </c>
      <c r="H52" s="392">
        <v>217</v>
      </c>
      <c r="I52" s="564">
        <v>0.37</v>
      </c>
    </row>
    <row r="53" spans="1:9">
      <c r="A53" s="394" t="s">
        <v>569</v>
      </c>
      <c r="B53" s="395">
        <v>356</v>
      </c>
      <c r="C53" s="565">
        <v>0.71</v>
      </c>
      <c r="D53" s="395">
        <v>393</v>
      </c>
      <c r="E53" s="565">
        <v>0.68</v>
      </c>
      <c r="F53" s="395">
        <v>372</v>
      </c>
      <c r="G53" s="565">
        <v>0.65</v>
      </c>
      <c r="H53" s="395">
        <v>374</v>
      </c>
      <c r="I53" s="565">
        <v>0.63</v>
      </c>
    </row>
    <row r="54" spans="1:9">
      <c r="A54" s="397" t="s">
        <v>62</v>
      </c>
      <c r="B54" s="398">
        <v>504</v>
      </c>
      <c r="C54" s="399"/>
      <c r="D54" s="398">
        <v>577</v>
      </c>
      <c r="E54" s="399"/>
      <c r="F54" s="398">
        <v>573</v>
      </c>
      <c r="G54" s="399"/>
      <c r="H54" s="398">
        <v>591</v>
      </c>
      <c r="I54" s="399"/>
    </row>
    <row r="55" spans="1:9">
      <c r="A55" t="s">
        <v>570</v>
      </c>
      <c r="D55" s="89"/>
    </row>
  </sheetData>
  <mergeCells count="8">
    <mergeCell ref="A49:E49"/>
    <mergeCell ref="A36:E36"/>
    <mergeCell ref="A37:E37"/>
    <mergeCell ref="A2:E2"/>
    <mergeCell ref="A3:E3"/>
    <mergeCell ref="A20:E20"/>
    <mergeCell ref="A21:E21"/>
    <mergeCell ref="A48:E48"/>
  </mergeCells>
  <pageMargins left="0.75" right="0.75" top="0.59055118110236227" bottom="1" header="0" footer="0"/>
  <pageSetup scale="95" orientation="portrait" r:id="rId1"/>
  <headerFooter alignWithMargins="0">
    <oddHeader>&amp;C&amp;A&amp;R19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8"/>
  <sheetViews>
    <sheetView workbookViewId="0">
      <selection activeCell="A2" sqref="A2"/>
    </sheetView>
  </sheetViews>
  <sheetFormatPr baseColWidth="10" defaultColWidth="9.140625" defaultRowHeight="12.75"/>
  <cols>
    <col min="1" max="1" width="18.5703125" style="158" customWidth="1"/>
    <col min="2" max="2" width="17" style="173" customWidth="1"/>
    <col min="3" max="3" width="11.28515625" style="158" customWidth="1"/>
    <col min="4" max="16384" width="9.140625" style="158"/>
  </cols>
  <sheetData>
    <row r="1" spans="1:4" ht="5.25" customHeight="1" thickBot="1">
      <c r="A1" s="853"/>
      <c r="B1" s="854"/>
      <c r="C1" s="853"/>
    </row>
    <row r="2" spans="1:4" ht="15.75">
      <c r="A2" s="855" t="s">
        <v>167</v>
      </c>
      <c r="B2" s="856"/>
      <c r="C2" s="857"/>
    </row>
    <row r="3" spans="1:4" ht="15.75">
      <c r="A3" s="858" t="s">
        <v>168</v>
      </c>
      <c r="B3" s="859"/>
      <c r="C3" s="860"/>
    </row>
    <row r="4" spans="1:4" ht="15.75">
      <c r="A4" s="858" t="s">
        <v>169</v>
      </c>
      <c r="B4" s="859"/>
      <c r="C4" s="860"/>
    </row>
    <row r="5" spans="1:4" ht="15.75">
      <c r="A5" s="861"/>
      <c r="B5" s="859">
        <v>2002</v>
      </c>
      <c r="C5" s="860"/>
    </row>
    <row r="6" spans="1:4" ht="15.75">
      <c r="A6" s="858"/>
      <c r="B6" s="859"/>
      <c r="C6" s="860"/>
    </row>
    <row r="7" spans="1:4" ht="15.75">
      <c r="A7" s="858"/>
      <c r="B7" s="859"/>
      <c r="C7" s="862" t="s">
        <v>24</v>
      </c>
    </row>
    <row r="8" spans="1:4" ht="15.75">
      <c r="A8" s="863" t="s">
        <v>106</v>
      </c>
      <c r="B8" s="864"/>
      <c r="C8" s="865" t="s">
        <v>29</v>
      </c>
    </row>
    <row r="9" spans="1:4">
      <c r="A9" s="159"/>
      <c r="B9" s="160"/>
      <c r="C9" s="161"/>
      <c r="D9" s="162"/>
    </row>
    <row r="10" spans="1:4">
      <c r="A10" s="159"/>
      <c r="B10" s="160"/>
      <c r="C10" s="161"/>
    </row>
    <row r="11" spans="1:4">
      <c r="A11" s="163" t="s">
        <v>108</v>
      </c>
      <c r="B11" s="164"/>
      <c r="C11" s="866">
        <v>2.2999999999999998</v>
      </c>
    </row>
    <row r="12" spans="1:4">
      <c r="A12" s="163"/>
      <c r="B12" s="164"/>
      <c r="C12" s="866"/>
    </row>
    <row r="13" spans="1:4">
      <c r="A13" s="165" t="s">
        <v>109</v>
      </c>
      <c r="B13" s="166"/>
      <c r="C13" s="866">
        <v>46.8</v>
      </c>
    </row>
    <row r="14" spans="1:4">
      <c r="A14" s="165"/>
      <c r="B14" s="166"/>
      <c r="C14" s="866"/>
    </row>
    <row r="15" spans="1:4">
      <c r="A15" s="165" t="s">
        <v>110</v>
      </c>
      <c r="B15" s="166"/>
      <c r="C15" s="866">
        <v>13.3</v>
      </c>
    </row>
    <row r="16" spans="1:4">
      <c r="A16" s="165"/>
      <c r="B16" s="166"/>
      <c r="C16" s="866"/>
    </row>
    <row r="17" spans="1:3">
      <c r="A17" s="165" t="s">
        <v>111</v>
      </c>
      <c r="B17" s="166"/>
      <c r="C17" s="866">
        <v>0</v>
      </c>
    </row>
    <row r="18" spans="1:3">
      <c r="A18" s="165"/>
      <c r="B18" s="166"/>
      <c r="C18" s="866"/>
    </row>
    <row r="19" spans="1:3">
      <c r="A19" s="165" t="s">
        <v>112</v>
      </c>
      <c r="B19" s="166"/>
      <c r="C19" s="866">
        <v>35.1</v>
      </c>
    </row>
    <row r="20" spans="1:3">
      <c r="A20" s="165"/>
      <c r="B20" s="166"/>
      <c r="C20" s="866"/>
    </row>
    <row r="21" spans="1:3">
      <c r="A21" s="165" t="s">
        <v>113</v>
      </c>
      <c r="B21" s="166"/>
      <c r="C21" s="866">
        <v>149.6</v>
      </c>
    </row>
    <row r="22" spans="1:3">
      <c r="A22" s="165"/>
      <c r="B22" s="166"/>
      <c r="C22" s="866"/>
    </row>
    <row r="23" spans="1:3">
      <c r="A23" s="165" t="s">
        <v>114</v>
      </c>
      <c r="B23" s="166"/>
      <c r="C23" s="866">
        <v>1.7</v>
      </c>
    </row>
    <row r="24" spans="1:3">
      <c r="A24" s="165"/>
      <c r="B24" s="166"/>
      <c r="C24" s="867"/>
    </row>
    <row r="25" spans="1:3">
      <c r="A25" s="167" t="s">
        <v>62</v>
      </c>
      <c r="B25" s="168"/>
      <c r="C25" s="868">
        <f>SUM(C11:C23)</f>
        <v>248.79999999999998</v>
      </c>
    </row>
    <row r="26" spans="1:3" ht="13.5" thickBot="1">
      <c r="A26" s="169"/>
      <c r="B26" s="170"/>
      <c r="C26" s="869"/>
    </row>
    <row r="27" spans="1:3">
      <c r="A27" s="171"/>
      <c r="B27" s="172"/>
      <c r="C27" s="171"/>
    </row>
    <row r="28" spans="1:3">
      <c r="C28" s="330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2"/>
  <sheetViews>
    <sheetView workbookViewId="0">
      <selection activeCell="A2" sqref="A2"/>
    </sheetView>
  </sheetViews>
  <sheetFormatPr baseColWidth="10" defaultColWidth="9.140625" defaultRowHeight="12.75"/>
  <cols>
    <col min="1" max="1" width="25.28515625" style="147" customWidth="1"/>
    <col min="2" max="2" width="16" style="147" customWidth="1"/>
    <col min="3" max="3" width="13.140625" style="147" customWidth="1"/>
    <col min="4" max="4" width="12.5703125" style="147" customWidth="1"/>
    <col min="5" max="5" width="8.7109375" style="147" customWidth="1"/>
    <col min="6" max="6" width="12.7109375" style="147" customWidth="1"/>
    <col min="7" max="7" width="8.5703125" style="147" bestFit="1" customWidth="1"/>
    <col min="8" max="16384" width="9.140625" style="147"/>
  </cols>
  <sheetData>
    <row r="1" spans="1:12" ht="4.5" customHeight="1" thickBot="1">
      <c r="A1" s="837"/>
      <c r="B1" s="837"/>
      <c r="C1" s="837"/>
      <c r="D1" s="837"/>
      <c r="E1" s="837"/>
      <c r="F1" s="837"/>
      <c r="G1" s="837"/>
    </row>
    <row r="2" spans="1:12" ht="15.75">
      <c r="A2" s="838"/>
      <c r="B2" s="839"/>
      <c r="C2" s="870" t="s">
        <v>614</v>
      </c>
      <c r="D2" s="839"/>
      <c r="E2" s="839"/>
      <c r="F2" s="839"/>
      <c r="G2" s="840"/>
      <c r="H2" s="146"/>
      <c r="I2" s="146"/>
      <c r="J2" s="146"/>
      <c r="K2" s="146"/>
      <c r="L2" s="146"/>
    </row>
    <row r="3" spans="1:12" ht="15.75">
      <c r="A3" s="841"/>
      <c r="B3" s="842"/>
      <c r="C3" s="843" t="s">
        <v>610</v>
      </c>
      <c r="D3" s="842"/>
      <c r="E3" s="842"/>
      <c r="F3" s="842"/>
      <c r="G3" s="844"/>
      <c r="H3" s="146"/>
      <c r="I3" s="146"/>
      <c r="J3" s="146"/>
      <c r="K3" s="146"/>
      <c r="L3" s="146"/>
    </row>
    <row r="4" spans="1:12" ht="15.75">
      <c r="A4" s="841"/>
      <c r="B4" s="842"/>
      <c r="C4" s="842" t="s">
        <v>154</v>
      </c>
      <c r="D4" s="842"/>
      <c r="E4" s="842"/>
      <c r="F4" s="842"/>
      <c r="G4" s="844"/>
      <c r="H4" s="146"/>
      <c r="I4" s="146"/>
      <c r="J4" s="146"/>
      <c r="K4" s="146"/>
      <c r="L4" s="146"/>
    </row>
    <row r="5" spans="1:12" ht="15.75">
      <c r="A5" s="841"/>
      <c r="B5" s="842"/>
      <c r="C5" s="845" t="s">
        <v>155</v>
      </c>
      <c r="D5" s="842"/>
      <c r="E5" s="842"/>
      <c r="F5" s="842"/>
      <c r="G5" s="844"/>
      <c r="H5" s="146"/>
      <c r="I5" s="146"/>
      <c r="J5" s="146"/>
      <c r="K5" s="146"/>
      <c r="L5" s="146"/>
    </row>
    <row r="6" spans="1:12" ht="15.75">
      <c r="A6" s="841"/>
      <c r="B6" s="842"/>
      <c r="C6" s="842"/>
      <c r="D6" s="842"/>
      <c r="E6" s="842"/>
      <c r="F6" s="842"/>
      <c r="G6" s="844"/>
      <c r="H6" s="146"/>
      <c r="I6" s="146"/>
      <c r="J6" s="146"/>
      <c r="K6" s="146"/>
      <c r="L6" s="146"/>
    </row>
    <row r="7" spans="1:12" ht="15.75">
      <c r="A7" s="841"/>
      <c r="B7" s="845" t="s">
        <v>17</v>
      </c>
      <c r="C7" s="845" t="s">
        <v>99</v>
      </c>
      <c r="D7" s="845" t="s">
        <v>156</v>
      </c>
      <c r="E7" s="845" t="s">
        <v>157</v>
      </c>
      <c r="F7" s="845" t="s">
        <v>158</v>
      </c>
      <c r="G7" s="846" t="s">
        <v>12</v>
      </c>
      <c r="H7" s="146"/>
      <c r="I7" s="146"/>
      <c r="J7" s="146"/>
      <c r="K7" s="146"/>
      <c r="L7" s="146"/>
    </row>
    <row r="8" spans="1:12" ht="15.75">
      <c r="A8" s="841" t="s">
        <v>4</v>
      </c>
      <c r="B8" s="845" t="s">
        <v>159</v>
      </c>
      <c r="C8" s="845"/>
      <c r="D8" s="845" t="s">
        <v>160</v>
      </c>
      <c r="E8" s="845" t="s">
        <v>10</v>
      </c>
      <c r="F8" s="845" t="s">
        <v>161</v>
      </c>
      <c r="G8" s="846"/>
      <c r="H8" s="146"/>
      <c r="I8" s="146"/>
      <c r="J8" s="146"/>
      <c r="K8" s="146"/>
      <c r="L8" s="146"/>
    </row>
    <row r="9" spans="1:12" ht="15.75">
      <c r="A9" s="847"/>
      <c r="B9" s="848" t="s">
        <v>162</v>
      </c>
      <c r="C9" s="848"/>
      <c r="D9" s="848" t="s">
        <v>161</v>
      </c>
      <c r="E9" s="848"/>
      <c r="F9" s="848" t="s">
        <v>21</v>
      </c>
      <c r="G9" s="849"/>
      <c r="H9" s="146"/>
      <c r="I9" s="146"/>
      <c r="J9" s="146"/>
      <c r="K9" s="146"/>
      <c r="L9" s="146"/>
    </row>
    <row r="10" spans="1:12">
      <c r="A10" s="148"/>
      <c r="B10" s="149"/>
      <c r="C10" s="149"/>
      <c r="D10" s="149"/>
      <c r="E10" s="149"/>
      <c r="F10" s="149"/>
      <c r="G10" s="150"/>
    </row>
    <row r="11" spans="1:12">
      <c r="A11" s="148"/>
      <c r="B11" s="151"/>
      <c r="C11" s="151"/>
      <c r="D11" s="151"/>
      <c r="E11" s="151"/>
      <c r="F11" s="149"/>
      <c r="G11" s="152"/>
    </row>
    <row r="12" spans="1:12">
      <c r="A12" s="153" t="s">
        <v>35</v>
      </c>
      <c r="B12" s="850">
        <v>83</v>
      </c>
      <c r="C12" s="850">
        <v>0</v>
      </c>
      <c r="D12" s="850">
        <v>30</v>
      </c>
      <c r="E12" s="850">
        <v>0</v>
      </c>
      <c r="F12" s="850">
        <v>0</v>
      </c>
      <c r="G12" s="851">
        <v>113</v>
      </c>
      <c r="H12" s="154"/>
      <c r="I12" s="154"/>
    </row>
    <row r="13" spans="1:12">
      <c r="A13" s="148" t="s">
        <v>163</v>
      </c>
      <c r="B13" s="850"/>
      <c r="C13" s="850"/>
      <c r="D13" s="850"/>
      <c r="E13" s="850"/>
      <c r="F13" s="850"/>
      <c r="G13" s="851"/>
      <c r="H13" s="154"/>
      <c r="I13" s="154"/>
    </row>
    <row r="14" spans="1:12">
      <c r="A14" s="153" t="s">
        <v>36</v>
      </c>
      <c r="B14" s="850">
        <v>67</v>
      </c>
      <c r="C14" s="850">
        <v>0</v>
      </c>
      <c r="D14" s="850">
        <v>14</v>
      </c>
      <c r="E14" s="850">
        <v>0</v>
      </c>
      <c r="F14" s="850">
        <v>0.37</v>
      </c>
      <c r="G14" s="851">
        <v>81</v>
      </c>
      <c r="H14" s="154"/>
      <c r="I14" s="154"/>
    </row>
    <row r="15" spans="1:12">
      <c r="A15" s="148" t="s">
        <v>138</v>
      </c>
      <c r="B15" s="850"/>
      <c r="C15" s="850"/>
      <c r="D15" s="850"/>
      <c r="E15" s="850"/>
      <c r="F15" s="850"/>
      <c r="G15" s="851"/>
      <c r="H15" s="154"/>
      <c r="I15" s="154"/>
    </row>
    <row r="16" spans="1:12">
      <c r="A16" s="153" t="s">
        <v>39</v>
      </c>
      <c r="B16" s="850">
        <v>1</v>
      </c>
      <c r="C16" s="850">
        <v>0</v>
      </c>
      <c r="D16" s="850">
        <v>0</v>
      </c>
      <c r="E16" s="850">
        <v>0</v>
      </c>
      <c r="F16" s="850">
        <v>0</v>
      </c>
      <c r="G16" s="851">
        <v>1</v>
      </c>
      <c r="H16" s="154"/>
      <c r="I16" s="154"/>
    </row>
    <row r="17" spans="1:9">
      <c r="A17" s="148" t="s">
        <v>163</v>
      </c>
      <c r="B17" s="850"/>
      <c r="C17" s="850"/>
      <c r="D17" s="850"/>
      <c r="E17" s="850"/>
      <c r="F17" s="850"/>
      <c r="G17" s="851"/>
      <c r="H17" s="154"/>
      <c r="I17" s="154"/>
    </row>
    <row r="18" spans="1:9">
      <c r="A18" s="153" t="s">
        <v>42</v>
      </c>
      <c r="B18" s="850">
        <v>0</v>
      </c>
      <c r="C18" s="850">
        <v>0</v>
      </c>
      <c r="D18" s="850">
        <v>265</v>
      </c>
      <c r="E18" s="850">
        <v>0</v>
      </c>
      <c r="F18" s="850">
        <v>0</v>
      </c>
      <c r="G18" s="851">
        <v>265</v>
      </c>
      <c r="H18" s="154"/>
      <c r="I18" s="154"/>
    </row>
    <row r="19" spans="1:9">
      <c r="A19" s="148" t="s">
        <v>138</v>
      </c>
      <c r="B19" s="850"/>
      <c r="C19" s="850"/>
      <c r="D19" s="850"/>
      <c r="E19" s="850"/>
      <c r="F19" s="850"/>
      <c r="G19" s="851"/>
      <c r="H19" s="154"/>
      <c r="I19" s="154"/>
    </row>
    <row r="20" spans="1:9">
      <c r="A20" s="153" t="s">
        <v>164</v>
      </c>
      <c r="B20" s="850">
        <v>5</v>
      </c>
      <c r="C20" s="850">
        <v>0</v>
      </c>
      <c r="D20" s="850">
        <v>581</v>
      </c>
      <c r="E20" s="850">
        <v>0</v>
      </c>
      <c r="F20" s="850">
        <v>0</v>
      </c>
      <c r="G20" s="851">
        <v>586</v>
      </c>
      <c r="H20" s="154"/>
      <c r="I20" s="154"/>
    </row>
    <row r="21" spans="1:9">
      <c r="A21" s="148" t="s">
        <v>165</v>
      </c>
      <c r="B21" s="850"/>
      <c r="C21" s="850"/>
      <c r="D21" s="850"/>
      <c r="E21" s="850"/>
      <c r="F21" s="850"/>
      <c r="G21" s="851"/>
      <c r="H21" s="154"/>
      <c r="I21" s="154"/>
    </row>
    <row r="22" spans="1:9">
      <c r="A22" s="153" t="s">
        <v>17</v>
      </c>
      <c r="B22" s="850">
        <v>1426</v>
      </c>
      <c r="C22" s="850">
        <v>11</v>
      </c>
      <c r="D22" s="850">
        <v>407</v>
      </c>
      <c r="E22" s="850">
        <v>4</v>
      </c>
      <c r="F22" s="850">
        <v>136</v>
      </c>
      <c r="G22" s="851">
        <v>1984</v>
      </c>
      <c r="H22" s="154"/>
      <c r="I22" s="154"/>
    </row>
    <row r="23" spans="1:9">
      <c r="A23" s="148" t="s">
        <v>166</v>
      </c>
      <c r="B23" s="850"/>
      <c r="C23" s="850"/>
      <c r="D23" s="850"/>
      <c r="E23" s="850"/>
      <c r="F23" s="850"/>
      <c r="G23" s="851"/>
      <c r="H23" s="154"/>
      <c r="I23" s="154"/>
    </row>
    <row r="24" spans="1:9">
      <c r="A24" s="153" t="s">
        <v>8</v>
      </c>
      <c r="B24" s="850">
        <v>2193</v>
      </c>
      <c r="C24" s="850">
        <v>669</v>
      </c>
      <c r="D24" s="850">
        <v>0</v>
      </c>
      <c r="E24" s="850">
        <v>0</v>
      </c>
      <c r="F24" s="850">
        <v>0</v>
      </c>
      <c r="G24" s="851">
        <v>2862</v>
      </c>
      <c r="H24" s="154"/>
      <c r="I24" s="154"/>
    </row>
    <row r="25" spans="1:9">
      <c r="A25" s="148" t="s">
        <v>163</v>
      </c>
      <c r="B25" s="850"/>
      <c r="C25" s="850"/>
      <c r="D25" s="850"/>
      <c r="E25" s="850"/>
      <c r="F25" s="850"/>
      <c r="G25" s="851"/>
      <c r="H25" s="154"/>
      <c r="I25" s="154"/>
    </row>
    <row r="26" spans="1:9">
      <c r="A26" s="153" t="s">
        <v>88</v>
      </c>
      <c r="B26" s="850">
        <v>350</v>
      </c>
      <c r="C26" s="850">
        <v>202</v>
      </c>
      <c r="D26" s="850">
        <v>0</v>
      </c>
      <c r="E26" s="850">
        <v>0</v>
      </c>
      <c r="F26" s="850">
        <v>0</v>
      </c>
      <c r="G26" s="851">
        <v>552</v>
      </c>
      <c r="H26" s="154"/>
      <c r="I26" s="154"/>
    </row>
    <row r="27" spans="1:9">
      <c r="A27" s="148" t="s">
        <v>163</v>
      </c>
      <c r="B27" s="850"/>
      <c r="C27" s="850"/>
      <c r="D27" s="850"/>
      <c r="E27" s="850"/>
      <c r="F27" s="850"/>
      <c r="G27" s="851"/>
      <c r="H27" s="154"/>
      <c r="I27" s="154"/>
    </row>
    <row r="28" spans="1:9">
      <c r="A28" s="153" t="s">
        <v>19</v>
      </c>
      <c r="B28" s="850">
        <v>0</v>
      </c>
      <c r="C28" s="850">
        <v>18</v>
      </c>
      <c r="D28" s="850">
        <v>0</v>
      </c>
      <c r="E28" s="852">
        <v>0</v>
      </c>
      <c r="F28" s="850">
        <v>0</v>
      </c>
      <c r="G28" s="851">
        <v>18</v>
      </c>
      <c r="H28" s="154"/>
      <c r="I28" s="154"/>
    </row>
    <row r="29" spans="1:9">
      <c r="A29" s="148" t="s">
        <v>165</v>
      </c>
      <c r="B29" s="850"/>
      <c r="C29" s="850"/>
      <c r="D29" s="850"/>
      <c r="E29" s="850"/>
      <c r="F29" s="850"/>
      <c r="G29" s="851"/>
      <c r="H29" s="154"/>
      <c r="I29" s="154"/>
    </row>
    <row r="30" spans="1:9">
      <c r="A30" s="153" t="s">
        <v>49</v>
      </c>
      <c r="B30" s="850">
        <v>0</v>
      </c>
      <c r="C30" s="850">
        <v>426</v>
      </c>
      <c r="D30" s="850">
        <v>0</v>
      </c>
      <c r="E30" s="850">
        <v>0</v>
      </c>
      <c r="F30" s="850">
        <v>0</v>
      </c>
      <c r="G30" s="851">
        <v>426</v>
      </c>
      <c r="H30" s="154"/>
      <c r="I30" s="154"/>
    </row>
    <row r="31" spans="1:9">
      <c r="A31" s="148" t="s">
        <v>165</v>
      </c>
      <c r="B31" s="850"/>
      <c r="C31" s="850"/>
      <c r="D31" s="850"/>
      <c r="E31" s="850"/>
      <c r="F31" s="850"/>
      <c r="G31" s="851"/>
      <c r="H31" s="154"/>
      <c r="I31" s="154"/>
    </row>
    <row r="32" spans="1:9">
      <c r="A32" s="153" t="s">
        <v>7</v>
      </c>
      <c r="B32" s="850">
        <v>2363</v>
      </c>
      <c r="C32" s="850">
        <v>34</v>
      </c>
      <c r="D32" s="850">
        <v>670</v>
      </c>
      <c r="E32" s="852">
        <v>0</v>
      </c>
      <c r="F32" s="850">
        <v>2777</v>
      </c>
      <c r="G32" s="851">
        <v>5844</v>
      </c>
      <c r="H32" s="154"/>
      <c r="I32" s="154"/>
    </row>
    <row r="33" spans="1:9">
      <c r="A33" s="148" t="s">
        <v>165</v>
      </c>
      <c r="B33" s="850"/>
      <c r="C33" s="850"/>
      <c r="D33" s="850"/>
      <c r="E33" s="850"/>
      <c r="F33" s="850"/>
      <c r="G33" s="851"/>
      <c r="I33" s="154"/>
    </row>
    <row r="34" spans="1:9">
      <c r="A34" s="153" t="s">
        <v>11</v>
      </c>
      <c r="B34" s="850">
        <v>0</v>
      </c>
      <c r="C34" s="850">
        <v>0</v>
      </c>
      <c r="D34" s="850">
        <v>0</v>
      </c>
      <c r="E34" s="850">
        <v>0</v>
      </c>
      <c r="F34" s="850">
        <v>0</v>
      </c>
      <c r="G34" s="851">
        <v>0</v>
      </c>
      <c r="H34" s="154"/>
      <c r="I34" s="154"/>
    </row>
    <row r="35" spans="1:9">
      <c r="A35" s="148" t="s">
        <v>165</v>
      </c>
      <c r="B35" s="850"/>
      <c r="C35" s="850"/>
      <c r="D35" s="850"/>
      <c r="E35" s="850"/>
      <c r="F35" s="850"/>
      <c r="G35" s="851"/>
      <c r="I35" s="154"/>
    </row>
    <row r="36" spans="1:9">
      <c r="A36" s="153" t="s">
        <v>22</v>
      </c>
      <c r="B36" s="850">
        <v>1250</v>
      </c>
      <c r="C36" s="850">
        <v>0</v>
      </c>
      <c r="D36" s="850">
        <v>0</v>
      </c>
      <c r="E36" s="850">
        <v>0</v>
      </c>
      <c r="F36" s="850">
        <v>0</v>
      </c>
      <c r="G36" s="851">
        <v>1250</v>
      </c>
      <c r="H36" s="154"/>
      <c r="I36" s="154"/>
    </row>
    <row r="37" spans="1:9" ht="13.5" thickBot="1">
      <c r="A37" s="155" t="s">
        <v>163</v>
      </c>
      <c r="B37" s="156"/>
      <c r="C37" s="156"/>
      <c r="D37" s="156"/>
      <c r="E37" s="156"/>
      <c r="F37" s="156"/>
      <c r="G37" s="157"/>
    </row>
    <row r="38" spans="1:9">
      <c r="A38" s="146"/>
    </row>
    <row r="39" spans="1:9">
      <c r="A39" s="146"/>
    </row>
    <row r="40" spans="1:9">
      <c r="A40" s="146"/>
    </row>
    <row r="41" spans="1:9">
      <c r="A41" s="146"/>
    </row>
    <row r="42" spans="1:9">
      <c r="A42" s="146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G29"/>
  <sheetViews>
    <sheetView workbookViewId="0">
      <selection activeCell="F2" sqref="F2"/>
    </sheetView>
  </sheetViews>
  <sheetFormatPr baseColWidth="10" defaultColWidth="9.140625" defaultRowHeight="12.75"/>
  <cols>
    <col min="1" max="1" width="29.140625" style="141" bestFit="1" customWidth="1"/>
    <col min="2" max="2" width="15.85546875" style="141" customWidth="1"/>
    <col min="3" max="3" width="8.140625" style="141" bestFit="1" customWidth="1"/>
    <col min="4" max="4" width="11.140625" style="141" bestFit="1" customWidth="1"/>
    <col min="5" max="5" width="10" style="141" customWidth="1"/>
    <col min="6" max="16384" width="9.140625" style="141"/>
  </cols>
  <sheetData>
    <row r="1" spans="1:7" ht="4.5" customHeight="1" thickBot="1">
      <c r="A1" s="815"/>
      <c r="B1" s="815"/>
      <c r="C1" s="815"/>
      <c r="D1" s="815"/>
      <c r="E1" s="815"/>
    </row>
    <row r="2" spans="1:7" ht="15.75">
      <c r="A2" s="816"/>
      <c r="B2" s="870" t="s">
        <v>614</v>
      </c>
      <c r="C2" s="817"/>
      <c r="D2" s="817"/>
      <c r="E2" s="818"/>
    </row>
    <row r="3" spans="1:7" ht="15.75">
      <c r="A3" s="819"/>
      <c r="B3" s="820" t="s">
        <v>602</v>
      </c>
      <c r="C3" s="821"/>
      <c r="D3" s="822"/>
      <c r="E3" s="823"/>
    </row>
    <row r="4" spans="1:7" ht="15.75">
      <c r="A4" s="819"/>
      <c r="B4" s="822" t="s">
        <v>149</v>
      </c>
      <c r="C4" s="822"/>
      <c r="D4" s="822"/>
      <c r="E4" s="823"/>
    </row>
    <row r="5" spans="1:7" ht="15.75">
      <c r="A5" s="819"/>
      <c r="B5" s="822" t="s">
        <v>152</v>
      </c>
      <c r="C5" s="822"/>
      <c r="D5" s="822"/>
      <c r="E5" s="823"/>
    </row>
    <row r="6" spans="1:7" ht="15.75">
      <c r="A6" s="819"/>
      <c r="B6" s="820" t="s">
        <v>153</v>
      </c>
      <c r="C6" s="822"/>
      <c r="D6" s="822"/>
      <c r="E6" s="823"/>
    </row>
    <row r="7" spans="1:7" ht="15.75">
      <c r="A7" s="819"/>
      <c r="B7" s="822"/>
      <c r="C7" s="822"/>
      <c r="D7" s="822"/>
      <c r="E7" s="823"/>
    </row>
    <row r="8" spans="1:7" ht="15.75">
      <c r="A8" s="824" t="s">
        <v>4</v>
      </c>
      <c r="B8" s="825" t="s">
        <v>92</v>
      </c>
      <c r="C8" s="825" t="s">
        <v>93</v>
      </c>
      <c r="D8" s="825" t="s">
        <v>94</v>
      </c>
      <c r="E8" s="826" t="s">
        <v>12</v>
      </c>
    </row>
    <row r="9" spans="1:7">
      <c r="A9" s="827"/>
      <c r="B9" s="828"/>
      <c r="C9" s="828"/>
      <c r="D9" s="828"/>
      <c r="E9" s="829"/>
    </row>
    <row r="10" spans="1:7">
      <c r="A10" s="142"/>
      <c r="B10" s="830"/>
      <c r="C10" s="830"/>
      <c r="D10" s="830"/>
      <c r="E10" s="831"/>
    </row>
    <row r="11" spans="1:7">
      <c r="A11" s="143" t="s">
        <v>95</v>
      </c>
      <c r="B11" s="832">
        <v>0</v>
      </c>
      <c r="C11" s="832">
        <v>3</v>
      </c>
      <c r="D11" s="832">
        <v>1</v>
      </c>
      <c r="E11" s="833">
        <v>4</v>
      </c>
      <c r="F11" s="144"/>
      <c r="G11" s="144"/>
    </row>
    <row r="12" spans="1:7">
      <c r="A12" s="142" t="s">
        <v>137</v>
      </c>
      <c r="B12" s="832"/>
      <c r="C12" s="832"/>
      <c r="D12" s="832"/>
      <c r="E12" s="833"/>
    </row>
    <row r="13" spans="1:7">
      <c r="A13" s="143" t="s">
        <v>96</v>
      </c>
      <c r="B13" s="832">
        <v>23</v>
      </c>
      <c r="C13" s="832">
        <v>6</v>
      </c>
      <c r="D13" s="832">
        <v>52</v>
      </c>
      <c r="E13" s="833">
        <v>81</v>
      </c>
      <c r="F13" s="144"/>
      <c r="G13" s="144"/>
    </row>
    <row r="14" spans="1:7">
      <c r="A14" s="142" t="s">
        <v>138</v>
      </c>
      <c r="B14" s="832"/>
      <c r="C14" s="832"/>
      <c r="D14" s="832"/>
      <c r="E14" s="833"/>
    </row>
    <row r="15" spans="1:7">
      <c r="A15" s="143" t="s">
        <v>38</v>
      </c>
      <c r="B15" s="832">
        <v>0</v>
      </c>
      <c r="C15" s="832">
        <v>1</v>
      </c>
      <c r="D15" s="832">
        <v>158</v>
      </c>
      <c r="E15" s="833">
        <v>159</v>
      </c>
      <c r="F15" s="144"/>
      <c r="G15" s="144"/>
    </row>
    <row r="16" spans="1:7">
      <c r="A16" s="142" t="s">
        <v>138</v>
      </c>
      <c r="B16" s="832"/>
      <c r="C16" s="832"/>
      <c r="D16" s="832"/>
      <c r="E16" s="833"/>
    </row>
    <row r="17" spans="1:7">
      <c r="A17" s="143" t="s">
        <v>39</v>
      </c>
      <c r="B17" s="832">
        <v>101</v>
      </c>
      <c r="C17" s="832">
        <v>12</v>
      </c>
      <c r="D17" s="832">
        <v>722</v>
      </c>
      <c r="E17" s="833">
        <v>835</v>
      </c>
      <c r="F17" s="144"/>
      <c r="G17" s="144"/>
    </row>
    <row r="18" spans="1:7">
      <c r="A18" s="142" t="s">
        <v>137</v>
      </c>
      <c r="B18" s="832"/>
      <c r="C18" s="832"/>
      <c r="D18" s="832"/>
      <c r="E18" s="833"/>
    </row>
    <row r="19" spans="1:7">
      <c r="A19" s="143" t="s">
        <v>17</v>
      </c>
      <c r="B19" s="832">
        <v>4110</v>
      </c>
      <c r="C19" s="832">
        <v>1199</v>
      </c>
      <c r="D19" s="832">
        <v>7161</v>
      </c>
      <c r="E19" s="833">
        <v>12470</v>
      </c>
      <c r="F19" s="144"/>
      <c r="G19" s="144"/>
    </row>
    <row r="20" spans="1:7">
      <c r="A20" s="142" t="s">
        <v>140</v>
      </c>
      <c r="B20" s="832"/>
      <c r="C20" s="832"/>
      <c r="D20" s="832"/>
      <c r="E20" s="833"/>
    </row>
    <row r="21" spans="1:7">
      <c r="A21" s="143" t="s">
        <v>8</v>
      </c>
      <c r="B21" s="832">
        <v>10</v>
      </c>
      <c r="C21" s="832">
        <v>0</v>
      </c>
      <c r="D21" s="832">
        <v>0</v>
      </c>
      <c r="E21" s="833">
        <v>10</v>
      </c>
      <c r="F21" s="144"/>
      <c r="G21" s="144"/>
    </row>
    <row r="22" spans="1:7">
      <c r="A22" s="142" t="s">
        <v>137</v>
      </c>
      <c r="B22" s="832"/>
      <c r="C22" s="832"/>
      <c r="D22" s="832"/>
      <c r="E22" s="833"/>
    </row>
    <row r="23" spans="1:7">
      <c r="A23" s="143" t="s">
        <v>19</v>
      </c>
      <c r="B23" s="832">
        <v>32</v>
      </c>
      <c r="C23" s="832">
        <v>0</v>
      </c>
      <c r="D23" s="832">
        <v>49</v>
      </c>
      <c r="E23" s="833">
        <v>81</v>
      </c>
      <c r="F23" s="144"/>
      <c r="G23" s="144"/>
    </row>
    <row r="24" spans="1:7">
      <c r="A24" s="142" t="s">
        <v>139</v>
      </c>
      <c r="B24" s="832"/>
      <c r="C24" s="832"/>
      <c r="D24" s="832"/>
      <c r="E24" s="833"/>
    </row>
    <row r="25" spans="1:7">
      <c r="A25" s="143" t="s">
        <v>7</v>
      </c>
      <c r="B25" s="832">
        <v>59</v>
      </c>
      <c r="C25" s="832">
        <v>21</v>
      </c>
      <c r="D25" s="832">
        <v>362</v>
      </c>
      <c r="E25" s="833">
        <v>442</v>
      </c>
      <c r="F25" s="144"/>
      <c r="G25" s="144"/>
    </row>
    <row r="26" spans="1:7">
      <c r="A26" s="142" t="s">
        <v>139</v>
      </c>
      <c r="B26" s="832"/>
      <c r="C26" s="832"/>
      <c r="D26" s="832"/>
      <c r="E26" s="833"/>
    </row>
    <row r="27" spans="1:7">
      <c r="A27" s="143" t="s">
        <v>10</v>
      </c>
      <c r="B27" s="832">
        <v>0</v>
      </c>
      <c r="C27" s="832">
        <v>0</v>
      </c>
      <c r="D27" s="834">
        <v>8180</v>
      </c>
      <c r="E27" s="833">
        <v>8180</v>
      </c>
      <c r="F27" s="144"/>
      <c r="G27" s="144"/>
    </row>
    <row r="28" spans="1:7">
      <c r="A28" s="142" t="s">
        <v>137</v>
      </c>
      <c r="B28" s="832"/>
      <c r="C28" s="832"/>
      <c r="D28" s="832"/>
      <c r="E28" s="833"/>
    </row>
    <row r="29" spans="1:7" ht="13.5" thickBot="1">
      <c r="A29" s="145"/>
      <c r="B29" s="835"/>
      <c r="C29" s="835"/>
      <c r="D29" s="835"/>
      <c r="E29" s="836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39"/>
  <sheetViews>
    <sheetView workbookViewId="0">
      <selection activeCell="A2" sqref="A2"/>
    </sheetView>
  </sheetViews>
  <sheetFormatPr baseColWidth="10" defaultColWidth="9.140625" defaultRowHeight="10.5"/>
  <cols>
    <col min="1" max="1" width="28.5703125" style="133" bestFit="1" customWidth="1"/>
    <col min="2" max="2" width="10.28515625" style="133" customWidth="1"/>
    <col min="3" max="3" width="8.140625" style="133" bestFit="1" customWidth="1"/>
    <col min="4" max="4" width="7.5703125" style="133" bestFit="1" customWidth="1"/>
    <col min="5" max="5" width="14" style="133" customWidth="1"/>
    <col min="6" max="6" width="11" style="133" customWidth="1"/>
    <col min="7" max="7" width="9.85546875" style="133" bestFit="1" customWidth="1"/>
    <col min="8" max="8" width="9.5703125" style="133" bestFit="1" customWidth="1"/>
    <col min="9" max="9" width="8.42578125" style="133" customWidth="1"/>
    <col min="10" max="10" width="8.5703125" style="133" customWidth="1"/>
    <col min="11" max="11" width="11" style="133" bestFit="1" customWidth="1"/>
    <col min="12" max="12" width="8.7109375" style="133" bestFit="1" customWidth="1"/>
    <col min="13" max="13" width="9.7109375" style="133" customWidth="1"/>
    <col min="14" max="16384" width="9.140625" style="133"/>
  </cols>
  <sheetData>
    <row r="1" spans="1:16" ht="5.25" customHeight="1" thickBot="1">
      <c r="A1" s="795"/>
      <c r="B1" s="795"/>
      <c r="C1" s="795"/>
      <c r="D1" s="795"/>
      <c r="E1" s="795"/>
      <c r="F1" s="795"/>
      <c r="G1" s="795"/>
      <c r="H1" s="795"/>
      <c r="I1" s="795"/>
      <c r="J1" s="795"/>
      <c r="K1" s="795"/>
      <c r="L1" s="795"/>
      <c r="M1" s="795"/>
    </row>
    <row r="2" spans="1:16" ht="15.75">
      <c r="A2" s="796"/>
      <c r="B2" s="797"/>
      <c r="C2" s="797"/>
      <c r="D2" s="797"/>
      <c r="E2" s="798"/>
      <c r="F2" s="870" t="s">
        <v>614</v>
      </c>
      <c r="G2" s="797"/>
      <c r="H2" s="797"/>
      <c r="I2" s="797"/>
      <c r="J2" s="797"/>
      <c r="K2" s="797"/>
      <c r="L2" s="797"/>
      <c r="M2" s="799"/>
      <c r="P2" s="134"/>
    </row>
    <row r="3" spans="1:16" ht="15.75">
      <c r="A3" s="800"/>
      <c r="B3" s="801"/>
      <c r="C3" s="801"/>
      <c r="D3" s="801"/>
      <c r="E3" s="802" t="s">
        <v>149</v>
      </c>
      <c r="F3" s="802"/>
      <c r="G3" s="801"/>
      <c r="H3" s="801"/>
      <c r="I3" s="801"/>
      <c r="J3" s="801"/>
      <c r="K3" s="801"/>
      <c r="L3" s="801"/>
      <c r="M3" s="803"/>
      <c r="P3" s="134"/>
    </row>
    <row r="4" spans="1:16" ht="15.75">
      <c r="A4" s="800"/>
      <c r="B4" s="801"/>
      <c r="C4" s="801"/>
      <c r="D4" s="801"/>
      <c r="E4" s="804" t="s">
        <v>609</v>
      </c>
      <c r="F4" s="804"/>
      <c r="G4" s="801"/>
      <c r="H4" s="801"/>
      <c r="I4" s="801"/>
      <c r="J4" s="801"/>
      <c r="K4" s="801"/>
      <c r="L4" s="801"/>
      <c r="M4" s="803"/>
      <c r="P4" s="134"/>
    </row>
    <row r="5" spans="1:16" ht="15.75">
      <c r="A5" s="800"/>
      <c r="B5" s="801"/>
      <c r="C5" s="801"/>
      <c r="D5" s="801"/>
      <c r="E5" s="802" t="s">
        <v>150</v>
      </c>
      <c r="F5" s="801"/>
      <c r="G5" s="801"/>
      <c r="H5" s="801"/>
      <c r="I5" s="801"/>
      <c r="J5" s="801"/>
      <c r="K5" s="801"/>
      <c r="L5" s="801"/>
      <c r="M5" s="803"/>
      <c r="P5" s="134"/>
    </row>
    <row r="6" spans="1:16" ht="15.75">
      <c r="A6" s="800"/>
      <c r="B6" s="804" t="s">
        <v>73</v>
      </c>
      <c r="C6" s="804" t="s">
        <v>74</v>
      </c>
      <c r="D6" s="804" t="s">
        <v>75</v>
      </c>
      <c r="E6" s="804" t="s">
        <v>76</v>
      </c>
      <c r="F6" s="804" t="s">
        <v>77</v>
      </c>
      <c r="G6" s="804" t="s">
        <v>78</v>
      </c>
      <c r="H6" s="804" t="s">
        <v>79</v>
      </c>
      <c r="I6" s="804" t="s">
        <v>80</v>
      </c>
      <c r="J6" s="804" t="s">
        <v>81</v>
      </c>
      <c r="K6" s="804" t="s">
        <v>82</v>
      </c>
      <c r="L6" s="804" t="s">
        <v>83</v>
      </c>
      <c r="M6" s="805" t="s">
        <v>12</v>
      </c>
      <c r="P6" s="134"/>
    </row>
    <row r="7" spans="1:16" ht="15.75">
      <c r="A7" s="806" t="s">
        <v>4</v>
      </c>
      <c r="B7" s="807"/>
      <c r="C7" s="807"/>
      <c r="D7" s="807"/>
      <c r="E7" s="807" t="s">
        <v>84</v>
      </c>
      <c r="F7" s="807" t="s">
        <v>151</v>
      </c>
      <c r="G7" s="807" t="s">
        <v>86</v>
      </c>
      <c r="H7" s="807"/>
      <c r="I7" s="807"/>
      <c r="J7" s="807"/>
      <c r="K7" s="807" t="s">
        <v>87</v>
      </c>
      <c r="L7" s="807" t="s">
        <v>87</v>
      </c>
      <c r="M7" s="808"/>
      <c r="P7" s="134"/>
    </row>
    <row r="8" spans="1:16" ht="12.75">
      <c r="A8" s="135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7"/>
      <c r="N8" s="139"/>
      <c r="P8" s="134"/>
    </row>
    <row r="9" spans="1:16" ht="12.75">
      <c r="A9" s="138"/>
      <c r="B9" s="809"/>
      <c r="C9" s="809"/>
      <c r="D9" s="809"/>
      <c r="E9" s="809"/>
      <c r="F9" s="809"/>
      <c r="G9" s="809"/>
      <c r="H9" s="809"/>
      <c r="I9" s="809"/>
      <c r="J9" s="809"/>
      <c r="K9" s="809"/>
      <c r="L9" s="809"/>
      <c r="M9" s="810"/>
      <c r="N9" s="139"/>
      <c r="P9" s="134"/>
    </row>
    <row r="10" spans="1:16" ht="12.75">
      <c r="A10" s="135" t="s">
        <v>35</v>
      </c>
      <c r="B10" s="809">
        <v>221</v>
      </c>
      <c r="C10" s="809">
        <v>3</v>
      </c>
      <c r="D10" s="809">
        <v>2</v>
      </c>
      <c r="E10" s="809">
        <v>145</v>
      </c>
      <c r="F10" s="809">
        <v>7</v>
      </c>
      <c r="G10" s="809">
        <v>0</v>
      </c>
      <c r="H10" s="809">
        <v>3</v>
      </c>
      <c r="I10" s="809">
        <v>8</v>
      </c>
      <c r="J10" s="809">
        <v>111</v>
      </c>
      <c r="K10" s="809">
        <v>83</v>
      </c>
      <c r="L10" s="809">
        <v>41</v>
      </c>
      <c r="M10" s="810">
        <v>624</v>
      </c>
      <c r="N10" s="139"/>
      <c r="O10" s="139"/>
      <c r="P10" s="134"/>
    </row>
    <row r="11" spans="1:16" ht="12.75">
      <c r="A11" s="138" t="s">
        <v>137</v>
      </c>
      <c r="B11" s="811"/>
      <c r="C11" s="811"/>
      <c r="D11" s="811"/>
      <c r="E11" s="811"/>
      <c r="F11" s="811"/>
      <c r="G11" s="811"/>
      <c r="H11" s="811"/>
      <c r="I11" s="811"/>
      <c r="J11" s="811"/>
      <c r="K11" s="811"/>
      <c r="L11" s="811"/>
      <c r="M11" s="812"/>
      <c r="N11" s="139"/>
      <c r="P11" s="134"/>
    </row>
    <row r="12" spans="1:16" ht="12.75">
      <c r="A12" s="135" t="s">
        <v>36</v>
      </c>
      <c r="B12" s="809">
        <v>629</v>
      </c>
      <c r="C12" s="809">
        <v>43</v>
      </c>
      <c r="D12" s="809">
        <v>23</v>
      </c>
      <c r="E12" s="809">
        <v>7</v>
      </c>
      <c r="F12" s="809">
        <v>0</v>
      </c>
      <c r="G12" s="809">
        <v>0</v>
      </c>
      <c r="H12" s="809">
        <v>9</v>
      </c>
      <c r="I12" s="809">
        <v>0</v>
      </c>
      <c r="J12" s="809">
        <v>48</v>
      </c>
      <c r="K12" s="809">
        <v>388</v>
      </c>
      <c r="L12" s="809">
        <v>344</v>
      </c>
      <c r="M12" s="810">
        <v>1491</v>
      </c>
      <c r="N12" s="139"/>
      <c r="O12" s="139"/>
      <c r="P12" s="134"/>
    </row>
    <row r="13" spans="1:16" ht="12.75">
      <c r="A13" s="138" t="s">
        <v>138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10"/>
      <c r="N13" s="139"/>
      <c r="P13" s="134"/>
    </row>
    <row r="14" spans="1:16" ht="12.75">
      <c r="A14" s="135" t="s">
        <v>38</v>
      </c>
      <c r="B14" s="809">
        <v>7</v>
      </c>
      <c r="C14" s="809">
        <v>0</v>
      </c>
      <c r="D14" s="809">
        <v>0</v>
      </c>
      <c r="E14" s="809">
        <v>0</v>
      </c>
      <c r="F14" s="809">
        <v>0</v>
      </c>
      <c r="G14" s="809">
        <v>0</v>
      </c>
      <c r="H14" s="809">
        <v>0</v>
      </c>
      <c r="I14" s="809">
        <v>0</v>
      </c>
      <c r="J14" s="809">
        <v>0</v>
      </c>
      <c r="K14" s="809">
        <v>34</v>
      </c>
      <c r="L14" s="809">
        <v>4</v>
      </c>
      <c r="M14" s="810">
        <v>45</v>
      </c>
      <c r="N14" s="139"/>
      <c r="O14" s="139"/>
      <c r="P14" s="134"/>
    </row>
    <row r="15" spans="1:16" ht="12.75">
      <c r="A15" s="138" t="s">
        <v>138</v>
      </c>
      <c r="B15" s="809"/>
      <c r="C15" s="809"/>
      <c r="D15" s="809"/>
      <c r="E15" s="809"/>
      <c r="F15" s="809"/>
      <c r="G15" s="809"/>
      <c r="H15" s="809"/>
      <c r="I15" s="809"/>
      <c r="J15" s="809"/>
      <c r="K15" s="809"/>
      <c r="L15" s="809"/>
      <c r="M15" s="810"/>
      <c r="N15" s="139"/>
      <c r="P15" s="134"/>
    </row>
    <row r="16" spans="1:16" ht="12.75">
      <c r="A16" s="135" t="s">
        <v>39</v>
      </c>
      <c r="B16" s="809">
        <v>5</v>
      </c>
      <c r="C16" s="809">
        <v>0</v>
      </c>
      <c r="D16" s="809">
        <v>0</v>
      </c>
      <c r="E16" s="809">
        <v>2</v>
      </c>
      <c r="F16" s="809">
        <v>0.18</v>
      </c>
      <c r="G16" s="809">
        <v>1</v>
      </c>
      <c r="H16" s="809">
        <v>0</v>
      </c>
      <c r="I16" s="809">
        <v>0</v>
      </c>
      <c r="J16" s="809">
        <v>1</v>
      </c>
      <c r="K16" s="809">
        <v>118</v>
      </c>
      <c r="L16" s="809">
        <v>6</v>
      </c>
      <c r="M16" s="810">
        <v>133</v>
      </c>
      <c r="N16" s="139"/>
      <c r="O16" s="139"/>
      <c r="P16" s="134"/>
    </row>
    <row r="17" spans="1:16" ht="12.75">
      <c r="A17" s="138" t="s">
        <v>137</v>
      </c>
      <c r="B17" s="809"/>
      <c r="C17" s="809"/>
      <c r="D17" s="809"/>
      <c r="E17" s="809"/>
      <c r="F17" s="809"/>
      <c r="G17" s="809"/>
      <c r="H17" s="809"/>
      <c r="I17" s="809"/>
      <c r="J17" s="809"/>
      <c r="K17" s="809"/>
      <c r="L17" s="809"/>
      <c r="M17" s="810"/>
      <c r="N17" s="139"/>
      <c r="P17" s="134"/>
    </row>
    <row r="18" spans="1:16" ht="12.75">
      <c r="A18" s="135" t="s">
        <v>42</v>
      </c>
      <c r="B18" s="809">
        <v>7</v>
      </c>
      <c r="C18" s="809">
        <v>0</v>
      </c>
      <c r="D18" s="809">
        <v>0</v>
      </c>
      <c r="E18" s="809">
        <v>0</v>
      </c>
      <c r="F18" s="809">
        <v>0</v>
      </c>
      <c r="G18" s="809">
        <v>0</v>
      </c>
      <c r="H18" s="809">
        <v>0</v>
      </c>
      <c r="I18" s="809">
        <v>0</v>
      </c>
      <c r="J18" s="809">
        <v>0</v>
      </c>
      <c r="K18" s="809">
        <v>1</v>
      </c>
      <c r="L18" s="809">
        <v>0</v>
      </c>
      <c r="M18" s="810">
        <v>8</v>
      </c>
      <c r="N18" s="139"/>
      <c r="O18" s="139"/>
      <c r="P18" s="134"/>
    </row>
    <row r="19" spans="1:16" ht="12.75">
      <c r="A19" s="138" t="s">
        <v>138</v>
      </c>
      <c r="B19" s="809"/>
      <c r="C19" s="809"/>
      <c r="D19" s="809"/>
      <c r="E19" s="809"/>
      <c r="F19" s="809"/>
      <c r="G19" s="809"/>
      <c r="H19" s="809"/>
      <c r="I19" s="809"/>
      <c r="J19" s="809"/>
      <c r="K19" s="809"/>
      <c r="L19" s="809"/>
      <c r="M19" s="810"/>
      <c r="N19" s="139"/>
      <c r="P19" s="134"/>
    </row>
    <row r="20" spans="1:16" ht="12.75">
      <c r="A20" s="135" t="s">
        <v>43</v>
      </c>
      <c r="B20" s="809">
        <v>0</v>
      </c>
      <c r="C20" s="809">
        <v>0</v>
      </c>
      <c r="D20" s="809">
        <v>0</v>
      </c>
      <c r="E20" s="809">
        <v>0</v>
      </c>
      <c r="F20" s="809">
        <v>0</v>
      </c>
      <c r="G20" s="809">
        <v>1</v>
      </c>
      <c r="H20" s="809">
        <v>0</v>
      </c>
      <c r="I20" s="809">
        <v>0</v>
      </c>
      <c r="J20" s="809">
        <v>0</v>
      </c>
      <c r="K20" s="809">
        <v>0</v>
      </c>
      <c r="L20" s="809">
        <v>0</v>
      </c>
      <c r="M20" s="810">
        <v>1</v>
      </c>
      <c r="N20" s="139"/>
      <c r="O20" s="139"/>
      <c r="P20" s="134"/>
    </row>
    <row r="21" spans="1:16" ht="12.75">
      <c r="A21" s="138" t="s">
        <v>139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10"/>
      <c r="N21" s="139"/>
      <c r="P21" s="134"/>
    </row>
    <row r="22" spans="1:16" ht="12.75">
      <c r="A22" s="135" t="s">
        <v>17</v>
      </c>
      <c r="B22" s="809">
        <v>13589</v>
      </c>
      <c r="C22" s="809">
        <v>327</v>
      </c>
      <c r="D22" s="809">
        <v>339</v>
      </c>
      <c r="E22" s="809">
        <v>4163</v>
      </c>
      <c r="F22" s="809">
        <v>677</v>
      </c>
      <c r="G22" s="809">
        <v>518</v>
      </c>
      <c r="H22" s="809">
        <v>461</v>
      </c>
      <c r="I22" s="809">
        <v>91</v>
      </c>
      <c r="J22" s="809">
        <v>201</v>
      </c>
      <c r="K22" s="809">
        <v>7138</v>
      </c>
      <c r="L22" s="809">
        <v>613</v>
      </c>
      <c r="M22" s="810">
        <v>28117</v>
      </c>
      <c r="N22" s="139"/>
      <c r="O22" s="139"/>
      <c r="P22" s="134"/>
    </row>
    <row r="23" spans="1:16" ht="12.75">
      <c r="A23" s="138" t="s">
        <v>140</v>
      </c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10"/>
      <c r="N23" s="139"/>
      <c r="P23" s="134"/>
    </row>
    <row r="24" spans="1:16" ht="12.75">
      <c r="A24" s="135" t="s">
        <v>8</v>
      </c>
      <c r="B24" s="809">
        <v>8</v>
      </c>
      <c r="C24" s="809">
        <v>0</v>
      </c>
      <c r="D24" s="809">
        <v>70</v>
      </c>
      <c r="E24" s="809">
        <v>1</v>
      </c>
      <c r="F24" s="809">
        <v>0</v>
      </c>
      <c r="G24" s="809">
        <v>0</v>
      </c>
      <c r="H24" s="809">
        <v>184</v>
      </c>
      <c r="I24" s="809">
        <v>153</v>
      </c>
      <c r="J24" s="809">
        <v>15</v>
      </c>
      <c r="K24" s="809">
        <v>306</v>
      </c>
      <c r="L24" s="809">
        <v>20</v>
      </c>
      <c r="M24" s="810">
        <v>757</v>
      </c>
      <c r="N24" s="139"/>
      <c r="O24" s="139"/>
      <c r="P24" s="134"/>
    </row>
    <row r="25" spans="1:16" ht="12.75">
      <c r="A25" s="138" t="s">
        <v>137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10"/>
      <c r="N25" s="139"/>
      <c r="P25" s="134"/>
    </row>
    <row r="26" spans="1:16" ht="12.75">
      <c r="A26" s="135" t="s">
        <v>46</v>
      </c>
      <c r="B26" s="809">
        <v>11</v>
      </c>
      <c r="C26" s="809">
        <v>0</v>
      </c>
      <c r="D26" s="809">
        <v>0</v>
      </c>
      <c r="E26" s="809">
        <v>0</v>
      </c>
      <c r="F26" s="809">
        <v>301</v>
      </c>
      <c r="G26" s="809">
        <v>0</v>
      </c>
      <c r="H26" s="809">
        <v>3</v>
      </c>
      <c r="I26" s="809">
        <v>8</v>
      </c>
      <c r="J26" s="809">
        <v>0</v>
      </c>
      <c r="K26" s="809">
        <v>5</v>
      </c>
      <c r="L26" s="809">
        <v>0</v>
      </c>
      <c r="M26" s="810">
        <v>328</v>
      </c>
      <c r="N26" s="139"/>
      <c r="O26" s="139"/>
      <c r="P26" s="134"/>
    </row>
    <row r="27" spans="1:16" ht="12.75">
      <c r="A27" s="138" t="s">
        <v>137</v>
      </c>
      <c r="B27" s="809"/>
      <c r="C27" s="809"/>
      <c r="D27" s="809"/>
      <c r="E27" s="809"/>
      <c r="F27" s="809"/>
      <c r="G27" s="809"/>
      <c r="H27" s="809"/>
      <c r="I27" s="809"/>
      <c r="J27" s="809"/>
      <c r="K27" s="809"/>
      <c r="L27" s="809"/>
      <c r="M27" s="810"/>
      <c r="N27" s="139"/>
      <c r="P27" s="134"/>
    </row>
    <row r="28" spans="1:16" ht="12.75">
      <c r="A28" s="135" t="s">
        <v>47</v>
      </c>
      <c r="B28" s="809">
        <v>0</v>
      </c>
      <c r="C28" s="809">
        <v>0</v>
      </c>
      <c r="D28" s="809">
        <v>0</v>
      </c>
      <c r="E28" s="809">
        <v>0</v>
      </c>
      <c r="F28" s="809">
        <v>17</v>
      </c>
      <c r="G28" s="809">
        <v>0</v>
      </c>
      <c r="H28" s="809">
        <v>0</v>
      </c>
      <c r="I28" s="809">
        <v>0</v>
      </c>
      <c r="J28" s="809">
        <v>0</v>
      </c>
      <c r="K28" s="809">
        <v>0</v>
      </c>
      <c r="L28" s="809">
        <v>0</v>
      </c>
      <c r="M28" s="810">
        <v>17</v>
      </c>
      <c r="N28" s="139"/>
      <c r="O28" s="139"/>
      <c r="P28" s="134"/>
    </row>
    <row r="29" spans="1:16" ht="12.75">
      <c r="A29" s="138" t="s">
        <v>138</v>
      </c>
      <c r="B29" s="809"/>
      <c r="C29" s="809"/>
      <c r="D29" s="809"/>
      <c r="E29" s="809"/>
      <c r="F29" s="809"/>
      <c r="G29" s="809"/>
      <c r="H29" s="809"/>
      <c r="I29" s="809"/>
      <c r="J29" s="809"/>
      <c r="K29" s="809"/>
      <c r="L29" s="809"/>
      <c r="M29" s="810"/>
      <c r="N29" s="139"/>
      <c r="P29" s="134"/>
    </row>
    <row r="30" spans="1:16" ht="12.75">
      <c r="A30" s="135" t="s">
        <v>19</v>
      </c>
      <c r="B30" s="809">
        <v>0</v>
      </c>
      <c r="C30" s="809">
        <v>0</v>
      </c>
      <c r="D30" s="809">
        <v>0</v>
      </c>
      <c r="E30" s="809">
        <v>0</v>
      </c>
      <c r="F30" s="809">
        <v>229</v>
      </c>
      <c r="G30" s="809">
        <v>0</v>
      </c>
      <c r="H30" s="809">
        <v>0</v>
      </c>
      <c r="I30" s="809">
        <v>0</v>
      </c>
      <c r="J30" s="809">
        <v>0</v>
      </c>
      <c r="K30" s="809">
        <v>0</v>
      </c>
      <c r="L30" s="809">
        <v>0</v>
      </c>
      <c r="M30" s="810">
        <v>229</v>
      </c>
      <c r="N30" s="139"/>
      <c r="O30" s="139"/>
      <c r="P30" s="134"/>
    </row>
    <row r="31" spans="1:16" ht="12.75">
      <c r="A31" s="138" t="s">
        <v>139</v>
      </c>
      <c r="B31" s="809"/>
      <c r="C31" s="809"/>
      <c r="D31" s="809"/>
      <c r="E31" s="809"/>
      <c r="F31" s="809"/>
      <c r="G31" s="809"/>
      <c r="H31" s="809"/>
      <c r="I31" s="809"/>
      <c r="J31" s="809"/>
      <c r="K31" s="809"/>
      <c r="L31" s="809"/>
      <c r="M31" s="810"/>
      <c r="N31" s="139"/>
      <c r="P31" s="134"/>
    </row>
    <row r="32" spans="1:16" ht="12.75">
      <c r="A32" s="135" t="s">
        <v>49</v>
      </c>
      <c r="B32" s="809">
        <v>0</v>
      </c>
      <c r="C32" s="809">
        <v>0</v>
      </c>
      <c r="D32" s="809">
        <v>0</v>
      </c>
      <c r="E32" s="809">
        <v>0</v>
      </c>
      <c r="F32" s="809">
        <v>801</v>
      </c>
      <c r="G32" s="809">
        <v>0</v>
      </c>
      <c r="H32" s="809">
        <v>0</v>
      </c>
      <c r="I32" s="809">
        <v>0</v>
      </c>
      <c r="J32" s="809">
        <v>0</v>
      </c>
      <c r="K32" s="809">
        <v>0</v>
      </c>
      <c r="L32" s="809">
        <v>0</v>
      </c>
      <c r="M32" s="810">
        <v>801</v>
      </c>
      <c r="N32" s="139"/>
      <c r="O32" s="139"/>
      <c r="P32" s="134"/>
    </row>
    <row r="33" spans="1:16" ht="12.75">
      <c r="A33" s="138" t="s">
        <v>139</v>
      </c>
      <c r="B33" s="809"/>
      <c r="C33" s="809"/>
      <c r="D33" s="809"/>
      <c r="E33" s="809"/>
      <c r="F33" s="809"/>
      <c r="G33" s="809"/>
      <c r="H33" s="809"/>
      <c r="I33" s="809"/>
      <c r="J33" s="809"/>
      <c r="K33" s="809"/>
      <c r="L33" s="809"/>
      <c r="M33" s="810"/>
      <c r="N33" s="139"/>
      <c r="P33" s="134"/>
    </row>
    <row r="34" spans="1:16" ht="12.75">
      <c r="A34" s="135" t="s">
        <v>64</v>
      </c>
      <c r="B34" s="809">
        <v>87</v>
      </c>
      <c r="C34" s="809">
        <v>78</v>
      </c>
      <c r="D34" s="809">
        <v>0</v>
      </c>
      <c r="E34" s="809">
        <v>99</v>
      </c>
      <c r="F34" s="809">
        <v>36</v>
      </c>
      <c r="G34" s="809">
        <v>21</v>
      </c>
      <c r="H34" s="809">
        <v>38</v>
      </c>
      <c r="I34" s="809">
        <v>0</v>
      </c>
      <c r="J34" s="809">
        <v>32</v>
      </c>
      <c r="K34" s="809">
        <v>599</v>
      </c>
      <c r="L34" s="809">
        <v>0</v>
      </c>
      <c r="M34" s="810">
        <v>990</v>
      </c>
      <c r="N34" s="139"/>
      <c r="O34" s="139"/>
      <c r="P34" s="134"/>
    </row>
    <row r="35" spans="1:16" ht="12.75">
      <c r="A35" s="138" t="s">
        <v>139</v>
      </c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10"/>
      <c r="N35" s="139"/>
      <c r="P35" s="134"/>
    </row>
    <row r="36" spans="1:16" ht="12.75">
      <c r="A36" s="135" t="s">
        <v>21</v>
      </c>
      <c r="B36" s="809">
        <v>0</v>
      </c>
      <c r="C36" s="809">
        <v>0</v>
      </c>
      <c r="D36" s="809">
        <v>0</v>
      </c>
      <c r="E36" s="809">
        <v>0</v>
      </c>
      <c r="F36" s="809">
        <v>0</v>
      </c>
      <c r="G36" s="809">
        <v>0</v>
      </c>
      <c r="H36" s="809">
        <v>0</v>
      </c>
      <c r="I36" s="809">
        <v>0</v>
      </c>
      <c r="J36" s="809">
        <v>0</v>
      </c>
      <c r="K36" s="809">
        <v>74</v>
      </c>
      <c r="L36" s="809">
        <v>0</v>
      </c>
      <c r="M36" s="810">
        <v>74</v>
      </c>
      <c r="N36" s="139"/>
      <c r="O36" s="139"/>
      <c r="P36" s="134"/>
    </row>
    <row r="37" spans="1:16" ht="12.75">
      <c r="A37" s="138" t="s">
        <v>137</v>
      </c>
      <c r="B37" s="809"/>
      <c r="C37" s="809"/>
      <c r="D37" s="809"/>
      <c r="E37" s="809"/>
      <c r="F37" s="809"/>
      <c r="G37" s="809"/>
      <c r="H37" s="809"/>
      <c r="I37" s="809"/>
      <c r="J37" s="809"/>
      <c r="K37" s="809"/>
      <c r="L37" s="809"/>
      <c r="M37" s="810"/>
      <c r="P37" s="134"/>
    </row>
    <row r="38" spans="1:16" ht="12.75">
      <c r="A38" s="135" t="s">
        <v>10</v>
      </c>
      <c r="B38" s="809">
        <v>1</v>
      </c>
      <c r="C38" s="809">
        <v>0</v>
      </c>
      <c r="D38" s="809">
        <v>0</v>
      </c>
      <c r="E38" s="809">
        <v>1803</v>
      </c>
      <c r="F38" s="809">
        <v>0</v>
      </c>
      <c r="G38" s="809">
        <v>0</v>
      </c>
      <c r="H38" s="809">
        <v>0</v>
      </c>
      <c r="I38" s="809">
        <v>0</v>
      </c>
      <c r="J38" s="809">
        <v>0</v>
      </c>
      <c r="K38" s="809">
        <v>1091</v>
      </c>
      <c r="L38" s="809">
        <v>0</v>
      </c>
      <c r="M38" s="810">
        <v>2895</v>
      </c>
      <c r="N38" s="139"/>
      <c r="O38" s="139"/>
      <c r="P38" s="134"/>
    </row>
    <row r="39" spans="1:16" ht="13.5" thickBot="1">
      <c r="A39" s="140" t="s">
        <v>137</v>
      </c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4"/>
      <c r="P39" s="134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8"/>
  <sheetViews>
    <sheetView workbookViewId="0">
      <selection activeCell="A2" sqref="A2"/>
    </sheetView>
  </sheetViews>
  <sheetFormatPr baseColWidth="10" defaultColWidth="9.140625" defaultRowHeight="12.75"/>
  <cols>
    <col min="1" max="1" width="30.5703125" style="123" bestFit="1" customWidth="1"/>
    <col min="2" max="2" width="10.42578125" style="123" customWidth="1"/>
    <col min="3" max="3" width="11.85546875" style="123" customWidth="1"/>
    <col min="4" max="6" width="10.42578125" style="123" customWidth="1"/>
    <col min="7" max="16384" width="9.140625" style="123"/>
  </cols>
  <sheetData>
    <row r="1" spans="1:8" ht="6" customHeight="1" thickBot="1">
      <c r="A1" s="777"/>
      <c r="B1" s="777"/>
      <c r="C1" s="777"/>
      <c r="D1" s="777"/>
      <c r="E1" s="777"/>
      <c r="F1" s="777"/>
    </row>
    <row r="2" spans="1:8" ht="15.75">
      <c r="A2" s="778" t="s">
        <v>144</v>
      </c>
      <c r="B2" s="779"/>
      <c r="C2" s="870" t="s">
        <v>614</v>
      </c>
      <c r="D2" s="779"/>
      <c r="E2" s="779"/>
      <c r="F2" s="780"/>
    </row>
    <row r="3" spans="1:8" ht="15.75">
      <c r="A3" s="781"/>
      <c r="B3" s="782"/>
      <c r="C3" s="783" t="s">
        <v>602</v>
      </c>
      <c r="D3" s="782"/>
      <c r="E3" s="782"/>
      <c r="F3" s="784"/>
    </row>
    <row r="4" spans="1:8" ht="15.75">
      <c r="A4" s="781"/>
      <c r="B4" s="782"/>
      <c r="C4" s="782" t="s">
        <v>145</v>
      </c>
      <c r="D4" s="782"/>
      <c r="E4" s="782"/>
      <c r="F4" s="784"/>
    </row>
    <row r="5" spans="1:8" ht="15.75">
      <c r="A5" s="781"/>
      <c r="B5" s="782"/>
      <c r="C5" s="783" t="s">
        <v>146</v>
      </c>
      <c r="D5" s="782"/>
      <c r="E5" s="782"/>
      <c r="F5" s="784"/>
    </row>
    <row r="6" spans="1:8" ht="15.75">
      <c r="A6" s="781"/>
      <c r="B6" s="782"/>
      <c r="C6" s="782"/>
      <c r="D6" s="782"/>
      <c r="E6" s="782"/>
      <c r="F6" s="784"/>
    </row>
    <row r="7" spans="1:8" ht="15.75">
      <c r="A7" s="785" t="s">
        <v>4</v>
      </c>
      <c r="B7" s="786" t="s">
        <v>67</v>
      </c>
      <c r="C7" s="786" t="s">
        <v>68</v>
      </c>
      <c r="D7" s="786" t="s">
        <v>69</v>
      </c>
      <c r="E7" s="786" t="s">
        <v>70</v>
      </c>
      <c r="F7" s="787" t="s">
        <v>12</v>
      </c>
    </row>
    <row r="8" spans="1:8">
      <c r="A8" s="124"/>
      <c r="B8" s="125"/>
      <c r="C8" s="125"/>
      <c r="D8" s="125"/>
      <c r="E8" s="125"/>
      <c r="F8" s="126"/>
    </row>
    <row r="9" spans="1:8">
      <c r="A9" s="124"/>
      <c r="B9" s="788"/>
      <c r="C9" s="788"/>
      <c r="D9" s="788"/>
      <c r="E9" s="788"/>
      <c r="F9" s="789"/>
    </row>
    <row r="10" spans="1:8">
      <c r="A10" s="127" t="s">
        <v>147</v>
      </c>
      <c r="B10" s="790">
        <v>0</v>
      </c>
      <c r="C10" s="790">
        <v>0</v>
      </c>
      <c r="D10" s="790">
        <v>623</v>
      </c>
      <c r="E10" s="790">
        <v>0</v>
      </c>
      <c r="F10" s="791">
        <v>623</v>
      </c>
      <c r="G10" s="128"/>
      <c r="H10" s="128"/>
    </row>
    <row r="11" spans="1:8">
      <c r="A11" s="124" t="s">
        <v>137</v>
      </c>
      <c r="B11" s="788"/>
      <c r="C11" s="788"/>
      <c r="D11" s="788"/>
      <c r="E11" s="788"/>
      <c r="F11" s="789"/>
    </row>
    <row r="12" spans="1:8">
      <c r="A12" s="127" t="s">
        <v>36</v>
      </c>
      <c r="B12" s="790">
        <v>2996</v>
      </c>
      <c r="C12" s="790">
        <v>22</v>
      </c>
      <c r="D12" s="790">
        <v>360</v>
      </c>
      <c r="E12" s="790">
        <v>0</v>
      </c>
      <c r="F12" s="791">
        <v>3378</v>
      </c>
      <c r="G12" s="128"/>
      <c r="H12" s="128"/>
    </row>
    <row r="13" spans="1:8">
      <c r="A13" s="124" t="s">
        <v>138</v>
      </c>
      <c r="B13" s="790"/>
      <c r="C13" s="790"/>
      <c r="D13" s="790"/>
      <c r="E13" s="790"/>
      <c r="F13" s="791"/>
    </row>
    <row r="14" spans="1:8">
      <c r="A14" s="127" t="s">
        <v>63</v>
      </c>
      <c r="B14" s="790">
        <v>2958</v>
      </c>
      <c r="C14" s="790">
        <v>0</v>
      </c>
      <c r="D14" s="790">
        <v>0</v>
      </c>
      <c r="E14" s="790">
        <v>0</v>
      </c>
      <c r="F14" s="791">
        <v>2958</v>
      </c>
      <c r="G14" s="128"/>
      <c r="H14" s="128"/>
    </row>
    <row r="15" spans="1:8">
      <c r="A15" s="124" t="s">
        <v>138</v>
      </c>
      <c r="B15" s="790"/>
      <c r="C15" s="790"/>
      <c r="D15" s="790"/>
      <c r="E15" s="790"/>
      <c r="F15" s="791"/>
    </row>
    <row r="16" spans="1:8">
      <c r="A16" s="127" t="s">
        <v>71</v>
      </c>
      <c r="B16" s="790">
        <v>7</v>
      </c>
      <c r="C16" s="790">
        <v>0</v>
      </c>
      <c r="D16" s="790">
        <v>0</v>
      </c>
      <c r="E16" s="790">
        <v>0</v>
      </c>
      <c r="F16" s="791">
        <v>7</v>
      </c>
      <c r="G16" s="128"/>
      <c r="H16" s="128"/>
    </row>
    <row r="17" spans="1:9">
      <c r="A17" s="124" t="s">
        <v>138</v>
      </c>
      <c r="B17" s="790"/>
      <c r="C17" s="790"/>
      <c r="D17" s="790"/>
      <c r="E17" s="790"/>
      <c r="F17" s="791"/>
    </row>
    <row r="18" spans="1:9">
      <c r="A18" s="127" t="s">
        <v>148</v>
      </c>
      <c r="B18" s="790">
        <v>0</v>
      </c>
      <c r="C18" s="790">
        <v>0</v>
      </c>
      <c r="D18" s="790">
        <v>0</v>
      </c>
      <c r="E18" s="790">
        <v>7</v>
      </c>
      <c r="F18" s="791">
        <v>7</v>
      </c>
      <c r="G18" s="128"/>
      <c r="H18" s="128"/>
    </row>
    <row r="19" spans="1:9">
      <c r="A19" s="124" t="s">
        <v>138</v>
      </c>
      <c r="B19" s="790"/>
      <c r="C19" s="790"/>
      <c r="D19" s="790"/>
      <c r="E19" s="790"/>
      <c r="F19" s="791"/>
    </row>
    <row r="20" spans="1:9">
      <c r="A20" s="127" t="s">
        <v>41</v>
      </c>
      <c r="B20" s="790">
        <v>0</v>
      </c>
      <c r="C20" s="790">
        <v>0</v>
      </c>
      <c r="D20" s="790">
        <v>0</v>
      </c>
      <c r="E20" s="790">
        <v>756</v>
      </c>
      <c r="F20" s="791">
        <v>756</v>
      </c>
      <c r="G20" s="128"/>
      <c r="H20" s="128"/>
    </row>
    <row r="21" spans="1:9">
      <c r="A21" s="124" t="s">
        <v>138</v>
      </c>
      <c r="B21" s="790"/>
      <c r="C21" s="790"/>
      <c r="D21" s="790"/>
      <c r="E21" s="790"/>
      <c r="F21" s="791"/>
    </row>
    <row r="22" spans="1:9">
      <c r="A22" s="127" t="s">
        <v>17</v>
      </c>
      <c r="B22" s="790">
        <v>132</v>
      </c>
      <c r="C22" s="790">
        <v>82</v>
      </c>
      <c r="D22" s="790">
        <v>0</v>
      </c>
      <c r="E22" s="790">
        <v>0</v>
      </c>
      <c r="F22" s="791">
        <v>214</v>
      </c>
      <c r="G22" s="128"/>
      <c r="H22" s="128"/>
      <c r="I22" s="129"/>
    </row>
    <row r="23" spans="1:9">
      <c r="A23" s="124" t="s">
        <v>140</v>
      </c>
      <c r="B23" s="790"/>
      <c r="C23" s="790"/>
      <c r="D23" s="790"/>
      <c r="E23" s="790"/>
      <c r="F23" s="791"/>
    </row>
    <row r="24" spans="1:9">
      <c r="A24" s="127" t="s">
        <v>7</v>
      </c>
      <c r="B24" s="790">
        <v>27</v>
      </c>
      <c r="C24" s="790">
        <v>0</v>
      </c>
      <c r="D24" s="790">
        <v>0</v>
      </c>
      <c r="E24" s="790">
        <v>0</v>
      </c>
      <c r="F24" s="791">
        <v>27</v>
      </c>
      <c r="G24" s="128"/>
      <c r="H24" s="128"/>
    </row>
    <row r="25" spans="1:9">
      <c r="A25" s="124" t="s">
        <v>139</v>
      </c>
      <c r="B25" s="790"/>
      <c r="C25" s="790"/>
      <c r="D25" s="790"/>
      <c r="E25" s="790"/>
      <c r="F25" s="791"/>
    </row>
    <row r="26" spans="1:9">
      <c r="A26" s="127" t="s">
        <v>8</v>
      </c>
      <c r="B26" s="790">
        <v>0</v>
      </c>
      <c r="C26" s="790">
        <v>0</v>
      </c>
      <c r="D26" s="790">
        <v>0</v>
      </c>
      <c r="E26" s="790">
        <v>0</v>
      </c>
      <c r="F26" s="791">
        <v>0</v>
      </c>
      <c r="G26" s="128"/>
    </row>
    <row r="27" spans="1:9">
      <c r="A27" s="124" t="s">
        <v>137</v>
      </c>
      <c r="B27" s="790"/>
      <c r="C27" s="790"/>
      <c r="D27" s="790"/>
      <c r="E27" s="790"/>
      <c r="F27" s="791"/>
    </row>
    <row r="28" spans="1:9" ht="13.5" thickBot="1">
      <c r="A28" s="130"/>
      <c r="B28" s="131"/>
      <c r="C28" s="131"/>
      <c r="D28" s="131"/>
      <c r="E28" s="131"/>
      <c r="F28" s="132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K48"/>
  <sheetViews>
    <sheetView workbookViewId="0">
      <selection activeCell="A2" sqref="A2"/>
    </sheetView>
  </sheetViews>
  <sheetFormatPr baseColWidth="10" defaultColWidth="9.140625" defaultRowHeight="12.75"/>
  <cols>
    <col min="1" max="1" width="25.42578125" style="116" bestFit="1" customWidth="1"/>
    <col min="2" max="2" width="10.28515625" style="116" customWidth="1"/>
    <col min="3" max="3" width="10.7109375" style="116" customWidth="1"/>
    <col min="4" max="4" width="9" style="116" customWidth="1"/>
    <col min="5" max="5" width="9.28515625" style="116" customWidth="1"/>
    <col min="6" max="6" width="8.5703125" style="116" customWidth="1"/>
    <col min="7" max="7" width="10.140625" style="116" customWidth="1"/>
    <col min="8" max="16384" width="9.140625" style="116"/>
  </cols>
  <sheetData>
    <row r="1" spans="1:11" ht="5.25" customHeight="1" thickBot="1">
      <c r="A1" s="764"/>
      <c r="B1" s="764"/>
      <c r="C1" s="764"/>
      <c r="D1" s="764"/>
      <c r="E1" s="764"/>
      <c r="F1" s="764"/>
      <c r="G1" s="764"/>
    </row>
    <row r="2" spans="1:11">
      <c r="A2" s="765"/>
      <c r="B2" s="766"/>
      <c r="C2" s="766"/>
      <c r="D2" s="870" t="s">
        <v>614</v>
      </c>
      <c r="E2" s="766"/>
      <c r="F2" s="766"/>
      <c r="G2" s="767"/>
      <c r="H2" s="115"/>
    </row>
    <row r="3" spans="1:11">
      <c r="A3" s="768"/>
      <c r="B3" s="769"/>
      <c r="C3" s="770"/>
      <c r="D3" s="770" t="s">
        <v>141</v>
      </c>
      <c r="E3" s="769"/>
      <c r="F3" s="769"/>
      <c r="G3" s="771"/>
      <c r="H3" s="115"/>
    </row>
    <row r="4" spans="1:11">
      <c r="A4" s="768"/>
      <c r="B4" s="769"/>
      <c r="C4" s="769"/>
      <c r="D4" s="769" t="s">
        <v>602</v>
      </c>
      <c r="E4" s="769"/>
      <c r="F4" s="769"/>
      <c r="G4" s="771"/>
      <c r="H4" s="115"/>
    </row>
    <row r="5" spans="1:11">
      <c r="A5" s="768"/>
      <c r="B5" s="769"/>
      <c r="C5" s="769"/>
      <c r="D5" s="769"/>
      <c r="E5" s="769"/>
      <c r="F5" s="769"/>
      <c r="G5" s="771"/>
      <c r="H5" s="115"/>
    </row>
    <row r="6" spans="1:11">
      <c r="A6" s="772" t="s">
        <v>4</v>
      </c>
      <c r="B6" s="770" t="s">
        <v>53</v>
      </c>
      <c r="C6" s="770" t="s">
        <v>53</v>
      </c>
      <c r="D6" s="770" t="s">
        <v>53</v>
      </c>
      <c r="E6" s="770" t="s">
        <v>54</v>
      </c>
      <c r="F6" s="770" t="s">
        <v>55</v>
      </c>
      <c r="G6" s="773" t="s">
        <v>56</v>
      </c>
      <c r="H6" s="115"/>
    </row>
    <row r="7" spans="1:11">
      <c r="A7" s="774"/>
      <c r="B7" s="775" t="s">
        <v>57</v>
      </c>
      <c r="C7" s="775" t="s">
        <v>58</v>
      </c>
      <c r="D7" s="775" t="s">
        <v>59</v>
      </c>
      <c r="E7" s="775" t="s">
        <v>60</v>
      </c>
      <c r="F7" s="775" t="s">
        <v>142</v>
      </c>
      <c r="G7" s="776" t="s">
        <v>62</v>
      </c>
    </row>
    <row r="8" spans="1:11">
      <c r="A8" s="117"/>
      <c r="B8" s="792"/>
      <c r="C8" s="792"/>
      <c r="D8" s="792"/>
      <c r="E8" s="792"/>
      <c r="F8" s="792"/>
      <c r="G8" s="793"/>
    </row>
    <row r="9" spans="1:11">
      <c r="A9" s="117" t="s">
        <v>35</v>
      </c>
      <c r="B9" s="794">
        <v>623</v>
      </c>
      <c r="C9" s="794">
        <v>624</v>
      </c>
      <c r="D9" s="794">
        <v>4</v>
      </c>
      <c r="E9" s="794">
        <v>1251</v>
      </c>
      <c r="F9" s="794">
        <v>113</v>
      </c>
      <c r="G9" s="793">
        <v>1364</v>
      </c>
      <c r="H9" s="511"/>
      <c r="I9" s="118"/>
      <c r="J9" s="118"/>
      <c r="K9" s="118"/>
    </row>
    <row r="10" spans="1:11">
      <c r="A10" s="119" t="s">
        <v>137</v>
      </c>
      <c r="B10" s="794"/>
      <c r="C10" s="794"/>
      <c r="D10" s="794"/>
      <c r="E10" s="794"/>
      <c r="F10" s="794"/>
      <c r="G10" s="793"/>
    </row>
    <row r="11" spans="1:11">
      <c r="A11" s="117" t="s">
        <v>36</v>
      </c>
      <c r="B11" s="794">
        <v>3378</v>
      </c>
      <c r="C11" s="794">
        <v>1491</v>
      </c>
      <c r="D11" s="794">
        <v>81</v>
      </c>
      <c r="E11" s="794">
        <v>4950</v>
      </c>
      <c r="F11" s="794">
        <v>81</v>
      </c>
      <c r="G11" s="793">
        <v>5031</v>
      </c>
      <c r="H11" s="511"/>
      <c r="I11" s="118"/>
      <c r="J11" s="118"/>
      <c r="K11" s="118"/>
    </row>
    <row r="12" spans="1:11">
      <c r="A12" s="119" t="s">
        <v>138</v>
      </c>
      <c r="B12" s="794"/>
      <c r="C12" s="794"/>
      <c r="D12" s="794"/>
      <c r="E12" s="794"/>
      <c r="F12" s="794"/>
      <c r="G12" s="793"/>
      <c r="I12" s="118"/>
    </row>
    <row r="13" spans="1:11">
      <c r="A13" s="117" t="s">
        <v>63</v>
      </c>
      <c r="B13" s="794">
        <v>2958</v>
      </c>
      <c r="C13" s="794">
        <v>0</v>
      </c>
      <c r="D13" s="794">
        <v>0</v>
      </c>
      <c r="E13" s="794">
        <v>2958</v>
      </c>
      <c r="F13" s="794">
        <v>0</v>
      </c>
      <c r="G13" s="793">
        <v>2958</v>
      </c>
      <c r="H13" s="511"/>
      <c r="I13" s="118"/>
      <c r="J13" s="118"/>
      <c r="K13" s="118"/>
    </row>
    <row r="14" spans="1:11">
      <c r="A14" s="119" t="s">
        <v>138</v>
      </c>
      <c r="B14" s="794"/>
      <c r="C14" s="794"/>
      <c r="D14" s="794"/>
      <c r="E14" s="794"/>
      <c r="F14" s="794"/>
      <c r="G14" s="793"/>
      <c r="I14" s="118"/>
    </row>
    <row r="15" spans="1:11">
      <c r="A15" s="117" t="s">
        <v>143</v>
      </c>
      <c r="B15" s="794">
        <v>7</v>
      </c>
      <c r="C15" s="794">
        <v>0</v>
      </c>
      <c r="D15" s="794">
        <v>0</v>
      </c>
      <c r="E15" s="794">
        <v>7</v>
      </c>
      <c r="F15" s="794">
        <v>0</v>
      </c>
      <c r="G15" s="793">
        <v>7</v>
      </c>
      <c r="H15" s="511"/>
      <c r="I15" s="118"/>
      <c r="J15" s="118"/>
      <c r="K15" s="118"/>
    </row>
    <row r="16" spans="1:11">
      <c r="A16" s="119" t="s">
        <v>138</v>
      </c>
      <c r="B16" s="794"/>
      <c r="C16" s="794"/>
      <c r="D16" s="794"/>
      <c r="E16" s="794"/>
      <c r="F16" s="794"/>
      <c r="G16" s="793"/>
      <c r="I16" s="118"/>
    </row>
    <row r="17" spans="1:11">
      <c r="A17" s="117" t="s">
        <v>38</v>
      </c>
      <c r="B17" s="794">
        <v>0</v>
      </c>
      <c r="C17" s="794">
        <v>45</v>
      </c>
      <c r="D17" s="794">
        <v>159</v>
      </c>
      <c r="E17" s="794">
        <v>204</v>
      </c>
      <c r="F17" s="794">
        <v>0</v>
      </c>
      <c r="G17" s="793">
        <v>204</v>
      </c>
      <c r="H17" s="511"/>
      <c r="I17" s="118"/>
      <c r="J17" s="118"/>
      <c r="K17" s="118"/>
    </row>
    <row r="18" spans="1:11">
      <c r="A18" s="119" t="s">
        <v>138</v>
      </c>
      <c r="B18" s="794"/>
      <c r="C18" s="794"/>
      <c r="D18" s="794"/>
      <c r="E18" s="794"/>
      <c r="F18" s="794"/>
      <c r="G18" s="793"/>
      <c r="I18" s="118"/>
    </row>
    <row r="19" spans="1:11">
      <c r="A19" s="117" t="s">
        <v>39</v>
      </c>
      <c r="B19" s="794">
        <v>0</v>
      </c>
      <c r="C19" s="794">
        <v>133</v>
      </c>
      <c r="D19" s="794">
        <v>835</v>
      </c>
      <c r="E19" s="794">
        <v>968</v>
      </c>
      <c r="F19" s="794">
        <v>1</v>
      </c>
      <c r="G19" s="793">
        <v>969</v>
      </c>
      <c r="H19" s="511"/>
      <c r="I19" s="118"/>
      <c r="J19" s="118"/>
      <c r="K19" s="118"/>
    </row>
    <row r="20" spans="1:11">
      <c r="A20" s="119" t="s">
        <v>137</v>
      </c>
      <c r="B20" s="794"/>
      <c r="C20" s="794"/>
      <c r="D20" s="794"/>
      <c r="E20" s="794"/>
      <c r="F20" s="794"/>
      <c r="G20" s="793"/>
      <c r="I20" s="118"/>
      <c r="J20" s="118"/>
      <c r="K20" s="118"/>
    </row>
    <row r="21" spans="1:11">
      <c r="A21" s="117" t="s">
        <v>40</v>
      </c>
      <c r="B21" s="794">
        <v>7</v>
      </c>
      <c r="C21" s="794">
        <v>0</v>
      </c>
      <c r="D21" s="794">
        <v>0</v>
      </c>
      <c r="E21" s="794">
        <v>7</v>
      </c>
      <c r="F21" s="794">
        <v>0</v>
      </c>
      <c r="G21" s="793">
        <v>7</v>
      </c>
      <c r="H21" s="511"/>
      <c r="I21" s="118"/>
      <c r="J21" s="118"/>
      <c r="K21" s="118"/>
    </row>
    <row r="22" spans="1:11">
      <c r="A22" s="119" t="s">
        <v>138</v>
      </c>
      <c r="B22" s="794"/>
      <c r="C22" s="794"/>
      <c r="D22" s="794"/>
      <c r="E22" s="794"/>
      <c r="F22" s="794"/>
      <c r="G22" s="793"/>
      <c r="I22" s="118"/>
    </row>
    <row r="23" spans="1:11">
      <c r="A23" s="117" t="s">
        <v>41</v>
      </c>
      <c r="B23" s="794">
        <v>756</v>
      </c>
      <c r="C23" s="794">
        <v>0</v>
      </c>
      <c r="D23" s="794">
        <v>0</v>
      </c>
      <c r="E23" s="794">
        <v>756</v>
      </c>
      <c r="F23" s="794">
        <v>0</v>
      </c>
      <c r="G23" s="793">
        <v>756</v>
      </c>
      <c r="H23" s="511"/>
      <c r="I23" s="118"/>
      <c r="J23" s="118"/>
      <c r="K23" s="118"/>
    </row>
    <row r="24" spans="1:11">
      <c r="A24" s="119" t="s">
        <v>138</v>
      </c>
      <c r="B24" s="794"/>
      <c r="C24" s="794"/>
      <c r="D24" s="794"/>
      <c r="E24" s="794"/>
      <c r="F24" s="794"/>
      <c r="G24" s="793"/>
      <c r="I24" s="118"/>
    </row>
    <row r="25" spans="1:11">
      <c r="A25" s="117" t="s">
        <v>42</v>
      </c>
      <c r="B25" s="794">
        <v>0</v>
      </c>
      <c r="C25" s="794">
        <v>8</v>
      </c>
      <c r="D25" s="794">
        <v>0</v>
      </c>
      <c r="E25" s="794">
        <v>8</v>
      </c>
      <c r="F25" s="794">
        <v>265</v>
      </c>
      <c r="G25" s="793">
        <v>273</v>
      </c>
      <c r="H25" s="511"/>
      <c r="I25" s="118"/>
      <c r="J25" s="118"/>
      <c r="K25" s="118"/>
    </row>
    <row r="26" spans="1:11">
      <c r="A26" s="119" t="s">
        <v>138</v>
      </c>
      <c r="B26" s="794"/>
      <c r="C26" s="794"/>
      <c r="D26" s="794"/>
      <c r="E26" s="794"/>
      <c r="F26" s="794"/>
      <c r="G26" s="793"/>
      <c r="I26" s="118"/>
    </row>
    <row r="27" spans="1:11">
      <c r="A27" s="117" t="s">
        <v>43</v>
      </c>
      <c r="B27" s="794">
        <v>0</v>
      </c>
      <c r="C27" s="794">
        <v>1</v>
      </c>
      <c r="D27" s="794">
        <v>0</v>
      </c>
      <c r="E27" s="794">
        <v>1</v>
      </c>
      <c r="F27" s="794">
        <v>586</v>
      </c>
      <c r="G27" s="793">
        <v>587</v>
      </c>
      <c r="H27" s="511"/>
      <c r="I27" s="118"/>
      <c r="J27" s="118"/>
      <c r="K27" s="118"/>
    </row>
    <row r="28" spans="1:11">
      <c r="A28" s="119" t="s">
        <v>139</v>
      </c>
      <c r="B28" s="794"/>
      <c r="C28" s="794"/>
      <c r="D28" s="794"/>
      <c r="E28" s="794"/>
      <c r="F28" s="794"/>
      <c r="G28" s="793"/>
      <c r="I28" s="118"/>
    </row>
    <row r="29" spans="1:11">
      <c r="A29" s="117" t="s">
        <v>17</v>
      </c>
      <c r="B29" s="794">
        <v>214</v>
      </c>
      <c r="C29" s="794">
        <v>28117</v>
      </c>
      <c r="D29" s="794">
        <v>12470</v>
      </c>
      <c r="E29" s="794">
        <v>40801</v>
      </c>
      <c r="F29" s="794">
        <v>1984</v>
      </c>
      <c r="G29" s="793">
        <v>42785</v>
      </c>
      <c r="H29" s="511"/>
      <c r="I29" s="118"/>
      <c r="J29" s="118"/>
      <c r="K29" s="118"/>
    </row>
    <row r="30" spans="1:11">
      <c r="A30" s="119" t="s">
        <v>140</v>
      </c>
      <c r="B30" s="794"/>
      <c r="C30" s="794"/>
      <c r="D30" s="794"/>
      <c r="E30" s="794"/>
      <c r="F30" s="794"/>
      <c r="G30" s="793"/>
      <c r="I30" s="118"/>
    </row>
    <row r="31" spans="1:11">
      <c r="A31" s="117" t="s">
        <v>8</v>
      </c>
      <c r="B31" s="794">
        <v>0</v>
      </c>
      <c r="C31" s="794">
        <v>757</v>
      </c>
      <c r="D31" s="794">
        <v>10</v>
      </c>
      <c r="E31" s="794">
        <v>767</v>
      </c>
      <c r="F31" s="794">
        <v>2862</v>
      </c>
      <c r="G31" s="793">
        <v>3629</v>
      </c>
      <c r="H31" s="511"/>
      <c r="I31" s="118"/>
      <c r="J31" s="118"/>
      <c r="K31" s="118"/>
    </row>
    <row r="32" spans="1:11">
      <c r="A32" s="119" t="s">
        <v>137</v>
      </c>
      <c r="B32" s="794"/>
      <c r="C32" s="794"/>
      <c r="D32" s="794"/>
      <c r="E32" s="794"/>
      <c r="F32" s="794"/>
      <c r="G32" s="793"/>
      <c r="I32" s="118"/>
    </row>
    <row r="33" spans="1:11">
      <c r="A33" s="117" t="s">
        <v>46</v>
      </c>
      <c r="B33" s="794">
        <v>0</v>
      </c>
      <c r="C33" s="794">
        <v>328</v>
      </c>
      <c r="D33" s="794">
        <v>0</v>
      </c>
      <c r="E33" s="794">
        <v>328</v>
      </c>
      <c r="F33" s="794">
        <v>552</v>
      </c>
      <c r="G33" s="793">
        <v>880</v>
      </c>
      <c r="H33" s="511"/>
      <c r="I33" s="118"/>
      <c r="J33" s="118"/>
      <c r="K33" s="118"/>
    </row>
    <row r="34" spans="1:11">
      <c r="A34" s="119" t="s">
        <v>137</v>
      </c>
      <c r="B34" s="794"/>
      <c r="C34" s="794"/>
      <c r="D34" s="794"/>
      <c r="E34" s="794"/>
      <c r="F34" s="794"/>
      <c r="G34" s="793"/>
      <c r="I34" s="118"/>
    </row>
    <row r="35" spans="1:11">
      <c r="A35" s="117" t="s">
        <v>47</v>
      </c>
      <c r="B35" s="794">
        <v>0</v>
      </c>
      <c r="C35" s="794">
        <v>17</v>
      </c>
      <c r="D35" s="794">
        <v>0</v>
      </c>
      <c r="E35" s="794">
        <v>17</v>
      </c>
      <c r="F35" s="794">
        <v>0</v>
      </c>
      <c r="G35" s="793">
        <v>17</v>
      </c>
      <c r="H35" s="511"/>
      <c r="I35" s="118"/>
      <c r="J35" s="118"/>
      <c r="K35" s="118"/>
    </row>
    <row r="36" spans="1:11">
      <c r="A36" s="119" t="s">
        <v>138</v>
      </c>
      <c r="B36" s="794"/>
      <c r="C36" s="794"/>
      <c r="D36" s="794"/>
      <c r="E36" s="794"/>
      <c r="F36" s="794"/>
      <c r="G36" s="793"/>
      <c r="I36" s="118"/>
    </row>
    <row r="37" spans="1:11">
      <c r="A37" s="117" t="s">
        <v>19</v>
      </c>
      <c r="B37" s="794">
        <v>0</v>
      </c>
      <c r="C37" s="794">
        <v>229</v>
      </c>
      <c r="D37" s="794">
        <v>81</v>
      </c>
      <c r="E37" s="794">
        <v>310</v>
      </c>
      <c r="F37" s="794">
        <v>18</v>
      </c>
      <c r="G37" s="793">
        <v>328</v>
      </c>
      <c r="H37" s="511"/>
      <c r="I37" s="118"/>
      <c r="J37" s="118"/>
      <c r="K37" s="118"/>
    </row>
    <row r="38" spans="1:11">
      <c r="A38" s="119" t="s">
        <v>139</v>
      </c>
      <c r="B38" s="794"/>
      <c r="C38" s="794"/>
      <c r="D38" s="794"/>
      <c r="E38" s="794"/>
      <c r="F38" s="794"/>
      <c r="G38" s="793"/>
      <c r="I38" s="118"/>
    </row>
    <row r="39" spans="1:11">
      <c r="A39" s="117" t="s">
        <v>49</v>
      </c>
      <c r="B39" s="794">
        <v>0</v>
      </c>
      <c r="C39" s="794">
        <v>801</v>
      </c>
      <c r="D39" s="794">
        <v>0</v>
      </c>
      <c r="E39" s="794">
        <v>801</v>
      </c>
      <c r="F39" s="794">
        <v>426</v>
      </c>
      <c r="G39" s="793">
        <v>1227</v>
      </c>
      <c r="H39" s="511"/>
      <c r="I39" s="118"/>
      <c r="J39" s="118"/>
      <c r="K39" s="118"/>
    </row>
    <row r="40" spans="1:11">
      <c r="A40" s="119" t="s">
        <v>139</v>
      </c>
      <c r="B40" s="794"/>
      <c r="C40" s="794"/>
      <c r="D40" s="794"/>
      <c r="E40" s="794"/>
      <c r="F40" s="794"/>
      <c r="G40" s="793"/>
      <c r="I40" s="118"/>
    </row>
    <row r="41" spans="1:11">
      <c r="A41" s="117" t="s">
        <v>64</v>
      </c>
      <c r="B41" s="794">
        <v>27</v>
      </c>
      <c r="C41" s="794">
        <v>990</v>
      </c>
      <c r="D41" s="794">
        <v>442</v>
      </c>
      <c r="E41" s="794">
        <v>1459</v>
      </c>
      <c r="F41" s="794">
        <v>5844</v>
      </c>
      <c r="G41" s="793">
        <v>7303</v>
      </c>
      <c r="H41" s="511"/>
      <c r="I41" s="118"/>
      <c r="J41" s="118"/>
      <c r="K41" s="118"/>
    </row>
    <row r="42" spans="1:11">
      <c r="A42" s="119" t="s">
        <v>139</v>
      </c>
      <c r="B42" s="794"/>
      <c r="C42" s="794"/>
      <c r="D42" s="794"/>
      <c r="E42" s="794"/>
      <c r="F42" s="794"/>
      <c r="G42" s="793"/>
      <c r="I42" s="118"/>
    </row>
    <row r="43" spans="1:11">
      <c r="A43" s="117" t="s">
        <v>21</v>
      </c>
      <c r="B43" s="794">
        <v>0</v>
      </c>
      <c r="C43" s="794">
        <v>74</v>
      </c>
      <c r="D43" s="794">
        <v>0</v>
      </c>
      <c r="E43" s="794">
        <v>74</v>
      </c>
      <c r="F43" s="794">
        <v>0</v>
      </c>
      <c r="G43" s="793">
        <v>74</v>
      </c>
      <c r="H43" s="511"/>
      <c r="I43" s="118"/>
      <c r="J43" s="118"/>
      <c r="K43" s="118"/>
    </row>
    <row r="44" spans="1:11">
      <c r="A44" s="119" t="s">
        <v>137</v>
      </c>
      <c r="B44" s="794"/>
      <c r="C44" s="794"/>
      <c r="D44" s="794"/>
      <c r="E44" s="794"/>
      <c r="F44" s="794"/>
      <c r="G44" s="793"/>
      <c r="I44" s="118"/>
    </row>
    <row r="45" spans="1:11">
      <c r="A45" s="117" t="s">
        <v>10</v>
      </c>
      <c r="B45" s="794">
        <v>0</v>
      </c>
      <c r="C45" s="794">
        <v>2895</v>
      </c>
      <c r="D45" s="794">
        <v>8180</v>
      </c>
      <c r="E45" s="794">
        <v>11075</v>
      </c>
      <c r="F45" s="794">
        <v>1250</v>
      </c>
      <c r="G45" s="793">
        <v>12325</v>
      </c>
      <c r="H45" s="511"/>
      <c r="I45" s="118"/>
      <c r="J45" s="118"/>
      <c r="K45" s="118"/>
    </row>
    <row r="46" spans="1:11">
      <c r="A46" s="119" t="s">
        <v>137</v>
      </c>
      <c r="B46" s="794"/>
      <c r="C46" s="794"/>
      <c r="D46" s="794"/>
      <c r="E46" s="794"/>
      <c r="F46" s="794"/>
      <c r="G46" s="793"/>
      <c r="I46" s="118"/>
    </row>
    <row r="47" spans="1:11">
      <c r="A47" s="117" t="s">
        <v>11</v>
      </c>
      <c r="B47" s="794">
        <v>0</v>
      </c>
      <c r="C47" s="794">
        <v>0</v>
      </c>
      <c r="D47" s="794">
        <v>0</v>
      </c>
      <c r="E47" s="794">
        <v>0</v>
      </c>
      <c r="F47" s="794">
        <v>0</v>
      </c>
      <c r="G47" s="793">
        <v>0</v>
      </c>
      <c r="H47" s="511"/>
      <c r="I47" s="118"/>
    </row>
    <row r="48" spans="1:11" ht="13.5" thickBot="1">
      <c r="A48" s="120" t="s">
        <v>137</v>
      </c>
      <c r="B48" s="121"/>
      <c r="C48" s="121"/>
      <c r="D48" s="121"/>
      <c r="E48" s="121"/>
      <c r="F48" s="121"/>
      <c r="G48" s="122"/>
      <c r="H48" s="118"/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53"/>
  <sheetViews>
    <sheetView zoomScale="75" workbookViewId="0"/>
  </sheetViews>
  <sheetFormatPr baseColWidth="10" defaultColWidth="9.140625" defaultRowHeight="12.75"/>
  <cols>
    <col min="1" max="1" width="25.7109375" style="112" customWidth="1"/>
    <col min="2" max="3" width="17.5703125" style="112" customWidth="1"/>
    <col min="4" max="4" width="18" style="112" customWidth="1"/>
    <col min="5" max="5" width="18.7109375" style="112" customWidth="1"/>
    <col min="6" max="6" width="15.85546875" style="112" customWidth="1"/>
    <col min="7" max="8" width="16" style="112" customWidth="1"/>
    <col min="9" max="10" width="7.28515625" style="112" customWidth="1"/>
    <col min="11" max="11" width="6.85546875" style="112" customWidth="1"/>
    <col min="12" max="16384" width="9.140625" style="112"/>
  </cols>
  <sheetData>
    <row r="1" spans="1:11" ht="7.5" customHeight="1" thickBot="1">
      <c r="A1" s="743"/>
      <c r="B1" s="743"/>
      <c r="C1" s="743"/>
      <c r="D1" s="743"/>
      <c r="E1" s="743"/>
      <c r="F1" s="743"/>
      <c r="G1" s="743"/>
      <c r="H1" s="743"/>
    </row>
    <row r="2" spans="1:11" s="321" customFormat="1" ht="15.75">
      <c r="A2" s="744"/>
      <c r="B2" s="745"/>
      <c r="C2" s="745"/>
      <c r="D2" s="745" t="s">
        <v>131</v>
      </c>
      <c r="E2" s="745"/>
      <c r="F2" s="746"/>
      <c r="G2" s="746"/>
      <c r="H2" s="747"/>
      <c r="I2" s="320"/>
    </row>
    <row r="3" spans="1:11" s="321" customFormat="1" ht="15.75">
      <c r="A3" s="748"/>
      <c r="B3" s="749"/>
      <c r="C3" s="749"/>
      <c r="D3" s="750" t="s">
        <v>132</v>
      </c>
      <c r="E3" s="749"/>
      <c r="F3" s="751"/>
      <c r="G3" s="751"/>
      <c r="H3" s="752"/>
      <c r="I3" s="320"/>
    </row>
    <row r="4" spans="1:11" s="321" customFormat="1" ht="15.75">
      <c r="A4" s="748"/>
      <c r="B4" s="749"/>
      <c r="C4" s="749"/>
      <c r="D4" s="749" t="s">
        <v>605</v>
      </c>
      <c r="E4" s="749"/>
      <c r="F4" s="751"/>
      <c r="G4" s="751"/>
      <c r="H4" s="752"/>
      <c r="I4" s="320"/>
    </row>
    <row r="5" spans="1:11" s="321" customFormat="1" ht="15.75">
      <c r="A5" s="748"/>
      <c r="B5" s="753"/>
      <c r="C5" s="753"/>
      <c r="D5" s="753"/>
      <c r="E5" s="753"/>
      <c r="F5" s="753"/>
      <c r="G5" s="753"/>
      <c r="H5" s="754"/>
      <c r="I5" s="320"/>
    </row>
    <row r="6" spans="1:11" s="321" customFormat="1" ht="15.75">
      <c r="A6" s="748" t="s">
        <v>4</v>
      </c>
      <c r="B6" s="753" t="s">
        <v>24</v>
      </c>
      <c r="C6" s="753" t="s">
        <v>25</v>
      </c>
      <c r="D6" s="753" t="s">
        <v>26</v>
      </c>
      <c r="E6" s="753" t="s">
        <v>133</v>
      </c>
      <c r="F6" s="753" t="s">
        <v>28</v>
      </c>
      <c r="G6" s="753" t="s">
        <v>28</v>
      </c>
      <c r="H6" s="754" t="s">
        <v>28</v>
      </c>
      <c r="I6" s="320"/>
    </row>
    <row r="7" spans="1:11" s="321" customFormat="1" ht="15.75">
      <c r="A7" s="755"/>
      <c r="B7" s="756" t="s">
        <v>29</v>
      </c>
      <c r="C7" s="756"/>
      <c r="D7" s="756"/>
      <c r="E7" s="756" t="s">
        <v>134</v>
      </c>
      <c r="F7" s="756" t="s">
        <v>135</v>
      </c>
      <c r="G7" s="756" t="s">
        <v>136</v>
      </c>
      <c r="H7" s="757" t="s">
        <v>12</v>
      </c>
    </row>
    <row r="8" spans="1:11" ht="15.75">
      <c r="A8" s="322"/>
      <c r="B8" s="758"/>
      <c r="C8" s="758"/>
      <c r="D8" s="758"/>
      <c r="E8" s="758"/>
      <c r="F8" s="758"/>
      <c r="G8" s="758"/>
      <c r="H8" s="759"/>
    </row>
    <row r="9" spans="1:11" ht="15.75">
      <c r="A9" s="322" t="s">
        <v>35</v>
      </c>
      <c r="B9" s="760">
        <v>1368</v>
      </c>
      <c r="C9" s="760">
        <v>202</v>
      </c>
      <c r="D9" s="760">
        <v>196</v>
      </c>
      <c r="E9" s="760">
        <v>10</v>
      </c>
      <c r="F9" s="760">
        <v>1251</v>
      </c>
      <c r="G9" s="760">
        <v>113</v>
      </c>
      <c r="H9" s="761">
        <v>1364</v>
      </c>
      <c r="I9" s="113"/>
      <c r="J9" s="113"/>
      <c r="K9" s="113"/>
    </row>
    <row r="10" spans="1:11" ht="15.75">
      <c r="A10" s="323" t="s">
        <v>137</v>
      </c>
      <c r="B10" s="762"/>
      <c r="C10" s="762"/>
      <c r="D10" s="762"/>
      <c r="E10" s="762"/>
      <c r="F10" s="762"/>
      <c r="G10" s="762"/>
      <c r="H10" s="763"/>
      <c r="I10" s="113"/>
    </row>
    <row r="11" spans="1:11" ht="15.75">
      <c r="A11" s="322" t="s">
        <v>36</v>
      </c>
      <c r="B11" s="760">
        <v>4516</v>
      </c>
      <c r="C11" s="760">
        <v>754</v>
      </c>
      <c r="D11" s="760">
        <v>183</v>
      </c>
      <c r="E11" s="760">
        <v>56</v>
      </c>
      <c r="F11" s="760">
        <v>4950</v>
      </c>
      <c r="G11" s="760">
        <v>81</v>
      </c>
      <c r="H11" s="761">
        <v>5031</v>
      </c>
      <c r="I11" s="113"/>
      <c r="J11" s="113"/>
      <c r="K11" s="113"/>
    </row>
    <row r="12" spans="1:11" ht="15.75">
      <c r="A12" s="323" t="s">
        <v>138</v>
      </c>
      <c r="B12" s="762"/>
      <c r="C12" s="762"/>
      <c r="D12" s="762"/>
      <c r="E12" s="762"/>
      <c r="F12" s="762"/>
      <c r="G12" s="762"/>
      <c r="H12" s="763"/>
      <c r="I12" s="113"/>
    </row>
    <row r="13" spans="1:11" ht="15.75">
      <c r="A13" s="322" t="s">
        <v>37</v>
      </c>
      <c r="B13" s="760">
        <v>2890</v>
      </c>
      <c r="C13" s="760">
        <v>626</v>
      </c>
      <c r="D13" s="760">
        <v>493</v>
      </c>
      <c r="E13" s="760">
        <v>65</v>
      </c>
      <c r="F13" s="760">
        <v>2958</v>
      </c>
      <c r="G13" s="760">
        <v>0</v>
      </c>
      <c r="H13" s="761">
        <v>2958</v>
      </c>
      <c r="I13" s="113"/>
      <c r="J13" s="113"/>
      <c r="K13" s="113"/>
    </row>
    <row r="14" spans="1:11" ht="15.75">
      <c r="A14" s="323" t="s">
        <v>138</v>
      </c>
      <c r="B14" s="762"/>
      <c r="C14" s="762"/>
      <c r="D14" s="762"/>
      <c r="E14" s="762"/>
      <c r="F14" s="762"/>
      <c r="G14" s="762"/>
      <c r="H14" s="763"/>
      <c r="I14" s="113"/>
    </row>
    <row r="15" spans="1:11" ht="15.75">
      <c r="A15" s="322" t="s">
        <v>539</v>
      </c>
      <c r="B15" s="760">
        <v>0</v>
      </c>
      <c r="C15" s="760">
        <v>0</v>
      </c>
      <c r="D15" s="760">
        <v>0</v>
      </c>
      <c r="E15" s="760">
        <v>-7</v>
      </c>
      <c r="F15" s="760">
        <v>7</v>
      </c>
      <c r="G15" s="760">
        <v>0</v>
      </c>
      <c r="H15" s="761">
        <v>7</v>
      </c>
      <c r="I15" s="113"/>
      <c r="J15" s="113"/>
      <c r="K15" s="113"/>
    </row>
    <row r="16" spans="1:11" ht="15.75">
      <c r="A16" s="323" t="s">
        <v>138</v>
      </c>
      <c r="B16" s="762"/>
      <c r="C16" s="762"/>
      <c r="D16" s="762"/>
      <c r="E16" s="762"/>
      <c r="F16" s="762"/>
      <c r="G16" s="762"/>
      <c r="H16" s="763"/>
      <c r="I16" s="113"/>
    </row>
    <row r="17" spans="1:11" ht="15.75">
      <c r="A17" s="322" t="s">
        <v>38</v>
      </c>
      <c r="B17" s="760">
        <v>188</v>
      </c>
      <c r="C17" s="760">
        <v>0</v>
      </c>
      <c r="D17" s="760">
        <v>0</v>
      </c>
      <c r="E17" s="760">
        <v>-16</v>
      </c>
      <c r="F17" s="760">
        <v>204</v>
      </c>
      <c r="G17" s="760">
        <v>0</v>
      </c>
      <c r="H17" s="761">
        <v>204</v>
      </c>
      <c r="I17" s="113"/>
      <c r="J17" s="113"/>
      <c r="K17" s="113"/>
    </row>
    <row r="18" spans="1:11" ht="15.75">
      <c r="A18" s="323" t="s">
        <v>138</v>
      </c>
      <c r="B18" s="762"/>
      <c r="C18" s="762"/>
      <c r="D18" s="762"/>
      <c r="E18" s="762"/>
      <c r="F18" s="762"/>
      <c r="G18" s="762"/>
      <c r="H18" s="763"/>
      <c r="I18" s="113"/>
    </row>
    <row r="19" spans="1:11" ht="15.75">
      <c r="A19" s="322" t="s">
        <v>39</v>
      </c>
      <c r="B19" s="760">
        <v>417</v>
      </c>
      <c r="C19" s="760">
        <v>628</v>
      </c>
      <c r="D19" s="760">
        <v>148</v>
      </c>
      <c r="E19" s="760">
        <v>-72</v>
      </c>
      <c r="F19" s="760">
        <v>968</v>
      </c>
      <c r="G19" s="760">
        <v>1</v>
      </c>
      <c r="H19" s="761">
        <v>969</v>
      </c>
      <c r="I19" s="113"/>
      <c r="J19" s="113"/>
      <c r="K19" s="113"/>
    </row>
    <row r="20" spans="1:11" ht="15.75">
      <c r="A20" s="323" t="s">
        <v>137</v>
      </c>
      <c r="B20" s="762"/>
      <c r="C20" s="762"/>
      <c r="D20" s="762"/>
      <c r="E20" s="762"/>
      <c r="F20" s="762"/>
      <c r="G20" s="762"/>
      <c r="H20" s="763"/>
      <c r="I20" s="113"/>
    </row>
    <row r="21" spans="1:11" ht="15.75">
      <c r="A21" s="322" t="s">
        <v>40</v>
      </c>
      <c r="B21" s="760">
        <v>11</v>
      </c>
      <c r="C21" s="760">
        <v>0</v>
      </c>
      <c r="D21" s="760">
        <v>0</v>
      </c>
      <c r="E21" s="760">
        <v>4</v>
      </c>
      <c r="F21" s="760">
        <v>7</v>
      </c>
      <c r="G21" s="760">
        <v>0</v>
      </c>
      <c r="H21" s="761">
        <v>7</v>
      </c>
      <c r="I21" s="113"/>
      <c r="J21" s="113"/>
      <c r="K21" s="113"/>
    </row>
    <row r="22" spans="1:11" ht="15.75">
      <c r="A22" s="323" t="s">
        <v>138</v>
      </c>
      <c r="B22" s="762"/>
      <c r="C22" s="762"/>
      <c r="D22" s="762"/>
      <c r="E22" s="762"/>
      <c r="F22" s="762"/>
      <c r="G22" s="762"/>
      <c r="H22" s="763"/>
      <c r="I22" s="113"/>
    </row>
    <row r="23" spans="1:11" ht="15.75">
      <c r="A23" s="322" t="s">
        <v>41</v>
      </c>
      <c r="B23" s="760">
        <v>748</v>
      </c>
      <c r="C23" s="760">
        <v>42</v>
      </c>
      <c r="D23" s="760">
        <v>3</v>
      </c>
      <c r="E23" s="760">
        <v>31</v>
      </c>
      <c r="F23" s="760">
        <v>756</v>
      </c>
      <c r="G23" s="760">
        <v>0</v>
      </c>
      <c r="H23" s="761">
        <v>756</v>
      </c>
      <c r="I23" s="113"/>
      <c r="J23" s="113"/>
      <c r="K23" s="113"/>
    </row>
    <row r="24" spans="1:11" ht="15.75">
      <c r="A24" s="323" t="s">
        <v>138</v>
      </c>
      <c r="B24" s="762"/>
      <c r="C24" s="762"/>
      <c r="D24" s="762"/>
      <c r="E24" s="762"/>
      <c r="F24" s="762"/>
      <c r="G24" s="762"/>
      <c r="H24" s="763"/>
      <c r="I24" s="113"/>
    </row>
    <row r="25" spans="1:11" ht="15.75">
      <c r="A25" s="322" t="s">
        <v>42</v>
      </c>
      <c r="B25" s="760">
        <v>307</v>
      </c>
      <c r="C25" s="760">
        <v>0</v>
      </c>
      <c r="D25" s="760">
        <v>36</v>
      </c>
      <c r="E25" s="760">
        <v>-2</v>
      </c>
      <c r="F25" s="760">
        <v>8</v>
      </c>
      <c r="G25" s="760">
        <v>265</v>
      </c>
      <c r="H25" s="761">
        <v>273</v>
      </c>
      <c r="I25" s="113"/>
      <c r="J25" s="113"/>
      <c r="K25" s="113"/>
    </row>
    <row r="26" spans="1:11" ht="15.75">
      <c r="A26" s="323" t="s">
        <v>138</v>
      </c>
      <c r="B26" s="762"/>
      <c r="C26" s="762"/>
      <c r="D26" s="762"/>
      <c r="E26" s="762"/>
      <c r="F26" s="762"/>
      <c r="G26" s="762"/>
      <c r="H26" s="763"/>
      <c r="I26" s="113"/>
    </row>
    <row r="27" spans="1:11" ht="15.75">
      <c r="A27" s="322" t="s">
        <v>43</v>
      </c>
      <c r="B27" s="760">
        <v>587</v>
      </c>
      <c r="C27" s="760">
        <v>0</v>
      </c>
      <c r="D27" s="760">
        <v>0</v>
      </c>
      <c r="E27" s="760">
        <v>0</v>
      </c>
      <c r="F27" s="760">
        <v>1</v>
      </c>
      <c r="G27" s="760">
        <v>586</v>
      </c>
      <c r="H27" s="761">
        <v>587</v>
      </c>
      <c r="I27" s="113"/>
      <c r="J27" s="113"/>
      <c r="K27" s="113"/>
    </row>
    <row r="28" spans="1:11" ht="15.75">
      <c r="A28" s="323" t="s">
        <v>139</v>
      </c>
      <c r="B28" s="762"/>
      <c r="C28" s="762"/>
      <c r="D28" s="762"/>
      <c r="E28" s="762"/>
      <c r="F28" s="762"/>
      <c r="G28" s="762"/>
      <c r="H28" s="763"/>
      <c r="I28" s="113"/>
    </row>
    <row r="29" spans="1:11" ht="15.75">
      <c r="A29" s="322" t="s">
        <v>17</v>
      </c>
      <c r="B29" s="760">
        <v>43671</v>
      </c>
      <c r="C29" s="760">
        <v>1813</v>
      </c>
      <c r="D29" s="760">
        <v>0</v>
      </c>
      <c r="E29" s="760">
        <v>2699</v>
      </c>
      <c r="F29" s="760">
        <v>40801</v>
      </c>
      <c r="G29" s="760">
        <v>1984</v>
      </c>
      <c r="H29" s="761">
        <v>42785</v>
      </c>
      <c r="I29" s="113"/>
      <c r="J29" s="113"/>
      <c r="K29" s="113"/>
    </row>
    <row r="30" spans="1:11" ht="15.75">
      <c r="A30" s="323" t="s">
        <v>140</v>
      </c>
      <c r="B30" s="762"/>
      <c r="C30" s="762"/>
      <c r="D30" s="762"/>
      <c r="E30" s="762"/>
      <c r="F30" s="762"/>
      <c r="G30" s="762"/>
      <c r="H30" s="763"/>
      <c r="I30" s="113"/>
    </row>
    <row r="31" spans="1:11" ht="15.75">
      <c r="A31" s="322" t="s">
        <v>45</v>
      </c>
      <c r="B31" s="760">
        <v>3629</v>
      </c>
      <c r="C31" s="760">
        <v>0</v>
      </c>
      <c r="D31" s="760">
        <v>0</v>
      </c>
      <c r="E31" s="760">
        <v>0</v>
      </c>
      <c r="F31" s="760">
        <v>767</v>
      </c>
      <c r="G31" s="760">
        <v>2862</v>
      </c>
      <c r="H31" s="761">
        <v>3629</v>
      </c>
      <c r="I31" s="113"/>
      <c r="J31" s="113"/>
      <c r="K31" s="113"/>
    </row>
    <row r="32" spans="1:11" ht="15.75">
      <c r="A32" s="323" t="s">
        <v>137</v>
      </c>
      <c r="B32" s="762"/>
      <c r="C32" s="762"/>
      <c r="D32" s="762"/>
      <c r="E32" s="762"/>
      <c r="F32" s="762"/>
      <c r="G32" s="762"/>
      <c r="H32" s="763"/>
      <c r="I32" s="113"/>
    </row>
    <row r="33" spans="1:11" ht="15.75">
      <c r="A33" s="322" t="s">
        <v>46</v>
      </c>
      <c r="B33" s="760">
        <v>859</v>
      </c>
      <c r="C33" s="760">
        <v>122</v>
      </c>
      <c r="D33" s="760">
        <v>141</v>
      </c>
      <c r="E33" s="760">
        <v>-40</v>
      </c>
      <c r="F33" s="760">
        <v>328</v>
      </c>
      <c r="G33" s="760">
        <v>552</v>
      </c>
      <c r="H33" s="761">
        <v>880</v>
      </c>
      <c r="I33" s="113"/>
      <c r="J33" s="113"/>
      <c r="K33" s="113"/>
    </row>
    <row r="34" spans="1:11" ht="15.75">
      <c r="A34" s="323" t="s">
        <v>137</v>
      </c>
      <c r="B34" s="762"/>
      <c r="C34" s="762"/>
      <c r="D34" s="762"/>
      <c r="E34" s="762"/>
      <c r="F34" s="762"/>
      <c r="G34" s="762"/>
      <c r="H34" s="763"/>
      <c r="I34" s="113"/>
    </row>
    <row r="35" spans="1:11" ht="15.75">
      <c r="A35" s="322" t="s">
        <v>47</v>
      </c>
      <c r="B35" s="760">
        <v>19</v>
      </c>
      <c r="C35" s="760">
        <v>0</v>
      </c>
      <c r="D35" s="760">
        <v>0</v>
      </c>
      <c r="E35" s="760">
        <v>2</v>
      </c>
      <c r="F35" s="760">
        <v>17</v>
      </c>
      <c r="G35" s="760">
        <v>0</v>
      </c>
      <c r="H35" s="761">
        <v>17</v>
      </c>
      <c r="I35" s="113"/>
      <c r="J35" s="113"/>
      <c r="K35" s="113"/>
    </row>
    <row r="36" spans="1:11" ht="15.75">
      <c r="A36" s="323" t="s">
        <v>138</v>
      </c>
      <c r="B36" s="762"/>
      <c r="C36" s="762"/>
      <c r="D36" s="762"/>
      <c r="E36" s="762"/>
      <c r="F36" s="762"/>
      <c r="G36" s="762"/>
      <c r="H36" s="763"/>
      <c r="I36" s="113"/>
    </row>
    <row r="37" spans="1:11" ht="15.75">
      <c r="A37" s="322" t="s">
        <v>19</v>
      </c>
      <c r="B37" s="760">
        <v>333</v>
      </c>
      <c r="C37" s="760">
        <v>0</v>
      </c>
      <c r="D37" s="760">
        <v>0</v>
      </c>
      <c r="E37" s="760">
        <v>5</v>
      </c>
      <c r="F37" s="760">
        <v>310</v>
      </c>
      <c r="G37" s="760">
        <v>18</v>
      </c>
      <c r="H37" s="761">
        <v>328</v>
      </c>
      <c r="I37" s="113"/>
      <c r="J37" s="113"/>
      <c r="K37" s="113"/>
    </row>
    <row r="38" spans="1:11" ht="15.75">
      <c r="A38" s="323" t="s">
        <v>139</v>
      </c>
      <c r="B38" s="762"/>
      <c r="C38" s="762"/>
      <c r="D38" s="762"/>
      <c r="E38" s="762"/>
      <c r="F38" s="762"/>
      <c r="G38" s="762"/>
      <c r="H38" s="763"/>
      <c r="I38" s="113"/>
    </row>
    <row r="39" spans="1:11" ht="15.75">
      <c r="A39" s="322" t="s">
        <v>49</v>
      </c>
      <c r="B39" s="760">
        <v>1575</v>
      </c>
      <c r="C39" s="760">
        <v>0</v>
      </c>
      <c r="D39" s="760">
        <v>0</v>
      </c>
      <c r="E39" s="760">
        <v>348</v>
      </c>
      <c r="F39" s="760">
        <v>801</v>
      </c>
      <c r="G39" s="760">
        <v>426</v>
      </c>
      <c r="H39" s="761">
        <v>1227</v>
      </c>
      <c r="I39" s="113"/>
      <c r="J39" s="113"/>
      <c r="K39" s="113"/>
    </row>
    <row r="40" spans="1:11" ht="15.75">
      <c r="A40" s="323" t="s">
        <v>139</v>
      </c>
      <c r="B40" s="762"/>
      <c r="C40" s="762"/>
      <c r="D40" s="762"/>
      <c r="E40" s="762"/>
      <c r="F40" s="762"/>
      <c r="G40" s="762"/>
      <c r="H40" s="763"/>
      <c r="I40" s="113"/>
    </row>
    <row r="41" spans="1:11" ht="15.75">
      <c r="A41" s="322" t="s">
        <v>50</v>
      </c>
      <c r="B41" s="760">
        <v>7303</v>
      </c>
      <c r="C41" s="760">
        <v>0</v>
      </c>
      <c r="D41" s="760">
        <v>0</v>
      </c>
      <c r="E41" s="760">
        <v>0</v>
      </c>
      <c r="F41" s="760">
        <v>1459</v>
      </c>
      <c r="G41" s="760">
        <v>5844</v>
      </c>
      <c r="H41" s="761">
        <v>7303</v>
      </c>
      <c r="I41" s="113"/>
      <c r="J41" s="113"/>
      <c r="K41" s="113"/>
    </row>
    <row r="42" spans="1:11" ht="15.75">
      <c r="A42" s="323" t="s">
        <v>139</v>
      </c>
      <c r="B42" s="762"/>
      <c r="C42" s="762"/>
      <c r="D42" s="762"/>
      <c r="E42" s="762"/>
      <c r="F42" s="762"/>
      <c r="G42" s="762"/>
      <c r="H42" s="763"/>
      <c r="I42" s="113"/>
    </row>
    <row r="43" spans="1:11" ht="15.75">
      <c r="A43" s="322" t="s">
        <v>21</v>
      </c>
      <c r="B43" s="760">
        <v>2932</v>
      </c>
      <c r="C43" s="760">
        <v>0</v>
      </c>
      <c r="D43" s="760">
        <v>2831</v>
      </c>
      <c r="E43" s="760">
        <v>27</v>
      </c>
      <c r="F43" s="760">
        <v>74</v>
      </c>
      <c r="G43" s="760">
        <v>0</v>
      </c>
      <c r="H43" s="761">
        <v>74</v>
      </c>
      <c r="I43" s="113"/>
      <c r="J43" s="113"/>
      <c r="K43" s="113"/>
    </row>
    <row r="44" spans="1:11" ht="15.75">
      <c r="A44" s="323" t="s">
        <v>137</v>
      </c>
      <c r="B44" s="762"/>
      <c r="C44" s="762"/>
      <c r="D44" s="762"/>
      <c r="E44" s="762"/>
      <c r="F44" s="762"/>
      <c r="G44" s="762"/>
      <c r="H44" s="763"/>
      <c r="I44" s="113"/>
      <c r="K44" s="113"/>
    </row>
    <row r="45" spans="1:11" ht="15.75">
      <c r="A45" s="322" t="s">
        <v>10</v>
      </c>
      <c r="B45" s="760">
        <v>12325</v>
      </c>
      <c r="C45" s="760">
        <v>0</v>
      </c>
      <c r="D45" s="760">
        <v>0</v>
      </c>
      <c r="E45" s="760">
        <v>0</v>
      </c>
      <c r="F45" s="760">
        <v>11075</v>
      </c>
      <c r="G45" s="760">
        <v>1250</v>
      </c>
      <c r="H45" s="761">
        <v>12325</v>
      </c>
      <c r="I45" s="113"/>
      <c r="J45" s="113"/>
      <c r="K45" s="113"/>
    </row>
    <row r="46" spans="1:11" ht="15.75">
      <c r="A46" s="323" t="s">
        <v>137</v>
      </c>
      <c r="B46" s="762"/>
      <c r="C46" s="762"/>
      <c r="D46" s="762"/>
      <c r="E46" s="762"/>
      <c r="F46" s="762"/>
      <c r="G46" s="762"/>
      <c r="H46" s="763"/>
      <c r="I46" s="113"/>
    </row>
    <row r="47" spans="1:11" ht="15.75">
      <c r="A47" s="322" t="s">
        <v>11</v>
      </c>
      <c r="B47" s="760">
        <v>0</v>
      </c>
      <c r="C47" s="760">
        <v>0</v>
      </c>
      <c r="D47" s="760">
        <v>0</v>
      </c>
      <c r="E47" s="760">
        <v>0</v>
      </c>
      <c r="F47" s="760">
        <v>0</v>
      </c>
      <c r="G47" s="760">
        <v>0</v>
      </c>
      <c r="H47" s="761">
        <v>0</v>
      </c>
      <c r="I47" s="113"/>
      <c r="J47" s="113"/>
      <c r="K47" s="113"/>
    </row>
    <row r="48" spans="1:11" ht="16.5" thickBot="1">
      <c r="A48" s="324" t="s">
        <v>139</v>
      </c>
      <c r="B48" s="325"/>
      <c r="C48" s="325"/>
      <c r="D48" s="325"/>
      <c r="E48" s="325"/>
      <c r="F48" s="325"/>
      <c r="G48" s="325"/>
      <c r="H48" s="326"/>
      <c r="I48" s="113"/>
    </row>
    <row r="49" spans="1:8">
      <c r="A49" s="319" t="s">
        <v>615</v>
      </c>
      <c r="E49" s="114"/>
    </row>
    <row r="50" spans="1:8">
      <c r="A50" s="319" t="s">
        <v>51</v>
      </c>
    </row>
    <row r="51" spans="1:8">
      <c r="H51" s="113"/>
    </row>
    <row r="52" spans="1:8">
      <c r="H52" s="113"/>
    </row>
    <row r="53" spans="1:8">
      <c r="H53" s="113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workbookViewId="0"/>
  </sheetViews>
  <sheetFormatPr baseColWidth="10" defaultRowHeight="12.75"/>
  <cols>
    <col min="1" max="1" width="28" customWidth="1"/>
  </cols>
  <sheetData>
    <row r="1" spans="1:14">
      <c r="A1" s="339"/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</row>
    <row r="2" spans="1:14">
      <c r="A2" s="338" t="s">
        <v>617</v>
      </c>
      <c r="B2" s="339"/>
      <c r="C2" s="339"/>
      <c r="D2" s="339"/>
      <c r="E2" s="338" t="s">
        <v>466</v>
      </c>
      <c r="F2" s="339"/>
      <c r="G2" s="339"/>
      <c r="H2" s="339"/>
      <c r="I2" s="339"/>
      <c r="J2" s="339"/>
      <c r="K2" s="339"/>
      <c r="L2" s="339"/>
      <c r="M2" s="339"/>
      <c r="N2" s="339"/>
    </row>
    <row r="3" spans="1:14">
      <c r="A3" s="338" t="s">
        <v>381</v>
      </c>
      <c r="B3" s="339">
        <v>1</v>
      </c>
      <c r="C3" s="339">
        <v>2</v>
      </c>
      <c r="D3" s="339">
        <v>3</v>
      </c>
      <c r="E3" s="339">
        <v>4</v>
      </c>
      <c r="F3" s="339">
        <v>5</v>
      </c>
      <c r="G3" s="339">
        <v>6</v>
      </c>
      <c r="H3" s="339">
        <v>7</v>
      </c>
      <c r="I3" s="339">
        <v>8</v>
      </c>
      <c r="J3" s="339">
        <v>9</v>
      </c>
      <c r="K3" s="339">
        <v>10</v>
      </c>
      <c r="L3" s="339">
        <v>11</v>
      </c>
      <c r="M3" s="339">
        <v>12</v>
      </c>
      <c r="N3" s="339">
        <v>13</v>
      </c>
    </row>
    <row r="4" spans="1:14">
      <c r="A4" s="343"/>
      <c r="B4" s="344" t="s">
        <v>467</v>
      </c>
      <c r="C4" s="345" t="s">
        <v>467</v>
      </c>
      <c r="D4" s="344" t="s">
        <v>468</v>
      </c>
      <c r="E4" s="345" t="s">
        <v>469</v>
      </c>
      <c r="F4" s="344" t="s">
        <v>175</v>
      </c>
      <c r="G4" s="345" t="s">
        <v>470</v>
      </c>
      <c r="H4" s="344" t="s">
        <v>471</v>
      </c>
      <c r="I4" s="345" t="s">
        <v>472</v>
      </c>
      <c r="J4" s="344" t="s">
        <v>473</v>
      </c>
      <c r="K4" s="345" t="s">
        <v>474</v>
      </c>
      <c r="L4" s="344" t="s">
        <v>475</v>
      </c>
      <c r="M4" s="345" t="s">
        <v>476</v>
      </c>
      <c r="N4" s="344" t="s">
        <v>62</v>
      </c>
    </row>
    <row r="5" spans="1:14">
      <c r="A5" s="346"/>
      <c r="B5" s="347"/>
      <c r="C5" s="348" t="s">
        <v>477</v>
      </c>
      <c r="D5" s="347" t="s">
        <v>478</v>
      </c>
      <c r="E5" s="348" t="s">
        <v>479</v>
      </c>
      <c r="F5" s="347" t="s">
        <v>480</v>
      </c>
      <c r="G5" s="348" t="s">
        <v>175</v>
      </c>
      <c r="H5" s="347"/>
      <c r="I5" s="348"/>
      <c r="J5" s="347" t="s">
        <v>481</v>
      </c>
      <c r="K5" s="348"/>
      <c r="L5" s="347"/>
      <c r="M5" s="348"/>
      <c r="N5" s="347"/>
    </row>
    <row r="6" spans="1:14">
      <c r="A6" s="349" t="s">
        <v>482</v>
      </c>
      <c r="B6" s="350">
        <v>4466</v>
      </c>
      <c r="C6" s="351"/>
      <c r="D6" s="350">
        <v>2343</v>
      </c>
      <c r="E6" s="352">
        <v>97862</v>
      </c>
      <c r="F6" s="350">
        <v>23716</v>
      </c>
      <c r="G6" s="352">
        <v>1332</v>
      </c>
      <c r="H6" s="350">
        <v>21865</v>
      </c>
      <c r="I6" s="351">
        <v>0</v>
      </c>
      <c r="J6" s="353">
        <v>0</v>
      </c>
      <c r="K6" s="352">
        <v>66825</v>
      </c>
      <c r="L6" s="353"/>
      <c r="M6" s="351"/>
      <c r="N6" s="350">
        <v>218409</v>
      </c>
    </row>
    <row r="7" spans="1:14">
      <c r="A7" s="349" t="s">
        <v>483</v>
      </c>
      <c r="B7" s="350">
        <v>20738</v>
      </c>
      <c r="C7" s="351">
        <v>0</v>
      </c>
      <c r="D7" s="350">
        <v>104067</v>
      </c>
      <c r="E7" s="352">
        <v>22120</v>
      </c>
      <c r="F7" s="350">
        <v>48928</v>
      </c>
      <c r="G7" s="351"/>
      <c r="H7" s="353"/>
      <c r="I7" s="351"/>
      <c r="J7" s="353"/>
      <c r="K7" s="352">
        <v>857</v>
      </c>
      <c r="L7" s="350">
        <v>1559</v>
      </c>
      <c r="M7" s="351"/>
      <c r="N7" s="350">
        <v>198269</v>
      </c>
    </row>
    <row r="8" spans="1:14">
      <c r="A8" s="349" t="s">
        <v>484</v>
      </c>
      <c r="B8" s="353">
        <v>0</v>
      </c>
      <c r="C8" s="351">
        <v>0</v>
      </c>
      <c r="D8" s="353">
        <v>0</v>
      </c>
      <c r="E8" s="352">
        <v>-9882</v>
      </c>
      <c r="F8" s="350">
        <v>0</v>
      </c>
      <c r="G8" s="351"/>
      <c r="H8" s="353"/>
      <c r="I8" s="351"/>
      <c r="J8" s="353"/>
      <c r="K8" s="352">
        <v>-16314</v>
      </c>
      <c r="L8" s="353">
        <v>0</v>
      </c>
      <c r="M8" s="351"/>
      <c r="N8" s="350">
        <v>-26196</v>
      </c>
    </row>
    <row r="9" spans="1:14">
      <c r="A9" s="349" t="s">
        <v>485</v>
      </c>
      <c r="B9" s="353"/>
      <c r="C9" s="351"/>
      <c r="D9" s="353"/>
      <c r="E9" s="352">
        <v>-9831</v>
      </c>
      <c r="F9" s="350"/>
      <c r="G9" s="351"/>
      <c r="H9" s="353"/>
      <c r="I9" s="351"/>
      <c r="J9" s="353"/>
      <c r="K9" s="351">
        <v>0</v>
      </c>
      <c r="L9" s="353"/>
      <c r="M9" s="351"/>
      <c r="N9" s="350">
        <v>-9831</v>
      </c>
    </row>
    <row r="10" spans="1:14">
      <c r="A10" s="349" t="s">
        <v>486</v>
      </c>
      <c r="B10" s="350">
        <v>202</v>
      </c>
      <c r="C10" s="351"/>
      <c r="D10" s="350">
        <v>-1433</v>
      </c>
      <c r="E10" s="354">
        <v>-360</v>
      </c>
      <c r="F10" s="350">
        <v>-3704</v>
      </c>
      <c r="G10" s="352">
        <v>-21</v>
      </c>
      <c r="H10" s="353">
        <v>-1924</v>
      </c>
      <c r="I10" s="351"/>
      <c r="J10" s="353"/>
      <c r="K10" s="352">
        <v>-198</v>
      </c>
      <c r="L10" s="350">
        <v>-2321</v>
      </c>
      <c r="M10" s="351"/>
      <c r="N10" s="350">
        <v>-9759</v>
      </c>
    </row>
    <row r="11" spans="1:14">
      <c r="A11" s="355" t="s">
        <v>487</v>
      </c>
      <c r="B11" s="356">
        <v>25406</v>
      </c>
      <c r="C11" s="357">
        <v>0</v>
      </c>
      <c r="D11" s="356">
        <v>104977</v>
      </c>
      <c r="E11" s="356">
        <v>99909</v>
      </c>
      <c r="F11" s="356">
        <v>68940</v>
      </c>
      <c r="G11" s="356">
        <v>1311</v>
      </c>
      <c r="H11" s="356">
        <v>19941</v>
      </c>
      <c r="I11" s="357">
        <v>0</v>
      </c>
      <c r="J11" s="358">
        <v>0</v>
      </c>
      <c r="K11" s="356">
        <v>51170</v>
      </c>
      <c r="L11" s="356">
        <v>-762</v>
      </c>
      <c r="M11" s="357">
        <v>0</v>
      </c>
      <c r="N11" s="356">
        <v>370892</v>
      </c>
    </row>
    <row r="12" spans="1:14">
      <c r="A12" s="349" t="s">
        <v>488</v>
      </c>
      <c r="B12" s="350">
        <v>-15236</v>
      </c>
      <c r="C12" s="351">
        <v>0</v>
      </c>
      <c r="D12" s="353">
        <v>0</v>
      </c>
      <c r="E12" s="352">
        <v>-364</v>
      </c>
      <c r="F12" s="350">
        <v>-21451</v>
      </c>
      <c r="G12" s="352">
        <v>0</v>
      </c>
      <c r="H12" s="350">
        <v>-19941</v>
      </c>
      <c r="I12" s="351">
        <v>0</v>
      </c>
      <c r="J12" s="353">
        <v>0</v>
      </c>
      <c r="K12" s="352">
        <v>-2664</v>
      </c>
      <c r="L12" s="350">
        <v>37929</v>
      </c>
      <c r="M12" s="351">
        <v>0</v>
      </c>
      <c r="N12" s="350">
        <v>-21727</v>
      </c>
    </row>
    <row r="13" spans="1:14">
      <c r="A13" s="349" t="s">
        <v>489</v>
      </c>
      <c r="B13" s="350">
        <v>-120</v>
      </c>
      <c r="C13" s="351">
        <v>0</v>
      </c>
      <c r="D13" s="353">
        <v>0</v>
      </c>
      <c r="E13" s="352">
        <v>-1145</v>
      </c>
      <c r="F13" s="350">
        <v>-617</v>
      </c>
      <c r="G13" s="352">
        <v>0</v>
      </c>
      <c r="H13" s="353">
        <v>0</v>
      </c>
      <c r="I13" s="351">
        <v>0</v>
      </c>
      <c r="J13" s="353">
        <v>0</v>
      </c>
      <c r="K13" s="352">
        <v>-4160</v>
      </c>
      <c r="L13" s="353">
        <v>-372</v>
      </c>
      <c r="M13" s="351">
        <v>0</v>
      </c>
      <c r="N13" s="350">
        <v>-6414</v>
      </c>
    </row>
    <row r="14" spans="1:14">
      <c r="A14" s="349" t="s">
        <v>490</v>
      </c>
      <c r="B14" s="350">
        <v>-4681</v>
      </c>
      <c r="C14" s="351">
        <v>0</v>
      </c>
      <c r="D14" s="353"/>
      <c r="E14" s="352">
        <v>-2</v>
      </c>
      <c r="F14" s="350">
        <v>-25942</v>
      </c>
      <c r="G14" s="352">
        <v>-71</v>
      </c>
      <c r="H14" s="353"/>
      <c r="I14" s="351"/>
      <c r="J14" s="353"/>
      <c r="K14" s="352">
        <v>-1801</v>
      </c>
      <c r="L14" s="350">
        <v>-126</v>
      </c>
      <c r="M14" s="351"/>
      <c r="N14" s="350">
        <v>-32623</v>
      </c>
    </row>
    <row r="15" spans="1:14">
      <c r="A15" s="349" t="s">
        <v>491</v>
      </c>
      <c r="B15" s="353"/>
      <c r="C15" s="351"/>
      <c r="D15" s="350">
        <v>-104977</v>
      </c>
      <c r="E15" s="352">
        <v>-5053</v>
      </c>
      <c r="F15" s="350">
        <v>-6261</v>
      </c>
      <c r="G15" s="351"/>
      <c r="H15" s="353"/>
      <c r="I15" s="351"/>
      <c r="J15" s="353"/>
      <c r="K15" s="351">
        <v>0</v>
      </c>
      <c r="L15" s="350">
        <v>-351</v>
      </c>
      <c r="M15" s="351"/>
      <c r="N15" s="350">
        <v>-116642</v>
      </c>
    </row>
    <row r="16" spans="1:14">
      <c r="A16" s="349" t="s">
        <v>492</v>
      </c>
      <c r="B16" s="353">
        <v>0</v>
      </c>
      <c r="C16" s="351">
        <v>0</v>
      </c>
      <c r="D16" s="353"/>
      <c r="E16" s="351"/>
      <c r="F16" s="353"/>
      <c r="G16" s="351"/>
      <c r="H16" s="353"/>
      <c r="I16" s="351"/>
      <c r="J16" s="353"/>
      <c r="K16" s="351"/>
      <c r="L16" s="350">
        <v>-3</v>
      </c>
      <c r="M16" s="351"/>
      <c r="N16" s="350">
        <v>-3</v>
      </c>
    </row>
    <row r="17" spans="1:15">
      <c r="A17" s="349" t="s">
        <v>493</v>
      </c>
      <c r="B17" s="350">
        <v>0</v>
      </c>
      <c r="C17" s="351">
        <v>0</v>
      </c>
      <c r="D17" s="350">
        <v>0</v>
      </c>
      <c r="E17" s="352">
        <v>0</v>
      </c>
      <c r="F17" s="350">
        <v>-322</v>
      </c>
      <c r="G17" s="351">
        <v>0</v>
      </c>
      <c r="H17" s="353"/>
      <c r="I17" s="351"/>
      <c r="J17" s="353">
        <v>0</v>
      </c>
      <c r="K17" s="351"/>
      <c r="L17" s="350">
        <v>-1226</v>
      </c>
      <c r="M17" s="351">
        <v>0</v>
      </c>
      <c r="N17" s="350">
        <v>-1548</v>
      </c>
    </row>
    <row r="18" spans="1:15">
      <c r="A18" s="349" t="s">
        <v>494</v>
      </c>
      <c r="B18" s="350">
        <v>0</v>
      </c>
      <c r="C18" s="350">
        <v>0</v>
      </c>
      <c r="D18" s="350">
        <v>0</v>
      </c>
      <c r="E18" s="350">
        <v>-1504.3</v>
      </c>
      <c r="F18" s="350">
        <v>723</v>
      </c>
      <c r="G18" s="350">
        <v>0</v>
      </c>
      <c r="H18" s="353">
        <v>0</v>
      </c>
      <c r="I18" s="351">
        <v>0</v>
      </c>
      <c r="J18" s="353">
        <v>0</v>
      </c>
      <c r="K18" s="350">
        <v>185</v>
      </c>
      <c r="L18" s="350">
        <v>0</v>
      </c>
      <c r="M18" s="351">
        <v>0</v>
      </c>
      <c r="N18" s="350">
        <v>-596.29999999998836</v>
      </c>
    </row>
    <row r="19" spans="1:15">
      <c r="A19" s="355" t="s">
        <v>495</v>
      </c>
      <c r="B19" s="356">
        <v>5369</v>
      </c>
      <c r="C19" s="357">
        <v>0</v>
      </c>
      <c r="D19" s="358">
        <v>0</v>
      </c>
      <c r="E19" s="359">
        <v>94849.3</v>
      </c>
      <c r="F19" s="359">
        <v>13624</v>
      </c>
      <c r="G19" s="359">
        <v>1240</v>
      </c>
      <c r="H19" s="358">
        <v>0</v>
      </c>
      <c r="I19" s="357">
        <v>0</v>
      </c>
      <c r="J19" s="358">
        <v>0</v>
      </c>
      <c r="K19" s="359">
        <v>42360</v>
      </c>
      <c r="L19" s="359">
        <v>35089</v>
      </c>
      <c r="M19" s="357">
        <v>0</v>
      </c>
      <c r="N19" s="356">
        <v>192531.3</v>
      </c>
      <c r="O19" s="384">
        <f>N19-N26-E9</f>
        <v>200858</v>
      </c>
    </row>
    <row r="20" spans="1:15">
      <c r="A20" s="360" t="s">
        <v>496</v>
      </c>
      <c r="B20" s="350">
        <v>2932</v>
      </c>
      <c r="C20" s="351">
        <v>0</v>
      </c>
      <c r="D20" s="353">
        <v>0</v>
      </c>
      <c r="E20" s="352">
        <v>7124</v>
      </c>
      <c r="F20" s="350">
        <v>8425</v>
      </c>
      <c r="G20" s="352">
        <v>915</v>
      </c>
      <c r="H20" s="353"/>
      <c r="I20" s="351"/>
      <c r="J20" s="353">
        <v>0</v>
      </c>
      <c r="K20" s="352">
        <v>13730</v>
      </c>
      <c r="L20" s="350">
        <v>8309</v>
      </c>
      <c r="M20" s="351">
        <v>0</v>
      </c>
      <c r="N20" s="361">
        <v>41435</v>
      </c>
    </row>
    <row r="21" spans="1:15">
      <c r="A21" s="349" t="s">
        <v>497</v>
      </c>
      <c r="B21" s="353">
        <v>0</v>
      </c>
      <c r="C21" s="351"/>
      <c r="D21" s="353"/>
      <c r="E21" s="352">
        <v>58728</v>
      </c>
      <c r="F21" s="350">
        <v>253</v>
      </c>
      <c r="G21" s="351">
        <v>0</v>
      </c>
      <c r="H21" s="353"/>
      <c r="I21" s="351"/>
      <c r="J21" s="353"/>
      <c r="K21" s="351"/>
      <c r="L21" s="350">
        <v>184</v>
      </c>
      <c r="M21" s="351"/>
      <c r="N21" s="350">
        <v>59165</v>
      </c>
    </row>
    <row r="22" spans="1:15">
      <c r="A22" s="360" t="s">
        <v>498</v>
      </c>
      <c r="B22" s="350">
        <v>1289</v>
      </c>
      <c r="C22" s="351">
        <v>0</v>
      </c>
      <c r="D22" s="353">
        <v>0</v>
      </c>
      <c r="E22" s="352">
        <v>11959</v>
      </c>
      <c r="F22" s="350">
        <v>817</v>
      </c>
      <c r="G22" s="351">
        <v>0</v>
      </c>
      <c r="H22" s="353">
        <v>0</v>
      </c>
      <c r="I22" s="351">
        <v>0</v>
      </c>
      <c r="J22" s="353">
        <v>0</v>
      </c>
      <c r="K22" s="351">
        <v>0</v>
      </c>
      <c r="L22" s="350">
        <v>12214</v>
      </c>
      <c r="M22" s="351">
        <v>0</v>
      </c>
      <c r="N22" s="350">
        <v>26279</v>
      </c>
    </row>
    <row r="23" spans="1:15">
      <c r="A23" s="360" t="s">
        <v>499</v>
      </c>
      <c r="B23" s="350">
        <v>1076</v>
      </c>
      <c r="C23" s="351"/>
      <c r="D23" s="353"/>
      <c r="E23" s="352">
        <v>3224</v>
      </c>
      <c r="F23" s="353">
        <v>0</v>
      </c>
      <c r="G23" s="351">
        <v>0</v>
      </c>
      <c r="H23" s="353"/>
      <c r="I23" s="351"/>
      <c r="J23" s="353"/>
      <c r="K23" s="352">
        <v>0</v>
      </c>
      <c r="L23" s="353">
        <v>3658</v>
      </c>
      <c r="M23" s="351">
        <v>0</v>
      </c>
      <c r="N23" s="350">
        <v>7958</v>
      </c>
    </row>
    <row r="24" spans="1:15" ht="11.25" customHeight="1">
      <c r="A24" s="349" t="s">
        <v>500</v>
      </c>
      <c r="B24" s="350">
        <v>72</v>
      </c>
      <c r="C24" s="351">
        <v>0</v>
      </c>
      <c r="D24" s="353"/>
      <c r="E24" s="352">
        <v>12310</v>
      </c>
      <c r="F24" s="350">
        <v>4129</v>
      </c>
      <c r="G24" s="352">
        <v>325</v>
      </c>
      <c r="H24" s="353"/>
      <c r="I24" s="351"/>
      <c r="J24" s="353"/>
      <c r="K24" s="352">
        <v>28630</v>
      </c>
      <c r="L24" s="350">
        <v>10724</v>
      </c>
      <c r="M24" s="351">
        <v>0</v>
      </c>
      <c r="N24" s="350">
        <v>56190</v>
      </c>
    </row>
    <row r="25" spans="1:15">
      <c r="A25" s="349" t="s">
        <v>501</v>
      </c>
      <c r="B25" s="353"/>
      <c r="C25" s="351"/>
      <c r="D25" s="353"/>
      <c r="E25" s="351"/>
      <c r="F25" s="353"/>
      <c r="G25" s="351"/>
      <c r="H25" s="353"/>
      <c r="I25" s="351"/>
      <c r="J25" s="353"/>
      <c r="K25" s="351"/>
      <c r="L25" s="353"/>
      <c r="M25" s="351"/>
      <c r="N25" s="350">
        <v>0</v>
      </c>
    </row>
    <row r="26" spans="1:15">
      <c r="A26" s="346" t="s">
        <v>502</v>
      </c>
      <c r="B26" s="347"/>
      <c r="C26" s="348"/>
      <c r="D26" s="347"/>
      <c r="E26" s="362">
        <v>1504.3</v>
      </c>
      <c r="F26" s="347"/>
      <c r="G26" s="348"/>
      <c r="H26" s="347"/>
      <c r="I26" s="348"/>
      <c r="J26" s="347"/>
      <c r="K26" s="348"/>
      <c r="L26" s="347"/>
      <c r="M26" s="348"/>
      <c r="N26" s="363">
        <v>1504.3</v>
      </c>
    </row>
    <row r="27" spans="1:15">
      <c r="A27" s="339"/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</row>
  </sheetData>
  <pageMargins left="0.75" right="0.75" top="0.98425196850393704" bottom="1" header="0" footer="0"/>
  <pageSetup scale="76" orientation="landscape" r:id="rId1"/>
  <headerFooter alignWithMargins="0">
    <oddHeader>&amp;RE2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45"/>
  <sheetViews>
    <sheetView workbookViewId="0">
      <selection activeCell="B5" sqref="B5"/>
    </sheetView>
  </sheetViews>
  <sheetFormatPr baseColWidth="10" defaultColWidth="9.140625" defaultRowHeight="12.75"/>
  <cols>
    <col min="1" max="1" width="45" style="98" customWidth="1"/>
    <col min="2" max="2" width="13.5703125" style="98" customWidth="1"/>
    <col min="3" max="3" width="13.7109375" style="98" customWidth="1"/>
    <col min="4" max="4" width="13.85546875" style="98" customWidth="1"/>
    <col min="5" max="5" width="12.85546875" style="98" bestFit="1" customWidth="1"/>
    <col min="6" max="6" width="12.42578125" style="98" bestFit="1" customWidth="1"/>
    <col min="7" max="16384" width="9.140625" style="98"/>
  </cols>
  <sheetData>
    <row r="1" spans="1:8" ht="3.75" customHeight="1" thickBot="1">
      <c r="A1" s="722"/>
      <c r="B1" s="722"/>
      <c r="C1" s="722"/>
      <c r="D1" s="722"/>
      <c r="E1" s="722"/>
      <c r="F1" s="722"/>
    </row>
    <row r="2" spans="1:8" ht="15.75">
      <c r="A2" s="723" t="s">
        <v>115</v>
      </c>
      <c r="B2" s="724"/>
      <c r="C2" s="725"/>
      <c r="D2" s="725"/>
      <c r="E2" s="725"/>
      <c r="F2" s="726"/>
    </row>
    <row r="3" spans="1:8" ht="15.75">
      <c r="A3" s="727" t="s">
        <v>116</v>
      </c>
      <c r="B3" s="728"/>
      <c r="C3" s="729"/>
      <c r="D3" s="729"/>
      <c r="E3" s="729"/>
      <c r="F3" s="730"/>
    </row>
    <row r="4" spans="1:8" ht="15.75">
      <c r="A4" s="727"/>
      <c r="B4" s="728" t="s">
        <v>602</v>
      </c>
      <c r="C4" s="729"/>
      <c r="D4" s="729"/>
      <c r="E4" s="729"/>
      <c r="F4" s="730"/>
    </row>
    <row r="5" spans="1:8" ht="15.75">
      <c r="A5" s="727"/>
      <c r="B5" s="729"/>
      <c r="C5" s="729"/>
      <c r="D5" s="729"/>
      <c r="E5" s="729"/>
      <c r="F5" s="730"/>
    </row>
    <row r="6" spans="1:8" ht="15.75">
      <c r="A6" s="727"/>
      <c r="B6" s="729"/>
      <c r="C6" s="729"/>
      <c r="D6" s="729"/>
      <c r="E6" s="729"/>
      <c r="F6" s="730"/>
    </row>
    <row r="7" spans="1:8" ht="15.75">
      <c r="A7" s="727"/>
      <c r="B7" s="729" t="s">
        <v>24</v>
      </c>
      <c r="C7" s="729" t="s">
        <v>25</v>
      </c>
      <c r="D7" s="729" t="s">
        <v>26</v>
      </c>
      <c r="E7" s="729" t="s">
        <v>117</v>
      </c>
      <c r="F7" s="730" t="s">
        <v>28</v>
      </c>
    </row>
    <row r="8" spans="1:8" ht="15.75">
      <c r="A8" s="731" t="s">
        <v>4</v>
      </c>
      <c r="B8" s="732" t="s">
        <v>29</v>
      </c>
      <c r="C8" s="732"/>
      <c r="D8" s="732"/>
      <c r="E8" s="732" t="s">
        <v>118</v>
      </c>
      <c r="F8" s="733" t="s">
        <v>31</v>
      </c>
    </row>
    <row r="9" spans="1:8">
      <c r="A9" s="99"/>
      <c r="B9" s="734"/>
      <c r="C9" s="734"/>
      <c r="D9" s="734"/>
      <c r="E9" s="734"/>
      <c r="F9" s="737"/>
    </row>
    <row r="10" spans="1:8">
      <c r="A10" s="99"/>
      <c r="B10" s="734"/>
      <c r="C10" s="734"/>
      <c r="D10" s="734"/>
      <c r="E10" s="734"/>
      <c r="F10" s="737"/>
      <c r="G10" s="102"/>
    </row>
    <row r="11" spans="1:8">
      <c r="A11" s="103" t="s">
        <v>119</v>
      </c>
      <c r="B11" s="738">
        <v>257</v>
      </c>
      <c r="C11" s="738">
        <v>11208</v>
      </c>
      <c r="D11" s="738">
        <v>0</v>
      </c>
      <c r="E11" s="738">
        <v>154</v>
      </c>
      <c r="F11" s="739">
        <v>11311</v>
      </c>
      <c r="G11" s="104"/>
      <c r="H11" s="340"/>
    </row>
    <row r="12" spans="1:8">
      <c r="A12" s="99" t="s">
        <v>120</v>
      </c>
      <c r="B12" s="740"/>
      <c r="C12" s="740"/>
      <c r="D12" s="740"/>
      <c r="E12" s="740"/>
      <c r="F12" s="741"/>
      <c r="G12" s="104"/>
    </row>
    <row r="13" spans="1:8">
      <c r="A13" s="99"/>
      <c r="B13" s="740"/>
      <c r="C13" s="740"/>
      <c r="D13" s="740"/>
      <c r="E13" s="740"/>
      <c r="F13" s="741"/>
      <c r="G13" s="104"/>
    </row>
    <row r="14" spans="1:8">
      <c r="A14" s="103" t="s">
        <v>121</v>
      </c>
      <c r="B14" s="738">
        <v>2539</v>
      </c>
      <c r="C14" s="738">
        <v>5238</v>
      </c>
      <c r="D14" s="738">
        <v>0</v>
      </c>
      <c r="E14" s="738">
        <v>397</v>
      </c>
      <c r="F14" s="739">
        <v>7380</v>
      </c>
      <c r="G14" s="104"/>
      <c r="H14" s="340"/>
    </row>
    <row r="15" spans="1:8">
      <c r="A15" s="99" t="s">
        <v>122</v>
      </c>
      <c r="B15" s="740"/>
      <c r="C15" s="740"/>
      <c r="D15" s="740"/>
      <c r="E15" s="740"/>
      <c r="F15" s="741"/>
      <c r="G15" s="104"/>
    </row>
    <row r="16" spans="1:8">
      <c r="A16" s="99"/>
      <c r="B16" s="740"/>
      <c r="C16" s="740"/>
      <c r="D16" s="740"/>
      <c r="E16" s="740"/>
      <c r="F16" s="741"/>
      <c r="G16" s="104"/>
    </row>
    <row r="17" spans="1:8">
      <c r="A17" s="103" t="s">
        <v>101</v>
      </c>
      <c r="B17" s="738">
        <v>433</v>
      </c>
      <c r="C17" s="738">
        <v>2963</v>
      </c>
      <c r="D17" s="738">
        <v>0</v>
      </c>
      <c r="E17" s="738">
        <v>-233</v>
      </c>
      <c r="F17" s="739">
        <v>3629</v>
      </c>
      <c r="G17" s="104"/>
      <c r="H17" s="340"/>
    </row>
    <row r="18" spans="1:8">
      <c r="A18" s="99" t="s">
        <v>123</v>
      </c>
      <c r="B18" s="740"/>
      <c r="C18" s="740"/>
      <c r="D18" s="740"/>
      <c r="E18" s="740"/>
      <c r="F18" s="741"/>
      <c r="G18" s="104"/>
    </row>
    <row r="19" spans="1:8">
      <c r="A19" s="99"/>
      <c r="B19" s="740"/>
      <c r="C19" s="740"/>
      <c r="D19" s="740"/>
      <c r="E19" s="740"/>
      <c r="F19" s="741"/>
      <c r="G19" s="104"/>
    </row>
    <row r="20" spans="1:8">
      <c r="A20" s="103" t="s">
        <v>9</v>
      </c>
      <c r="B20" s="738">
        <v>25425</v>
      </c>
      <c r="C20" s="738">
        <v>0</v>
      </c>
      <c r="D20" s="738">
        <v>0</v>
      </c>
      <c r="E20" s="738">
        <v>2238</v>
      </c>
      <c r="F20" s="742">
        <v>23187</v>
      </c>
      <c r="G20" s="104"/>
      <c r="H20" s="340"/>
    </row>
    <row r="21" spans="1:8">
      <c r="A21" s="99" t="s">
        <v>124</v>
      </c>
      <c r="B21" s="740"/>
      <c r="C21" s="740"/>
      <c r="D21" s="740"/>
      <c r="E21" s="740"/>
      <c r="F21" s="741"/>
      <c r="G21" s="102"/>
    </row>
    <row r="22" spans="1:8">
      <c r="A22" s="99"/>
      <c r="B22" s="740"/>
      <c r="C22" s="740"/>
      <c r="D22" s="740"/>
      <c r="E22" s="740"/>
      <c r="F22" s="741"/>
      <c r="G22" s="102"/>
    </row>
    <row r="23" spans="1:8">
      <c r="A23" s="103" t="s">
        <v>22</v>
      </c>
      <c r="B23" s="738">
        <v>12325</v>
      </c>
      <c r="C23" s="738">
        <v>0</v>
      </c>
      <c r="D23" s="738">
        <v>0</v>
      </c>
      <c r="E23" s="738">
        <v>0</v>
      </c>
      <c r="F23" s="739">
        <v>12325</v>
      </c>
      <c r="G23" s="104"/>
      <c r="H23" s="340"/>
    </row>
    <row r="24" spans="1:8">
      <c r="A24" s="99" t="s">
        <v>123</v>
      </c>
      <c r="B24" s="740"/>
      <c r="C24" s="740"/>
      <c r="D24" s="740"/>
      <c r="E24" s="740"/>
      <c r="F24" s="741"/>
      <c r="G24" s="102"/>
    </row>
    <row r="25" spans="1:8">
      <c r="A25" s="99"/>
      <c r="B25" s="740"/>
      <c r="C25" s="740"/>
      <c r="D25" s="740"/>
      <c r="E25" s="740"/>
      <c r="F25" s="741"/>
      <c r="G25" s="102"/>
    </row>
    <row r="26" spans="1:8">
      <c r="A26" s="103" t="s">
        <v>11</v>
      </c>
      <c r="B26" s="738">
        <v>0</v>
      </c>
      <c r="C26" s="738">
        <v>0</v>
      </c>
      <c r="D26" s="738">
        <v>0</v>
      </c>
      <c r="E26" s="738">
        <v>0</v>
      </c>
      <c r="F26" s="739">
        <v>0</v>
      </c>
      <c r="G26" s="104"/>
      <c r="H26" s="340"/>
    </row>
    <row r="27" spans="1:8" ht="13.5" thickBot="1">
      <c r="A27" s="105" t="s">
        <v>125</v>
      </c>
      <c r="B27" s="106"/>
      <c r="C27" s="106"/>
      <c r="D27" s="106"/>
      <c r="E27" s="106"/>
      <c r="F27" s="107"/>
      <c r="G27" s="102"/>
    </row>
    <row r="28" spans="1:8">
      <c r="A28" s="895" t="s">
        <v>675</v>
      </c>
      <c r="B28" s="990" t="s">
        <v>674</v>
      </c>
      <c r="C28" s="990">
        <v>109</v>
      </c>
      <c r="D28" s="895" t="s">
        <v>673</v>
      </c>
      <c r="E28" s="990">
        <v>55</v>
      </c>
      <c r="F28" s="895" t="s">
        <v>672</v>
      </c>
      <c r="G28" s="990">
        <v>93</v>
      </c>
    </row>
    <row r="29" spans="1:8">
      <c r="A29" s="895" t="s">
        <v>671</v>
      </c>
      <c r="B29" s="895" t="s">
        <v>668</v>
      </c>
      <c r="C29" s="1013">
        <v>2542</v>
      </c>
      <c r="D29" s="895" t="s">
        <v>669</v>
      </c>
      <c r="E29" s="990">
        <v>4</v>
      </c>
    </row>
    <row r="30" spans="1:8">
      <c r="A30" s="895" t="s">
        <v>655</v>
      </c>
      <c r="B30" s="895" t="s">
        <v>667</v>
      </c>
      <c r="C30" s="990">
        <v>212</v>
      </c>
      <c r="D30" s="895" t="s">
        <v>670</v>
      </c>
      <c r="E30" s="990">
        <v>184</v>
      </c>
    </row>
    <row r="31" spans="1:8">
      <c r="A31" s="895" t="s">
        <v>676</v>
      </c>
      <c r="B31" s="896" t="s">
        <v>666</v>
      </c>
      <c r="C31" s="1014">
        <v>78</v>
      </c>
      <c r="D31" s="108"/>
      <c r="E31" s="108"/>
      <c r="F31" s="108"/>
    </row>
    <row r="32" spans="1:8">
      <c r="A32" s="895" t="s">
        <v>678</v>
      </c>
      <c r="B32" s="895" t="s">
        <v>677</v>
      </c>
      <c r="C32" s="990">
        <v>744</v>
      </c>
      <c r="D32" s="895" t="s">
        <v>656</v>
      </c>
      <c r="E32" s="1013">
        <v>2218</v>
      </c>
    </row>
    <row r="35" spans="1:3" ht="15.95" customHeight="1"/>
    <row r="36" spans="1:3" ht="3" customHeight="1" thickBot="1">
      <c r="A36" s="722"/>
      <c r="B36" s="722"/>
      <c r="C36" s="722"/>
    </row>
    <row r="37" spans="1:3">
      <c r="A37" s="109" t="s">
        <v>126</v>
      </c>
      <c r="B37" s="110"/>
      <c r="C37" s="111"/>
    </row>
    <row r="38" spans="1:3">
      <c r="A38" s="99" t="s">
        <v>127</v>
      </c>
      <c r="B38" s="100"/>
      <c r="C38" s="101"/>
    </row>
    <row r="39" spans="1:3">
      <c r="A39" s="99"/>
      <c r="B39" s="100"/>
      <c r="C39" s="101"/>
    </row>
    <row r="40" spans="1:3">
      <c r="A40" s="99"/>
      <c r="B40" s="734"/>
      <c r="C40" s="101"/>
    </row>
    <row r="41" spans="1:3">
      <c r="A41" s="99" t="s">
        <v>128</v>
      </c>
      <c r="B41" s="735">
        <v>78.92</v>
      </c>
      <c r="C41" s="101"/>
    </row>
    <row r="42" spans="1:3">
      <c r="A42" s="99"/>
      <c r="B42" s="734"/>
      <c r="C42" s="101"/>
    </row>
    <row r="43" spans="1:3">
      <c r="A43" s="99" t="s">
        <v>129</v>
      </c>
      <c r="B43" s="735">
        <v>150.24</v>
      </c>
      <c r="C43" s="101"/>
    </row>
    <row r="44" spans="1:3">
      <c r="A44" s="99"/>
      <c r="B44" s="734"/>
      <c r="C44" s="101"/>
    </row>
    <row r="45" spans="1:3" ht="13.5" thickBot="1">
      <c r="A45" s="105" t="s">
        <v>130</v>
      </c>
      <c r="B45" s="736">
        <v>100.16</v>
      </c>
      <c r="C45" s="107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9"/>
  <sheetViews>
    <sheetView workbookViewId="0">
      <selection activeCell="A2" sqref="A2"/>
    </sheetView>
  </sheetViews>
  <sheetFormatPr baseColWidth="10" defaultColWidth="9.140625" defaultRowHeight="12.75"/>
  <cols>
    <col min="1" max="1" width="47.85546875" style="91" bestFit="1" customWidth="1"/>
    <col min="2" max="2" width="11.140625" style="91" bestFit="1" customWidth="1"/>
    <col min="3" max="16384" width="9.140625" style="91"/>
  </cols>
  <sheetData>
    <row r="1" spans="1:2" ht="3" customHeight="1" thickBot="1">
      <c r="A1" s="708"/>
      <c r="B1" s="708"/>
    </row>
    <row r="2" spans="1:2" ht="15.75">
      <c r="A2" s="709" t="s">
        <v>103</v>
      </c>
      <c r="B2" s="710"/>
    </row>
    <row r="3" spans="1:2" ht="15.75">
      <c r="A3" s="711" t="s">
        <v>104</v>
      </c>
      <c r="B3" s="712"/>
    </row>
    <row r="4" spans="1:2" ht="15.75">
      <c r="A4" s="711" t="s">
        <v>105</v>
      </c>
      <c r="B4" s="712"/>
    </row>
    <row r="5" spans="1:2" ht="15.75">
      <c r="A5" s="713" t="s">
        <v>602</v>
      </c>
      <c r="B5" s="714"/>
    </row>
    <row r="6" spans="1:2" ht="15.75">
      <c r="A6" s="711"/>
      <c r="B6" s="712"/>
    </row>
    <row r="7" spans="1:2" ht="15.75">
      <c r="A7" s="715"/>
      <c r="B7" s="712"/>
    </row>
    <row r="8" spans="1:2" ht="15.75">
      <c r="A8" s="716" t="s">
        <v>106</v>
      </c>
      <c r="B8" s="717" t="s">
        <v>107</v>
      </c>
    </row>
    <row r="9" spans="1:2">
      <c r="A9" s="92"/>
      <c r="B9" s="93"/>
    </row>
    <row r="10" spans="1:2">
      <c r="A10" s="92"/>
      <c r="B10" s="718"/>
    </row>
    <row r="11" spans="1:2">
      <c r="A11" s="94" t="s">
        <v>108</v>
      </c>
      <c r="B11" s="719">
        <v>18.600000000000001</v>
      </c>
    </row>
    <row r="12" spans="1:2">
      <c r="A12" s="94"/>
      <c r="B12" s="719"/>
    </row>
    <row r="13" spans="1:2">
      <c r="A13" s="95" t="s">
        <v>109</v>
      </c>
      <c r="B13" s="719">
        <v>390.3</v>
      </c>
    </row>
    <row r="14" spans="1:2">
      <c r="A14" s="95"/>
      <c r="B14" s="719"/>
    </row>
    <row r="15" spans="1:2">
      <c r="A15" s="95" t="s">
        <v>110</v>
      </c>
      <c r="B15" s="719">
        <v>104.5</v>
      </c>
    </row>
    <row r="16" spans="1:2">
      <c r="A16" s="95"/>
      <c r="B16" s="719"/>
    </row>
    <row r="17" spans="1:2">
      <c r="A17" s="95" t="s">
        <v>111</v>
      </c>
      <c r="B17" s="719">
        <v>0</v>
      </c>
    </row>
    <row r="18" spans="1:2">
      <c r="A18" s="95"/>
      <c r="B18" s="719"/>
    </row>
    <row r="19" spans="1:2">
      <c r="A19" s="95" t="s">
        <v>112</v>
      </c>
      <c r="B19" s="719">
        <v>346.7</v>
      </c>
    </row>
    <row r="20" spans="1:2">
      <c r="A20" s="95"/>
      <c r="B20" s="719"/>
    </row>
    <row r="21" spans="1:2">
      <c r="A21" s="95" t="s">
        <v>113</v>
      </c>
      <c r="B21" s="719">
        <v>628.20000000000005</v>
      </c>
    </row>
    <row r="22" spans="1:2">
      <c r="A22" s="95"/>
      <c r="B22" s="719"/>
    </row>
    <row r="23" spans="1:2">
      <c r="A23" s="95" t="s">
        <v>114</v>
      </c>
      <c r="B23" s="719">
        <v>16</v>
      </c>
    </row>
    <row r="24" spans="1:2">
      <c r="A24" s="95"/>
      <c r="B24" s="719"/>
    </row>
    <row r="25" spans="1:2">
      <c r="A25" s="96" t="s">
        <v>62</v>
      </c>
      <c r="B25" s="720">
        <f>SUM(B11:B23)</f>
        <v>1504.3000000000002</v>
      </c>
    </row>
    <row r="26" spans="1:2" ht="13.5" thickBot="1">
      <c r="A26" s="97"/>
      <c r="B26" s="721"/>
    </row>
    <row r="28" spans="1:2">
      <c r="B28"/>
    </row>
    <row r="29" spans="1:2">
      <c r="B29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I41"/>
  <sheetViews>
    <sheetView workbookViewId="0">
      <selection activeCell="A2" sqref="A2"/>
    </sheetView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9" ht="6" customHeight="1" thickBot="1">
      <c r="A1" s="387"/>
      <c r="B1" s="387"/>
      <c r="C1" s="387"/>
      <c r="D1" s="387"/>
      <c r="E1" s="387"/>
      <c r="F1" s="387"/>
      <c r="G1" s="387"/>
    </row>
    <row r="2" spans="1:9" ht="15">
      <c r="A2" s="686"/>
      <c r="B2" s="687"/>
      <c r="C2" s="870" t="s">
        <v>614</v>
      </c>
      <c r="D2" s="688"/>
      <c r="E2" s="689"/>
      <c r="F2" s="689"/>
      <c r="G2" s="690"/>
    </row>
    <row r="3" spans="1:9" ht="15">
      <c r="A3" s="691"/>
      <c r="B3" s="692"/>
      <c r="C3" s="693" t="s">
        <v>97</v>
      </c>
      <c r="D3" s="692"/>
      <c r="E3" s="694"/>
      <c r="F3" s="694"/>
      <c r="G3" s="695"/>
    </row>
    <row r="4" spans="1:9" ht="15">
      <c r="A4" s="691"/>
      <c r="B4" s="692"/>
      <c r="C4" s="696" t="s">
        <v>607</v>
      </c>
      <c r="D4" s="692"/>
      <c r="E4" s="694"/>
      <c r="F4" s="694"/>
      <c r="G4" s="695"/>
    </row>
    <row r="5" spans="1:9" ht="15">
      <c r="A5" s="691"/>
      <c r="B5" s="696" t="s">
        <v>98</v>
      </c>
      <c r="C5" s="692"/>
      <c r="D5" s="692"/>
      <c r="E5" s="694"/>
      <c r="F5" s="694"/>
      <c r="G5" s="695"/>
    </row>
    <row r="6" spans="1:9" ht="15">
      <c r="A6" s="691"/>
      <c r="B6" s="697" t="s">
        <v>17</v>
      </c>
      <c r="C6" s="697" t="s">
        <v>99</v>
      </c>
      <c r="D6" s="697" t="s">
        <v>100</v>
      </c>
      <c r="E6" s="697" t="s">
        <v>101</v>
      </c>
      <c r="F6" s="697" t="s">
        <v>7</v>
      </c>
      <c r="G6" s="698" t="s">
        <v>12</v>
      </c>
    </row>
    <row r="7" spans="1:9" ht="15">
      <c r="A7" s="699" t="s">
        <v>4</v>
      </c>
      <c r="B7" s="700"/>
      <c r="C7" s="700"/>
      <c r="D7" s="700" t="s">
        <v>7</v>
      </c>
      <c r="E7" s="700" t="s">
        <v>102</v>
      </c>
      <c r="F7" s="700" t="s">
        <v>21</v>
      </c>
      <c r="G7" s="701"/>
    </row>
    <row r="8" spans="1:9">
      <c r="A8" s="84"/>
      <c r="B8" s="85"/>
      <c r="C8" s="85"/>
      <c r="D8" s="85"/>
      <c r="E8" s="85"/>
      <c r="F8" s="85"/>
      <c r="G8" s="86"/>
    </row>
    <row r="9" spans="1:9">
      <c r="A9" s="84"/>
      <c r="B9" s="702"/>
      <c r="C9" s="702"/>
      <c r="D9" s="702"/>
      <c r="E9" s="702"/>
      <c r="F9" s="702"/>
      <c r="G9" s="703"/>
    </row>
    <row r="10" spans="1:9">
      <c r="A10" s="87" t="s">
        <v>35</v>
      </c>
      <c r="B10" s="704">
        <v>875</v>
      </c>
      <c r="C10" s="704">
        <v>0</v>
      </c>
      <c r="D10" s="704">
        <v>312</v>
      </c>
      <c r="E10" s="704">
        <v>0</v>
      </c>
      <c r="F10" s="704">
        <v>0</v>
      </c>
      <c r="G10" s="705">
        <v>1187</v>
      </c>
      <c r="H10" s="89"/>
      <c r="I10" s="89"/>
    </row>
    <row r="11" spans="1:9">
      <c r="A11" s="87"/>
      <c r="B11" s="704"/>
      <c r="C11" s="704"/>
      <c r="D11" s="704"/>
      <c r="E11" s="704"/>
      <c r="F11" s="704"/>
      <c r="G11" s="705"/>
    </row>
    <row r="12" spans="1:9">
      <c r="A12" s="87" t="s">
        <v>36</v>
      </c>
      <c r="B12" s="704">
        <v>607</v>
      </c>
      <c r="C12" s="704">
        <v>0</v>
      </c>
      <c r="D12" s="704">
        <v>130</v>
      </c>
      <c r="E12" s="704">
        <v>0</v>
      </c>
      <c r="F12" s="704">
        <v>0</v>
      </c>
      <c r="G12" s="705">
        <v>737</v>
      </c>
      <c r="H12" s="89"/>
      <c r="I12" s="89"/>
    </row>
    <row r="13" spans="1:9">
      <c r="A13" s="87"/>
      <c r="B13" s="704"/>
      <c r="C13" s="704"/>
      <c r="D13" s="704"/>
      <c r="E13" s="704"/>
      <c r="F13" s="704"/>
      <c r="G13" s="705"/>
    </row>
    <row r="14" spans="1:9">
      <c r="A14" s="87" t="s">
        <v>39</v>
      </c>
      <c r="B14" s="704">
        <v>6</v>
      </c>
      <c r="C14" s="704">
        <v>2</v>
      </c>
      <c r="D14" s="704">
        <v>1</v>
      </c>
      <c r="E14" s="704">
        <v>0</v>
      </c>
      <c r="F14" s="704">
        <v>0</v>
      </c>
      <c r="G14" s="705">
        <v>9</v>
      </c>
      <c r="H14" s="89"/>
      <c r="I14" s="89"/>
    </row>
    <row r="15" spans="1:9">
      <c r="A15" s="87"/>
      <c r="B15" s="704"/>
      <c r="C15" s="704"/>
      <c r="D15" s="704"/>
      <c r="E15" s="704"/>
      <c r="F15" s="704"/>
      <c r="G15" s="705"/>
    </row>
    <row r="16" spans="1:9">
      <c r="A16" s="87" t="s">
        <v>42</v>
      </c>
      <c r="B16" s="704">
        <v>0</v>
      </c>
      <c r="C16" s="704">
        <v>0</v>
      </c>
      <c r="D16" s="704">
        <v>2136</v>
      </c>
      <c r="E16" s="704">
        <v>0</v>
      </c>
      <c r="F16" s="704">
        <v>0</v>
      </c>
      <c r="G16" s="705">
        <v>2136</v>
      </c>
      <c r="H16" s="89"/>
      <c r="I16" s="89"/>
    </row>
    <row r="17" spans="1:9">
      <c r="A17" s="87"/>
      <c r="B17" s="704"/>
      <c r="C17" s="704"/>
      <c r="D17" s="704"/>
      <c r="E17" s="704"/>
      <c r="F17" s="704"/>
      <c r="G17" s="705"/>
    </row>
    <row r="18" spans="1:9">
      <c r="A18" s="87" t="s">
        <v>43</v>
      </c>
      <c r="B18" s="704">
        <v>21</v>
      </c>
      <c r="C18" s="704">
        <v>0</v>
      </c>
      <c r="D18" s="704">
        <v>2474</v>
      </c>
      <c r="E18" s="704">
        <v>0</v>
      </c>
      <c r="F18" s="704">
        <v>0</v>
      </c>
      <c r="G18" s="705">
        <v>2495</v>
      </c>
      <c r="H18" s="89"/>
      <c r="I18" s="89"/>
    </row>
    <row r="19" spans="1:9">
      <c r="A19" s="87"/>
      <c r="B19" s="704"/>
      <c r="C19" s="704"/>
      <c r="D19" s="704"/>
      <c r="E19" s="704"/>
      <c r="F19" s="704"/>
      <c r="G19" s="705"/>
    </row>
    <row r="20" spans="1:9">
      <c r="A20" s="87" t="s">
        <v>17</v>
      </c>
      <c r="B20" s="704">
        <v>1226</v>
      </c>
      <c r="C20" s="704">
        <v>9</v>
      </c>
      <c r="D20" s="704">
        <v>351</v>
      </c>
      <c r="E20" s="704">
        <v>3</v>
      </c>
      <c r="F20" s="704">
        <v>117</v>
      </c>
      <c r="G20" s="705">
        <v>1706</v>
      </c>
      <c r="H20" s="89"/>
      <c r="I20" s="89"/>
    </row>
    <row r="21" spans="1:9">
      <c r="A21" s="87"/>
      <c r="B21" s="704"/>
      <c r="C21" s="704"/>
      <c r="D21" s="704"/>
      <c r="E21" s="704"/>
      <c r="F21" s="704"/>
      <c r="G21" s="705"/>
    </row>
    <row r="22" spans="1:9">
      <c r="A22" s="87" t="s">
        <v>8</v>
      </c>
      <c r="B22" s="704">
        <v>15356</v>
      </c>
      <c r="C22" s="704">
        <v>4681</v>
      </c>
      <c r="D22" s="704">
        <v>0</v>
      </c>
      <c r="E22" s="704">
        <v>0</v>
      </c>
      <c r="F22" s="704">
        <v>0</v>
      </c>
      <c r="G22" s="705">
        <v>20037</v>
      </c>
      <c r="H22" s="89"/>
      <c r="I22" s="89"/>
    </row>
    <row r="23" spans="1:9">
      <c r="A23" s="87"/>
      <c r="B23" s="704"/>
      <c r="C23" s="704"/>
      <c r="D23" s="704"/>
      <c r="E23" s="704"/>
      <c r="F23" s="704"/>
      <c r="G23" s="705"/>
    </row>
    <row r="24" spans="1:9">
      <c r="A24" s="87" t="s">
        <v>88</v>
      </c>
      <c r="B24" s="704">
        <v>2450</v>
      </c>
      <c r="C24" s="704">
        <v>1417</v>
      </c>
      <c r="D24" s="704">
        <v>0</v>
      </c>
      <c r="E24" s="704">
        <v>0</v>
      </c>
      <c r="F24" s="704">
        <v>0</v>
      </c>
      <c r="G24" s="705">
        <v>3867</v>
      </c>
      <c r="H24" s="89"/>
      <c r="I24" s="89"/>
    </row>
    <row r="25" spans="1:9">
      <c r="A25" s="87"/>
      <c r="B25" s="704"/>
      <c r="C25" s="704"/>
      <c r="D25" s="704"/>
      <c r="E25" s="704"/>
      <c r="F25" s="704"/>
      <c r="G25" s="705"/>
    </row>
    <row r="26" spans="1:9">
      <c r="A26" s="87" t="s">
        <v>19</v>
      </c>
      <c r="B26" s="704">
        <v>0</v>
      </c>
      <c r="C26" s="704">
        <v>71</v>
      </c>
      <c r="D26" s="704">
        <v>0</v>
      </c>
      <c r="E26" s="704">
        <v>0</v>
      </c>
      <c r="F26" s="704">
        <v>0</v>
      </c>
      <c r="G26" s="705">
        <v>71</v>
      </c>
      <c r="H26" s="89"/>
      <c r="I26" s="89"/>
    </row>
    <row r="27" spans="1:9">
      <c r="A27" s="87"/>
      <c r="B27" s="704"/>
      <c r="C27" s="704"/>
      <c r="D27" s="704"/>
      <c r="E27" s="704"/>
      <c r="F27" s="704"/>
      <c r="G27" s="705"/>
    </row>
    <row r="28" spans="1:9">
      <c r="A28" s="87" t="s">
        <v>49</v>
      </c>
      <c r="B28" s="704">
        <v>0</v>
      </c>
      <c r="C28" s="704">
        <v>384</v>
      </c>
      <c r="D28" s="704">
        <v>0</v>
      </c>
      <c r="E28" s="704">
        <v>0</v>
      </c>
      <c r="F28" s="704">
        <v>0</v>
      </c>
      <c r="G28" s="705">
        <v>384</v>
      </c>
      <c r="H28" s="89"/>
      <c r="I28" s="89"/>
    </row>
    <row r="29" spans="1:9">
      <c r="A29" s="87"/>
      <c r="B29" s="704"/>
      <c r="C29" s="704"/>
      <c r="D29" s="704"/>
      <c r="E29" s="704"/>
      <c r="F29" s="704"/>
      <c r="G29" s="705"/>
    </row>
    <row r="30" spans="1:9">
      <c r="A30" s="87" t="s">
        <v>7</v>
      </c>
      <c r="B30" s="704">
        <v>22068</v>
      </c>
      <c r="C30" s="704">
        <v>322</v>
      </c>
      <c r="D30" s="704">
        <v>6261</v>
      </c>
      <c r="E30" s="704">
        <v>0</v>
      </c>
      <c r="F30" s="704">
        <v>25942</v>
      </c>
      <c r="G30" s="705">
        <v>54593</v>
      </c>
      <c r="H30" s="89"/>
      <c r="I30" s="89"/>
    </row>
    <row r="31" spans="1:9">
      <c r="A31" s="87"/>
      <c r="B31" s="704"/>
      <c r="C31" s="704"/>
      <c r="D31" s="704"/>
      <c r="E31" s="704"/>
      <c r="F31" s="704"/>
      <c r="G31" s="705"/>
    </row>
    <row r="32" spans="1:9">
      <c r="A32" s="87" t="s">
        <v>10</v>
      </c>
      <c r="B32" s="704">
        <v>4374</v>
      </c>
      <c r="C32" s="704">
        <v>0</v>
      </c>
      <c r="D32" s="704">
        <v>0</v>
      </c>
      <c r="E32" s="704">
        <v>0</v>
      </c>
      <c r="F32" s="704">
        <v>0</v>
      </c>
      <c r="G32" s="705">
        <v>4374</v>
      </c>
      <c r="H32" s="89"/>
      <c r="I32" s="89"/>
    </row>
    <row r="33" spans="1:9">
      <c r="A33" s="87"/>
      <c r="B33" s="704"/>
      <c r="C33" s="704"/>
      <c r="D33" s="704"/>
      <c r="E33" s="704"/>
      <c r="F33" s="704"/>
      <c r="G33" s="705"/>
    </row>
    <row r="34" spans="1:9">
      <c r="A34" s="87" t="s">
        <v>11</v>
      </c>
      <c r="B34" s="704">
        <v>0</v>
      </c>
      <c r="C34" s="704">
        <v>0</v>
      </c>
      <c r="D34" s="704">
        <v>0</v>
      </c>
      <c r="E34" s="704">
        <v>0</v>
      </c>
      <c r="F34" s="704">
        <v>0</v>
      </c>
      <c r="G34" s="705">
        <v>0</v>
      </c>
      <c r="H34" s="89"/>
      <c r="I34" s="89"/>
    </row>
    <row r="35" spans="1:9">
      <c r="A35" s="87"/>
      <c r="B35" s="704"/>
      <c r="C35" s="704"/>
      <c r="D35" s="704"/>
      <c r="E35" s="704"/>
      <c r="F35" s="704"/>
      <c r="G35" s="705"/>
    </row>
    <row r="36" spans="1:9">
      <c r="A36" s="87"/>
      <c r="B36" s="704"/>
      <c r="C36" s="704"/>
      <c r="D36" s="704"/>
      <c r="E36" s="704"/>
      <c r="F36" s="704"/>
      <c r="G36" s="705"/>
    </row>
    <row r="37" spans="1:9">
      <c r="A37" s="88" t="s">
        <v>12</v>
      </c>
      <c r="B37" s="706">
        <v>46983</v>
      </c>
      <c r="C37" s="706">
        <v>6886</v>
      </c>
      <c r="D37" s="706">
        <v>11665</v>
      </c>
      <c r="E37" s="706">
        <v>3</v>
      </c>
      <c r="F37" s="706">
        <v>26059</v>
      </c>
      <c r="G37" s="707">
        <v>91596</v>
      </c>
      <c r="H37" s="89"/>
      <c r="I37" s="89"/>
    </row>
    <row r="38" spans="1:9" ht="2.25" customHeight="1" thickBot="1">
      <c r="A38" s="90"/>
      <c r="B38" s="381"/>
      <c r="C38" s="381"/>
      <c r="D38" s="381"/>
      <c r="E38" s="381"/>
      <c r="F38" s="381"/>
      <c r="G38" s="381"/>
      <c r="H38" s="89"/>
    </row>
    <row r="39" spans="1:9">
      <c r="F39" s="89"/>
    </row>
    <row r="40" spans="1:9">
      <c r="B40" s="89"/>
      <c r="C40" s="89"/>
      <c r="D40" s="89"/>
      <c r="E40" s="89"/>
      <c r="F40" s="89"/>
      <c r="G40" s="89"/>
      <c r="H40" s="89"/>
      <c r="I40" s="89"/>
    </row>
    <row r="41" spans="1:9">
      <c r="G41" s="89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H32"/>
  <sheetViews>
    <sheetView workbookViewId="0">
      <selection activeCell="A2" sqref="A2"/>
    </sheetView>
  </sheetViews>
  <sheetFormatPr baseColWidth="10" defaultColWidth="9.140625" defaultRowHeight="12.75"/>
  <cols>
    <col min="1" max="1" width="29.140625" style="71" customWidth="1"/>
    <col min="2" max="5" width="12.7109375" style="71" customWidth="1"/>
    <col min="6" max="6" width="4.7109375" style="71" customWidth="1"/>
    <col min="7" max="16384" width="9.140625" style="71"/>
  </cols>
  <sheetData>
    <row r="1" spans="1:8" ht="3.75" customHeight="1" thickBot="1">
      <c r="A1" s="667"/>
      <c r="B1" s="667"/>
      <c r="C1" s="667"/>
      <c r="D1" s="667"/>
      <c r="E1" s="667"/>
      <c r="F1" s="667"/>
    </row>
    <row r="2" spans="1:8" ht="15.75">
      <c r="A2" s="668"/>
      <c r="B2" s="669"/>
      <c r="C2" s="619" t="s">
        <v>614</v>
      </c>
      <c r="D2" s="670"/>
      <c r="E2" s="671"/>
      <c r="F2" s="672"/>
      <c r="G2" s="70"/>
    </row>
    <row r="3" spans="1:8" ht="15.75">
      <c r="A3" s="673"/>
      <c r="B3" s="674"/>
      <c r="C3" s="675" t="s">
        <v>602</v>
      </c>
      <c r="D3" s="674"/>
      <c r="E3" s="676"/>
      <c r="F3" s="677"/>
      <c r="G3" s="70"/>
    </row>
    <row r="4" spans="1:8" ht="15.75">
      <c r="A4" s="673"/>
      <c r="B4" s="678" t="s">
        <v>89</v>
      </c>
      <c r="C4" s="674"/>
      <c r="D4" s="674"/>
      <c r="E4" s="676"/>
      <c r="F4" s="677"/>
      <c r="G4" s="72"/>
    </row>
    <row r="5" spans="1:8" ht="15.75">
      <c r="A5" s="673"/>
      <c r="B5" s="675" t="s">
        <v>90</v>
      </c>
      <c r="C5" s="674"/>
      <c r="D5" s="674"/>
      <c r="E5" s="676"/>
      <c r="F5" s="677"/>
    </row>
    <row r="6" spans="1:8" ht="15.75">
      <c r="A6" s="673"/>
      <c r="B6" s="678" t="s">
        <v>91</v>
      </c>
      <c r="C6" s="674"/>
      <c r="D6" s="674"/>
      <c r="E6" s="676"/>
      <c r="F6" s="677"/>
      <c r="G6" s="73"/>
    </row>
    <row r="7" spans="1:8" ht="15.75">
      <c r="A7" s="673"/>
      <c r="B7" s="674"/>
      <c r="C7" s="674"/>
      <c r="D7" s="674"/>
      <c r="E7" s="676"/>
      <c r="F7" s="677"/>
      <c r="G7" s="73"/>
    </row>
    <row r="8" spans="1:8" ht="15.75">
      <c r="A8" s="679" t="s">
        <v>4</v>
      </c>
      <c r="B8" s="680" t="s">
        <v>92</v>
      </c>
      <c r="C8" s="680" t="s">
        <v>93</v>
      </c>
      <c r="D8" s="680" t="s">
        <v>94</v>
      </c>
      <c r="E8" s="681" t="s">
        <v>12</v>
      </c>
      <c r="F8" s="682"/>
    </row>
    <row r="9" spans="1:8">
      <c r="A9" s="74"/>
      <c r="B9" s="75"/>
      <c r="C9" s="75"/>
      <c r="D9" s="75"/>
      <c r="E9" s="75"/>
      <c r="F9" s="76"/>
    </row>
    <row r="10" spans="1:8">
      <c r="A10" s="77" t="s">
        <v>95</v>
      </c>
      <c r="B10" s="683">
        <v>0</v>
      </c>
      <c r="C10" s="683">
        <v>32</v>
      </c>
      <c r="D10" s="683">
        <v>11</v>
      </c>
      <c r="E10" s="683">
        <v>43</v>
      </c>
      <c r="F10" s="78"/>
      <c r="G10" s="83"/>
      <c r="H10" s="83"/>
    </row>
    <row r="11" spans="1:8">
      <c r="A11" s="77"/>
      <c r="B11" s="684"/>
      <c r="C11" s="684"/>
      <c r="D11" s="684"/>
      <c r="E11" s="684"/>
      <c r="F11" s="76"/>
    </row>
    <row r="12" spans="1:8">
      <c r="A12" s="77" t="s">
        <v>96</v>
      </c>
      <c r="B12" s="683">
        <v>215</v>
      </c>
      <c r="C12" s="683">
        <v>49</v>
      </c>
      <c r="D12" s="683">
        <v>476</v>
      </c>
      <c r="E12" s="683">
        <v>740</v>
      </c>
      <c r="F12" s="78"/>
      <c r="G12" s="83"/>
      <c r="H12" s="83"/>
    </row>
    <row r="13" spans="1:8">
      <c r="A13" s="77"/>
      <c r="B13" s="684"/>
      <c r="C13" s="684"/>
      <c r="D13" s="684"/>
      <c r="E13" s="684"/>
      <c r="F13" s="76"/>
    </row>
    <row r="14" spans="1:8">
      <c r="A14" s="77" t="s">
        <v>38</v>
      </c>
      <c r="B14" s="683">
        <v>0</v>
      </c>
      <c r="C14" s="683">
        <v>8</v>
      </c>
      <c r="D14" s="683">
        <v>1417</v>
      </c>
      <c r="E14" s="683">
        <v>1425</v>
      </c>
      <c r="F14" s="78"/>
      <c r="G14" s="83"/>
      <c r="H14" s="83"/>
    </row>
    <row r="15" spans="1:8">
      <c r="A15" s="77"/>
      <c r="B15" s="684"/>
      <c r="C15" s="684"/>
      <c r="D15" s="684"/>
      <c r="E15" s="684"/>
      <c r="F15" s="76"/>
      <c r="G15" s="79"/>
    </row>
    <row r="16" spans="1:8">
      <c r="A16" s="77" t="s">
        <v>39</v>
      </c>
      <c r="B16" s="683">
        <v>1215</v>
      </c>
      <c r="C16" s="683">
        <v>149</v>
      </c>
      <c r="D16" s="683">
        <v>8738</v>
      </c>
      <c r="E16" s="683">
        <v>10102</v>
      </c>
      <c r="F16" s="78"/>
      <c r="G16" s="83"/>
      <c r="H16" s="83"/>
    </row>
    <row r="17" spans="1:8">
      <c r="A17" s="77"/>
      <c r="B17" s="684"/>
      <c r="C17" s="684"/>
      <c r="D17" s="684"/>
      <c r="E17" s="684"/>
      <c r="F17" s="76"/>
      <c r="G17" s="79"/>
    </row>
    <row r="18" spans="1:8">
      <c r="A18" s="77" t="s">
        <v>17</v>
      </c>
      <c r="B18" s="683">
        <v>3534</v>
      </c>
      <c r="C18" s="683">
        <v>1031</v>
      </c>
      <c r="D18" s="683">
        <v>6159</v>
      </c>
      <c r="E18" s="683">
        <v>10724</v>
      </c>
      <c r="F18" s="78"/>
      <c r="G18" s="83"/>
      <c r="H18" s="83"/>
    </row>
    <row r="19" spans="1:8">
      <c r="A19" s="77"/>
      <c r="B19" s="684"/>
      <c r="C19" s="684"/>
      <c r="D19" s="684"/>
      <c r="E19" s="684"/>
      <c r="F19" s="76"/>
      <c r="G19" s="79"/>
    </row>
    <row r="20" spans="1:8">
      <c r="A20" s="77" t="s">
        <v>8</v>
      </c>
      <c r="B20" s="683">
        <v>72</v>
      </c>
      <c r="C20" s="683">
        <v>0</v>
      </c>
      <c r="D20" s="683">
        <v>0</v>
      </c>
      <c r="E20" s="683">
        <v>72</v>
      </c>
      <c r="F20" s="78"/>
      <c r="G20" s="83"/>
      <c r="H20" s="83"/>
    </row>
    <row r="21" spans="1:8">
      <c r="A21" s="77"/>
      <c r="B21" s="684"/>
      <c r="C21" s="684"/>
      <c r="D21" s="684"/>
      <c r="E21" s="684"/>
      <c r="F21" s="76"/>
      <c r="G21" s="79"/>
    </row>
    <row r="22" spans="1:8">
      <c r="A22" s="77" t="s">
        <v>19</v>
      </c>
      <c r="B22" s="683">
        <v>129</v>
      </c>
      <c r="C22" s="683">
        <v>0</v>
      </c>
      <c r="D22" s="683">
        <v>196</v>
      </c>
      <c r="E22" s="683">
        <v>325</v>
      </c>
      <c r="F22" s="78"/>
      <c r="G22" s="83"/>
      <c r="H22" s="83"/>
    </row>
    <row r="23" spans="1:8">
      <c r="A23" s="77"/>
      <c r="B23" s="684"/>
      <c r="C23" s="684"/>
      <c r="D23" s="684"/>
      <c r="E23" s="684"/>
      <c r="F23" s="76"/>
      <c r="G23" s="79"/>
    </row>
    <row r="24" spans="1:8">
      <c r="A24" s="77" t="s">
        <v>7</v>
      </c>
      <c r="B24" s="683">
        <v>552</v>
      </c>
      <c r="C24" s="683">
        <v>194</v>
      </c>
      <c r="D24" s="683">
        <v>3383</v>
      </c>
      <c r="E24" s="683">
        <v>4129</v>
      </c>
      <c r="F24" s="78"/>
      <c r="G24" s="83"/>
      <c r="H24" s="83"/>
    </row>
    <row r="25" spans="1:8">
      <c r="A25" s="77"/>
      <c r="B25" s="684"/>
      <c r="C25" s="684"/>
      <c r="D25" s="684"/>
      <c r="E25" s="684"/>
      <c r="F25" s="76"/>
      <c r="G25" s="79"/>
    </row>
    <row r="26" spans="1:8">
      <c r="A26" s="77" t="s">
        <v>10</v>
      </c>
      <c r="B26" s="683">
        <v>0</v>
      </c>
      <c r="C26" s="683">
        <v>0</v>
      </c>
      <c r="D26" s="683">
        <v>28630</v>
      </c>
      <c r="E26" s="683">
        <v>28630</v>
      </c>
      <c r="F26" s="78"/>
      <c r="G26" s="83"/>
      <c r="H26" s="83"/>
    </row>
    <row r="27" spans="1:8">
      <c r="A27" s="77"/>
      <c r="B27" s="684"/>
      <c r="C27" s="684"/>
      <c r="D27" s="684"/>
      <c r="E27" s="684"/>
      <c r="F27" s="76"/>
      <c r="G27" s="79"/>
    </row>
    <row r="28" spans="1:8">
      <c r="A28" s="80" t="s">
        <v>12</v>
      </c>
      <c r="B28" s="685">
        <v>5717</v>
      </c>
      <c r="C28" s="685">
        <v>1463</v>
      </c>
      <c r="D28" s="685">
        <v>49010</v>
      </c>
      <c r="E28" s="685">
        <v>56190</v>
      </c>
      <c r="F28" s="329"/>
      <c r="G28" s="83"/>
      <c r="H28" s="83"/>
    </row>
    <row r="29" spans="1:8" ht="13.5" thickBot="1">
      <c r="A29" s="81"/>
      <c r="B29" s="380"/>
      <c r="C29" s="380"/>
      <c r="D29" s="380"/>
      <c r="E29" s="380"/>
      <c r="F29" s="82"/>
      <c r="G29" s="79"/>
    </row>
    <row r="30" spans="1:8">
      <c r="G30" s="79"/>
    </row>
    <row r="31" spans="1:8">
      <c r="B31" s="89"/>
      <c r="C31" s="89"/>
      <c r="D31" s="89"/>
      <c r="E31" s="89"/>
      <c r="F31" s="89"/>
      <c r="G31" s="89"/>
      <c r="H31" s="89"/>
    </row>
    <row r="32" spans="1:8">
      <c r="B32" s="83"/>
      <c r="C32" s="83"/>
      <c r="D32" s="83"/>
      <c r="E32" s="83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O45"/>
  <sheetViews>
    <sheetView topLeftCell="D1" workbookViewId="0">
      <selection activeCell="D1" sqref="D1"/>
    </sheetView>
  </sheetViews>
  <sheetFormatPr baseColWidth="10" defaultColWidth="9.140625" defaultRowHeight="12.75"/>
  <cols>
    <col min="1" max="1" width="27.85546875" style="62" customWidth="1"/>
    <col min="2" max="2" width="7.7109375" style="62" bestFit="1" customWidth="1"/>
    <col min="3" max="3" width="8.7109375" style="62" bestFit="1" customWidth="1"/>
    <col min="4" max="4" width="8.140625" style="62" bestFit="1" customWidth="1"/>
    <col min="5" max="5" width="12.85546875" style="62" customWidth="1"/>
    <col min="6" max="6" width="9.85546875" style="62" customWidth="1"/>
    <col min="7" max="7" width="9.85546875" style="62" bestFit="1" customWidth="1"/>
    <col min="8" max="8" width="9.5703125" style="62" bestFit="1" customWidth="1"/>
    <col min="9" max="9" width="8.85546875" style="62" bestFit="1" customWidth="1"/>
    <col min="10" max="10" width="7.5703125" style="62" bestFit="1" customWidth="1"/>
    <col min="11" max="11" width="11" style="62" bestFit="1" customWidth="1"/>
    <col min="12" max="12" width="8" style="62" bestFit="1" customWidth="1"/>
    <col min="13" max="13" width="11.140625" style="62" bestFit="1" customWidth="1"/>
    <col min="14" max="14" width="8.5703125" style="61" customWidth="1"/>
    <col min="15" max="15" width="6.140625" style="62" customWidth="1"/>
    <col min="16" max="16384" width="9.140625" style="62"/>
  </cols>
  <sheetData>
    <row r="1" spans="1:15" ht="6" customHeight="1" thickBot="1">
      <c r="A1" s="660"/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1:15" ht="15.75">
      <c r="A2" s="647"/>
      <c r="B2" s="648"/>
      <c r="C2" s="648"/>
      <c r="D2" s="649"/>
      <c r="E2" s="649"/>
      <c r="F2" s="619" t="s">
        <v>614</v>
      </c>
      <c r="G2" s="649"/>
      <c r="H2" s="649"/>
      <c r="I2" s="648"/>
      <c r="J2" s="648"/>
      <c r="K2" s="648"/>
      <c r="L2" s="648"/>
      <c r="M2" s="650"/>
    </row>
    <row r="3" spans="1:15" ht="15.75">
      <c r="A3" s="651"/>
      <c r="B3" s="652"/>
      <c r="C3" s="652"/>
      <c r="D3" s="653"/>
      <c r="E3" s="653"/>
      <c r="F3" s="653" t="s">
        <v>52</v>
      </c>
      <c r="G3" s="653"/>
      <c r="H3" s="653"/>
      <c r="I3" s="652"/>
      <c r="J3" s="652"/>
      <c r="K3" s="652"/>
      <c r="L3" s="652"/>
      <c r="M3" s="654"/>
    </row>
    <row r="4" spans="1:15" ht="15.75">
      <c r="A4" s="651"/>
      <c r="B4" s="652"/>
      <c r="C4" s="652"/>
      <c r="D4" s="653"/>
      <c r="E4" s="653"/>
      <c r="F4" s="653" t="s">
        <v>602</v>
      </c>
      <c r="G4" s="653"/>
      <c r="H4" s="653"/>
      <c r="I4" s="652"/>
      <c r="J4" s="652"/>
      <c r="K4" s="652"/>
      <c r="L4" s="652"/>
      <c r="M4" s="654"/>
    </row>
    <row r="5" spans="1:15" ht="15.75">
      <c r="A5" s="651"/>
      <c r="B5" s="652"/>
      <c r="C5" s="652"/>
      <c r="D5" s="652"/>
      <c r="E5" s="655" t="s">
        <v>72</v>
      </c>
      <c r="F5" s="652"/>
      <c r="G5" s="652"/>
      <c r="H5" s="652"/>
      <c r="I5" s="652"/>
      <c r="J5" s="652"/>
      <c r="K5" s="652"/>
      <c r="L5" s="652"/>
      <c r="M5" s="654"/>
    </row>
    <row r="6" spans="1:15" ht="15.75">
      <c r="A6" s="651" t="s">
        <v>4</v>
      </c>
      <c r="B6" s="653" t="s">
        <v>73</v>
      </c>
      <c r="C6" s="653" t="s">
        <v>74</v>
      </c>
      <c r="D6" s="653" t="s">
        <v>75</v>
      </c>
      <c r="E6" s="653" t="s">
        <v>76</v>
      </c>
      <c r="F6" s="653" t="s">
        <v>77</v>
      </c>
      <c r="G6" s="653" t="s">
        <v>78</v>
      </c>
      <c r="H6" s="653" t="s">
        <v>79</v>
      </c>
      <c r="I6" s="653" t="s">
        <v>80</v>
      </c>
      <c r="J6" s="653" t="s">
        <v>81</v>
      </c>
      <c r="K6" s="653" t="s">
        <v>82</v>
      </c>
      <c r="L6" s="653" t="s">
        <v>83</v>
      </c>
      <c r="M6" s="656" t="s">
        <v>12</v>
      </c>
    </row>
    <row r="7" spans="1:15" ht="15.75">
      <c r="A7" s="657"/>
      <c r="B7" s="658"/>
      <c r="C7" s="658"/>
      <c r="D7" s="658"/>
      <c r="E7" s="658" t="s">
        <v>84</v>
      </c>
      <c r="F7" s="658" t="s">
        <v>85</v>
      </c>
      <c r="G7" s="658" t="s">
        <v>86</v>
      </c>
      <c r="H7" s="658"/>
      <c r="I7" s="658"/>
      <c r="J7" s="658"/>
      <c r="K7" s="658" t="s">
        <v>87</v>
      </c>
      <c r="L7" s="658" t="s">
        <v>87</v>
      </c>
      <c r="M7" s="659"/>
    </row>
    <row r="8" spans="1:15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5"/>
    </row>
    <row r="9" spans="1:15">
      <c r="A9" s="63"/>
      <c r="B9" s="661"/>
      <c r="C9" s="661"/>
      <c r="D9" s="661"/>
      <c r="E9" s="661"/>
      <c r="F9" s="661"/>
      <c r="G9" s="661"/>
      <c r="H9" s="661"/>
      <c r="I9" s="661"/>
      <c r="J9" s="661"/>
      <c r="K9" s="661"/>
      <c r="L9" s="661"/>
      <c r="M9" s="662"/>
    </row>
    <row r="10" spans="1:15">
      <c r="A10" s="66" t="s">
        <v>35</v>
      </c>
      <c r="B10" s="661">
        <v>2325</v>
      </c>
      <c r="C10" s="661">
        <v>27</v>
      </c>
      <c r="D10" s="661">
        <v>24</v>
      </c>
      <c r="E10" s="661">
        <v>1519</v>
      </c>
      <c r="F10" s="661">
        <v>73</v>
      </c>
      <c r="G10" s="661">
        <v>2</v>
      </c>
      <c r="H10" s="661">
        <v>35</v>
      </c>
      <c r="I10" s="661">
        <v>82</v>
      </c>
      <c r="J10" s="661">
        <v>1166</v>
      </c>
      <c r="K10" s="661">
        <v>870</v>
      </c>
      <c r="L10" s="661">
        <v>434</v>
      </c>
      <c r="M10" s="662">
        <v>6557</v>
      </c>
      <c r="N10" s="67"/>
      <c r="O10" s="341"/>
    </row>
    <row r="11" spans="1:15">
      <c r="A11" s="66"/>
      <c r="B11" s="663"/>
      <c r="C11" s="663"/>
      <c r="D11" s="663"/>
      <c r="E11" s="663"/>
      <c r="F11" s="663"/>
      <c r="G11" s="663"/>
      <c r="H11" s="663"/>
      <c r="I11" s="663"/>
      <c r="J11" s="663"/>
      <c r="K11" s="663"/>
      <c r="L11" s="663"/>
      <c r="M11" s="664"/>
      <c r="N11" s="67"/>
    </row>
    <row r="12" spans="1:15">
      <c r="A12" s="66" t="s">
        <v>36</v>
      </c>
      <c r="B12" s="661">
        <v>5759</v>
      </c>
      <c r="C12" s="661">
        <v>391</v>
      </c>
      <c r="D12" s="661">
        <v>214</v>
      </c>
      <c r="E12" s="661">
        <v>65</v>
      </c>
      <c r="F12" s="661">
        <v>1</v>
      </c>
      <c r="G12" s="661">
        <v>3</v>
      </c>
      <c r="H12" s="661">
        <v>87</v>
      </c>
      <c r="I12" s="661">
        <v>0</v>
      </c>
      <c r="J12" s="661">
        <v>440</v>
      </c>
      <c r="K12" s="661">
        <v>3548</v>
      </c>
      <c r="L12" s="661">
        <v>3149</v>
      </c>
      <c r="M12" s="662">
        <v>13657</v>
      </c>
      <c r="N12" s="67"/>
      <c r="O12" s="341"/>
    </row>
    <row r="13" spans="1:15">
      <c r="A13" s="66"/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7"/>
    </row>
    <row r="14" spans="1:15">
      <c r="A14" s="66" t="s">
        <v>38</v>
      </c>
      <c r="B14" s="661">
        <v>61</v>
      </c>
      <c r="C14" s="661">
        <v>0</v>
      </c>
      <c r="D14" s="661">
        <v>0</v>
      </c>
      <c r="E14" s="661">
        <v>0</v>
      </c>
      <c r="F14" s="661">
        <v>0</v>
      </c>
      <c r="G14" s="661">
        <v>0</v>
      </c>
      <c r="H14" s="661">
        <v>0</v>
      </c>
      <c r="I14" s="661">
        <v>0</v>
      </c>
      <c r="J14" s="661">
        <v>0</v>
      </c>
      <c r="K14" s="661">
        <v>311</v>
      </c>
      <c r="L14" s="661">
        <v>36</v>
      </c>
      <c r="M14" s="662">
        <v>408</v>
      </c>
      <c r="N14" s="67"/>
      <c r="O14" s="341"/>
    </row>
    <row r="15" spans="1:15">
      <c r="A15" s="66"/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7"/>
    </row>
    <row r="16" spans="1:15">
      <c r="A16" s="66" t="s">
        <v>39</v>
      </c>
      <c r="B16" s="661">
        <v>62</v>
      </c>
      <c r="C16" s="661">
        <v>0</v>
      </c>
      <c r="D16" s="661">
        <v>0</v>
      </c>
      <c r="E16" s="661">
        <v>28</v>
      </c>
      <c r="F16" s="661">
        <v>0</v>
      </c>
      <c r="G16" s="661">
        <v>9</v>
      </c>
      <c r="H16" s="661">
        <v>0</v>
      </c>
      <c r="I16" s="661">
        <v>0</v>
      </c>
      <c r="J16" s="661">
        <v>6</v>
      </c>
      <c r="K16" s="661">
        <v>1435</v>
      </c>
      <c r="L16" s="661">
        <v>76</v>
      </c>
      <c r="M16" s="662">
        <v>1616</v>
      </c>
      <c r="N16" s="67"/>
      <c r="O16" s="341"/>
    </row>
    <row r="17" spans="1:15">
      <c r="A17" s="66"/>
      <c r="B17" s="661"/>
      <c r="C17" s="661"/>
      <c r="D17" s="661"/>
      <c r="E17" s="661"/>
      <c r="F17" s="661"/>
      <c r="G17" s="661"/>
      <c r="H17" s="661"/>
      <c r="I17" s="661"/>
      <c r="J17" s="661"/>
      <c r="K17" s="661"/>
      <c r="L17" s="661"/>
      <c r="M17" s="662"/>
      <c r="N17" s="67"/>
    </row>
    <row r="18" spans="1:15">
      <c r="A18" s="66" t="s">
        <v>42</v>
      </c>
      <c r="B18" s="661">
        <v>57</v>
      </c>
      <c r="C18" s="661">
        <v>0</v>
      </c>
      <c r="D18" s="661">
        <v>0</v>
      </c>
      <c r="E18" s="661">
        <v>0</v>
      </c>
      <c r="F18" s="661">
        <v>0</v>
      </c>
      <c r="G18" s="661">
        <v>0</v>
      </c>
      <c r="H18" s="661">
        <v>0</v>
      </c>
      <c r="I18" s="661">
        <v>0</v>
      </c>
      <c r="J18" s="661">
        <v>0</v>
      </c>
      <c r="K18" s="661">
        <v>6</v>
      </c>
      <c r="L18" s="661">
        <v>0</v>
      </c>
      <c r="M18" s="662">
        <v>63</v>
      </c>
      <c r="N18" s="67"/>
      <c r="O18" s="341"/>
    </row>
    <row r="19" spans="1:15">
      <c r="A19" s="66"/>
      <c r="B19" s="661"/>
      <c r="C19" s="661"/>
      <c r="D19" s="661"/>
      <c r="E19" s="661"/>
      <c r="F19" s="661"/>
      <c r="G19" s="661"/>
      <c r="H19" s="661"/>
      <c r="I19" s="661"/>
      <c r="J19" s="661"/>
      <c r="K19" s="661"/>
      <c r="L19" s="661"/>
      <c r="M19" s="662"/>
      <c r="N19" s="67"/>
    </row>
    <row r="20" spans="1:15">
      <c r="A20" s="66" t="s">
        <v>43</v>
      </c>
      <c r="B20" s="661">
        <v>0</v>
      </c>
      <c r="C20" s="661">
        <v>0</v>
      </c>
      <c r="D20" s="661">
        <v>0</v>
      </c>
      <c r="E20" s="661">
        <v>0</v>
      </c>
      <c r="F20" s="661">
        <v>0</v>
      </c>
      <c r="G20" s="661">
        <v>6</v>
      </c>
      <c r="H20" s="661">
        <v>0</v>
      </c>
      <c r="I20" s="661">
        <v>0</v>
      </c>
      <c r="J20" s="661">
        <v>0</v>
      </c>
      <c r="K20" s="661">
        <v>0</v>
      </c>
      <c r="L20" s="661">
        <v>0</v>
      </c>
      <c r="M20" s="662">
        <v>6</v>
      </c>
      <c r="N20" s="67"/>
      <c r="O20" s="341"/>
    </row>
    <row r="21" spans="1:15">
      <c r="A21" s="66"/>
      <c r="B21" s="661"/>
      <c r="C21" s="661"/>
      <c r="D21" s="661"/>
      <c r="E21" s="661"/>
      <c r="F21" s="661"/>
      <c r="G21" s="661"/>
      <c r="H21" s="661"/>
      <c r="I21" s="661"/>
      <c r="J21" s="661"/>
      <c r="K21" s="661"/>
      <c r="L21" s="661"/>
      <c r="M21" s="662"/>
      <c r="N21" s="67"/>
    </row>
    <row r="22" spans="1:15">
      <c r="A22" s="66" t="s">
        <v>17</v>
      </c>
      <c r="B22" s="661">
        <v>11687</v>
      </c>
      <c r="C22" s="661">
        <v>281</v>
      </c>
      <c r="D22" s="661">
        <v>291</v>
      </c>
      <c r="E22" s="661">
        <v>3580</v>
      </c>
      <c r="F22" s="661">
        <v>583</v>
      </c>
      <c r="G22" s="661">
        <v>446</v>
      </c>
      <c r="H22" s="661">
        <v>397</v>
      </c>
      <c r="I22" s="661">
        <v>78</v>
      </c>
      <c r="J22" s="661">
        <v>173</v>
      </c>
      <c r="K22" s="661">
        <v>6138</v>
      </c>
      <c r="L22" s="661">
        <v>527</v>
      </c>
      <c r="M22" s="662">
        <v>24181</v>
      </c>
      <c r="N22" s="67"/>
      <c r="O22" s="341"/>
    </row>
    <row r="23" spans="1:15">
      <c r="A23" s="66"/>
      <c r="B23" s="661"/>
      <c r="C23" s="661"/>
      <c r="D23" s="661"/>
      <c r="E23" s="661"/>
      <c r="F23" s="661"/>
      <c r="G23" s="661"/>
      <c r="H23" s="661"/>
      <c r="I23" s="661"/>
      <c r="J23" s="661"/>
      <c r="K23" s="661"/>
      <c r="L23" s="661"/>
      <c r="M23" s="662"/>
      <c r="N23" s="67"/>
    </row>
    <row r="24" spans="1:15">
      <c r="A24" s="66" t="s">
        <v>8</v>
      </c>
      <c r="B24" s="661">
        <v>55</v>
      </c>
      <c r="C24" s="661">
        <v>0</v>
      </c>
      <c r="D24" s="661">
        <v>488</v>
      </c>
      <c r="E24" s="661">
        <v>2</v>
      </c>
      <c r="F24" s="661">
        <v>0</v>
      </c>
      <c r="G24" s="661">
        <v>0</v>
      </c>
      <c r="H24" s="661">
        <v>1289</v>
      </c>
      <c r="I24" s="661">
        <v>1074</v>
      </c>
      <c r="J24" s="661">
        <v>109</v>
      </c>
      <c r="K24" s="661">
        <v>2142</v>
      </c>
      <c r="L24" s="661">
        <v>138</v>
      </c>
      <c r="M24" s="662">
        <v>5297</v>
      </c>
      <c r="N24" s="67"/>
      <c r="O24" s="341"/>
    </row>
    <row r="25" spans="1:15">
      <c r="A25" s="66"/>
      <c r="B25" s="661"/>
      <c r="C25" s="661"/>
      <c r="D25" s="661"/>
      <c r="E25" s="661"/>
      <c r="F25" s="661"/>
      <c r="G25" s="661"/>
      <c r="H25" s="661"/>
      <c r="I25" s="661"/>
      <c r="J25" s="661"/>
      <c r="K25" s="661"/>
      <c r="L25" s="661"/>
      <c r="M25" s="662"/>
      <c r="N25" s="67"/>
    </row>
    <row r="26" spans="1:15">
      <c r="A26" s="66" t="s">
        <v>88</v>
      </c>
      <c r="B26" s="661">
        <v>79</v>
      </c>
      <c r="C26" s="661">
        <v>0</v>
      </c>
      <c r="D26" s="661">
        <v>0</v>
      </c>
      <c r="E26" s="661">
        <v>0</v>
      </c>
      <c r="F26" s="661">
        <v>2104</v>
      </c>
      <c r="G26" s="661">
        <v>0</v>
      </c>
      <c r="H26" s="661">
        <v>24</v>
      </c>
      <c r="I26" s="661">
        <v>52</v>
      </c>
      <c r="J26" s="661">
        <v>0</v>
      </c>
      <c r="K26" s="661">
        <v>37</v>
      </c>
      <c r="L26" s="661">
        <v>0</v>
      </c>
      <c r="M26" s="662">
        <v>2296</v>
      </c>
      <c r="N26" s="67"/>
      <c r="O26" s="341"/>
    </row>
    <row r="27" spans="1:15">
      <c r="A27" s="66"/>
      <c r="B27" s="661"/>
      <c r="C27" s="661"/>
      <c r="D27" s="661"/>
      <c r="E27" s="661"/>
      <c r="F27" s="661"/>
      <c r="G27" s="661"/>
      <c r="H27" s="661"/>
      <c r="I27" s="661"/>
      <c r="J27" s="661"/>
      <c r="K27" s="661"/>
      <c r="L27" s="661"/>
      <c r="M27" s="662"/>
      <c r="N27" s="67"/>
    </row>
    <row r="28" spans="1:15">
      <c r="A28" s="66" t="s">
        <v>47</v>
      </c>
      <c r="B28" s="661">
        <v>0</v>
      </c>
      <c r="C28" s="661">
        <v>0</v>
      </c>
      <c r="D28" s="661">
        <v>0</v>
      </c>
      <c r="E28" s="661">
        <v>0</v>
      </c>
      <c r="F28" s="661">
        <v>180</v>
      </c>
      <c r="G28" s="661">
        <v>0</v>
      </c>
      <c r="H28" s="661">
        <v>0</v>
      </c>
      <c r="I28" s="661">
        <v>0</v>
      </c>
      <c r="J28" s="661">
        <v>0</v>
      </c>
      <c r="K28" s="661">
        <v>0</v>
      </c>
      <c r="L28" s="661">
        <v>0</v>
      </c>
      <c r="M28" s="662">
        <v>180</v>
      </c>
      <c r="N28" s="67"/>
      <c r="O28" s="341"/>
    </row>
    <row r="29" spans="1:15">
      <c r="A29" s="66"/>
      <c r="B29" s="661"/>
      <c r="C29" s="661"/>
      <c r="D29" s="661"/>
      <c r="E29" s="661"/>
      <c r="F29" s="661"/>
      <c r="G29" s="661"/>
      <c r="H29" s="661"/>
      <c r="I29" s="661"/>
      <c r="J29" s="661"/>
      <c r="K29" s="661"/>
      <c r="L29" s="661"/>
      <c r="M29" s="662"/>
      <c r="N29" s="67"/>
    </row>
    <row r="30" spans="1:15">
      <c r="A30" s="66" t="s">
        <v>19</v>
      </c>
      <c r="B30" s="661">
        <v>0</v>
      </c>
      <c r="C30" s="661">
        <v>0</v>
      </c>
      <c r="D30" s="661">
        <v>0</v>
      </c>
      <c r="E30" s="661">
        <v>0</v>
      </c>
      <c r="F30" s="661">
        <v>915</v>
      </c>
      <c r="G30" s="661">
        <v>0</v>
      </c>
      <c r="H30" s="661">
        <v>0</v>
      </c>
      <c r="I30" s="661">
        <v>0</v>
      </c>
      <c r="J30" s="661">
        <v>0</v>
      </c>
      <c r="K30" s="661">
        <v>0</v>
      </c>
      <c r="L30" s="661">
        <v>0</v>
      </c>
      <c r="M30" s="662">
        <v>915</v>
      </c>
      <c r="N30" s="67"/>
      <c r="O30" s="341"/>
    </row>
    <row r="31" spans="1:15">
      <c r="A31" s="66"/>
      <c r="B31" s="661"/>
      <c r="C31" s="661"/>
      <c r="D31" s="661"/>
      <c r="E31" s="661"/>
      <c r="F31" s="661"/>
      <c r="G31" s="661"/>
      <c r="H31" s="661"/>
      <c r="I31" s="661"/>
      <c r="J31" s="661"/>
      <c r="K31" s="661"/>
      <c r="L31" s="661"/>
      <c r="M31" s="662"/>
      <c r="N31" s="67"/>
    </row>
    <row r="32" spans="1:15">
      <c r="A32" s="66" t="s">
        <v>49</v>
      </c>
      <c r="B32" s="661">
        <v>0</v>
      </c>
      <c r="C32" s="661">
        <v>0</v>
      </c>
      <c r="D32" s="661">
        <v>0</v>
      </c>
      <c r="E32" s="661">
        <v>0</v>
      </c>
      <c r="F32" s="661">
        <v>720</v>
      </c>
      <c r="G32" s="661">
        <v>0</v>
      </c>
      <c r="H32" s="661">
        <v>0</v>
      </c>
      <c r="I32" s="661">
        <v>0</v>
      </c>
      <c r="J32" s="661">
        <v>0</v>
      </c>
      <c r="K32" s="661">
        <v>0</v>
      </c>
      <c r="L32" s="661">
        <v>0</v>
      </c>
      <c r="M32" s="662">
        <v>720</v>
      </c>
      <c r="N32" s="67"/>
      <c r="O32" s="341"/>
    </row>
    <row r="33" spans="1:15">
      <c r="A33" s="66"/>
      <c r="B33" s="661"/>
      <c r="C33" s="661"/>
      <c r="D33" s="661"/>
      <c r="E33" s="661"/>
      <c r="F33" s="661"/>
      <c r="G33" s="661"/>
      <c r="H33" s="661"/>
      <c r="I33" s="661"/>
      <c r="J33" s="661"/>
      <c r="K33" s="661"/>
      <c r="L33" s="661"/>
      <c r="M33" s="662"/>
      <c r="N33" s="67"/>
    </row>
    <row r="34" spans="1:15">
      <c r="A34" s="66" t="s">
        <v>7</v>
      </c>
      <c r="B34" s="661">
        <v>817</v>
      </c>
      <c r="C34" s="661">
        <v>725</v>
      </c>
      <c r="D34" s="661">
        <v>0</v>
      </c>
      <c r="E34" s="661">
        <v>925</v>
      </c>
      <c r="F34" s="661">
        <v>333</v>
      </c>
      <c r="G34" s="661">
        <v>193</v>
      </c>
      <c r="H34" s="661">
        <v>355</v>
      </c>
      <c r="I34" s="661">
        <v>0</v>
      </c>
      <c r="J34" s="661">
        <v>296</v>
      </c>
      <c r="K34" s="661">
        <v>5598</v>
      </c>
      <c r="L34" s="661">
        <v>0</v>
      </c>
      <c r="M34" s="662">
        <v>9242</v>
      </c>
      <c r="N34" s="67"/>
      <c r="O34" s="341"/>
    </row>
    <row r="35" spans="1:15">
      <c r="A35" s="66"/>
      <c r="B35" s="661"/>
      <c r="C35" s="661"/>
      <c r="D35" s="661"/>
      <c r="E35" s="661"/>
      <c r="F35" s="661"/>
      <c r="G35" s="661"/>
      <c r="H35" s="661"/>
      <c r="I35" s="661"/>
      <c r="J35" s="661"/>
      <c r="K35" s="661"/>
      <c r="L35" s="661"/>
      <c r="M35" s="662"/>
      <c r="N35" s="67"/>
    </row>
    <row r="36" spans="1:15">
      <c r="A36" s="66" t="s">
        <v>21</v>
      </c>
      <c r="B36" s="661">
        <v>0</v>
      </c>
      <c r="C36" s="661">
        <v>0</v>
      </c>
      <c r="D36" s="661">
        <v>0</v>
      </c>
      <c r="E36" s="661">
        <v>0</v>
      </c>
      <c r="F36" s="661">
        <v>0</v>
      </c>
      <c r="G36" s="661">
        <v>0</v>
      </c>
      <c r="H36" s="661">
        <v>0</v>
      </c>
      <c r="I36" s="661">
        <v>0</v>
      </c>
      <c r="J36" s="661">
        <v>0</v>
      </c>
      <c r="K36" s="661">
        <v>401</v>
      </c>
      <c r="L36" s="661">
        <v>0</v>
      </c>
      <c r="M36" s="662">
        <v>401</v>
      </c>
      <c r="N36" s="67"/>
      <c r="O36" s="341"/>
    </row>
    <row r="37" spans="1:15">
      <c r="A37" s="66"/>
      <c r="B37" s="661"/>
      <c r="C37" s="661"/>
      <c r="D37" s="661"/>
      <c r="E37" s="661"/>
      <c r="F37" s="661"/>
      <c r="G37" s="661"/>
      <c r="H37" s="661"/>
      <c r="I37" s="661"/>
      <c r="J37" s="661"/>
      <c r="K37" s="661"/>
      <c r="L37" s="661"/>
      <c r="M37" s="662"/>
      <c r="N37" s="67"/>
    </row>
    <row r="38" spans="1:15">
      <c r="A38" s="66" t="s">
        <v>10</v>
      </c>
      <c r="B38" s="661">
        <v>2</v>
      </c>
      <c r="C38" s="661">
        <v>0</v>
      </c>
      <c r="D38" s="661">
        <v>0</v>
      </c>
      <c r="E38" s="661">
        <v>6313</v>
      </c>
      <c r="F38" s="661">
        <v>0</v>
      </c>
      <c r="G38" s="661">
        <v>0</v>
      </c>
      <c r="H38" s="661">
        <v>0</v>
      </c>
      <c r="I38" s="661">
        <v>0</v>
      </c>
      <c r="J38" s="661">
        <v>0</v>
      </c>
      <c r="K38" s="661">
        <v>3818</v>
      </c>
      <c r="L38" s="661">
        <v>0</v>
      </c>
      <c r="M38" s="662">
        <v>10133</v>
      </c>
      <c r="N38" s="67"/>
      <c r="O38" s="341"/>
    </row>
    <row r="39" spans="1:15">
      <c r="A39" s="66"/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2"/>
      <c r="N39" s="67"/>
    </row>
    <row r="40" spans="1:15">
      <c r="A40" s="66"/>
      <c r="B40" s="661"/>
      <c r="C40" s="661"/>
      <c r="D40" s="661"/>
      <c r="E40" s="661"/>
      <c r="F40" s="661"/>
      <c r="G40" s="661"/>
      <c r="H40" s="661"/>
      <c r="I40" s="661"/>
      <c r="J40" s="661"/>
      <c r="K40" s="661"/>
      <c r="L40" s="661"/>
      <c r="M40" s="662"/>
    </row>
    <row r="41" spans="1:15">
      <c r="A41" s="68" t="s">
        <v>12</v>
      </c>
      <c r="B41" s="665">
        <v>20904</v>
      </c>
      <c r="C41" s="665">
        <v>1424</v>
      </c>
      <c r="D41" s="665">
        <v>1017</v>
      </c>
      <c r="E41" s="665">
        <v>12432</v>
      </c>
      <c r="F41" s="665">
        <v>4909</v>
      </c>
      <c r="G41" s="665">
        <v>659</v>
      </c>
      <c r="H41" s="665">
        <v>2187</v>
      </c>
      <c r="I41" s="665">
        <v>1286</v>
      </c>
      <c r="J41" s="665">
        <v>2190</v>
      </c>
      <c r="K41" s="665">
        <v>24304</v>
      </c>
      <c r="L41" s="665">
        <v>4360</v>
      </c>
      <c r="M41" s="666">
        <v>75672</v>
      </c>
      <c r="N41" s="67"/>
      <c r="O41" s="341"/>
    </row>
    <row r="42" spans="1:15" ht="13.5" thickBot="1">
      <c r="A42" s="6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8"/>
      <c r="N42" s="67"/>
    </row>
    <row r="44" spans="1:15"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</row>
    <row r="45" spans="1:15">
      <c r="B45"/>
      <c r="C45"/>
      <c r="D45"/>
      <c r="E45"/>
      <c r="F45"/>
      <c r="G45"/>
      <c r="H45"/>
      <c r="I45"/>
      <c r="J45"/>
      <c r="K45"/>
      <c r="L45"/>
      <c r="M45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35"/>
  <sheetViews>
    <sheetView workbookViewId="0">
      <selection activeCell="A2" sqref="A2"/>
    </sheetView>
  </sheetViews>
  <sheetFormatPr baseColWidth="10" defaultColWidth="9.140625" defaultRowHeight="12.75"/>
  <cols>
    <col min="1" max="1" width="28.5703125" style="53" customWidth="1"/>
    <col min="2" max="2" width="12.5703125" style="53" customWidth="1"/>
    <col min="3" max="3" width="11.28515625" style="53" customWidth="1"/>
    <col min="4" max="4" width="10.42578125" style="53" customWidth="1"/>
    <col min="5" max="5" width="10.85546875" style="53" customWidth="1"/>
    <col min="6" max="6" width="9.5703125" style="53" customWidth="1"/>
    <col min="7" max="16384" width="9.140625" style="53"/>
  </cols>
  <sheetData>
    <row r="1" spans="1:9" ht="4.5" customHeight="1" thickBot="1">
      <c r="A1" s="631"/>
      <c r="B1" s="631"/>
      <c r="C1" s="631"/>
      <c r="D1" s="631"/>
      <c r="E1" s="631"/>
      <c r="F1" s="631"/>
    </row>
    <row r="2" spans="1:9" ht="15.75">
      <c r="A2" s="636"/>
      <c r="B2" s="619"/>
      <c r="C2" s="619" t="s">
        <v>614</v>
      </c>
      <c r="D2" s="637"/>
      <c r="E2" s="637"/>
      <c r="F2" s="638"/>
      <c r="G2" s="52"/>
      <c r="H2" s="52"/>
      <c r="I2" s="52"/>
    </row>
    <row r="3" spans="1:9" ht="15.75">
      <c r="A3" s="639"/>
      <c r="B3" s="640"/>
      <c r="C3" s="641" t="s">
        <v>65</v>
      </c>
      <c r="D3" s="640"/>
      <c r="E3" s="640"/>
      <c r="F3" s="642"/>
      <c r="G3" s="52"/>
      <c r="H3" s="52"/>
      <c r="I3" s="52"/>
    </row>
    <row r="4" spans="1:9" ht="15.75">
      <c r="A4" s="639"/>
      <c r="B4" s="640"/>
      <c r="C4" s="643" t="s">
        <v>606</v>
      </c>
      <c r="D4" s="640"/>
      <c r="E4" s="640"/>
      <c r="F4" s="642"/>
      <c r="G4" s="52"/>
      <c r="H4" s="52"/>
      <c r="I4" s="52"/>
    </row>
    <row r="5" spans="1:9" ht="15.75">
      <c r="A5" s="639"/>
      <c r="B5" s="640"/>
      <c r="C5" s="641" t="s">
        <v>66</v>
      </c>
      <c r="D5" s="640"/>
      <c r="E5" s="640"/>
      <c r="F5" s="642"/>
      <c r="G5" s="52"/>
      <c r="H5" s="52"/>
      <c r="I5" s="52"/>
    </row>
    <row r="6" spans="1:9" ht="15.75">
      <c r="A6" s="639"/>
      <c r="B6" s="640"/>
      <c r="C6" s="640"/>
      <c r="D6" s="640"/>
      <c r="E6" s="640"/>
      <c r="F6" s="642"/>
      <c r="G6" s="52"/>
      <c r="H6" s="52"/>
      <c r="I6" s="52"/>
    </row>
    <row r="7" spans="1:9" ht="15.75">
      <c r="A7" s="639"/>
      <c r="B7" s="640"/>
      <c r="C7" s="640"/>
      <c r="D7" s="640"/>
      <c r="E7" s="640"/>
      <c r="F7" s="642"/>
      <c r="G7" s="52"/>
      <c r="H7" s="52"/>
      <c r="I7" s="52"/>
    </row>
    <row r="8" spans="1:9" ht="15.75">
      <c r="A8" s="644" t="s">
        <v>4</v>
      </c>
      <c r="B8" s="645" t="s">
        <v>67</v>
      </c>
      <c r="C8" s="645" t="s">
        <v>68</v>
      </c>
      <c r="D8" s="645" t="s">
        <v>69</v>
      </c>
      <c r="E8" s="645" t="s">
        <v>70</v>
      </c>
      <c r="F8" s="646" t="s">
        <v>12</v>
      </c>
      <c r="G8" s="52"/>
      <c r="H8" s="52"/>
      <c r="I8" s="52"/>
    </row>
    <row r="9" spans="1:9">
      <c r="A9" s="54"/>
      <c r="B9" s="55"/>
      <c r="C9" s="55"/>
      <c r="D9" s="55"/>
      <c r="E9" s="55"/>
      <c r="F9" s="56"/>
    </row>
    <row r="10" spans="1:9">
      <c r="A10" s="54"/>
      <c r="B10" s="55"/>
      <c r="C10" s="55"/>
      <c r="D10" s="55"/>
      <c r="E10" s="55"/>
      <c r="F10" s="56"/>
    </row>
    <row r="11" spans="1:9">
      <c r="A11" s="57" t="s">
        <v>35</v>
      </c>
      <c r="B11" s="632">
        <v>0</v>
      </c>
      <c r="C11" s="632">
        <v>0</v>
      </c>
      <c r="D11" s="632">
        <v>6538</v>
      </c>
      <c r="E11" s="632">
        <v>0</v>
      </c>
      <c r="F11" s="633">
        <v>6538</v>
      </c>
      <c r="G11" s="58"/>
      <c r="H11" s="58"/>
    </row>
    <row r="12" spans="1:9">
      <c r="A12" s="57"/>
      <c r="B12" s="632"/>
      <c r="C12" s="632"/>
      <c r="D12" s="632"/>
      <c r="E12" s="632"/>
      <c r="F12" s="633"/>
    </row>
    <row r="13" spans="1:9">
      <c r="A13" s="57" t="s">
        <v>36</v>
      </c>
      <c r="B13" s="632">
        <v>27432</v>
      </c>
      <c r="C13" s="632">
        <v>201</v>
      </c>
      <c r="D13" s="632">
        <v>3293</v>
      </c>
      <c r="E13" s="632">
        <v>0</v>
      </c>
      <c r="F13" s="633">
        <v>30926</v>
      </c>
      <c r="G13" s="510"/>
      <c r="H13" s="58"/>
    </row>
    <row r="14" spans="1:9">
      <c r="A14" s="57"/>
      <c r="B14" s="632"/>
      <c r="C14" s="632"/>
      <c r="D14" s="632"/>
      <c r="E14" s="632"/>
      <c r="F14" s="633"/>
      <c r="G14" s="58"/>
    </row>
    <row r="15" spans="1:9">
      <c r="A15" s="57" t="s">
        <v>63</v>
      </c>
      <c r="B15" s="632">
        <v>24183</v>
      </c>
      <c r="C15" s="632">
        <v>0</v>
      </c>
      <c r="D15" s="632">
        <v>0</v>
      </c>
      <c r="E15" s="632">
        <v>0</v>
      </c>
      <c r="F15" s="633">
        <v>24183</v>
      </c>
      <c r="G15" s="58"/>
      <c r="H15" s="58"/>
    </row>
    <row r="16" spans="1:9">
      <c r="A16" s="57"/>
      <c r="B16" s="632"/>
      <c r="C16" s="632"/>
      <c r="D16" s="632"/>
      <c r="E16" s="632"/>
      <c r="F16" s="633"/>
      <c r="G16" s="58"/>
    </row>
    <row r="17" spans="1:8">
      <c r="A17" s="57" t="s">
        <v>71</v>
      </c>
      <c r="B17" s="632">
        <v>56</v>
      </c>
      <c r="C17" s="632">
        <v>0</v>
      </c>
      <c r="D17" s="632">
        <v>0</v>
      </c>
      <c r="E17" s="632">
        <v>0</v>
      </c>
      <c r="F17" s="633">
        <v>56</v>
      </c>
      <c r="G17" s="58"/>
      <c r="H17" s="58"/>
    </row>
    <row r="18" spans="1:8">
      <c r="A18" s="57"/>
      <c r="B18" s="632"/>
      <c r="C18" s="632"/>
      <c r="D18" s="632"/>
      <c r="E18" s="632"/>
      <c r="F18" s="633"/>
      <c r="G18" s="58"/>
    </row>
    <row r="19" spans="1:8">
      <c r="A19" s="57" t="s">
        <v>40</v>
      </c>
      <c r="B19" s="632">
        <v>0</v>
      </c>
      <c r="C19" s="632">
        <v>0</v>
      </c>
      <c r="D19" s="632">
        <v>0</v>
      </c>
      <c r="E19" s="632">
        <v>58</v>
      </c>
      <c r="F19" s="633">
        <v>58</v>
      </c>
      <c r="G19" s="58"/>
      <c r="H19" s="58"/>
    </row>
    <row r="20" spans="1:8">
      <c r="A20" s="57"/>
      <c r="B20" s="632"/>
      <c r="C20" s="632"/>
      <c r="D20" s="632"/>
      <c r="E20" s="632"/>
      <c r="F20" s="633"/>
      <c r="G20" s="58"/>
    </row>
    <row r="21" spans="1:8">
      <c r="A21" s="57" t="s">
        <v>41</v>
      </c>
      <c r="B21" s="632">
        <v>0</v>
      </c>
      <c r="C21" s="632">
        <v>0</v>
      </c>
      <c r="D21" s="632">
        <v>0</v>
      </c>
      <c r="E21" s="632">
        <v>6798</v>
      </c>
      <c r="F21" s="633">
        <v>6798</v>
      </c>
      <c r="G21" s="58"/>
      <c r="H21" s="58"/>
    </row>
    <row r="22" spans="1:8">
      <c r="A22" s="57"/>
      <c r="B22" s="632"/>
      <c r="C22" s="632"/>
      <c r="D22" s="632"/>
      <c r="E22" s="632"/>
      <c r="F22" s="633"/>
      <c r="G22" s="58"/>
    </row>
    <row r="23" spans="1:8">
      <c r="A23" s="57" t="s">
        <v>17</v>
      </c>
      <c r="B23" s="632">
        <v>113</v>
      </c>
      <c r="C23" s="632">
        <v>71</v>
      </c>
      <c r="D23" s="632">
        <v>0</v>
      </c>
      <c r="E23" s="632">
        <v>0</v>
      </c>
      <c r="F23" s="633">
        <v>184</v>
      </c>
      <c r="G23" s="510"/>
      <c r="H23" s="58"/>
    </row>
    <row r="24" spans="1:8">
      <c r="A24" s="57"/>
      <c r="B24" s="632"/>
      <c r="C24" s="632"/>
      <c r="D24" s="632"/>
      <c r="E24" s="632"/>
      <c r="F24" s="633"/>
      <c r="G24" s="58"/>
      <c r="H24" s="58"/>
    </row>
    <row r="25" spans="1:8">
      <c r="A25" s="57" t="s">
        <v>7</v>
      </c>
      <c r="B25" s="632">
        <v>253</v>
      </c>
      <c r="C25" s="632">
        <v>0</v>
      </c>
      <c r="D25" s="632">
        <v>0</v>
      </c>
      <c r="E25" s="632">
        <v>0</v>
      </c>
      <c r="F25" s="633">
        <v>253</v>
      </c>
      <c r="G25" s="510"/>
      <c r="H25" s="58"/>
    </row>
    <row r="26" spans="1:8">
      <c r="A26" s="57"/>
      <c r="B26" s="632"/>
      <c r="C26" s="632"/>
      <c r="D26" s="632"/>
      <c r="E26" s="632"/>
      <c r="F26" s="633"/>
    </row>
    <row r="27" spans="1:8">
      <c r="A27" s="57" t="s">
        <v>8</v>
      </c>
      <c r="B27" s="632">
        <v>0</v>
      </c>
      <c r="C27" s="632">
        <v>0</v>
      </c>
      <c r="D27" s="632">
        <v>0</v>
      </c>
      <c r="E27" s="632">
        <v>0</v>
      </c>
      <c r="F27" s="633">
        <v>0</v>
      </c>
      <c r="G27" s="58"/>
      <c r="H27" s="58"/>
    </row>
    <row r="28" spans="1:8">
      <c r="A28" s="57"/>
      <c r="B28" s="632"/>
      <c r="C28" s="632"/>
      <c r="D28" s="632"/>
      <c r="E28" s="632"/>
      <c r="F28" s="633"/>
    </row>
    <row r="29" spans="1:8">
      <c r="A29" s="57"/>
      <c r="B29" s="632"/>
      <c r="C29" s="632"/>
      <c r="D29" s="632"/>
      <c r="E29" s="632"/>
      <c r="F29" s="633"/>
      <c r="G29" s="58"/>
    </row>
    <row r="30" spans="1:8" ht="13.5" thickBot="1">
      <c r="A30" s="59" t="s">
        <v>12</v>
      </c>
      <c r="B30" s="634">
        <f>SUM(B10:B26)</f>
        <v>52037</v>
      </c>
      <c r="C30" s="634">
        <f>SUM(C10:C26)</f>
        <v>272</v>
      </c>
      <c r="D30" s="634">
        <f>SUM(D10:D26)</f>
        <v>9831</v>
      </c>
      <c r="E30" s="634">
        <f>SUM(E10:E26)</f>
        <v>6856</v>
      </c>
      <c r="F30" s="635">
        <f>SUM(F10:F26)</f>
        <v>68996</v>
      </c>
      <c r="G30" s="58"/>
      <c r="H30" s="58"/>
    </row>
    <row r="31" spans="1:8" ht="13.5" thickBot="1">
      <c r="A31" s="60"/>
      <c r="B31" s="377"/>
      <c r="C31" s="377"/>
      <c r="D31" s="377"/>
      <c r="E31" s="377"/>
      <c r="F31" s="376"/>
      <c r="G31" s="58"/>
    </row>
    <row r="32" spans="1:8">
      <c r="B32" s="58"/>
      <c r="C32" s="58"/>
      <c r="D32" s="58"/>
      <c r="E32" s="58"/>
      <c r="F32" s="58"/>
    </row>
    <row r="33" spans="2:8">
      <c r="B33" s="89"/>
      <c r="C33" s="89"/>
      <c r="D33" s="89"/>
      <c r="E33" s="89"/>
      <c r="F33" s="89"/>
      <c r="G33"/>
      <c r="H33"/>
    </row>
    <row r="34" spans="2:8">
      <c r="B34"/>
      <c r="C34"/>
      <c r="D34"/>
      <c r="E34"/>
      <c r="F34"/>
      <c r="G34"/>
      <c r="H34"/>
    </row>
    <row r="35" spans="2:8">
      <c r="B35"/>
      <c r="C35"/>
      <c r="D35"/>
      <c r="E35"/>
      <c r="F35"/>
      <c r="G35"/>
      <c r="H35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M56"/>
  <sheetViews>
    <sheetView tabSelected="1" workbookViewId="0"/>
  </sheetViews>
  <sheetFormatPr baseColWidth="10" defaultColWidth="9.140625" defaultRowHeight="12.75"/>
  <cols>
    <col min="1" max="1" width="9.140625" style="39"/>
    <col min="2" max="2" width="29" style="39" bestFit="1" customWidth="1"/>
    <col min="3" max="3" width="8.28515625" style="39" bestFit="1" customWidth="1"/>
    <col min="4" max="4" width="8" style="39" bestFit="1" customWidth="1"/>
    <col min="5" max="5" width="18.85546875" style="39" bestFit="1" customWidth="1"/>
    <col min="6" max="6" width="8.7109375" style="39" bestFit="1" customWidth="1"/>
    <col min="7" max="7" width="8.28515625" style="39" bestFit="1" customWidth="1"/>
    <col min="8" max="8" width="8.7109375" style="39" bestFit="1" customWidth="1"/>
    <col min="9" max="9" width="2" style="39" customWidth="1"/>
    <col min="10" max="10" width="7.85546875" style="39" customWidth="1"/>
    <col min="11" max="11" width="4.7109375" style="39" customWidth="1"/>
    <col min="12" max="16384" width="9.140625" style="39"/>
  </cols>
  <sheetData>
    <row r="1" spans="2:13" ht="13.5" thickBot="1">
      <c r="B1" s="616"/>
      <c r="C1" s="616"/>
      <c r="D1" s="616"/>
      <c r="E1" s="616"/>
      <c r="F1" s="616"/>
      <c r="G1" s="616"/>
      <c r="H1" s="616"/>
      <c r="I1" s="616"/>
    </row>
    <row r="2" spans="2:13" ht="15.75">
      <c r="B2" s="617"/>
      <c r="C2" s="618"/>
      <c r="D2" s="618"/>
      <c r="E2" s="619" t="s">
        <v>614</v>
      </c>
      <c r="F2" s="618"/>
      <c r="G2" s="618"/>
      <c r="H2" s="618"/>
      <c r="I2" s="620"/>
      <c r="J2" s="38"/>
    </row>
    <row r="3" spans="2:13" ht="15.75">
      <c r="B3" s="621"/>
      <c r="C3" s="622"/>
      <c r="D3" s="622"/>
      <c r="E3" s="623" t="s">
        <v>52</v>
      </c>
      <c r="F3" s="622"/>
      <c r="G3" s="622"/>
      <c r="H3" s="622"/>
      <c r="I3" s="624"/>
      <c r="J3" s="38"/>
    </row>
    <row r="4" spans="2:13" ht="15.75">
      <c r="B4" s="621"/>
      <c r="C4" s="622"/>
      <c r="D4" s="622"/>
      <c r="E4" s="623" t="s">
        <v>602</v>
      </c>
      <c r="F4" s="622"/>
      <c r="G4" s="622"/>
      <c r="H4" s="622"/>
      <c r="I4" s="624"/>
      <c r="J4" s="38"/>
    </row>
    <row r="5" spans="2:13" ht="15.75">
      <c r="B5" s="621"/>
      <c r="C5" s="622"/>
      <c r="D5" s="622"/>
      <c r="E5" s="622"/>
      <c r="F5" s="622"/>
      <c r="G5" s="622"/>
      <c r="H5" s="622"/>
      <c r="I5" s="624"/>
      <c r="J5" s="38"/>
    </row>
    <row r="6" spans="2:13" ht="15.75">
      <c r="B6" s="621" t="s">
        <v>4</v>
      </c>
      <c r="C6" s="623" t="s">
        <v>53</v>
      </c>
      <c r="D6" s="623" t="s">
        <v>53</v>
      </c>
      <c r="E6" s="623" t="s">
        <v>53</v>
      </c>
      <c r="F6" s="623" t="s">
        <v>54</v>
      </c>
      <c r="G6" s="623" t="s">
        <v>55</v>
      </c>
      <c r="H6" s="623" t="s">
        <v>56</v>
      </c>
      <c r="I6" s="625"/>
      <c r="J6" s="38"/>
      <c r="K6"/>
    </row>
    <row r="7" spans="2:13" ht="15.75">
      <c r="B7" s="626"/>
      <c r="C7" s="627" t="s">
        <v>57</v>
      </c>
      <c r="D7" s="627" t="s">
        <v>58</v>
      </c>
      <c r="E7" s="627" t="s">
        <v>59</v>
      </c>
      <c r="F7" s="627" t="s">
        <v>60</v>
      </c>
      <c r="G7" s="627" t="s">
        <v>61</v>
      </c>
      <c r="H7" s="627" t="s">
        <v>62</v>
      </c>
      <c r="I7" s="628"/>
      <c r="K7"/>
    </row>
    <row r="8" spans="2:13">
      <c r="B8" s="40"/>
      <c r="C8" s="41"/>
      <c r="D8" s="41"/>
      <c r="E8" s="41"/>
      <c r="F8" s="41"/>
      <c r="G8" s="41"/>
      <c r="H8" s="41"/>
      <c r="I8" s="42"/>
      <c r="K8"/>
    </row>
    <row r="9" spans="2:13">
      <c r="B9" s="43" t="s">
        <v>35</v>
      </c>
      <c r="C9" s="629">
        <v>6538</v>
      </c>
      <c r="D9" s="629">
        <v>6557</v>
      </c>
      <c r="E9" s="629">
        <v>43</v>
      </c>
      <c r="F9" s="629">
        <v>13138</v>
      </c>
      <c r="G9" s="612">
        <v>1187</v>
      </c>
      <c r="H9" s="629">
        <v>14325</v>
      </c>
      <c r="I9" s="44"/>
      <c r="J9" s="45"/>
      <c r="K9" s="89"/>
      <c r="L9" s="45"/>
      <c r="M9" s="45"/>
    </row>
    <row r="10" spans="2:13">
      <c r="B10" s="43"/>
      <c r="C10" s="629"/>
      <c r="D10" s="629"/>
      <c r="E10" s="629"/>
      <c r="F10" s="629"/>
      <c r="G10" s="612"/>
      <c r="H10" s="629"/>
      <c r="I10" s="46"/>
      <c r="K10"/>
    </row>
    <row r="11" spans="2:13">
      <c r="B11" s="43" t="s">
        <v>36</v>
      </c>
      <c r="C11" s="629">
        <v>30926</v>
      </c>
      <c r="D11" s="629">
        <v>13657</v>
      </c>
      <c r="E11" s="629">
        <v>740</v>
      </c>
      <c r="F11" s="629">
        <v>45323</v>
      </c>
      <c r="G11" s="612">
        <v>737</v>
      </c>
      <c r="H11" s="629">
        <v>46060</v>
      </c>
      <c r="I11" s="44"/>
      <c r="J11" s="45"/>
      <c r="K11" s="89"/>
      <c r="L11" s="45"/>
      <c r="M11" s="45"/>
    </row>
    <row r="12" spans="2:13">
      <c r="B12" s="43"/>
      <c r="C12" s="629"/>
      <c r="D12" s="629"/>
      <c r="E12" s="629"/>
      <c r="F12" s="629"/>
      <c r="G12" s="612"/>
      <c r="H12" s="629"/>
      <c r="I12" s="46"/>
      <c r="K12"/>
    </row>
    <row r="13" spans="2:13">
      <c r="B13" s="43" t="s">
        <v>63</v>
      </c>
      <c r="C13" s="629">
        <v>24183</v>
      </c>
      <c r="D13" s="629">
        <v>0</v>
      </c>
      <c r="E13" s="629">
        <v>0</v>
      </c>
      <c r="F13" s="629">
        <v>24183</v>
      </c>
      <c r="G13" s="612">
        <v>0</v>
      </c>
      <c r="H13" s="629">
        <v>24183</v>
      </c>
      <c r="I13" s="44"/>
      <c r="J13" s="45"/>
      <c r="K13" s="89"/>
      <c r="L13" s="45"/>
      <c r="M13" s="45"/>
    </row>
    <row r="14" spans="2:13">
      <c r="B14" s="43"/>
      <c r="C14" s="629"/>
      <c r="D14" s="629"/>
      <c r="E14" s="629"/>
      <c r="F14" s="629"/>
      <c r="G14" s="612"/>
      <c r="H14" s="629"/>
      <c r="I14" s="46"/>
      <c r="K14"/>
    </row>
    <row r="15" spans="2:13">
      <c r="B15" s="43" t="s">
        <v>71</v>
      </c>
      <c r="C15" s="629">
        <v>56</v>
      </c>
      <c r="D15" s="629">
        <v>0</v>
      </c>
      <c r="E15" s="629">
        <v>0</v>
      </c>
      <c r="F15" s="629">
        <v>56</v>
      </c>
      <c r="G15" s="612">
        <v>0</v>
      </c>
      <c r="H15" s="629">
        <v>56</v>
      </c>
      <c r="I15" s="44"/>
      <c r="J15" s="45"/>
      <c r="K15" s="89"/>
      <c r="L15" s="45"/>
      <c r="M15" s="45"/>
    </row>
    <row r="16" spans="2:13">
      <c r="B16" s="43"/>
      <c r="C16" s="629"/>
      <c r="D16" s="629"/>
      <c r="E16" s="629"/>
      <c r="F16" s="629"/>
      <c r="G16" s="612"/>
      <c r="H16" s="629"/>
      <c r="I16" s="46"/>
      <c r="K16"/>
    </row>
    <row r="17" spans="2:13">
      <c r="B17" s="43" t="s">
        <v>38</v>
      </c>
      <c r="C17" s="629">
        <v>0</v>
      </c>
      <c r="D17" s="629">
        <v>408</v>
      </c>
      <c r="E17" s="629">
        <v>1425</v>
      </c>
      <c r="F17" s="629">
        <v>1833</v>
      </c>
      <c r="G17" s="612">
        <v>0</v>
      </c>
      <c r="H17" s="629">
        <v>1833</v>
      </c>
      <c r="I17" s="44"/>
      <c r="J17" s="45"/>
      <c r="K17" s="89"/>
      <c r="L17" s="45"/>
      <c r="M17" s="45"/>
    </row>
    <row r="18" spans="2:13">
      <c r="B18" s="43"/>
      <c r="C18" s="629"/>
      <c r="D18" s="629"/>
      <c r="E18" s="629"/>
      <c r="F18" s="629"/>
      <c r="G18" s="612"/>
      <c r="H18" s="629"/>
      <c r="I18" s="46"/>
      <c r="K18"/>
    </row>
    <row r="19" spans="2:13">
      <c r="B19" s="43" t="s">
        <v>39</v>
      </c>
      <c r="C19" s="629">
        <v>0</v>
      </c>
      <c r="D19" s="629">
        <v>1616</v>
      </c>
      <c r="E19" s="629">
        <v>10102</v>
      </c>
      <c r="F19" s="629">
        <v>11718</v>
      </c>
      <c r="G19" s="612">
        <v>9</v>
      </c>
      <c r="H19" s="629">
        <v>11727</v>
      </c>
      <c r="I19" s="44"/>
      <c r="J19" s="45"/>
      <c r="K19" s="89"/>
      <c r="L19" s="45"/>
      <c r="M19" s="45"/>
    </row>
    <row r="20" spans="2:13">
      <c r="B20" s="43"/>
      <c r="C20" s="629"/>
      <c r="D20" s="629"/>
      <c r="E20" s="629"/>
      <c r="F20" s="629"/>
      <c r="G20" s="612"/>
      <c r="H20" s="629"/>
      <c r="I20" s="46"/>
      <c r="K20"/>
    </row>
    <row r="21" spans="2:13">
      <c r="B21" s="43" t="s">
        <v>40</v>
      </c>
      <c r="C21" s="629">
        <v>58</v>
      </c>
      <c r="D21" s="629">
        <v>0</v>
      </c>
      <c r="E21" s="629">
        <v>0</v>
      </c>
      <c r="F21" s="629">
        <v>58</v>
      </c>
      <c r="G21" s="612">
        <v>0</v>
      </c>
      <c r="H21" s="629">
        <v>58</v>
      </c>
      <c r="I21" s="44"/>
      <c r="J21" s="45"/>
      <c r="K21" s="89"/>
      <c r="L21" s="45"/>
      <c r="M21" s="45"/>
    </row>
    <row r="22" spans="2:13">
      <c r="B22" s="43"/>
      <c r="C22" s="629"/>
      <c r="D22" s="629"/>
      <c r="E22" s="629"/>
      <c r="F22" s="629"/>
      <c r="G22" s="612"/>
      <c r="H22" s="629"/>
      <c r="I22" s="46"/>
      <c r="K22"/>
    </row>
    <row r="23" spans="2:13">
      <c r="B23" s="43" t="s">
        <v>41</v>
      </c>
      <c r="C23" s="629">
        <v>6798</v>
      </c>
      <c r="D23" s="629">
        <v>0</v>
      </c>
      <c r="E23" s="629">
        <v>0</v>
      </c>
      <c r="F23" s="629">
        <v>6798</v>
      </c>
      <c r="G23" s="612">
        <v>0</v>
      </c>
      <c r="H23" s="629">
        <v>6798</v>
      </c>
      <c r="I23" s="44"/>
      <c r="J23" s="45"/>
      <c r="K23" s="89"/>
      <c r="L23" s="45"/>
      <c r="M23" s="45"/>
    </row>
    <row r="24" spans="2:13">
      <c r="B24" s="43"/>
      <c r="C24" s="629"/>
      <c r="D24" s="629"/>
      <c r="E24" s="629"/>
      <c r="F24" s="629"/>
      <c r="G24" s="612"/>
      <c r="H24" s="629"/>
      <c r="I24" s="46"/>
      <c r="K24"/>
    </row>
    <row r="25" spans="2:13">
      <c r="B25" s="43" t="s">
        <v>42</v>
      </c>
      <c r="C25" s="629">
        <v>0</v>
      </c>
      <c r="D25" s="629">
        <v>63</v>
      </c>
      <c r="E25" s="629">
        <v>0</v>
      </c>
      <c r="F25" s="629">
        <v>63</v>
      </c>
      <c r="G25" s="612">
        <v>2136</v>
      </c>
      <c r="H25" s="629">
        <v>2199</v>
      </c>
      <c r="I25" s="44"/>
      <c r="J25" s="45"/>
      <c r="K25" s="89"/>
      <c r="L25" s="45"/>
      <c r="M25" s="45"/>
    </row>
    <row r="26" spans="2:13">
      <c r="B26" s="43"/>
      <c r="C26" s="629"/>
      <c r="D26" s="629"/>
      <c r="E26" s="629"/>
      <c r="F26" s="629"/>
      <c r="G26" s="612"/>
      <c r="H26" s="629"/>
      <c r="I26" s="46"/>
      <c r="K26"/>
    </row>
    <row r="27" spans="2:13">
      <c r="B27" s="43" t="s">
        <v>43</v>
      </c>
      <c r="C27" s="629">
        <v>0</v>
      </c>
      <c r="D27" s="629">
        <v>6</v>
      </c>
      <c r="E27" s="629">
        <v>0</v>
      </c>
      <c r="F27" s="629">
        <v>6</v>
      </c>
      <c r="G27" s="612">
        <v>2495</v>
      </c>
      <c r="H27" s="629">
        <v>2501</v>
      </c>
      <c r="I27" s="44"/>
      <c r="J27" s="45"/>
      <c r="K27" s="89"/>
      <c r="L27" s="45"/>
      <c r="M27" s="45"/>
    </row>
    <row r="28" spans="2:13">
      <c r="B28" s="43"/>
      <c r="C28" s="629"/>
      <c r="D28" s="629"/>
      <c r="E28" s="629"/>
      <c r="F28" s="629"/>
      <c r="G28" s="629"/>
      <c r="H28" s="629"/>
      <c r="I28" s="46"/>
      <c r="K28"/>
    </row>
    <row r="29" spans="2:13">
      <c r="B29" s="43" t="s">
        <v>17</v>
      </c>
      <c r="C29" s="629">
        <v>184</v>
      </c>
      <c r="D29" s="629">
        <v>24181</v>
      </c>
      <c r="E29" s="629">
        <v>10724</v>
      </c>
      <c r="F29" s="629">
        <v>35089</v>
      </c>
      <c r="G29" s="612">
        <v>1706</v>
      </c>
      <c r="H29" s="629">
        <v>36795</v>
      </c>
      <c r="I29" s="44"/>
      <c r="J29" s="45"/>
      <c r="K29" s="89"/>
      <c r="L29" s="45"/>
      <c r="M29" s="45"/>
    </row>
    <row r="30" spans="2:13">
      <c r="B30" s="43"/>
      <c r="C30" s="629"/>
      <c r="D30" s="629"/>
      <c r="E30" s="629"/>
      <c r="F30" s="629"/>
      <c r="G30" s="612"/>
      <c r="H30" s="629"/>
      <c r="I30" s="46"/>
      <c r="K30"/>
    </row>
    <row r="31" spans="2:13">
      <c r="B31" s="43" t="s">
        <v>8</v>
      </c>
      <c r="C31" s="629">
        <v>0</v>
      </c>
      <c r="D31" s="629">
        <v>5297</v>
      </c>
      <c r="E31" s="629">
        <v>72</v>
      </c>
      <c r="F31" s="629">
        <v>5369</v>
      </c>
      <c r="G31" s="612">
        <v>20037</v>
      </c>
      <c r="H31" s="629">
        <v>25406</v>
      </c>
      <c r="I31" s="44"/>
      <c r="J31" s="45"/>
      <c r="K31" s="89"/>
      <c r="L31" s="45"/>
      <c r="M31" s="45"/>
    </row>
    <row r="32" spans="2:13">
      <c r="B32" s="43"/>
      <c r="C32" s="629"/>
      <c r="D32" s="629"/>
      <c r="E32" s="629"/>
      <c r="F32" s="629"/>
      <c r="G32" s="612"/>
      <c r="H32" s="629"/>
      <c r="I32" s="46"/>
      <c r="K32"/>
    </row>
    <row r="33" spans="2:13">
      <c r="B33" s="43" t="s">
        <v>46</v>
      </c>
      <c r="C33" s="629">
        <v>0</v>
      </c>
      <c r="D33" s="629">
        <v>2296</v>
      </c>
      <c r="E33" s="629">
        <v>0</v>
      </c>
      <c r="F33" s="629">
        <v>2296</v>
      </c>
      <c r="G33" s="612">
        <v>3867</v>
      </c>
      <c r="H33" s="629">
        <v>6163</v>
      </c>
      <c r="I33" s="44"/>
      <c r="J33" s="45"/>
      <c r="K33" s="89"/>
      <c r="L33" s="45"/>
      <c r="M33" s="45"/>
    </row>
    <row r="34" spans="2:13">
      <c r="B34" s="43"/>
      <c r="C34" s="629"/>
      <c r="D34" s="629"/>
      <c r="E34" s="629"/>
      <c r="F34" s="629"/>
      <c r="G34" s="612"/>
      <c r="H34" s="629"/>
      <c r="I34" s="46"/>
      <c r="K34"/>
    </row>
    <row r="35" spans="2:13">
      <c r="B35" s="43" t="s">
        <v>47</v>
      </c>
      <c r="C35" s="629">
        <v>0</v>
      </c>
      <c r="D35" s="629">
        <v>180</v>
      </c>
      <c r="E35" s="629">
        <v>0</v>
      </c>
      <c r="F35" s="629">
        <v>180</v>
      </c>
      <c r="G35" s="612">
        <v>0</v>
      </c>
      <c r="H35" s="629">
        <v>180</v>
      </c>
      <c r="I35" s="44"/>
      <c r="J35" s="45"/>
      <c r="K35" s="89"/>
      <c r="L35" s="45"/>
      <c r="M35" s="45"/>
    </row>
    <row r="36" spans="2:13">
      <c r="B36" s="43"/>
      <c r="C36" s="629"/>
      <c r="D36" s="629"/>
      <c r="E36" s="629"/>
      <c r="F36" s="629"/>
      <c r="G36" s="612"/>
      <c r="H36" s="629"/>
      <c r="I36" s="46"/>
      <c r="K36"/>
    </row>
    <row r="37" spans="2:13">
      <c r="B37" s="43" t="s">
        <v>19</v>
      </c>
      <c r="C37" s="629">
        <v>0</v>
      </c>
      <c r="D37" s="629">
        <v>915</v>
      </c>
      <c r="E37" s="629">
        <v>325</v>
      </c>
      <c r="F37" s="629">
        <v>1240</v>
      </c>
      <c r="G37" s="612">
        <v>71</v>
      </c>
      <c r="H37" s="629">
        <v>1311</v>
      </c>
      <c r="I37" s="44"/>
      <c r="J37" s="45"/>
      <c r="K37" s="89"/>
      <c r="L37" s="45"/>
      <c r="M37" s="45"/>
    </row>
    <row r="38" spans="2:13">
      <c r="B38" s="43"/>
      <c r="C38" s="629"/>
      <c r="D38" s="629"/>
      <c r="E38" s="629"/>
      <c r="F38" s="629"/>
      <c r="G38" s="612"/>
      <c r="H38" s="629"/>
      <c r="I38" s="46"/>
      <c r="K38"/>
    </row>
    <row r="39" spans="2:13">
      <c r="B39" s="43" t="s">
        <v>49</v>
      </c>
      <c r="C39" s="629">
        <v>0</v>
      </c>
      <c r="D39" s="629">
        <v>720</v>
      </c>
      <c r="E39" s="629">
        <v>0</v>
      </c>
      <c r="F39" s="629">
        <v>720</v>
      </c>
      <c r="G39" s="612">
        <v>384</v>
      </c>
      <c r="H39" s="629">
        <v>1104</v>
      </c>
      <c r="I39" s="44"/>
      <c r="J39" s="45"/>
      <c r="K39" s="89"/>
      <c r="L39" s="45"/>
      <c r="M39" s="45"/>
    </row>
    <row r="40" spans="2:13">
      <c r="B40" s="43"/>
      <c r="C40" s="629"/>
      <c r="D40" s="629"/>
      <c r="E40" s="629"/>
      <c r="F40" s="629"/>
      <c r="G40" s="612"/>
      <c r="H40" s="629"/>
      <c r="I40" s="46"/>
      <c r="K40"/>
    </row>
    <row r="41" spans="2:13">
      <c r="B41" s="43" t="s">
        <v>64</v>
      </c>
      <c r="C41" s="629">
        <v>253</v>
      </c>
      <c r="D41" s="629">
        <v>9242</v>
      </c>
      <c r="E41" s="629">
        <v>4129</v>
      </c>
      <c r="F41" s="629">
        <v>13624</v>
      </c>
      <c r="G41" s="612">
        <v>54593</v>
      </c>
      <c r="H41" s="629">
        <v>68217</v>
      </c>
      <c r="I41" s="44"/>
      <c r="J41" s="45"/>
      <c r="K41" s="89"/>
      <c r="L41" s="45"/>
      <c r="M41" s="45"/>
    </row>
    <row r="42" spans="2:13">
      <c r="B42" s="43"/>
      <c r="C42" s="629"/>
      <c r="D42" s="629"/>
      <c r="E42" s="629"/>
      <c r="F42" s="629"/>
      <c r="G42" s="612"/>
      <c r="H42" s="629"/>
      <c r="I42" s="46"/>
      <c r="K42"/>
    </row>
    <row r="43" spans="2:13">
      <c r="B43" s="43" t="s">
        <v>21</v>
      </c>
      <c r="C43" s="629">
        <v>0</v>
      </c>
      <c r="D43" s="629">
        <v>401</v>
      </c>
      <c r="E43" s="629">
        <v>0</v>
      </c>
      <c r="F43" s="629">
        <v>401</v>
      </c>
      <c r="G43" s="612">
        <v>0</v>
      </c>
      <c r="H43" s="629">
        <v>401</v>
      </c>
      <c r="I43" s="44"/>
      <c r="J43" s="45"/>
      <c r="K43" s="89"/>
      <c r="L43" s="45"/>
      <c r="M43" s="45"/>
    </row>
    <row r="44" spans="2:13">
      <c r="B44" s="43"/>
      <c r="C44" s="629"/>
      <c r="D44" s="629"/>
      <c r="E44" s="629"/>
      <c r="F44" s="629"/>
      <c r="G44" s="612"/>
      <c r="H44" s="629"/>
      <c r="I44" s="46"/>
      <c r="K44"/>
    </row>
    <row r="45" spans="2:13">
      <c r="B45" s="43" t="s">
        <v>10</v>
      </c>
      <c r="C45" s="629">
        <v>0</v>
      </c>
      <c r="D45" s="629">
        <v>10133</v>
      </c>
      <c r="E45" s="629">
        <v>28630</v>
      </c>
      <c r="F45" s="629">
        <v>38763</v>
      </c>
      <c r="G45" s="612">
        <v>4374</v>
      </c>
      <c r="H45" s="629">
        <v>43137</v>
      </c>
      <c r="I45" s="44"/>
      <c r="J45" s="45"/>
      <c r="K45" s="89"/>
      <c r="L45" s="45"/>
      <c r="M45" s="45"/>
    </row>
    <row r="46" spans="2:13">
      <c r="B46" s="43"/>
      <c r="C46" s="629"/>
      <c r="D46" s="629"/>
      <c r="E46" s="629"/>
      <c r="F46" s="629"/>
      <c r="G46" s="612"/>
      <c r="H46" s="629"/>
      <c r="I46" s="46"/>
      <c r="K46"/>
    </row>
    <row r="47" spans="2:13">
      <c r="B47" s="43" t="s">
        <v>11</v>
      </c>
      <c r="C47" s="629">
        <v>0</v>
      </c>
      <c r="D47" s="629">
        <v>0</v>
      </c>
      <c r="E47" s="629">
        <v>0</v>
      </c>
      <c r="F47" s="629">
        <v>0</v>
      </c>
      <c r="G47" s="612">
        <v>0</v>
      </c>
      <c r="H47" s="629">
        <v>0</v>
      </c>
      <c r="I47" s="44"/>
      <c r="J47" s="45"/>
      <c r="K47" s="89"/>
      <c r="L47" s="45"/>
      <c r="M47" s="45"/>
    </row>
    <row r="48" spans="2:13">
      <c r="B48" s="43"/>
      <c r="C48" s="629"/>
      <c r="D48" s="629"/>
      <c r="E48" s="629"/>
      <c r="F48" s="629"/>
      <c r="G48" s="612"/>
      <c r="H48" s="629"/>
      <c r="I48" s="46"/>
      <c r="K48"/>
    </row>
    <row r="49" spans="2:11">
      <c r="B49" s="47" t="s">
        <v>12</v>
      </c>
      <c r="C49" s="630">
        <v>68996</v>
      </c>
      <c r="D49" s="630">
        <v>75672</v>
      </c>
      <c r="E49" s="630">
        <v>56190</v>
      </c>
      <c r="F49" s="630">
        <v>200858</v>
      </c>
      <c r="G49" s="614">
        <v>91596</v>
      </c>
      <c r="H49" s="630">
        <v>292454</v>
      </c>
      <c r="I49" s="48"/>
      <c r="J49" s="45"/>
      <c r="K49" s="89"/>
    </row>
    <row r="50" spans="2:11" ht="13.5" thickBot="1">
      <c r="B50" s="49"/>
      <c r="C50" s="375"/>
      <c r="D50" s="375"/>
      <c r="E50" s="375"/>
      <c r="F50" s="375"/>
      <c r="G50" s="375"/>
      <c r="H50" s="375"/>
      <c r="I50" s="50"/>
      <c r="J50" s="45"/>
      <c r="K50"/>
    </row>
    <row r="51" spans="2:11">
      <c r="C51" s="45"/>
      <c r="D51" s="45"/>
      <c r="E51" s="45"/>
      <c r="F51" s="45"/>
      <c r="G51" s="45"/>
      <c r="H51" s="45"/>
    </row>
    <row r="52" spans="2:11">
      <c r="C52" s="45"/>
      <c r="D52" s="45"/>
      <c r="E52" s="45"/>
      <c r="F52" s="45"/>
      <c r="G52" s="45"/>
      <c r="H52" s="45"/>
      <c r="I52" s="45"/>
      <c r="J52" s="45"/>
      <c r="K52" s="45"/>
    </row>
    <row r="53" spans="2:11">
      <c r="B53" s="51"/>
    </row>
    <row r="55" spans="2:11">
      <c r="I55" s="45"/>
    </row>
    <row r="56" spans="2:11">
      <c r="I56" s="45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R60"/>
  <sheetViews>
    <sheetView zoomScale="75" workbookViewId="0"/>
  </sheetViews>
  <sheetFormatPr baseColWidth="10" defaultColWidth="9.140625" defaultRowHeight="12.75"/>
  <cols>
    <col min="1" max="1" width="28.28515625" style="24" customWidth="1"/>
    <col min="2" max="2" width="12.42578125" style="24" customWidth="1"/>
    <col min="3" max="4" width="13.140625" style="24" customWidth="1"/>
    <col min="5" max="5" width="10.85546875" style="24" customWidth="1"/>
    <col min="6" max="6" width="11.85546875" style="24" customWidth="1"/>
    <col min="7" max="7" width="12.5703125" style="24" customWidth="1"/>
    <col min="8" max="8" width="12.28515625" style="24" customWidth="1"/>
    <col min="9" max="9" width="9.140625" style="24" customWidth="1"/>
    <col min="10" max="10" width="7.5703125" style="23" customWidth="1"/>
    <col min="11" max="16384" width="9.140625" style="24"/>
  </cols>
  <sheetData>
    <row r="1" spans="1:11" ht="3.75" customHeight="1" thickBot="1">
      <c r="A1" s="593"/>
      <c r="B1" s="593"/>
      <c r="C1" s="593"/>
      <c r="D1" s="593"/>
      <c r="E1" s="593"/>
      <c r="F1" s="593"/>
      <c r="G1" s="593"/>
      <c r="H1" s="593"/>
    </row>
    <row r="2" spans="1:11" ht="15.75">
      <c r="A2" s="594"/>
      <c r="B2" s="595"/>
      <c r="C2" s="595"/>
      <c r="D2" s="596" t="s">
        <v>32</v>
      </c>
      <c r="E2" s="595"/>
      <c r="F2" s="597"/>
      <c r="G2" s="597"/>
      <c r="H2" s="598"/>
      <c r="I2" s="22"/>
      <c r="J2"/>
    </row>
    <row r="3" spans="1:11" ht="15.75">
      <c r="A3" s="599"/>
      <c r="B3" s="600"/>
      <c r="C3" s="600"/>
      <c r="D3" s="601" t="s">
        <v>33</v>
      </c>
      <c r="E3" s="600"/>
      <c r="F3" s="602"/>
      <c r="G3" s="602"/>
      <c r="H3" s="603"/>
      <c r="I3" s="22"/>
      <c r="J3"/>
    </row>
    <row r="4" spans="1:11" ht="15.75">
      <c r="A4" s="599"/>
      <c r="B4" s="600"/>
      <c r="C4" s="600"/>
      <c r="D4" s="601" t="s">
        <v>605</v>
      </c>
      <c r="E4" s="600"/>
      <c r="F4" s="602"/>
      <c r="G4" s="602"/>
      <c r="H4" s="603"/>
      <c r="I4" s="22"/>
      <c r="J4"/>
    </row>
    <row r="5" spans="1:11" ht="15.75">
      <c r="A5" s="599"/>
      <c r="B5" s="600"/>
      <c r="C5" s="600"/>
      <c r="D5" s="600"/>
      <c r="E5" s="600"/>
      <c r="F5" s="602"/>
      <c r="G5" s="602"/>
      <c r="H5" s="603"/>
      <c r="I5" s="22"/>
      <c r="J5"/>
    </row>
    <row r="6" spans="1:11" ht="15.75">
      <c r="A6" s="599" t="s">
        <v>4</v>
      </c>
      <c r="B6" s="600" t="s">
        <v>24</v>
      </c>
      <c r="C6" s="600" t="s">
        <v>25</v>
      </c>
      <c r="D6" s="600" t="s">
        <v>26</v>
      </c>
      <c r="E6" s="601" t="s">
        <v>27</v>
      </c>
      <c r="F6" s="604" t="s">
        <v>28</v>
      </c>
      <c r="G6" s="604" t="s">
        <v>28</v>
      </c>
      <c r="H6" s="604" t="s">
        <v>28</v>
      </c>
      <c r="I6" s="22"/>
      <c r="J6"/>
    </row>
    <row r="7" spans="1:11" ht="15.75">
      <c r="A7" s="605"/>
      <c r="B7" s="606" t="s">
        <v>29</v>
      </c>
      <c r="C7" s="607"/>
      <c r="D7" s="607"/>
      <c r="E7" s="606" t="s">
        <v>34</v>
      </c>
      <c r="F7" s="608" t="s">
        <v>369</v>
      </c>
      <c r="G7" s="608" t="s">
        <v>371</v>
      </c>
      <c r="H7" s="609" t="s">
        <v>370</v>
      </c>
      <c r="J7"/>
    </row>
    <row r="8" spans="1:11">
      <c r="A8" s="25"/>
      <c r="B8" s="610"/>
      <c r="C8" s="610"/>
      <c r="D8" s="610"/>
      <c r="E8" s="610"/>
      <c r="F8" s="610"/>
      <c r="G8" s="610"/>
      <c r="H8" s="611"/>
      <c r="J8"/>
    </row>
    <row r="9" spans="1:11">
      <c r="A9" s="28" t="s">
        <v>35</v>
      </c>
      <c r="B9" s="612">
        <v>14361</v>
      </c>
      <c r="C9" s="612">
        <v>2123</v>
      </c>
      <c r="D9" s="612">
        <v>2062</v>
      </c>
      <c r="E9" s="612">
        <v>97</v>
      </c>
      <c r="F9" s="612">
        <v>13138</v>
      </c>
      <c r="G9" s="612">
        <v>1187</v>
      </c>
      <c r="H9" s="613">
        <v>14325</v>
      </c>
      <c r="I9" s="30"/>
      <c r="J9" s="89"/>
      <c r="K9" s="30"/>
    </row>
    <row r="10" spans="1:11">
      <c r="A10" s="28"/>
      <c r="B10" s="612"/>
      <c r="C10" s="612"/>
      <c r="D10" s="612"/>
      <c r="E10" s="612"/>
      <c r="F10" s="612"/>
      <c r="G10" s="612"/>
      <c r="H10" s="613"/>
      <c r="J10"/>
    </row>
    <row r="11" spans="1:11">
      <c r="A11" s="28" t="s">
        <v>36</v>
      </c>
      <c r="B11" s="612">
        <v>41350</v>
      </c>
      <c r="C11" s="612">
        <v>6900</v>
      </c>
      <c r="D11" s="612">
        <v>1680</v>
      </c>
      <c r="E11" s="612">
        <v>510</v>
      </c>
      <c r="F11" s="612">
        <v>45323</v>
      </c>
      <c r="G11" s="612">
        <v>737</v>
      </c>
      <c r="H11" s="613">
        <v>46060</v>
      </c>
      <c r="I11" s="30"/>
      <c r="J11" s="89"/>
      <c r="K11" s="30"/>
    </row>
    <row r="12" spans="1:11">
      <c r="A12" s="28"/>
      <c r="B12" s="612"/>
      <c r="C12" s="612"/>
      <c r="D12" s="612"/>
      <c r="E12" s="612"/>
      <c r="F12" s="612"/>
      <c r="G12" s="612"/>
      <c r="H12" s="613"/>
      <c r="J12"/>
    </row>
    <row r="13" spans="1:11">
      <c r="A13" s="28" t="s">
        <v>37</v>
      </c>
      <c r="B13" s="612">
        <v>23629</v>
      </c>
      <c r="C13" s="612">
        <v>5120</v>
      </c>
      <c r="D13" s="612">
        <v>4030</v>
      </c>
      <c r="E13" s="612">
        <v>536</v>
      </c>
      <c r="F13" s="612">
        <v>24183</v>
      </c>
      <c r="G13" s="612">
        <v>0</v>
      </c>
      <c r="H13" s="613">
        <v>24183</v>
      </c>
      <c r="I13" s="30"/>
      <c r="J13" s="89"/>
      <c r="K13" s="30"/>
    </row>
    <row r="14" spans="1:11">
      <c r="A14" s="28"/>
      <c r="B14" s="612"/>
      <c r="C14" s="612"/>
      <c r="D14" s="612"/>
      <c r="E14" s="612"/>
      <c r="F14" s="612"/>
      <c r="G14" s="612"/>
      <c r="H14" s="613"/>
      <c r="J14"/>
    </row>
    <row r="15" spans="1:11">
      <c r="A15" s="28" t="s">
        <v>539</v>
      </c>
      <c r="B15" s="612">
        <v>0</v>
      </c>
      <c r="C15" s="612">
        <v>0</v>
      </c>
      <c r="D15" s="612">
        <v>0</v>
      </c>
      <c r="E15" s="612">
        <v>-56</v>
      </c>
      <c r="F15" s="612">
        <v>56</v>
      </c>
      <c r="G15" s="612">
        <v>0</v>
      </c>
      <c r="H15" s="613">
        <v>56</v>
      </c>
      <c r="I15" s="30"/>
      <c r="J15" s="89"/>
      <c r="K15" s="30"/>
    </row>
    <row r="16" spans="1:11">
      <c r="A16" s="28"/>
      <c r="B16" s="612"/>
      <c r="C16" s="612"/>
      <c r="D16" s="612"/>
      <c r="E16" s="612"/>
      <c r="F16" s="612"/>
      <c r="G16" s="612"/>
      <c r="H16" s="613"/>
      <c r="J16"/>
    </row>
    <row r="17" spans="1:11">
      <c r="A17" s="28" t="s">
        <v>38</v>
      </c>
      <c r="B17" s="612">
        <v>1694</v>
      </c>
      <c r="C17" s="612">
        <v>0</v>
      </c>
      <c r="D17" s="612">
        <v>0</v>
      </c>
      <c r="E17" s="612">
        <v>-139</v>
      </c>
      <c r="F17" s="612">
        <v>1833</v>
      </c>
      <c r="G17" s="612">
        <v>0</v>
      </c>
      <c r="H17" s="613">
        <v>1833</v>
      </c>
      <c r="I17" s="30"/>
      <c r="J17" s="89"/>
      <c r="K17" s="30"/>
    </row>
    <row r="18" spans="1:11">
      <c r="A18" s="28"/>
      <c r="B18" s="612"/>
      <c r="C18" s="612"/>
      <c r="D18" s="612"/>
      <c r="E18" s="612"/>
      <c r="F18" s="612"/>
      <c r="G18" s="612"/>
      <c r="H18" s="613"/>
      <c r="J18"/>
    </row>
    <row r="19" spans="1:11">
      <c r="A19" s="28" t="s">
        <v>39</v>
      </c>
      <c r="B19" s="612">
        <v>5042</v>
      </c>
      <c r="C19" s="612">
        <v>7598</v>
      </c>
      <c r="D19" s="612">
        <v>1795</v>
      </c>
      <c r="E19" s="612">
        <v>-882</v>
      </c>
      <c r="F19" s="612">
        <v>11718</v>
      </c>
      <c r="G19" s="612">
        <v>9</v>
      </c>
      <c r="H19" s="613">
        <v>11727</v>
      </c>
      <c r="I19" s="30"/>
      <c r="J19" s="89"/>
      <c r="K19" s="30"/>
    </row>
    <row r="20" spans="1:11">
      <c r="A20" s="28"/>
      <c r="B20" s="612"/>
      <c r="C20" s="612"/>
      <c r="D20" s="612"/>
      <c r="E20" s="612"/>
      <c r="F20" s="612"/>
      <c r="G20" s="612"/>
      <c r="H20" s="613"/>
      <c r="J20"/>
    </row>
    <row r="21" spans="1:11">
      <c r="A21" s="28" t="s">
        <v>40</v>
      </c>
      <c r="B21" s="612">
        <v>87</v>
      </c>
      <c r="C21" s="612">
        <v>0</v>
      </c>
      <c r="D21" s="612">
        <v>0</v>
      </c>
      <c r="E21" s="612">
        <v>29</v>
      </c>
      <c r="F21" s="612">
        <v>58</v>
      </c>
      <c r="G21" s="612">
        <v>0</v>
      </c>
      <c r="H21" s="613">
        <v>58</v>
      </c>
      <c r="I21" s="30"/>
      <c r="J21" s="89"/>
      <c r="K21" s="30"/>
    </row>
    <row r="22" spans="1:11">
      <c r="A22" s="28"/>
      <c r="B22" s="612"/>
      <c r="C22" s="612"/>
      <c r="D22" s="612"/>
      <c r="E22" s="612"/>
      <c r="F22" s="612"/>
      <c r="G22" s="612"/>
      <c r="H22" s="613"/>
      <c r="J22"/>
    </row>
    <row r="23" spans="1:11">
      <c r="A23" s="28" t="s">
        <v>41</v>
      </c>
      <c r="B23" s="612">
        <v>6729</v>
      </c>
      <c r="C23" s="612">
        <v>379</v>
      </c>
      <c r="D23" s="612">
        <v>27</v>
      </c>
      <c r="E23" s="612">
        <v>283</v>
      </c>
      <c r="F23" s="612">
        <v>6798</v>
      </c>
      <c r="G23" s="612">
        <v>0</v>
      </c>
      <c r="H23" s="613">
        <v>6798</v>
      </c>
      <c r="I23" s="30"/>
      <c r="J23" s="89"/>
      <c r="K23" s="30"/>
    </row>
    <row r="24" spans="1:11">
      <c r="A24" s="28"/>
      <c r="B24" s="612"/>
      <c r="C24" s="612"/>
      <c r="D24" s="612"/>
      <c r="E24" s="612"/>
      <c r="F24" s="612"/>
      <c r="G24" s="612"/>
      <c r="H24" s="613"/>
      <c r="J24"/>
    </row>
    <row r="25" spans="1:11">
      <c r="A25" s="28" t="s">
        <v>42</v>
      </c>
      <c r="B25" s="612">
        <v>2469</v>
      </c>
      <c r="C25" s="612">
        <v>0</v>
      </c>
      <c r="D25" s="612">
        <v>288</v>
      </c>
      <c r="E25" s="612">
        <v>-18</v>
      </c>
      <c r="F25" s="612">
        <v>63</v>
      </c>
      <c r="G25" s="612">
        <v>2136</v>
      </c>
      <c r="H25" s="613">
        <v>2199</v>
      </c>
      <c r="I25" s="30"/>
      <c r="J25" s="89"/>
      <c r="K25" s="30"/>
    </row>
    <row r="26" spans="1:11">
      <c r="A26" s="28"/>
      <c r="B26" s="612"/>
      <c r="C26" s="612"/>
      <c r="D26" s="612"/>
      <c r="E26" s="612"/>
      <c r="F26" s="612"/>
      <c r="G26" s="612"/>
      <c r="H26" s="613"/>
      <c r="J26"/>
    </row>
    <row r="27" spans="1:11">
      <c r="A27" s="28" t="s">
        <v>43</v>
      </c>
      <c r="B27" s="612">
        <v>2501</v>
      </c>
      <c r="C27" s="612">
        <v>0</v>
      </c>
      <c r="D27" s="612">
        <v>0</v>
      </c>
      <c r="E27" s="612">
        <v>0</v>
      </c>
      <c r="F27" s="612">
        <v>6</v>
      </c>
      <c r="G27" s="612">
        <v>2495</v>
      </c>
      <c r="H27" s="613">
        <v>2501</v>
      </c>
      <c r="I27" s="30"/>
      <c r="J27" s="89"/>
      <c r="K27" s="30"/>
    </row>
    <row r="28" spans="1:11">
      <c r="A28" s="28"/>
      <c r="B28" s="612"/>
      <c r="C28" s="612"/>
      <c r="D28" s="612"/>
      <c r="E28" s="612"/>
      <c r="F28" s="612"/>
      <c r="G28" s="612"/>
      <c r="H28" s="613"/>
      <c r="I28" s="30"/>
      <c r="J28" s="89"/>
      <c r="K28" s="30"/>
    </row>
    <row r="29" spans="1:11" s="31" customFormat="1">
      <c r="A29" s="28" t="s">
        <v>44</v>
      </c>
      <c r="B29" s="612">
        <v>97862</v>
      </c>
      <c r="C29" s="612">
        <v>22120</v>
      </c>
      <c r="D29" s="612">
        <v>9882</v>
      </c>
      <c r="E29" s="612">
        <v>360</v>
      </c>
      <c r="F29" s="612">
        <v>103176</v>
      </c>
      <c r="G29" s="612">
        <v>6564</v>
      </c>
      <c r="H29" s="613">
        <v>109740</v>
      </c>
      <c r="I29" s="30"/>
      <c r="J29" s="89"/>
      <c r="K29" s="30"/>
    </row>
    <row r="30" spans="1:11">
      <c r="A30" s="28"/>
      <c r="B30" s="612"/>
      <c r="C30" s="612"/>
      <c r="D30" s="612"/>
      <c r="E30" s="612"/>
      <c r="F30" s="612"/>
      <c r="G30" s="612"/>
      <c r="H30" s="613"/>
      <c r="I30" s="30"/>
      <c r="J30" s="89"/>
      <c r="K30" s="30"/>
    </row>
    <row r="31" spans="1:11">
      <c r="A31" s="28" t="s">
        <v>17</v>
      </c>
      <c r="B31" s="612">
        <v>37557</v>
      </c>
      <c r="C31" s="612">
        <v>1559</v>
      </c>
      <c r="D31" s="612">
        <v>0</v>
      </c>
      <c r="E31" s="612">
        <v>2321</v>
      </c>
      <c r="F31" s="612">
        <v>35089</v>
      </c>
      <c r="G31" s="612">
        <v>1706</v>
      </c>
      <c r="H31" s="613">
        <v>36795</v>
      </c>
      <c r="I31" s="30"/>
      <c r="J31" s="89"/>
      <c r="K31" s="30"/>
    </row>
    <row r="32" spans="1:11">
      <c r="A32" s="28"/>
      <c r="B32" s="612"/>
      <c r="C32" s="612"/>
      <c r="D32" s="612"/>
      <c r="E32" s="612"/>
      <c r="F32" s="612"/>
      <c r="G32" s="612"/>
      <c r="H32" s="613"/>
      <c r="J32"/>
    </row>
    <row r="33" spans="1:11">
      <c r="A33" s="28" t="s">
        <v>45</v>
      </c>
      <c r="B33" s="612">
        <v>25406</v>
      </c>
      <c r="C33" s="612">
        <v>0</v>
      </c>
      <c r="D33" s="612">
        <v>0</v>
      </c>
      <c r="E33" s="612">
        <v>0</v>
      </c>
      <c r="F33" s="612">
        <v>5369</v>
      </c>
      <c r="G33" s="612">
        <v>20037</v>
      </c>
      <c r="H33" s="613">
        <v>25406</v>
      </c>
      <c r="I33" s="30"/>
      <c r="J33" s="89"/>
      <c r="K33" s="30"/>
    </row>
    <row r="34" spans="1:11">
      <c r="A34" s="28"/>
      <c r="B34" s="612"/>
      <c r="C34" s="612"/>
      <c r="D34" s="612"/>
      <c r="E34" s="612"/>
      <c r="F34" s="612"/>
      <c r="G34" s="612"/>
      <c r="H34" s="613"/>
      <c r="J34"/>
    </row>
    <row r="35" spans="1:11">
      <c r="A35" s="28" t="s">
        <v>46</v>
      </c>
      <c r="B35" s="612">
        <v>6014</v>
      </c>
      <c r="C35" s="612">
        <v>857</v>
      </c>
      <c r="D35" s="612">
        <v>990</v>
      </c>
      <c r="E35" s="612">
        <v>-282</v>
      </c>
      <c r="F35" s="612">
        <v>2296</v>
      </c>
      <c r="G35" s="612">
        <v>3867</v>
      </c>
      <c r="H35" s="613">
        <v>6163</v>
      </c>
      <c r="I35" s="30"/>
      <c r="J35" s="89"/>
      <c r="K35" s="30"/>
    </row>
    <row r="36" spans="1:11">
      <c r="A36" s="28"/>
      <c r="B36" s="612"/>
      <c r="C36" s="612"/>
      <c r="D36" s="612"/>
      <c r="E36" s="612"/>
      <c r="F36" s="612"/>
      <c r="G36" s="612"/>
      <c r="H36" s="613"/>
      <c r="I36" s="30"/>
      <c r="J36"/>
    </row>
    <row r="37" spans="1:11">
      <c r="A37" s="28" t="s">
        <v>47</v>
      </c>
      <c r="B37" s="612">
        <v>201</v>
      </c>
      <c r="C37" s="612">
        <v>0</v>
      </c>
      <c r="D37" s="612">
        <v>0</v>
      </c>
      <c r="E37" s="612">
        <v>21</v>
      </c>
      <c r="F37" s="612">
        <v>180</v>
      </c>
      <c r="G37" s="612">
        <v>0</v>
      </c>
      <c r="H37" s="613">
        <v>180</v>
      </c>
      <c r="I37" s="30"/>
      <c r="J37" s="89"/>
      <c r="K37" s="30"/>
    </row>
    <row r="38" spans="1:11">
      <c r="A38" s="28"/>
      <c r="B38" s="612"/>
      <c r="C38" s="612"/>
      <c r="D38" s="612"/>
      <c r="E38" s="612"/>
      <c r="F38" s="612"/>
      <c r="G38" s="612"/>
      <c r="H38" s="613"/>
      <c r="J38"/>
    </row>
    <row r="39" spans="1:11">
      <c r="A39" s="28" t="s">
        <v>48</v>
      </c>
      <c r="B39" s="612">
        <v>1332</v>
      </c>
      <c r="C39" s="612">
        <v>0</v>
      </c>
      <c r="D39" s="612">
        <v>0</v>
      </c>
      <c r="E39" s="612">
        <v>21</v>
      </c>
      <c r="F39" s="612">
        <v>1240</v>
      </c>
      <c r="G39" s="612">
        <v>71</v>
      </c>
      <c r="H39" s="613">
        <v>1311</v>
      </c>
      <c r="I39" s="30"/>
      <c r="J39" s="89"/>
      <c r="K39" s="30"/>
    </row>
    <row r="40" spans="1:11">
      <c r="A40" s="28"/>
      <c r="B40" s="612"/>
      <c r="C40" s="612"/>
      <c r="D40" s="612"/>
      <c r="E40" s="612"/>
      <c r="F40" s="612"/>
      <c r="G40" s="612"/>
      <c r="H40" s="613"/>
      <c r="J40"/>
    </row>
    <row r="41" spans="1:11">
      <c r="A41" s="28" t="s">
        <v>49</v>
      </c>
      <c r="B41" s="612">
        <v>1417</v>
      </c>
      <c r="C41" s="612">
        <v>0</v>
      </c>
      <c r="D41" s="612">
        <v>0</v>
      </c>
      <c r="E41" s="612">
        <v>313</v>
      </c>
      <c r="F41" s="612">
        <v>720</v>
      </c>
      <c r="G41" s="612">
        <v>384</v>
      </c>
      <c r="H41" s="613">
        <v>1104</v>
      </c>
      <c r="I41" s="30"/>
      <c r="J41" s="89"/>
      <c r="K41" s="30"/>
    </row>
    <row r="42" spans="1:11">
      <c r="A42" s="28"/>
      <c r="B42" s="612"/>
      <c r="C42" s="612"/>
      <c r="D42" s="612"/>
      <c r="E42" s="612"/>
      <c r="F42" s="612"/>
      <c r="G42" s="612"/>
      <c r="H42" s="613"/>
      <c r="J42"/>
    </row>
    <row r="43" spans="1:11">
      <c r="A43" s="28" t="s">
        <v>50</v>
      </c>
      <c r="B43" s="612">
        <v>68217</v>
      </c>
      <c r="C43" s="612">
        <v>0</v>
      </c>
      <c r="D43" s="612">
        <v>0</v>
      </c>
      <c r="E43" s="612">
        <v>0</v>
      </c>
      <c r="F43" s="612">
        <v>13624</v>
      </c>
      <c r="G43" s="612">
        <v>54593</v>
      </c>
      <c r="H43" s="613">
        <v>68217</v>
      </c>
      <c r="I43" s="30"/>
      <c r="J43" s="89"/>
      <c r="K43" s="30"/>
    </row>
    <row r="44" spans="1:11">
      <c r="A44" s="28"/>
      <c r="B44" s="612"/>
      <c r="C44" s="612"/>
      <c r="D44" s="612"/>
      <c r="E44" s="612"/>
      <c r="F44" s="612"/>
      <c r="G44" s="612"/>
      <c r="H44" s="613"/>
      <c r="J44"/>
    </row>
    <row r="45" spans="1:11">
      <c r="A45" s="28" t="s">
        <v>21</v>
      </c>
      <c r="B45" s="612">
        <v>15871</v>
      </c>
      <c r="C45" s="612">
        <v>0</v>
      </c>
      <c r="D45" s="612">
        <v>15324</v>
      </c>
      <c r="E45" s="612">
        <v>146</v>
      </c>
      <c r="F45" s="612">
        <v>401</v>
      </c>
      <c r="G45" s="612">
        <v>0</v>
      </c>
      <c r="H45" s="613">
        <v>401</v>
      </c>
      <c r="I45" s="30"/>
      <c r="J45" s="89"/>
      <c r="K45" s="30"/>
    </row>
    <row r="46" spans="1:11">
      <c r="A46" s="28"/>
      <c r="B46" s="612"/>
      <c r="C46" s="612"/>
      <c r="D46" s="612"/>
      <c r="E46" s="612"/>
      <c r="F46" s="612"/>
      <c r="G46" s="612"/>
      <c r="H46" s="613"/>
      <c r="J46" s="89"/>
    </row>
    <row r="47" spans="1:11">
      <c r="A47" s="28" t="s">
        <v>10</v>
      </c>
      <c r="B47" s="612">
        <v>43137</v>
      </c>
      <c r="C47" s="612">
        <v>0</v>
      </c>
      <c r="D47" s="612">
        <v>0</v>
      </c>
      <c r="E47" s="612">
        <v>0</v>
      </c>
      <c r="F47" s="612">
        <v>38763</v>
      </c>
      <c r="G47" s="612">
        <v>4374</v>
      </c>
      <c r="H47" s="613">
        <v>43137</v>
      </c>
      <c r="I47" s="30"/>
      <c r="J47" s="89"/>
      <c r="K47" s="30"/>
    </row>
    <row r="48" spans="1:11">
      <c r="A48" s="28"/>
      <c r="B48" s="612"/>
      <c r="C48" s="612"/>
      <c r="D48" s="612"/>
      <c r="E48" s="612"/>
      <c r="F48" s="612"/>
      <c r="G48" s="612"/>
      <c r="H48" s="613"/>
      <c r="J48"/>
    </row>
    <row r="49" spans="1:18">
      <c r="A49" s="28" t="s">
        <v>11</v>
      </c>
      <c r="B49" s="612">
        <v>0</v>
      </c>
      <c r="C49" s="612">
        <v>0</v>
      </c>
      <c r="D49" s="612">
        <v>0</v>
      </c>
      <c r="E49" s="612">
        <v>0</v>
      </c>
      <c r="F49" s="612">
        <v>0</v>
      </c>
      <c r="G49" s="612">
        <v>0</v>
      </c>
      <c r="H49" s="613">
        <v>0</v>
      </c>
      <c r="I49" s="30"/>
      <c r="J49" s="89"/>
      <c r="K49" s="30"/>
    </row>
    <row r="50" spans="1:18">
      <c r="A50" s="25"/>
      <c r="B50" s="612"/>
      <c r="C50" s="612"/>
      <c r="D50" s="612"/>
      <c r="E50" s="612"/>
      <c r="F50" s="612"/>
      <c r="G50" s="612"/>
      <c r="H50" s="613"/>
      <c r="J50"/>
    </row>
    <row r="51" spans="1:18">
      <c r="A51" s="32" t="s">
        <v>12</v>
      </c>
      <c r="B51" s="614">
        <v>297014</v>
      </c>
      <c r="C51" s="614">
        <v>24536</v>
      </c>
      <c r="D51" s="614">
        <v>26196</v>
      </c>
      <c r="E51" s="614">
        <v>2900</v>
      </c>
      <c r="F51" s="614">
        <v>200858</v>
      </c>
      <c r="G51" s="614">
        <v>91596</v>
      </c>
      <c r="H51" s="615">
        <v>292454</v>
      </c>
      <c r="I51" s="30"/>
      <c r="J51" s="89"/>
      <c r="K51" s="30"/>
    </row>
    <row r="52" spans="1:18">
      <c r="A52" s="318"/>
      <c r="B52" s="33"/>
      <c r="C52" s="33"/>
      <c r="D52" s="33"/>
      <c r="E52" s="33"/>
      <c r="F52" s="33"/>
      <c r="G52" s="33"/>
      <c r="H52" s="34"/>
      <c r="J52"/>
    </row>
    <row r="53" spans="1:18">
      <c r="A53" s="316" t="s">
        <v>616</v>
      </c>
      <c r="B53" s="26"/>
      <c r="C53" s="26"/>
      <c r="D53" s="26"/>
      <c r="E53" s="35"/>
      <c r="G53" s="29"/>
      <c r="H53" s="27"/>
      <c r="I53" s="30"/>
      <c r="J53"/>
    </row>
    <row r="54" spans="1:18" ht="13.5" thickBot="1">
      <c r="A54" s="317" t="s">
        <v>51</v>
      </c>
      <c r="B54" s="36"/>
      <c r="C54" s="36"/>
      <c r="D54" s="36"/>
      <c r="E54" s="36"/>
      <c r="F54" s="36"/>
      <c r="G54" s="36"/>
      <c r="H54" s="37"/>
      <c r="J54"/>
    </row>
    <row r="55" spans="1:18">
      <c r="H55" s="30"/>
      <c r="J55"/>
    </row>
    <row r="56" spans="1:18"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/>
      <c r="O56"/>
      <c r="P56"/>
      <c r="Q56"/>
      <c r="R56"/>
    </row>
    <row r="57" spans="1:18">
      <c r="B57" s="30"/>
      <c r="C57" s="30"/>
      <c r="D57" s="30"/>
      <c r="E57" s="30"/>
      <c r="F57" s="30"/>
      <c r="G57" s="30"/>
      <c r="H57" s="30"/>
      <c r="I57" s="30"/>
      <c r="J57" s="30"/>
      <c r="K57" s="30"/>
    </row>
    <row r="58" spans="1:18">
      <c r="B58" s="30"/>
      <c r="F58" s="30"/>
    </row>
    <row r="60" spans="1:18">
      <c r="F60" s="29"/>
    </row>
  </sheetData>
  <printOptions horizontalCentered="1"/>
  <pageMargins left="0.4" right="0.75" top="1.8110236220472442" bottom="0.98425196850393704" header="0" footer="0"/>
  <pageSetup scale="85" orientation="portrait" horizontalDpi="300" verticalDpi="4294967292" r:id="rId1"/>
  <headerFooter alignWithMargins="0">
    <oddHeader>&amp;CCuadro4&amp;R4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F29"/>
  <sheetViews>
    <sheetView zoomScale="90" workbookViewId="0">
      <selection activeCell="A2" sqref="A2"/>
    </sheetView>
  </sheetViews>
  <sheetFormatPr baseColWidth="10" defaultColWidth="9.140625" defaultRowHeight="12.75"/>
  <cols>
    <col min="1" max="1" width="25.42578125" style="14" customWidth="1"/>
    <col min="2" max="2" width="14.85546875" style="14" customWidth="1"/>
    <col min="3" max="3" width="14.42578125" style="14" customWidth="1"/>
    <col min="4" max="4" width="15.85546875" style="14" customWidth="1"/>
    <col min="5" max="5" width="16.28515625" style="14" customWidth="1"/>
    <col min="6" max="6" width="10.28515625" style="14" customWidth="1"/>
    <col min="7" max="7" width="12" style="14" customWidth="1"/>
    <col min="8" max="16384" width="9.140625" style="14"/>
  </cols>
  <sheetData>
    <row r="1" spans="1:6" ht="5.25" customHeight="1" thickBot="1">
      <c r="A1" s="592"/>
      <c r="B1" s="592"/>
      <c r="C1" s="592"/>
      <c r="D1" s="592"/>
      <c r="E1" s="592"/>
      <c r="F1" s="592"/>
    </row>
    <row r="2" spans="1:6" ht="15.75">
      <c r="A2" s="581"/>
      <c r="B2" s="582"/>
      <c r="C2" s="583" t="s">
        <v>23</v>
      </c>
      <c r="D2" s="582"/>
      <c r="E2" s="582"/>
      <c r="F2" s="584"/>
    </row>
    <row r="3" spans="1:6" ht="15.75">
      <c r="A3" s="585"/>
      <c r="B3" s="586"/>
      <c r="C3" s="587" t="s">
        <v>1</v>
      </c>
      <c r="D3" s="586"/>
      <c r="E3" s="586"/>
      <c r="F3" s="588"/>
    </row>
    <row r="4" spans="1:6" ht="15.75">
      <c r="A4" s="585"/>
      <c r="B4" s="586"/>
      <c r="C4" s="587" t="s">
        <v>604</v>
      </c>
      <c r="D4" s="586"/>
      <c r="E4" s="586"/>
      <c r="F4" s="588"/>
    </row>
    <row r="5" spans="1:6" ht="15.75">
      <c r="A5" s="585"/>
      <c r="B5" s="586"/>
      <c r="C5" s="586"/>
      <c r="D5" s="586"/>
      <c r="E5" s="586"/>
      <c r="F5" s="588"/>
    </row>
    <row r="6" spans="1:6" ht="15.75">
      <c r="A6" s="585"/>
      <c r="B6" s="586" t="s">
        <v>24</v>
      </c>
      <c r="C6" s="586" t="s">
        <v>25</v>
      </c>
      <c r="D6" s="586" t="s">
        <v>26</v>
      </c>
      <c r="E6" s="586" t="s">
        <v>27</v>
      </c>
      <c r="F6" s="588" t="s">
        <v>28</v>
      </c>
    </row>
    <row r="7" spans="1:6" ht="15.75">
      <c r="A7" s="589" t="s">
        <v>4</v>
      </c>
      <c r="B7" s="590" t="s">
        <v>29</v>
      </c>
      <c r="C7" s="590"/>
      <c r="D7" s="590"/>
      <c r="E7" s="590" t="s">
        <v>30</v>
      </c>
      <c r="F7" s="591" t="s">
        <v>31</v>
      </c>
    </row>
    <row r="8" spans="1:6">
      <c r="A8" s="15"/>
      <c r="B8" s="16"/>
      <c r="C8" s="16"/>
      <c r="D8" s="16"/>
      <c r="E8" s="16"/>
      <c r="F8" s="17"/>
    </row>
    <row r="9" spans="1:6">
      <c r="A9" s="18" t="s">
        <v>620</v>
      </c>
      <c r="B9" s="983">
        <v>2343</v>
      </c>
      <c r="C9" s="983">
        <v>104067</v>
      </c>
      <c r="D9" s="983">
        <v>0</v>
      </c>
      <c r="E9" s="983">
        <v>1433</v>
      </c>
      <c r="F9" s="984">
        <v>104977</v>
      </c>
    </row>
    <row r="10" spans="1:6">
      <c r="A10" s="18"/>
      <c r="B10" s="983"/>
      <c r="C10" s="983"/>
      <c r="D10" s="983"/>
      <c r="E10" s="983"/>
      <c r="F10" s="984"/>
    </row>
    <row r="11" spans="1:6">
      <c r="A11" s="18" t="s">
        <v>619</v>
      </c>
      <c r="B11" s="983">
        <v>23716</v>
      </c>
      <c r="C11" s="983">
        <v>48928</v>
      </c>
      <c r="D11" s="983">
        <v>0</v>
      </c>
      <c r="E11" s="983">
        <v>3704</v>
      </c>
      <c r="F11" s="984">
        <v>68940</v>
      </c>
    </row>
    <row r="12" spans="1:6">
      <c r="A12" s="18"/>
      <c r="B12" s="983"/>
      <c r="C12" s="983"/>
      <c r="D12" s="983"/>
      <c r="E12" s="983"/>
      <c r="F12" s="984"/>
    </row>
    <row r="13" spans="1:6">
      <c r="A13" s="18" t="s">
        <v>8</v>
      </c>
      <c r="B13" s="983">
        <v>3034</v>
      </c>
      <c r="C13" s="983">
        <v>20738</v>
      </c>
      <c r="D13" s="983">
        <v>0</v>
      </c>
      <c r="E13" s="983">
        <v>-1634</v>
      </c>
      <c r="F13" s="984">
        <v>25406</v>
      </c>
    </row>
    <row r="14" spans="1:6">
      <c r="A14" s="18"/>
      <c r="B14" s="983"/>
      <c r="C14" s="983"/>
      <c r="D14" s="983"/>
      <c r="E14" s="983"/>
      <c r="F14" s="984"/>
    </row>
    <row r="15" spans="1:6">
      <c r="A15" s="18" t="s">
        <v>9</v>
      </c>
      <c r="B15" s="983">
        <v>21865</v>
      </c>
      <c r="C15" s="983">
        <v>0</v>
      </c>
      <c r="D15" s="983">
        <v>0</v>
      </c>
      <c r="E15" s="983">
        <v>1924</v>
      </c>
      <c r="F15" s="984">
        <v>19941</v>
      </c>
    </row>
    <row r="16" spans="1:6">
      <c r="A16" s="18"/>
      <c r="B16" s="983"/>
      <c r="C16" s="983"/>
      <c r="D16" s="983"/>
      <c r="E16" s="983"/>
      <c r="F16" s="984"/>
    </row>
    <row r="17" spans="1:6">
      <c r="A17" s="18" t="s">
        <v>22</v>
      </c>
      <c r="B17" s="983">
        <v>43137</v>
      </c>
      <c r="C17" s="983">
        <v>0</v>
      </c>
      <c r="D17" s="983">
        <v>0</v>
      </c>
      <c r="E17" s="983">
        <v>0</v>
      </c>
      <c r="F17" s="984">
        <v>43137</v>
      </c>
    </row>
    <row r="18" spans="1:6">
      <c r="A18" s="18"/>
      <c r="B18" s="983"/>
      <c r="C18" s="983"/>
      <c r="D18" s="983"/>
      <c r="E18" s="983"/>
      <c r="F18" s="984"/>
    </row>
    <row r="19" spans="1:6">
      <c r="A19" s="18" t="s">
        <v>11</v>
      </c>
      <c r="B19" s="983">
        <v>0</v>
      </c>
      <c r="C19" s="983">
        <v>0</v>
      </c>
      <c r="D19" s="983">
        <v>0</v>
      </c>
      <c r="E19" s="983">
        <v>0</v>
      </c>
      <c r="F19" s="984">
        <v>0</v>
      </c>
    </row>
    <row r="20" spans="1:6">
      <c r="A20" s="18"/>
      <c r="B20" s="983"/>
      <c r="C20" s="983"/>
      <c r="D20" s="983"/>
      <c r="E20" s="983"/>
      <c r="F20" s="984"/>
    </row>
    <row r="21" spans="1:6">
      <c r="A21" s="18"/>
      <c r="B21" s="983"/>
      <c r="C21" s="983"/>
      <c r="D21" s="983"/>
      <c r="E21" s="983"/>
      <c r="F21" s="984"/>
    </row>
    <row r="22" spans="1:6">
      <c r="A22" s="19" t="s">
        <v>12</v>
      </c>
      <c r="B22" s="985">
        <v>94095</v>
      </c>
      <c r="C22" s="985">
        <v>173733</v>
      </c>
      <c r="D22" s="985">
        <v>0</v>
      </c>
      <c r="E22" s="985">
        <v>5427</v>
      </c>
      <c r="F22" s="986">
        <v>262401</v>
      </c>
    </row>
    <row r="23" spans="1:6" ht="13.5" thickBot="1">
      <c r="A23" s="20"/>
      <c r="B23" s="989"/>
      <c r="C23" s="987"/>
      <c r="D23" s="987"/>
      <c r="E23" s="987"/>
      <c r="F23" s="988"/>
    </row>
    <row r="24" spans="1:6">
      <c r="A24" s="970" t="s">
        <v>621</v>
      </c>
      <c r="B24" s="971"/>
      <c r="C24" s="972"/>
      <c r="D24" s="972"/>
      <c r="E24" s="972"/>
      <c r="F24" s="972"/>
    </row>
    <row r="25" spans="1:6">
      <c r="A25" s="970" t="s">
        <v>622</v>
      </c>
      <c r="B25" s="971"/>
      <c r="C25" s="973"/>
      <c r="D25" s="973"/>
      <c r="E25" s="973"/>
      <c r="F25" s="973"/>
    </row>
    <row r="26" spans="1:6">
      <c r="A26" s="970" t="s">
        <v>608</v>
      </c>
      <c r="B26" s="971"/>
      <c r="C26" s="972"/>
      <c r="D26" s="972"/>
      <c r="E26" s="972"/>
      <c r="F26" s="974"/>
    </row>
    <row r="27" spans="1:6">
      <c r="A27" s="970" t="s">
        <v>618</v>
      </c>
      <c r="B27" s="975"/>
      <c r="C27" s="975">
        <v>723</v>
      </c>
      <c r="D27" s="975"/>
      <c r="E27" s="972"/>
      <c r="F27" s="972"/>
    </row>
    <row r="29" spans="1:6">
      <c r="E29" s="21"/>
    </row>
  </sheetData>
  <printOptions horizontalCentered="1"/>
  <pageMargins left="0.31496062992125984" right="0.23622047244094491" top="1.9685039370078741" bottom="0.98425196850393704" header="0.51181102362204722" footer="0.51181102362204722"/>
  <pageSetup orientation="portrait" horizontalDpi="300" verticalDpi="4294967292" r:id="rId1"/>
  <headerFooter alignWithMargins="0">
    <oddHeader>&amp;CCUEDRO Nº3&amp;R3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F33"/>
  <sheetViews>
    <sheetView workbookViewId="0">
      <selection activeCell="A2" sqref="A2"/>
    </sheetView>
  </sheetViews>
  <sheetFormatPr baseColWidth="10" defaultColWidth="9.140625" defaultRowHeight="12.75"/>
  <cols>
    <col min="1" max="1" width="26.140625" style="8" customWidth="1"/>
    <col min="2" max="2" width="14" style="8" customWidth="1"/>
    <col min="3" max="3" width="14.140625" style="8" customWidth="1"/>
    <col min="4" max="4" width="13.85546875" style="8" customWidth="1"/>
    <col min="5" max="5" width="9.140625" style="8" customWidth="1"/>
    <col min="6" max="6" width="9.140625" style="328" customWidth="1"/>
    <col min="7" max="16384" width="9.140625" style="8"/>
  </cols>
  <sheetData>
    <row r="1" spans="1:5" ht="5.25" customHeight="1" thickBot="1">
      <c r="A1" s="580"/>
      <c r="B1" s="580"/>
      <c r="C1" s="580"/>
      <c r="D1" s="580"/>
    </row>
    <row r="2" spans="1:5">
      <c r="A2" s="569"/>
      <c r="B2" s="570" t="s">
        <v>13</v>
      </c>
      <c r="C2" s="571"/>
      <c r="D2" s="572"/>
    </row>
    <row r="3" spans="1:5">
      <c r="A3" s="573"/>
      <c r="B3" s="574" t="s">
        <v>14</v>
      </c>
      <c r="C3" s="575"/>
      <c r="D3" s="576"/>
    </row>
    <row r="4" spans="1:5">
      <c r="A4" s="573"/>
      <c r="B4" s="575"/>
      <c r="C4" s="575"/>
      <c r="D4" s="576"/>
    </row>
    <row r="5" spans="1:5">
      <c r="A5" s="573"/>
      <c r="B5" s="577" t="s">
        <v>2</v>
      </c>
      <c r="C5" s="577"/>
      <c r="D5" s="578" t="s">
        <v>3</v>
      </c>
    </row>
    <row r="6" spans="1:5" ht="15.75">
      <c r="A6" s="579" t="s">
        <v>4</v>
      </c>
      <c r="B6" s="574">
        <v>2001</v>
      </c>
      <c r="C6" s="574">
        <v>2002</v>
      </c>
      <c r="D6" s="578" t="s">
        <v>5</v>
      </c>
    </row>
    <row r="7" spans="1:5">
      <c r="A7" s="9"/>
      <c r="B7" s="976"/>
      <c r="C7" s="976"/>
      <c r="D7" s="977"/>
    </row>
    <row r="8" spans="1:5">
      <c r="A8" s="9" t="s">
        <v>15</v>
      </c>
      <c r="B8" s="976"/>
      <c r="C8" s="976"/>
      <c r="D8" s="977"/>
    </row>
    <row r="9" spans="1:5">
      <c r="A9" s="9" t="s">
        <v>16</v>
      </c>
      <c r="B9" s="978">
        <v>109010</v>
      </c>
      <c r="C9" s="978">
        <v>109740</v>
      </c>
      <c r="D9" s="979">
        <v>0.66966333363911446</v>
      </c>
      <c r="E9" s="328"/>
    </row>
    <row r="10" spans="1:5">
      <c r="A10" s="10"/>
      <c r="B10" s="978"/>
      <c r="C10" s="978"/>
      <c r="D10" s="979"/>
    </row>
    <row r="11" spans="1:5">
      <c r="A11" s="9" t="s">
        <v>17</v>
      </c>
      <c r="B11" s="978">
        <v>35077</v>
      </c>
      <c r="C11" s="978">
        <v>36795</v>
      </c>
      <c r="D11" s="979">
        <v>4.8977962767625449</v>
      </c>
      <c r="E11" s="328"/>
    </row>
    <row r="12" spans="1:5">
      <c r="A12" s="9"/>
      <c r="B12" s="978"/>
      <c r="C12" s="978"/>
      <c r="D12" s="979"/>
    </row>
    <row r="13" spans="1:5">
      <c r="A13" s="9" t="s">
        <v>8</v>
      </c>
      <c r="B13" s="978">
        <v>25206</v>
      </c>
      <c r="C13" s="978">
        <v>25406</v>
      </c>
      <c r="D13" s="979">
        <v>0.79346187415694214</v>
      </c>
      <c r="E13" s="328"/>
    </row>
    <row r="14" spans="1:5">
      <c r="A14" s="9"/>
      <c r="B14" s="978"/>
      <c r="C14" s="978"/>
      <c r="D14" s="979"/>
    </row>
    <row r="15" spans="1:5">
      <c r="A15" s="9" t="s">
        <v>18</v>
      </c>
      <c r="B15" s="978">
        <v>5232</v>
      </c>
      <c r="C15" s="978">
        <v>6343</v>
      </c>
      <c r="D15" s="979">
        <v>21.234709480122316</v>
      </c>
      <c r="E15" s="328"/>
    </row>
    <row r="16" spans="1:5">
      <c r="A16" s="9"/>
      <c r="B16" s="978"/>
      <c r="C16" s="978"/>
      <c r="D16" s="979"/>
    </row>
    <row r="17" spans="1:5">
      <c r="A17" s="9" t="s">
        <v>19</v>
      </c>
      <c r="B17" s="978">
        <v>1457</v>
      </c>
      <c r="C17" s="978">
        <v>1311</v>
      </c>
      <c r="D17" s="979">
        <v>-10.020590253946471</v>
      </c>
      <c r="E17" s="328"/>
    </row>
    <row r="18" spans="1:5">
      <c r="A18" s="9"/>
      <c r="B18" s="978"/>
      <c r="C18" s="978"/>
      <c r="D18" s="979"/>
    </row>
    <row r="19" spans="1:5">
      <c r="A19" s="9" t="s">
        <v>20</v>
      </c>
      <c r="B19" s="978">
        <v>1113</v>
      </c>
      <c r="C19" s="978">
        <v>1104</v>
      </c>
      <c r="D19" s="979">
        <v>-0.80862533692722671</v>
      </c>
      <c r="E19" s="328"/>
    </row>
    <row r="20" spans="1:5">
      <c r="A20" s="9"/>
      <c r="B20" s="978"/>
      <c r="C20" s="978"/>
      <c r="D20" s="979"/>
    </row>
    <row r="21" spans="1:5">
      <c r="A21" s="9" t="s">
        <v>7</v>
      </c>
      <c r="B21" s="978">
        <v>67663</v>
      </c>
      <c r="C21" s="978">
        <v>68217</v>
      </c>
      <c r="D21" s="979">
        <v>0.81876357832197932</v>
      </c>
      <c r="E21" s="328"/>
    </row>
    <row r="22" spans="1:5">
      <c r="A22" s="9"/>
      <c r="B22" s="978"/>
      <c r="C22" s="978"/>
      <c r="D22" s="979"/>
    </row>
    <row r="23" spans="1:5">
      <c r="A23" s="9" t="s">
        <v>21</v>
      </c>
      <c r="B23" s="978">
        <v>303</v>
      </c>
      <c r="C23" s="978">
        <v>401</v>
      </c>
      <c r="D23" s="979">
        <v>32.343234323432334</v>
      </c>
      <c r="E23" s="328"/>
    </row>
    <row r="24" spans="1:5">
      <c r="A24" s="9"/>
      <c r="B24" s="978"/>
      <c r="C24" s="978"/>
      <c r="D24" s="979"/>
    </row>
    <row r="25" spans="1:5">
      <c r="A25" s="9" t="s">
        <v>22</v>
      </c>
      <c r="B25" s="978">
        <v>42462</v>
      </c>
      <c r="C25" s="978">
        <v>43137</v>
      </c>
      <c r="D25" s="979">
        <v>1.5896566341670137</v>
      </c>
      <c r="E25" s="328"/>
    </row>
    <row r="26" spans="1:5">
      <c r="A26" s="9"/>
      <c r="B26" s="978"/>
      <c r="C26" s="978"/>
      <c r="D26" s="979"/>
    </row>
    <row r="27" spans="1:5">
      <c r="A27" s="9" t="s">
        <v>11</v>
      </c>
      <c r="B27" s="978">
        <v>27</v>
      </c>
      <c r="C27" s="978">
        <v>0</v>
      </c>
      <c r="D27" s="980">
        <v>-100</v>
      </c>
      <c r="E27" s="328"/>
    </row>
    <row r="28" spans="1:5">
      <c r="A28" s="9"/>
      <c r="B28" s="978"/>
      <c r="C28" s="978"/>
      <c r="D28" s="979"/>
    </row>
    <row r="29" spans="1:5">
      <c r="A29" s="9"/>
      <c r="B29" s="978"/>
      <c r="C29" s="978"/>
      <c r="D29" s="979"/>
    </row>
    <row r="30" spans="1:5">
      <c r="A30" s="9" t="s">
        <v>12</v>
      </c>
      <c r="B30" s="981">
        <v>287550</v>
      </c>
      <c r="C30" s="981">
        <v>292454</v>
      </c>
      <c r="D30" s="982">
        <v>1.7054425317336142</v>
      </c>
      <c r="E30" s="328"/>
    </row>
    <row r="31" spans="1:5" ht="13.5" thickBot="1">
      <c r="A31" s="11"/>
      <c r="B31" s="12"/>
      <c r="C31" s="12"/>
      <c r="D31" s="13"/>
    </row>
    <row r="33" spans="2:3">
      <c r="B33" s="327"/>
      <c r="C33" s="327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65"/>
  <sheetViews>
    <sheetView workbookViewId="0">
      <selection activeCell="B1" sqref="B1"/>
    </sheetView>
  </sheetViews>
  <sheetFormatPr baseColWidth="10" defaultRowHeight="12.75"/>
  <cols>
    <col min="1" max="1" width="3" customWidth="1"/>
    <col min="2" max="2" width="1.28515625" customWidth="1"/>
    <col min="3" max="3" width="24.5703125" customWidth="1"/>
    <col min="4" max="4" width="1.28515625" customWidth="1"/>
    <col min="5" max="5" width="9.5703125" customWidth="1"/>
    <col min="6" max="6" width="1.28515625" customWidth="1"/>
    <col min="7" max="7" width="9.42578125" customWidth="1"/>
    <col min="8" max="8" width="1.7109375" customWidth="1"/>
    <col min="9" max="9" width="8.85546875" customWidth="1"/>
    <col min="10" max="10" width="1.42578125" customWidth="1"/>
    <col min="11" max="11" width="9.5703125" customWidth="1"/>
    <col min="12" max="12" width="1" customWidth="1"/>
    <col min="13" max="13" width="6.28515625" customWidth="1"/>
    <col min="14" max="14" width="1" customWidth="1"/>
    <col min="15" max="15" width="5.85546875" customWidth="1"/>
    <col min="16" max="16" width="1.5703125" customWidth="1"/>
    <col min="17" max="17" width="9" customWidth="1"/>
    <col min="18" max="18" width="1.5703125" customWidth="1"/>
    <col min="19" max="19" width="5.5703125" customWidth="1"/>
    <col min="20" max="20" width="2.140625" customWidth="1"/>
    <col min="21" max="21" width="7.28515625" customWidth="1"/>
    <col min="22" max="22" width="1.28515625" customWidth="1"/>
    <col min="24" max="24" width="1.5703125" customWidth="1"/>
    <col min="25" max="25" width="9.42578125" customWidth="1"/>
    <col min="26" max="26" width="1.140625" customWidth="1"/>
    <col min="27" max="27" width="9" customWidth="1"/>
    <col min="28" max="28" width="1.28515625" customWidth="1"/>
    <col min="29" max="29" width="9.42578125" customWidth="1"/>
    <col min="30" max="30" width="1.5703125" customWidth="1"/>
    <col min="31" max="31" width="9" customWidth="1"/>
    <col min="32" max="32" width="1.7109375" customWidth="1"/>
    <col min="33" max="33" width="9.140625" customWidth="1"/>
    <col min="34" max="34" width="1.42578125" customWidth="1"/>
    <col min="35" max="35" width="8.85546875" customWidth="1"/>
    <col min="36" max="36" width="1.5703125" customWidth="1"/>
    <col min="37" max="37" width="8.7109375" customWidth="1"/>
    <col min="38" max="38" width="1.42578125" customWidth="1"/>
    <col min="39" max="39" width="9.42578125" customWidth="1"/>
    <col min="40" max="40" width="1.42578125" customWidth="1"/>
    <col min="41" max="41" width="9.140625" customWidth="1"/>
    <col min="42" max="42" width="1.28515625" customWidth="1"/>
    <col min="43" max="43" width="9.5703125" customWidth="1"/>
    <col min="44" max="44" width="1.42578125" customWidth="1"/>
    <col min="45" max="45" width="9.140625" customWidth="1"/>
    <col min="46" max="46" width="1.28515625" customWidth="1"/>
    <col min="47" max="47" width="9" customWidth="1"/>
    <col min="48" max="48" width="1.140625" customWidth="1"/>
  </cols>
  <sheetData>
    <row r="1" spans="1:50">
      <c r="A1" s="364"/>
      <c r="B1" s="364"/>
      <c r="C1" s="365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 t="s">
        <v>374</v>
      </c>
      <c r="AJ1" s="364" t="s">
        <v>374</v>
      </c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39"/>
    </row>
    <row r="2" spans="1:50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6" t="s">
        <v>375</v>
      </c>
      <c r="O2" s="366"/>
      <c r="P2" s="366"/>
      <c r="Q2" s="366"/>
      <c r="R2" s="366"/>
      <c r="S2" s="366"/>
      <c r="T2" s="364"/>
      <c r="U2" s="364"/>
      <c r="V2" s="364"/>
      <c r="W2" s="364"/>
      <c r="X2" s="364"/>
      <c r="Y2" s="364"/>
      <c r="Z2" s="364" t="s">
        <v>376</v>
      </c>
      <c r="AA2" s="364"/>
      <c r="AB2" s="364"/>
      <c r="AC2" s="364"/>
      <c r="AD2" s="364"/>
      <c r="AE2" s="364"/>
      <c r="AF2" s="364"/>
      <c r="AG2" s="364"/>
      <c r="AH2" s="364"/>
      <c r="AI2" s="364" t="s">
        <v>374</v>
      </c>
      <c r="AJ2" s="364" t="s">
        <v>374</v>
      </c>
      <c r="AK2" s="364"/>
      <c r="AL2" s="364"/>
      <c r="AM2" s="364"/>
      <c r="AN2" s="364"/>
      <c r="AO2" s="364" t="s">
        <v>377</v>
      </c>
      <c r="AP2" s="364"/>
      <c r="AQ2" s="364"/>
      <c r="AR2" s="364"/>
      <c r="AS2" s="364"/>
      <c r="AT2" s="364"/>
      <c r="AU2" s="364" t="s">
        <v>378</v>
      </c>
      <c r="AV2" s="364"/>
      <c r="AW2" s="364"/>
      <c r="AX2" s="339"/>
    </row>
    <row r="3" spans="1:50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6"/>
      <c r="P3" s="366"/>
      <c r="Q3" s="366" t="s">
        <v>379</v>
      </c>
      <c r="R3" s="366"/>
      <c r="S3" s="366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 t="s">
        <v>374</v>
      </c>
      <c r="AJ3" s="364" t="s">
        <v>374</v>
      </c>
      <c r="AK3" s="364"/>
      <c r="AL3" s="364"/>
      <c r="AM3" s="364"/>
      <c r="AN3" s="364"/>
      <c r="AO3" s="364" t="s">
        <v>380</v>
      </c>
      <c r="AP3" s="364"/>
      <c r="AQ3" s="364"/>
      <c r="AR3" s="364"/>
      <c r="AS3" s="364"/>
      <c r="AT3" s="364"/>
      <c r="AU3" s="967" t="s">
        <v>381</v>
      </c>
      <c r="AV3" s="364"/>
      <c r="AW3" s="364"/>
      <c r="AX3" s="339"/>
    </row>
    <row r="4" spans="1:50">
      <c r="A4" s="364"/>
      <c r="B4" s="364"/>
      <c r="C4" s="364"/>
      <c r="D4" s="367" t="s">
        <v>382</v>
      </c>
      <c r="E4" s="367" t="s">
        <v>382</v>
      </c>
      <c r="F4" s="367" t="s">
        <v>382</v>
      </c>
      <c r="G4" s="367" t="s">
        <v>382</v>
      </c>
      <c r="H4" s="367" t="s">
        <v>382</v>
      </c>
      <c r="I4" s="367" t="s">
        <v>382</v>
      </c>
      <c r="J4" s="367" t="s">
        <v>382</v>
      </c>
      <c r="K4" s="367" t="s">
        <v>382</v>
      </c>
      <c r="L4" s="367" t="s">
        <v>382</v>
      </c>
      <c r="M4" s="367" t="s">
        <v>382</v>
      </c>
      <c r="N4" s="367" t="s">
        <v>382</v>
      </c>
      <c r="O4" s="367" t="s">
        <v>382</v>
      </c>
      <c r="P4" s="367" t="s">
        <v>382</v>
      </c>
      <c r="Q4" s="367" t="s">
        <v>382</v>
      </c>
      <c r="R4" s="367" t="s">
        <v>382</v>
      </c>
      <c r="S4" s="367" t="s">
        <v>382</v>
      </c>
      <c r="T4" s="367" t="s">
        <v>382</v>
      </c>
      <c r="U4" s="367" t="s">
        <v>382</v>
      </c>
      <c r="V4" s="367" t="s">
        <v>382</v>
      </c>
      <c r="W4" s="367" t="s">
        <v>382</v>
      </c>
      <c r="X4" s="367" t="s">
        <v>382</v>
      </c>
      <c r="Y4" s="367" t="s">
        <v>382</v>
      </c>
      <c r="Z4" s="367" t="s">
        <v>382</v>
      </c>
      <c r="AA4" s="367" t="s">
        <v>382</v>
      </c>
      <c r="AB4" s="367" t="s">
        <v>382</v>
      </c>
      <c r="AC4" s="367" t="s">
        <v>382</v>
      </c>
      <c r="AD4" s="367" t="s">
        <v>382</v>
      </c>
      <c r="AE4" s="367" t="s">
        <v>382</v>
      </c>
      <c r="AF4" s="367" t="s">
        <v>382</v>
      </c>
      <c r="AG4" s="367" t="s">
        <v>382</v>
      </c>
      <c r="AH4" s="367" t="s">
        <v>382</v>
      </c>
      <c r="AI4" s="367" t="s">
        <v>382</v>
      </c>
      <c r="AJ4" s="367" t="s">
        <v>382</v>
      </c>
      <c r="AK4" s="367" t="s">
        <v>382</v>
      </c>
      <c r="AL4" s="367" t="s">
        <v>382</v>
      </c>
      <c r="AM4" s="367" t="s">
        <v>382</v>
      </c>
      <c r="AN4" s="367" t="s">
        <v>382</v>
      </c>
      <c r="AO4" s="367" t="s">
        <v>382</v>
      </c>
      <c r="AP4" s="367" t="s">
        <v>382</v>
      </c>
      <c r="AQ4" s="367" t="s">
        <v>382</v>
      </c>
      <c r="AR4" s="367" t="s">
        <v>382</v>
      </c>
      <c r="AS4" s="367" t="s">
        <v>382</v>
      </c>
      <c r="AT4" s="367" t="s">
        <v>382</v>
      </c>
      <c r="AU4" s="367" t="s">
        <v>382</v>
      </c>
      <c r="AV4" s="367" t="s">
        <v>382</v>
      </c>
      <c r="AW4" s="364"/>
      <c r="AX4" s="339"/>
    </row>
    <row r="5" spans="1:50">
      <c r="A5" s="364"/>
      <c r="B5" s="364"/>
      <c r="C5" s="364"/>
      <c r="D5" s="364" t="s">
        <v>383</v>
      </c>
      <c r="E5" s="364"/>
      <c r="F5" s="364"/>
      <c r="G5" s="364"/>
      <c r="H5" s="364"/>
      <c r="I5" s="364"/>
      <c r="J5" s="364"/>
      <c r="K5" s="364"/>
      <c r="L5" s="364"/>
      <c r="M5" s="364"/>
      <c r="N5" s="364" t="s">
        <v>384</v>
      </c>
      <c r="O5" s="364"/>
      <c r="P5" s="364"/>
      <c r="Q5" s="364"/>
      <c r="R5" s="364"/>
      <c r="S5" s="364"/>
      <c r="T5" s="364"/>
      <c r="U5" s="364"/>
      <c r="V5" s="364"/>
      <c r="W5" s="364"/>
      <c r="X5" s="364" t="s">
        <v>383</v>
      </c>
      <c r="Y5" s="364"/>
      <c r="Z5" s="364"/>
      <c r="AA5" s="364"/>
      <c r="AB5" s="364"/>
      <c r="AC5" s="364"/>
      <c r="AD5" s="364"/>
      <c r="AE5" s="364"/>
      <c r="AF5" s="364"/>
      <c r="AG5" s="364"/>
      <c r="AH5" s="364"/>
      <c r="AI5" s="364"/>
      <c r="AJ5" s="364"/>
      <c r="AK5" s="364" t="s">
        <v>385</v>
      </c>
      <c r="AL5" s="364"/>
      <c r="AM5" s="364"/>
      <c r="AN5" s="364"/>
      <c r="AO5" s="364"/>
      <c r="AP5" s="364"/>
      <c r="AQ5" s="364"/>
      <c r="AR5" s="364"/>
      <c r="AS5" s="364"/>
      <c r="AT5" s="364"/>
      <c r="AU5" s="364"/>
      <c r="AV5" s="364" t="s">
        <v>383</v>
      </c>
      <c r="AW5" s="364"/>
      <c r="AX5" s="339"/>
    </row>
    <row r="6" spans="1:50">
      <c r="A6" s="367" t="s">
        <v>204</v>
      </c>
      <c r="B6" s="367" t="s">
        <v>204</v>
      </c>
      <c r="C6" s="367" t="s">
        <v>204</v>
      </c>
      <c r="D6" s="367" t="s">
        <v>204</v>
      </c>
      <c r="E6" s="367" t="s">
        <v>204</v>
      </c>
      <c r="F6" s="367" t="s">
        <v>204</v>
      </c>
      <c r="G6" s="367" t="s">
        <v>204</v>
      </c>
      <c r="H6" s="367" t="s">
        <v>204</v>
      </c>
      <c r="I6" s="367" t="s">
        <v>204</v>
      </c>
      <c r="J6" s="367" t="s">
        <v>204</v>
      </c>
      <c r="K6" s="367" t="s">
        <v>204</v>
      </c>
      <c r="L6" s="367" t="s">
        <v>204</v>
      </c>
      <c r="M6" s="367" t="s">
        <v>204</v>
      </c>
      <c r="N6" s="367" t="s">
        <v>204</v>
      </c>
      <c r="O6" s="367" t="s">
        <v>204</v>
      </c>
      <c r="P6" s="367" t="s">
        <v>204</v>
      </c>
      <c r="Q6" s="367" t="s">
        <v>204</v>
      </c>
      <c r="R6" s="367" t="s">
        <v>204</v>
      </c>
      <c r="S6" s="367" t="s">
        <v>204</v>
      </c>
      <c r="T6" s="367" t="s">
        <v>204</v>
      </c>
      <c r="U6" s="367" t="s">
        <v>204</v>
      </c>
      <c r="V6" s="367" t="s">
        <v>204</v>
      </c>
      <c r="W6" s="367" t="s">
        <v>204</v>
      </c>
      <c r="X6" s="364" t="s">
        <v>204</v>
      </c>
      <c r="Y6" s="367" t="s">
        <v>204</v>
      </c>
      <c r="Z6" s="364" t="s">
        <v>204</v>
      </c>
      <c r="AA6" s="367" t="s">
        <v>204</v>
      </c>
      <c r="AB6" s="367" t="s">
        <v>204</v>
      </c>
      <c r="AC6" s="367" t="s">
        <v>204</v>
      </c>
      <c r="AD6" s="367" t="s">
        <v>204</v>
      </c>
      <c r="AE6" s="367" t="s">
        <v>204</v>
      </c>
      <c r="AF6" s="367" t="s">
        <v>204</v>
      </c>
      <c r="AG6" s="367" t="s">
        <v>204</v>
      </c>
      <c r="AH6" s="367" t="s">
        <v>204</v>
      </c>
      <c r="AI6" s="367" t="s">
        <v>204</v>
      </c>
      <c r="AJ6" s="367" t="s">
        <v>204</v>
      </c>
      <c r="AK6" s="367" t="s">
        <v>204</v>
      </c>
      <c r="AL6" s="367" t="s">
        <v>204</v>
      </c>
      <c r="AM6" s="367" t="s">
        <v>204</v>
      </c>
      <c r="AN6" s="367" t="s">
        <v>204</v>
      </c>
      <c r="AO6" s="367" t="s">
        <v>204</v>
      </c>
      <c r="AP6" s="367" t="s">
        <v>204</v>
      </c>
      <c r="AQ6" s="367" t="s">
        <v>204</v>
      </c>
      <c r="AR6" s="367" t="s">
        <v>204</v>
      </c>
      <c r="AS6" s="367" t="s">
        <v>204</v>
      </c>
      <c r="AT6" s="367" t="s">
        <v>204</v>
      </c>
      <c r="AU6" s="367" t="s">
        <v>204</v>
      </c>
      <c r="AV6" s="367" t="s">
        <v>204</v>
      </c>
      <c r="AW6" s="367" t="s">
        <v>204</v>
      </c>
      <c r="AX6" s="339"/>
    </row>
    <row r="7" spans="1:50">
      <c r="A7" s="364" t="s">
        <v>383</v>
      </c>
      <c r="B7" s="364"/>
      <c r="C7" s="366" t="s">
        <v>386</v>
      </c>
      <c r="D7" s="364" t="s">
        <v>383</v>
      </c>
      <c r="E7" s="366" t="s">
        <v>387</v>
      </c>
      <c r="F7" s="368" t="s">
        <v>383</v>
      </c>
      <c r="G7" s="366" t="s">
        <v>388</v>
      </c>
      <c r="H7" s="368" t="s">
        <v>383</v>
      </c>
      <c r="I7" s="366" t="s">
        <v>8</v>
      </c>
      <c r="J7" s="368" t="s">
        <v>383</v>
      </c>
      <c r="K7" s="366" t="s">
        <v>389</v>
      </c>
      <c r="L7" s="368" t="s">
        <v>383</v>
      </c>
      <c r="M7" s="369" t="s">
        <v>390</v>
      </c>
      <c r="N7" s="368" t="s">
        <v>383</v>
      </c>
      <c r="O7" s="370" t="s">
        <v>391</v>
      </c>
      <c r="P7" s="368" t="s">
        <v>383</v>
      </c>
      <c r="Q7" s="366" t="s">
        <v>392</v>
      </c>
      <c r="R7" s="368" t="s">
        <v>383</v>
      </c>
      <c r="S7" s="369" t="s">
        <v>393</v>
      </c>
      <c r="T7" s="368" t="s">
        <v>383</v>
      </c>
      <c r="U7" s="366" t="s">
        <v>394</v>
      </c>
      <c r="V7" s="368" t="s">
        <v>383</v>
      </c>
      <c r="W7" s="366" t="s">
        <v>395</v>
      </c>
      <c r="X7" s="368" t="s">
        <v>383</v>
      </c>
      <c r="Y7" s="366" t="s">
        <v>396</v>
      </c>
      <c r="Z7" s="368" t="s">
        <v>383</v>
      </c>
      <c r="AA7" s="366" t="s">
        <v>388</v>
      </c>
      <c r="AB7" s="368" t="s">
        <v>383</v>
      </c>
      <c r="AC7" s="366" t="s">
        <v>397</v>
      </c>
      <c r="AD7" s="368" t="s">
        <v>383</v>
      </c>
      <c r="AE7" s="366" t="s">
        <v>398</v>
      </c>
      <c r="AF7" s="368" t="s">
        <v>383</v>
      </c>
      <c r="AG7" s="366" t="s">
        <v>36</v>
      </c>
      <c r="AH7" s="368" t="s">
        <v>383</v>
      </c>
      <c r="AI7" s="366" t="s">
        <v>399</v>
      </c>
      <c r="AJ7" s="368" t="s">
        <v>383</v>
      </c>
      <c r="AK7" s="368" t="s">
        <v>400</v>
      </c>
      <c r="AL7" s="368" t="s">
        <v>383</v>
      </c>
      <c r="AM7" s="366" t="s">
        <v>8</v>
      </c>
      <c r="AN7" s="368" t="s">
        <v>383</v>
      </c>
      <c r="AO7" s="366" t="s">
        <v>401</v>
      </c>
      <c r="AP7" s="368" t="s">
        <v>383</v>
      </c>
      <c r="AQ7" s="366" t="s">
        <v>394</v>
      </c>
      <c r="AR7" s="368" t="s">
        <v>383</v>
      </c>
      <c r="AS7" s="366" t="s">
        <v>402</v>
      </c>
      <c r="AT7" s="368" t="s">
        <v>383</v>
      </c>
      <c r="AU7" s="366" t="s">
        <v>395</v>
      </c>
      <c r="AV7" s="368" t="s">
        <v>383</v>
      </c>
      <c r="AW7" s="368" t="s">
        <v>12</v>
      </c>
      <c r="AX7" s="339"/>
    </row>
    <row r="8" spans="1:50">
      <c r="A8" s="364" t="s">
        <v>383</v>
      </c>
      <c r="B8" s="364"/>
      <c r="C8" s="366">
        <v>2002</v>
      </c>
      <c r="D8" s="364" t="s">
        <v>383</v>
      </c>
      <c r="E8" s="366" t="s">
        <v>403</v>
      </c>
      <c r="F8" s="368" t="s">
        <v>383</v>
      </c>
      <c r="G8" s="366" t="s">
        <v>404</v>
      </c>
      <c r="H8" s="368" t="s">
        <v>383</v>
      </c>
      <c r="I8" s="366" t="s">
        <v>405</v>
      </c>
      <c r="J8" s="368" t="s">
        <v>383</v>
      </c>
      <c r="K8" s="366" t="s">
        <v>406</v>
      </c>
      <c r="L8" s="368" t="s">
        <v>383</v>
      </c>
      <c r="M8" s="371" t="s">
        <v>407</v>
      </c>
      <c r="N8" s="368" t="s">
        <v>383</v>
      </c>
      <c r="O8" s="370" t="s">
        <v>408</v>
      </c>
      <c r="P8" s="368" t="s">
        <v>383</v>
      </c>
      <c r="Q8" s="366" t="s">
        <v>374</v>
      </c>
      <c r="R8" s="368" t="s">
        <v>383</v>
      </c>
      <c r="S8" s="369" t="s">
        <v>409</v>
      </c>
      <c r="T8" s="368" t="s">
        <v>383</v>
      </c>
      <c r="U8" s="366" t="s">
        <v>374</v>
      </c>
      <c r="V8" s="368" t="s">
        <v>383</v>
      </c>
      <c r="W8" s="366" t="s">
        <v>410</v>
      </c>
      <c r="X8" s="368" t="s">
        <v>383</v>
      </c>
      <c r="Y8" s="366" t="s">
        <v>411</v>
      </c>
      <c r="Z8" s="368" t="s">
        <v>383</v>
      </c>
      <c r="AA8" s="366" t="s">
        <v>412</v>
      </c>
      <c r="AB8" s="368" t="s">
        <v>383</v>
      </c>
      <c r="AC8" s="366" t="s">
        <v>413</v>
      </c>
      <c r="AD8" s="368" t="s">
        <v>383</v>
      </c>
      <c r="AE8" s="366" t="s">
        <v>414</v>
      </c>
      <c r="AF8" s="368" t="s">
        <v>383</v>
      </c>
      <c r="AG8" s="366" t="s">
        <v>415</v>
      </c>
      <c r="AH8" s="368" t="s">
        <v>383</v>
      </c>
      <c r="AI8" s="366" t="s">
        <v>415</v>
      </c>
      <c r="AJ8" s="368" t="s">
        <v>383</v>
      </c>
      <c r="AK8" s="366"/>
      <c r="AL8" s="368" t="s">
        <v>383</v>
      </c>
      <c r="AM8" s="366" t="s">
        <v>416</v>
      </c>
      <c r="AN8" s="368" t="s">
        <v>383</v>
      </c>
      <c r="AO8" s="366"/>
      <c r="AP8" s="368" t="s">
        <v>383</v>
      </c>
      <c r="AQ8" s="366" t="s">
        <v>374</v>
      </c>
      <c r="AR8" s="368" t="s">
        <v>383</v>
      </c>
      <c r="AS8" s="366" t="s">
        <v>417</v>
      </c>
      <c r="AT8" s="368" t="s">
        <v>383</v>
      </c>
      <c r="AU8" s="366" t="s">
        <v>418</v>
      </c>
      <c r="AV8" s="368" t="s">
        <v>383</v>
      </c>
      <c r="AW8" s="366"/>
      <c r="AX8" s="339"/>
    </row>
    <row r="9" spans="1:50">
      <c r="A9" s="364" t="s">
        <v>383</v>
      </c>
      <c r="B9" s="364"/>
      <c r="C9" s="364"/>
      <c r="D9" s="364" t="s">
        <v>383</v>
      </c>
      <c r="E9" s="366"/>
      <c r="F9" s="366" t="s">
        <v>383</v>
      </c>
      <c r="G9" s="366" t="s">
        <v>419</v>
      </c>
      <c r="H9" s="368" t="s">
        <v>383</v>
      </c>
      <c r="I9" s="366" t="s">
        <v>419</v>
      </c>
      <c r="J9" s="368" t="s">
        <v>383</v>
      </c>
      <c r="K9" s="366" t="s">
        <v>420</v>
      </c>
      <c r="L9" s="366" t="s">
        <v>383</v>
      </c>
      <c r="M9" s="369" t="s">
        <v>421</v>
      </c>
      <c r="N9" s="366" t="s">
        <v>383</v>
      </c>
      <c r="O9" s="366" t="s">
        <v>374</v>
      </c>
      <c r="P9" s="366" t="s">
        <v>383</v>
      </c>
      <c r="Q9" s="366"/>
      <c r="R9" s="366" t="s">
        <v>383</v>
      </c>
      <c r="S9" s="370" t="s">
        <v>422</v>
      </c>
      <c r="T9" s="368" t="s">
        <v>383</v>
      </c>
      <c r="U9" s="366" t="s">
        <v>374</v>
      </c>
      <c r="V9" s="366" t="s">
        <v>383</v>
      </c>
      <c r="W9" s="366" t="s">
        <v>423</v>
      </c>
      <c r="X9" s="366" t="s">
        <v>383</v>
      </c>
      <c r="Y9" s="366" t="s">
        <v>424</v>
      </c>
      <c r="Z9" s="366" t="s">
        <v>383</v>
      </c>
      <c r="AA9" s="366" t="s">
        <v>425</v>
      </c>
      <c r="AB9" s="366" t="s">
        <v>383</v>
      </c>
      <c r="AC9" s="366" t="s">
        <v>426</v>
      </c>
      <c r="AD9" s="366" t="s">
        <v>383</v>
      </c>
      <c r="AE9" s="366" t="s">
        <v>427</v>
      </c>
      <c r="AF9" s="366" t="s">
        <v>383</v>
      </c>
      <c r="AG9" s="366"/>
      <c r="AH9" s="366" t="s">
        <v>383</v>
      </c>
      <c r="AI9" s="366" t="s">
        <v>374</v>
      </c>
      <c r="AJ9" s="366" t="s">
        <v>383</v>
      </c>
      <c r="AK9" s="366"/>
      <c r="AL9" s="366" t="s">
        <v>383</v>
      </c>
      <c r="AM9" s="339"/>
      <c r="AN9" s="366" t="s">
        <v>383</v>
      </c>
      <c r="AO9" s="366"/>
      <c r="AP9" s="366" t="s">
        <v>383</v>
      </c>
      <c r="AQ9" s="366" t="s">
        <v>374</v>
      </c>
      <c r="AR9" s="366" t="s">
        <v>383</v>
      </c>
      <c r="AS9" s="366" t="s">
        <v>428</v>
      </c>
      <c r="AT9" s="366" t="s">
        <v>383</v>
      </c>
      <c r="AU9" s="366" t="s">
        <v>429</v>
      </c>
      <c r="AV9" s="366" t="s">
        <v>383</v>
      </c>
      <c r="AW9" s="366"/>
      <c r="AX9" s="339"/>
    </row>
    <row r="10" spans="1:50">
      <c r="A10" s="364" t="s">
        <v>430</v>
      </c>
      <c r="B10" s="367" t="s">
        <v>430</v>
      </c>
      <c r="C10" s="367" t="s">
        <v>430</v>
      </c>
      <c r="D10" s="367" t="s">
        <v>430</v>
      </c>
      <c r="E10" s="367" t="s">
        <v>430</v>
      </c>
      <c r="F10" s="367" t="s">
        <v>430</v>
      </c>
      <c r="G10" s="367" t="s">
        <v>430</v>
      </c>
      <c r="H10" s="367" t="s">
        <v>430</v>
      </c>
      <c r="I10" s="367" t="s">
        <v>430</v>
      </c>
      <c r="J10" s="367" t="s">
        <v>430</v>
      </c>
      <c r="K10" s="367" t="s">
        <v>430</v>
      </c>
      <c r="L10" s="367" t="s">
        <v>430</v>
      </c>
      <c r="M10" s="367" t="s">
        <v>430</v>
      </c>
      <c r="N10" s="367" t="s">
        <v>430</v>
      </c>
      <c r="O10" s="367" t="s">
        <v>430</v>
      </c>
      <c r="P10" s="367" t="s">
        <v>430</v>
      </c>
      <c r="Q10" s="367" t="s">
        <v>430</v>
      </c>
      <c r="R10" s="367" t="s">
        <v>430</v>
      </c>
      <c r="S10" s="367" t="s">
        <v>430</v>
      </c>
      <c r="T10" s="367" t="s">
        <v>430</v>
      </c>
      <c r="U10" s="367" t="s">
        <v>430</v>
      </c>
      <c r="V10" s="367" t="s">
        <v>430</v>
      </c>
      <c r="W10" s="367" t="s">
        <v>430</v>
      </c>
      <c r="X10" s="364" t="s">
        <v>430</v>
      </c>
      <c r="Y10" s="367" t="s">
        <v>430</v>
      </c>
      <c r="Z10" s="367" t="s">
        <v>430</v>
      </c>
      <c r="AA10" s="367" t="s">
        <v>430</v>
      </c>
      <c r="AB10" s="367" t="s">
        <v>430</v>
      </c>
      <c r="AC10" s="367" t="s">
        <v>430</v>
      </c>
      <c r="AD10" s="367" t="s">
        <v>430</v>
      </c>
      <c r="AE10" s="367" t="s">
        <v>430</v>
      </c>
      <c r="AF10" s="367" t="s">
        <v>430</v>
      </c>
      <c r="AG10" s="367" t="s">
        <v>430</v>
      </c>
      <c r="AH10" s="367" t="s">
        <v>430</v>
      </c>
      <c r="AI10" s="367" t="s">
        <v>430</v>
      </c>
      <c r="AJ10" s="367" t="s">
        <v>430</v>
      </c>
      <c r="AK10" s="367" t="s">
        <v>430</v>
      </c>
      <c r="AL10" s="367" t="s">
        <v>430</v>
      </c>
      <c r="AM10" s="367" t="s">
        <v>430</v>
      </c>
      <c r="AN10" s="367" t="s">
        <v>430</v>
      </c>
      <c r="AO10" s="367" t="s">
        <v>430</v>
      </c>
      <c r="AP10" s="367" t="s">
        <v>430</v>
      </c>
      <c r="AQ10" s="367" t="s">
        <v>430</v>
      </c>
      <c r="AR10" s="367" t="s">
        <v>430</v>
      </c>
      <c r="AS10" s="367" t="s">
        <v>430</v>
      </c>
      <c r="AT10" s="367" t="s">
        <v>430</v>
      </c>
      <c r="AU10" s="367" t="s">
        <v>430</v>
      </c>
      <c r="AV10" s="367" t="s">
        <v>430</v>
      </c>
      <c r="AW10" s="367" t="s">
        <v>430</v>
      </c>
      <c r="AX10" s="339"/>
    </row>
    <row r="11" spans="1:50">
      <c r="A11" s="364" t="s">
        <v>383</v>
      </c>
      <c r="B11" s="364"/>
      <c r="C11" s="366" t="s">
        <v>24</v>
      </c>
      <c r="D11" s="364" t="s">
        <v>383</v>
      </c>
      <c r="E11" s="383">
        <v>2343</v>
      </c>
      <c r="F11" s="383" t="s">
        <v>383</v>
      </c>
      <c r="G11" s="383">
        <v>23716</v>
      </c>
      <c r="H11" s="383" t="s">
        <v>383</v>
      </c>
      <c r="I11" s="383">
        <v>4466</v>
      </c>
      <c r="J11" s="383" t="s">
        <v>383</v>
      </c>
      <c r="K11" s="383">
        <v>21865</v>
      </c>
      <c r="L11" s="383" t="s">
        <v>383</v>
      </c>
      <c r="M11" s="383">
        <v>0</v>
      </c>
      <c r="N11" s="383" t="s">
        <v>383</v>
      </c>
      <c r="O11" s="383">
        <v>0</v>
      </c>
      <c r="P11" s="383" t="s">
        <v>383</v>
      </c>
      <c r="Q11" s="383">
        <v>43137</v>
      </c>
      <c r="R11" s="383" t="s">
        <v>383</v>
      </c>
      <c r="S11" s="383">
        <v>0</v>
      </c>
      <c r="T11" s="383" t="s">
        <v>383</v>
      </c>
      <c r="U11" s="383">
        <v>0</v>
      </c>
      <c r="V11" s="383" t="s">
        <v>383</v>
      </c>
      <c r="W11" s="383">
        <v>95527</v>
      </c>
      <c r="X11" s="383" t="s">
        <v>383</v>
      </c>
      <c r="Y11" s="383">
        <v>37557</v>
      </c>
      <c r="Z11" s="383" t="s">
        <v>383</v>
      </c>
      <c r="AA11" s="383">
        <v>5042</v>
      </c>
      <c r="AB11" s="383" t="s">
        <v>383</v>
      </c>
      <c r="AC11" s="383">
        <v>23716</v>
      </c>
      <c r="AD11" s="383" t="s">
        <v>383</v>
      </c>
      <c r="AE11" s="383">
        <v>8423</v>
      </c>
      <c r="AF11" s="383" t="s">
        <v>383</v>
      </c>
      <c r="AG11" s="383">
        <v>41350</v>
      </c>
      <c r="AH11" s="383" t="s">
        <v>383</v>
      </c>
      <c r="AI11" s="383">
        <v>14361</v>
      </c>
      <c r="AJ11" s="383" t="s">
        <v>383</v>
      </c>
      <c r="AK11" s="383">
        <v>6014</v>
      </c>
      <c r="AL11" s="383" t="s">
        <v>383</v>
      </c>
      <c r="AM11" s="383">
        <v>0</v>
      </c>
      <c r="AN11" s="383" t="s">
        <v>383</v>
      </c>
      <c r="AO11" s="383">
        <v>5250</v>
      </c>
      <c r="AP11" s="383" t="s">
        <v>383</v>
      </c>
      <c r="AQ11" s="383">
        <v>18541</v>
      </c>
      <c r="AR11" s="383" t="s">
        <v>383</v>
      </c>
      <c r="AS11" s="383">
        <v>1504.3</v>
      </c>
      <c r="AT11" s="383" t="s">
        <v>383</v>
      </c>
      <c r="AU11" s="383">
        <v>161758.29999999999</v>
      </c>
      <c r="AV11" s="383" t="s">
        <v>383</v>
      </c>
      <c r="AW11" s="383">
        <v>257285.3</v>
      </c>
      <c r="AX11" s="339" t="s">
        <v>383</v>
      </c>
    </row>
    <row r="12" spans="1:50">
      <c r="A12" s="364" t="s">
        <v>383</v>
      </c>
      <c r="B12" s="364"/>
      <c r="C12" s="366"/>
      <c r="D12" s="364" t="s">
        <v>383</v>
      </c>
      <c r="E12" s="383"/>
      <c r="F12" s="383" t="s">
        <v>383</v>
      </c>
      <c r="G12" s="383"/>
      <c r="H12" s="383" t="s">
        <v>383</v>
      </c>
      <c r="I12" s="383"/>
      <c r="J12" s="383" t="s">
        <v>383</v>
      </c>
      <c r="K12" s="383"/>
      <c r="L12" s="383" t="s">
        <v>383</v>
      </c>
      <c r="M12" s="383"/>
      <c r="N12" s="383" t="s">
        <v>383</v>
      </c>
      <c r="O12" s="383"/>
      <c r="P12" s="383" t="s">
        <v>383</v>
      </c>
      <c r="Q12" s="383"/>
      <c r="R12" s="383" t="s">
        <v>383</v>
      </c>
      <c r="S12" s="383"/>
      <c r="T12" s="383" t="s">
        <v>383</v>
      </c>
      <c r="U12" s="383"/>
      <c r="V12" s="383" t="s">
        <v>383</v>
      </c>
      <c r="W12" s="383"/>
      <c r="X12" s="383" t="s">
        <v>383</v>
      </c>
      <c r="Y12" s="383"/>
      <c r="Z12" s="383" t="s">
        <v>383</v>
      </c>
      <c r="AA12" s="383"/>
      <c r="AB12" s="383" t="s">
        <v>383</v>
      </c>
      <c r="AC12" s="383"/>
      <c r="AD12" s="383" t="s">
        <v>383</v>
      </c>
      <c r="AE12" s="383"/>
      <c r="AF12" s="383" t="s">
        <v>383</v>
      </c>
      <c r="AG12" s="383"/>
      <c r="AH12" s="383" t="s">
        <v>383</v>
      </c>
      <c r="AI12" s="383"/>
      <c r="AJ12" s="383" t="s">
        <v>383</v>
      </c>
      <c r="AK12" s="383"/>
      <c r="AL12" s="383" t="s">
        <v>383</v>
      </c>
      <c r="AM12" s="383"/>
      <c r="AN12" s="383" t="s">
        <v>383</v>
      </c>
      <c r="AO12" s="383"/>
      <c r="AP12" s="383" t="s">
        <v>383</v>
      </c>
      <c r="AQ12" s="383"/>
      <c r="AR12" s="383" t="s">
        <v>383</v>
      </c>
      <c r="AS12" s="383"/>
      <c r="AT12" s="383" t="s">
        <v>383</v>
      </c>
      <c r="AU12" s="383"/>
      <c r="AV12" s="383" t="s">
        <v>383</v>
      </c>
      <c r="AW12" s="383"/>
      <c r="AX12" s="339" t="s">
        <v>383</v>
      </c>
    </row>
    <row r="13" spans="1:50">
      <c r="A13" s="364" t="s">
        <v>431</v>
      </c>
      <c r="B13" s="364"/>
      <c r="C13" s="366" t="s">
        <v>25</v>
      </c>
      <c r="D13" s="364" t="s">
        <v>383</v>
      </c>
      <c r="E13" s="383">
        <v>104067</v>
      </c>
      <c r="F13" s="383" t="s">
        <v>383</v>
      </c>
      <c r="G13" s="383">
        <v>48928</v>
      </c>
      <c r="H13" s="383" t="s">
        <v>383</v>
      </c>
      <c r="I13" s="383">
        <v>20738</v>
      </c>
      <c r="J13" s="383" t="s">
        <v>383</v>
      </c>
      <c r="K13" s="383">
        <v>0</v>
      </c>
      <c r="L13" s="383" t="s">
        <v>383</v>
      </c>
      <c r="M13" s="383">
        <v>0</v>
      </c>
      <c r="N13" s="383" t="s">
        <v>383</v>
      </c>
      <c r="O13" s="383">
        <v>0</v>
      </c>
      <c r="P13" s="383" t="s">
        <v>383</v>
      </c>
      <c r="Q13" s="383">
        <v>0</v>
      </c>
      <c r="R13" s="383" t="s">
        <v>383</v>
      </c>
      <c r="S13" s="383">
        <v>0</v>
      </c>
      <c r="T13" s="383" t="s">
        <v>383</v>
      </c>
      <c r="U13" s="383">
        <v>0</v>
      </c>
      <c r="V13" s="383" t="s">
        <v>383</v>
      </c>
      <c r="W13" s="383">
        <v>173733</v>
      </c>
      <c r="X13" s="383" t="s">
        <v>383</v>
      </c>
      <c r="Y13" s="383">
        <v>1559</v>
      </c>
      <c r="Z13" s="383" t="s">
        <v>383</v>
      </c>
      <c r="AA13" s="383">
        <v>7598</v>
      </c>
      <c r="AB13" s="383" t="s">
        <v>383</v>
      </c>
      <c r="AC13" s="383">
        <v>5120</v>
      </c>
      <c r="AD13" s="383" t="s">
        <v>383</v>
      </c>
      <c r="AE13" s="383">
        <v>379</v>
      </c>
      <c r="AF13" s="383" t="s">
        <v>383</v>
      </c>
      <c r="AG13" s="383">
        <v>6900</v>
      </c>
      <c r="AH13" s="383" t="s">
        <v>383</v>
      </c>
      <c r="AI13" s="383">
        <v>2123</v>
      </c>
      <c r="AJ13" s="383" t="s">
        <v>383</v>
      </c>
      <c r="AK13" s="383">
        <v>857</v>
      </c>
      <c r="AL13" s="383" t="s">
        <v>383</v>
      </c>
      <c r="AM13" s="383">
        <v>0</v>
      </c>
      <c r="AN13" s="383" t="s">
        <v>383</v>
      </c>
      <c r="AO13" s="383">
        <v>0</v>
      </c>
      <c r="AP13" s="383" t="s">
        <v>383</v>
      </c>
      <c r="AQ13" s="383">
        <v>0</v>
      </c>
      <c r="AR13" s="383" t="s">
        <v>383</v>
      </c>
      <c r="AS13" s="383">
        <v>0</v>
      </c>
      <c r="AT13" s="383" t="s">
        <v>383</v>
      </c>
      <c r="AU13" s="383">
        <v>24536</v>
      </c>
      <c r="AV13" s="383" t="s">
        <v>383</v>
      </c>
      <c r="AW13" s="383">
        <v>198269</v>
      </c>
      <c r="AX13" s="339" t="s">
        <v>383</v>
      </c>
    </row>
    <row r="14" spans="1:50">
      <c r="A14" s="364" t="s">
        <v>432</v>
      </c>
      <c r="B14" s="364"/>
      <c r="C14" s="366"/>
      <c r="D14" s="364" t="s">
        <v>383</v>
      </c>
      <c r="E14" s="383"/>
      <c r="F14" s="383" t="s">
        <v>383</v>
      </c>
      <c r="G14" s="383"/>
      <c r="H14" s="383" t="s">
        <v>383</v>
      </c>
      <c r="I14" s="383"/>
      <c r="J14" s="383" t="s">
        <v>383</v>
      </c>
      <c r="K14" s="383"/>
      <c r="L14" s="383" t="s">
        <v>383</v>
      </c>
      <c r="M14" s="383"/>
      <c r="N14" s="383" t="s">
        <v>383</v>
      </c>
      <c r="O14" s="383"/>
      <c r="P14" s="383" t="s">
        <v>383</v>
      </c>
      <c r="Q14" s="383"/>
      <c r="R14" s="383" t="s">
        <v>383</v>
      </c>
      <c r="S14" s="383"/>
      <c r="T14" s="383" t="s">
        <v>383</v>
      </c>
      <c r="U14" s="383"/>
      <c r="V14" s="383" t="s">
        <v>383</v>
      </c>
      <c r="W14" s="383"/>
      <c r="X14" s="383" t="s">
        <v>383</v>
      </c>
      <c r="Y14" s="383"/>
      <c r="Z14" s="383" t="s">
        <v>383</v>
      </c>
      <c r="AA14" s="383"/>
      <c r="AB14" s="383" t="s">
        <v>383</v>
      </c>
      <c r="AC14" s="383"/>
      <c r="AD14" s="383" t="s">
        <v>383</v>
      </c>
      <c r="AE14" s="383"/>
      <c r="AF14" s="383" t="s">
        <v>383</v>
      </c>
      <c r="AG14" s="383"/>
      <c r="AH14" s="383" t="s">
        <v>383</v>
      </c>
      <c r="AI14" s="383"/>
      <c r="AJ14" s="383" t="s">
        <v>383</v>
      </c>
      <c r="AK14" s="383"/>
      <c r="AL14" s="383" t="s">
        <v>383</v>
      </c>
      <c r="AM14" s="383"/>
      <c r="AN14" s="383" t="s">
        <v>383</v>
      </c>
      <c r="AO14" s="383"/>
      <c r="AP14" s="383" t="s">
        <v>383</v>
      </c>
      <c r="AQ14" s="383"/>
      <c r="AR14" s="383" t="s">
        <v>383</v>
      </c>
      <c r="AS14" s="383"/>
      <c r="AT14" s="383" t="s">
        <v>383</v>
      </c>
      <c r="AU14" s="383"/>
      <c r="AV14" s="383" t="s">
        <v>383</v>
      </c>
      <c r="AW14" s="383"/>
      <c r="AX14" s="339" t="s">
        <v>383</v>
      </c>
    </row>
    <row r="15" spans="1:50">
      <c r="A15" s="364" t="s">
        <v>433</v>
      </c>
      <c r="B15" s="364"/>
      <c r="C15" s="366" t="s">
        <v>26</v>
      </c>
      <c r="D15" s="364" t="s">
        <v>383</v>
      </c>
      <c r="E15" s="383">
        <v>0</v>
      </c>
      <c r="F15" s="383" t="s">
        <v>383</v>
      </c>
      <c r="G15" s="383">
        <v>0</v>
      </c>
      <c r="H15" s="383" t="s">
        <v>383</v>
      </c>
      <c r="I15" s="383">
        <v>0</v>
      </c>
      <c r="J15" s="383" t="s">
        <v>383</v>
      </c>
      <c r="K15" s="383">
        <v>0</v>
      </c>
      <c r="L15" s="383" t="s">
        <v>383</v>
      </c>
      <c r="M15" s="383">
        <v>0</v>
      </c>
      <c r="N15" s="383" t="s">
        <v>383</v>
      </c>
      <c r="O15" s="383">
        <v>0</v>
      </c>
      <c r="P15" s="383" t="s">
        <v>383</v>
      </c>
      <c r="Q15" s="383">
        <v>0</v>
      </c>
      <c r="R15" s="383" t="s">
        <v>383</v>
      </c>
      <c r="S15" s="383">
        <v>0</v>
      </c>
      <c r="T15" s="383" t="s">
        <v>383</v>
      </c>
      <c r="U15" s="383">
        <v>0</v>
      </c>
      <c r="V15" s="383" t="s">
        <v>383</v>
      </c>
      <c r="W15" s="383">
        <v>0</v>
      </c>
      <c r="X15" s="383" t="s">
        <v>383</v>
      </c>
      <c r="Y15" s="383">
        <v>0</v>
      </c>
      <c r="Z15" s="383" t="s">
        <v>383</v>
      </c>
      <c r="AA15" s="383">
        <v>1795</v>
      </c>
      <c r="AB15" s="383" t="s">
        <v>383</v>
      </c>
      <c r="AC15" s="383">
        <v>4030</v>
      </c>
      <c r="AD15" s="383" t="s">
        <v>383</v>
      </c>
      <c r="AE15" s="383">
        <v>27</v>
      </c>
      <c r="AF15" s="383" t="s">
        <v>383</v>
      </c>
      <c r="AG15" s="383">
        <v>1680</v>
      </c>
      <c r="AH15" s="383" t="s">
        <v>383</v>
      </c>
      <c r="AI15" s="383">
        <v>2062</v>
      </c>
      <c r="AJ15" s="383" t="s">
        <v>383</v>
      </c>
      <c r="AK15" s="383">
        <v>990</v>
      </c>
      <c r="AL15" s="383" t="s">
        <v>383</v>
      </c>
      <c r="AM15" s="383">
        <v>0</v>
      </c>
      <c r="AN15" s="383" t="s">
        <v>383</v>
      </c>
      <c r="AO15" s="383">
        <v>0</v>
      </c>
      <c r="AP15" s="383" t="s">
        <v>383</v>
      </c>
      <c r="AQ15" s="383">
        <v>15612</v>
      </c>
      <c r="AR15" s="383" t="s">
        <v>383</v>
      </c>
      <c r="AS15" s="383">
        <v>0</v>
      </c>
      <c r="AT15" s="383" t="s">
        <v>383</v>
      </c>
      <c r="AU15" s="383">
        <v>26196</v>
      </c>
      <c r="AV15" s="383" t="s">
        <v>383</v>
      </c>
      <c r="AW15" s="383">
        <v>26196</v>
      </c>
      <c r="AX15" s="339" t="s">
        <v>383</v>
      </c>
    </row>
    <row r="16" spans="1:50">
      <c r="A16" s="364" t="s">
        <v>434</v>
      </c>
      <c r="B16" s="364"/>
      <c r="C16" s="366"/>
      <c r="D16" s="364" t="s">
        <v>383</v>
      </c>
      <c r="E16" s="383"/>
      <c r="F16" s="383" t="s">
        <v>383</v>
      </c>
      <c r="G16" s="383"/>
      <c r="H16" s="383" t="s">
        <v>383</v>
      </c>
      <c r="I16" s="383"/>
      <c r="J16" s="383" t="s">
        <v>383</v>
      </c>
      <c r="K16" s="383"/>
      <c r="L16" s="383" t="s">
        <v>383</v>
      </c>
      <c r="M16" s="383"/>
      <c r="N16" s="383" t="s">
        <v>383</v>
      </c>
      <c r="O16" s="383"/>
      <c r="P16" s="383" t="s">
        <v>383</v>
      </c>
      <c r="Q16" s="383"/>
      <c r="R16" s="383" t="s">
        <v>383</v>
      </c>
      <c r="S16" s="383"/>
      <c r="T16" s="383" t="s">
        <v>383</v>
      </c>
      <c r="U16" s="383"/>
      <c r="V16" s="383" t="s">
        <v>383</v>
      </c>
      <c r="W16" s="383"/>
      <c r="X16" s="383" t="s">
        <v>383</v>
      </c>
      <c r="Y16" s="383"/>
      <c r="Z16" s="383" t="s">
        <v>383</v>
      </c>
      <c r="AA16" s="383"/>
      <c r="AB16" s="383" t="s">
        <v>383</v>
      </c>
      <c r="AC16" s="383"/>
      <c r="AD16" s="383" t="s">
        <v>383</v>
      </c>
      <c r="AE16" s="383"/>
      <c r="AF16" s="383" t="s">
        <v>383</v>
      </c>
      <c r="AG16" s="383"/>
      <c r="AH16" s="383" t="s">
        <v>383</v>
      </c>
      <c r="AI16" s="383"/>
      <c r="AJ16" s="383" t="s">
        <v>383</v>
      </c>
      <c r="AK16" s="383"/>
      <c r="AL16" s="383" t="s">
        <v>383</v>
      </c>
      <c r="AM16" s="383"/>
      <c r="AN16" s="383" t="s">
        <v>383</v>
      </c>
      <c r="AO16" s="383"/>
      <c r="AP16" s="383" t="s">
        <v>383</v>
      </c>
      <c r="AQ16" s="383"/>
      <c r="AR16" s="383" t="s">
        <v>383</v>
      </c>
      <c r="AS16" s="383"/>
      <c r="AT16" s="383" t="s">
        <v>383</v>
      </c>
      <c r="AU16" s="383"/>
      <c r="AV16" s="383" t="s">
        <v>383</v>
      </c>
      <c r="AW16" s="383"/>
      <c r="AX16" s="339" t="s">
        <v>383</v>
      </c>
    </row>
    <row r="17" spans="1:50">
      <c r="A17" s="364" t="s">
        <v>362</v>
      </c>
      <c r="B17" s="364"/>
      <c r="C17" s="366" t="s">
        <v>435</v>
      </c>
      <c r="D17" s="364" t="s">
        <v>383</v>
      </c>
      <c r="E17" s="383">
        <v>-1433</v>
      </c>
      <c r="F17" s="383" t="s">
        <v>383</v>
      </c>
      <c r="G17" s="383">
        <v>0</v>
      </c>
      <c r="H17" s="383" t="s">
        <v>383</v>
      </c>
      <c r="I17" s="383">
        <v>202</v>
      </c>
      <c r="J17" s="383" t="s">
        <v>383</v>
      </c>
      <c r="K17" s="383">
        <v>0</v>
      </c>
      <c r="L17" s="383" t="s">
        <v>383</v>
      </c>
      <c r="M17" s="383">
        <v>0</v>
      </c>
      <c r="N17" s="383" t="s">
        <v>383</v>
      </c>
      <c r="O17" s="383">
        <v>0</v>
      </c>
      <c r="P17" s="383" t="s">
        <v>383</v>
      </c>
      <c r="Q17" s="383">
        <v>0</v>
      </c>
      <c r="R17" s="383" t="s">
        <v>383</v>
      </c>
      <c r="S17" s="383">
        <v>0</v>
      </c>
      <c r="T17" s="383" t="s">
        <v>383</v>
      </c>
      <c r="U17" s="383">
        <v>0</v>
      </c>
      <c r="V17" s="383" t="s">
        <v>383</v>
      </c>
      <c r="W17" s="383">
        <v>-1231</v>
      </c>
      <c r="X17" s="383" t="s">
        <v>383</v>
      </c>
      <c r="Y17" s="383">
        <v>0</v>
      </c>
      <c r="Z17" s="383" t="s">
        <v>383</v>
      </c>
      <c r="AA17" s="383">
        <v>882</v>
      </c>
      <c r="AB17" s="383" t="s">
        <v>383</v>
      </c>
      <c r="AC17" s="383">
        <v>-509</v>
      </c>
      <c r="AD17" s="383" t="s">
        <v>383</v>
      </c>
      <c r="AE17" s="383">
        <v>-144</v>
      </c>
      <c r="AF17" s="383" t="s">
        <v>383</v>
      </c>
      <c r="AG17" s="383">
        <v>-510</v>
      </c>
      <c r="AH17" s="383" t="s">
        <v>383</v>
      </c>
      <c r="AI17" s="383">
        <v>-97</v>
      </c>
      <c r="AJ17" s="383" t="s">
        <v>383</v>
      </c>
      <c r="AK17" s="383">
        <v>282</v>
      </c>
      <c r="AL17" s="383" t="s">
        <v>383</v>
      </c>
      <c r="AM17" s="383">
        <v>0</v>
      </c>
      <c r="AN17" s="383" t="s">
        <v>383</v>
      </c>
      <c r="AO17" s="383">
        <v>-334</v>
      </c>
      <c r="AP17" s="383" t="s">
        <v>383</v>
      </c>
      <c r="AQ17" s="383">
        <v>-149</v>
      </c>
      <c r="AR17" s="383" t="s">
        <v>383</v>
      </c>
      <c r="AS17" s="383">
        <v>0</v>
      </c>
      <c r="AT17" s="383" t="s">
        <v>383</v>
      </c>
      <c r="AU17" s="383">
        <v>-579</v>
      </c>
      <c r="AV17" s="383" t="s">
        <v>383</v>
      </c>
      <c r="AW17" s="383">
        <v>-1810</v>
      </c>
      <c r="AX17" s="339" t="s">
        <v>383</v>
      </c>
    </row>
    <row r="18" spans="1:50">
      <c r="A18" s="364" t="s">
        <v>436</v>
      </c>
      <c r="B18" s="364"/>
      <c r="C18" s="366"/>
      <c r="D18" s="364" t="s">
        <v>383</v>
      </c>
      <c r="E18" s="383"/>
      <c r="F18" s="383" t="s">
        <v>383</v>
      </c>
      <c r="G18" s="383"/>
      <c r="H18" s="383" t="s">
        <v>383</v>
      </c>
      <c r="I18" s="383"/>
      <c r="J18" s="383" t="s">
        <v>383</v>
      </c>
      <c r="K18" s="383"/>
      <c r="L18" s="383" t="s">
        <v>383</v>
      </c>
      <c r="M18" s="383"/>
      <c r="N18" s="383" t="s">
        <v>383</v>
      </c>
      <c r="O18" s="383"/>
      <c r="P18" s="383" t="s">
        <v>383</v>
      </c>
      <c r="Q18" s="383"/>
      <c r="R18" s="383" t="s">
        <v>383</v>
      </c>
      <c r="S18" s="383"/>
      <c r="T18" s="383" t="s">
        <v>383</v>
      </c>
      <c r="U18" s="383"/>
      <c r="V18" s="383" t="s">
        <v>383</v>
      </c>
      <c r="W18" s="383"/>
      <c r="X18" s="383" t="s">
        <v>383</v>
      </c>
      <c r="Y18" s="383"/>
      <c r="Z18" s="383" t="s">
        <v>383</v>
      </c>
      <c r="AA18" s="383"/>
      <c r="AB18" s="383" t="s">
        <v>383</v>
      </c>
      <c r="AC18" s="383"/>
      <c r="AD18" s="383" t="s">
        <v>383</v>
      </c>
      <c r="AE18" s="383"/>
      <c r="AF18" s="383" t="s">
        <v>383</v>
      </c>
      <c r="AG18" s="383"/>
      <c r="AH18" s="383" t="s">
        <v>383</v>
      </c>
      <c r="AI18" s="383"/>
      <c r="AJ18" s="383" t="s">
        <v>383</v>
      </c>
      <c r="AK18" s="383"/>
      <c r="AL18" s="383" t="s">
        <v>383</v>
      </c>
      <c r="AM18" s="383"/>
      <c r="AN18" s="383" t="s">
        <v>383</v>
      </c>
      <c r="AO18" s="383"/>
      <c r="AP18" s="383" t="s">
        <v>383</v>
      </c>
      <c r="AQ18" s="383"/>
      <c r="AR18" s="383" t="s">
        <v>383</v>
      </c>
      <c r="AS18" s="383"/>
      <c r="AT18" s="383" t="s">
        <v>383</v>
      </c>
      <c r="AU18" s="383"/>
      <c r="AV18" s="383" t="s">
        <v>383</v>
      </c>
      <c r="AW18" s="383"/>
      <c r="AX18" s="339" t="s">
        <v>383</v>
      </c>
    </row>
    <row r="19" spans="1:50">
      <c r="A19" s="364" t="s">
        <v>383</v>
      </c>
      <c r="B19" s="364"/>
      <c r="C19" s="366" t="s">
        <v>437</v>
      </c>
      <c r="D19" s="364" t="s">
        <v>383</v>
      </c>
      <c r="E19" s="383">
        <v>0</v>
      </c>
      <c r="F19" s="383" t="s">
        <v>383</v>
      </c>
      <c r="G19" s="383">
        <v>3704</v>
      </c>
      <c r="H19" s="383" t="s">
        <v>383</v>
      </c>
      <c r="I19" s="383">
        <v>0</v>
      </c>
      <c r="J19" s="383" t="s">
        <v>383</v>
      </c>
      <c r="K19" s="383">
        <v>1924</v>
      </c>
      <c r="L19" s="383" t="s">
        <v>383</v>
      </c>
      <c r="M19" s="383">
        <v>0</v>
      </c>
      <c r="N19" s="383" t="s">
        <v>383</v>
      </c>
      <c r="O19" s="383">
        <v>0</v>
      </c>
      <c r="P19" s="383" t="s">
        <v>383</v>
      </c>
      <c r="Q19" s="383">
        <v>0</v>
      </c>
      <c r="R19" s="383" t="s">
        <v>383</v>
      </c>
      <c r="S19" s="383">
        <v>0</v>
      </c>
      <c r="T19" s="383" t="s">
        <v>383</v>
      </c>
      <c r="U19" s="383">
        <v>0</v>
      </c>
      <c r="V19" s="383" t="s">
        <v>383</v>
      </c>
      <c r="W19" s="383">
        <v>5628</v>
      </c>
      <c r="X19" s="383" t="s">
        <v>383</v>
      </c>
      <c r="Y19" s="383">
        <v>0</v>
      </c>
      <c r="Z19" s="383" t="s">
        <v>383</v>
      </c>
      <c r="AA19" s="383">
        <v>0</v>
      </c>
      <c r="AB19" s="383" t="s">
        <v>383</v>
      </c>
      <c r="AC19" s="383">
        <v>0</v>
      </c>
      <c r="AD19" s="383" t="s">
        <v>383</v>
      </c>
      <c r="AE19" s="383">
        <v>0</v>
      </c>
      <c r="AF19" s="383" t="s">
        <v>383</v>
      </c>
      <c r="AG19" s="383">
        <v>0</v>
      </c>
      <c r="AH19" s="383" t="s">
        <v>383</v>
      </c>
      <c r="AI19" s="383">
        <v>0</v>
      </c>
      <c r="AJ19" s="383" t="s">
        <v>383</v>
      </c>
      <c r="AK19" s="383">
        <v>0</v>
      </c>
      <c r="AL19" s="383" t="s">
        <v>383</v>
      </c>
      <c r="AM19" s="383">
        <v>0</v>
      </c>
      <c r="AN19" s="383" t="s">
        <v>383</v>
      </c>
      <c r="AO19" s="383">
        <v>0</v>
      </c>
      <c r="AP19" s="383" t="s">
        <v>383</v>
      </c>
      <c r="AQ19" s="383">
        <v>0</v>
      </c>
      <c r="AR19" s="383" t="s">
        <v>383</v>
      </c>
      <c r="AS19" s="383">
        <v>0</v>
      </c>
      <c r="AT19" s="383" t="s">
        <v>383</v>
      </c>
      <c r="AU19" s="383">
        <v>0</v>
      </c>
      <c r="AV19" s="383" t="s">
        <v>383</v>
      </c>
      <c r="AW19" s="383">
        <v>5628</v>
      </c>
      <c r="AX19" s="339" t="s">
        <v>383</v>
      </c>
    </row>
    <row r="20" spans="1:50">
      <c r="A20" s="364" t="s">
        <v>383</v>
      </c>
      <c r="B20" s="367" t="s">
        <v>204</v>
      </c>
      <c r="C20" s="372" t="s">
        <v>204</v>
      </c>
      <c r="D20" s="367" t="s">
        <v>204</v>
      </c>
      <c r="E20" s="968" t="s">
        <v>204</v>
      </c>
      <c r="F20" s="968" t="s">
        <v>204</v>
      </c>
      <c r="G20" s="968" t="s">
        <v>204</v>
      </c>
      <c r="H20" s="968" t="s">
        <v>204</v>
      </c>
      <c r="I20" s="968" t="s">
        <v>204</v>
      </c>
      <c r="J20" s="968" t="s">
        <v>204</v>
      </c>
      <c r="K20" s="968" t="s">
        <v>204</v>
      </c>
      <c r="L20" s="968" t="s">
        <v>204</v>
      </c>
      <c r="M20" s="968" t="s">
        <v>204</v>
      </c>
      <c r="N20" s="968" t="s">
        <v>204</v>
      </c>
      <c r="O20" s="968" t="s">
        <v>204</v>
      </c>
      <c r="P20" s="968" t="s">
        <v>204</v>
      </c>
      <c r="Q20" s="968" t="s">
        <v>204</v>
      </c>
      <c r="R20" s="968" t="s">
        <v>204</v>
      </c>
      <c r="S20" s="968" t="s">
        <v>204</v>
      </c>
      <c r="T20" s="968" t="s">
        <v>204</v>
      </c>
      <c r="U20" s="968" t="s">
        <v>204</v>
      </c>
      <c r="V20" s="968" t="s">
        <v>204</v>
      </c>
      <c r="W20" s="968" t="s">
        <v>204</v>
      </c>
      <c r="X20" s="968" t="s">
        <v>204</v>
      </c>
      <c r="Y20" s="968" t="s">
        <v>204</v>
      </c>
      <c r="Z20" s="968" t="s">
        <v>204</v>
      </c>
      <c r="AA20" s="968" t="s">
        <v>204</v>
      </c>
      <c r="AB20" s="968" t="s">
        <v>204</v>
      </c>
      <c r="AC20" s="968" t="s">
        <v>204</v>
      </c>
      <c r="AD20" s="968" t="s">
        <v>204</v>
      </c>
      <c r="AE20" s="968" t="s">
        <v>204</v>
      </c>
      <c r="AF20" s="968" t="s">
        <v>204</v>
      </c>
      <c r="AG20" s="968" t="s">
        <v>204</v>
      </c>
      <c r="AH20" s="968" t="s">
        <v>204</v>
      </c>
      <c r="AI20" s="968" t="s">
        <v>204</v>
      </c>
      <c r="AJ20" s="968" t="s">
        <v>204</v>
      </c>
      <c r="AK20" s="968" t="s">
        <v>204</v>
      </c>
      <c r="AL20" s="968" t="s">
        <v>204</v>
      </c>
      <c r="AM20" s="968" t="s">
        <v>204</v>
      </c>
      <c r="AN20" s="968" t="s">
        <v>204</v>
      </c>
      <c r="AO20" s="968" t="s">
        <v>204</v>
      </c>
      <c r="AP20" s="968" t="s">
        <v>204</v>
      </c>
      <c r="AQ20" s="968" t="s">
        <v>204</v>
      </c>
      <c r="AR20" s="968" t="s">
        <v>204</v>
      </c>
      <c r="AS20" s="968" t="s">
        <v>204</v>
      </c>
      <c r="AT20" s="968" t="s">
        <v>204</v>
      </c>
      <c r="AU20" s="968" t="s">
        <v>204</v>
      </c>
      <c r="AV20" s="968" t="s">
        <v>204</v>
      </c>
      <c r="AW20" s="968" t="s">
        <v>204</v>
      </c>
      <c r="AX20" s="339" t="s">
        <v>383</v>
      </c>
    </row>
    <row r="21" spans="1:50">
      <c r="A21" s="364" t="s">
        <v>383</v>
      </c>
      <c r="B21" s="364"/>
      <c r="C21" s="366" t="s">
        <v>438</v>
      </c>
      <c r="D21" s="364" t="s">
        <v>383</v>
      </c>
      <c r="E21" s="383">
        <v>104977</v>
      </c>
      <c r="F21" s="383" t="s">
        <v>383</v>
      </c>
      <c r="G21" s="383">
        <v>68940</v>
      </c>
      <c r="H21" s="383" t="s">
        <v>383</v>
      </c>
      <c r="I21" s="383">
        <v>25406</v>
      </c>
      <c r="J21" s="383" t="s">
        <v>383</v>
      </c>
      <c r="K21" s="383">
        <v>19941</v>
      </c>
      <c r="L21" s="383" t="s">
        <v>383</v>
      </c>
      <c r="M21" s="383">
        <v>0</v>
      </c>
      <c r="N21" s="383" t="s">
        <v>383</v>
      </c>
      <c r="O21" s="383">
        <v>0</v>
      </c>
      <c r="P21" s="383" t="s">
        <v>383</v>
      </c>
      <c r="Q21" s="383">
        <v>43137</v>
      </c>
      <c r="R21" s="383" t="s">
        <v>383</v>
      </c>
      <c r="S21" s="383">
        <v>0</v>
      </c>
      <c r="T21" s="383" t="s">
        <v>383</v>
      </c>
      <c r="U21" s="383">
        <v>0</v>
      </c>
      <c r="V21" s="383" t="s">
        <v>383</v>
      </c>
      <c r="W21" s="383">
        <v>262401</v>
      </c>
      <c r="X21" s="383" t="s">
        <v>383</v>
      </c>
      <c r="Y21" s="383">
        <v>39116</v>
      </c>
      <c r="Z21" s="383" t="s">
        <v>383</v>
      </c>
      <c r="AA21" s="383">
        <v>11727</v>
      </c>
      <c r="AB21" s="383" t="s">
        <v>383</v>
      </c>
      <c r="AC21" s="383">
        <v>24297</v>
      </c>
      <c r="AD21" s="383" t="s">
        <v>383</v>
      </c>
      <c r="AE21" s="383">
        <v>8631</v>
      </c>
      <c r="AF21" s="383" t="s">
        <v>383</v>
      </c>
      <c r="AG21" s="383">
        <v>46060</v>
      </c>
      <c r="AH21" s="383" t="s">
        <v>383</v>
      </c>
      <c r="AI21" s="383">
        <v>14325</v>
      </c>
      <c r="AJ21" s="383" t="s">
        <v>383</v>
      </c>
      <c r="AK21" s="383">
        <v>6163</v>
      </c>
      <c r="AL21" s="383" t="s">
        <v>383</v>
      </c>
      <c r="AM21" s="383">
        <v>0</v>
      </c>
      <c r="AN21" s="383" t="s">
        <v>383</v>
      </c>
      <c r="AO21" s="383">
        <v>4916</v>
      </c>
      <c r="AP21" s="383" t="s">
        <v>383</v>
      </c>
      <c r="AQ21" s="383">
        <v>2780</v>
      </c>
      <c r="AR21" s="383" t="s">
        <v>383</v>
      </c>
      <c r="AS21" s="383">
        <v>1504.3</v>
      </c>
      <c r="AT21" s="383" t="s">
        <v>383</v>
      </c>
      <c r="AU21" s="383">
        <v>159519.29999999999</v>
      </c>
      <c r="AV21" s="383" t="s">
        <v>383</v>
      </c>
      <c r="AW21" s="383">
        <v>421920.3</v>
      </c>
      <c r="AX21" s="339" t="s">
        <v>383</v>
      </c>
    </row>
    <row r="22" spans="1:50">
      <c r="A22" s="364" t="s">
        <v>430</v>
      </c>
      <c r="B22" s="367" t="s">
        <v>430</v>
      </c>
      <c r="C22" s="372" t="s">
        <v>430</v>
      </c>
      <c r="D22" s="367" t="s">
        <v>430</v>
      </c>
      <c r="E22" s="968" t="s">
        <v>430</v>
      </c>
      <c r="F22" s="968" t="s">
        <v>430</v>
      </c>
      <c r="G22" s="968" t="s">
        <v>430</v>
      </c>
      <c r="H22" s="968" t="s">
        <v>430</v>
      </c>
      <c r="I22" s="968" t="s">
        <v>430</v>
      </c>
      <c r="J22" s="968" t="s">
        <v>430</v>
      </c>
      <c r="K22" s="968" t="s">
        <v>430</v>
      </c>
      <c r="L22" s="968" t="s">
        <v>430</v>
      </c>
      <c r="M22" s="968" t="s">
        <v>430</v>
      </c>
      <c r="N22" s="968" t="s">
        <v>430</v>
      </c>
      <c r="O22" s="968" t="s">
        <v>430</v>
      </c>
      <c r="P22" s="968" t="s">
        <v>430</v>
      </c>
      <c r="Q22" s="968" t="s">
        <v>430</v>
      </c>
      <c r="R22" s="968" t="s">
        <v>430</v>
      </c>
      <c r="S22" s="968" t="s">
        <v>430</v>
      </c>
      <c r="T22" s="968" t="s">
        <v>430</v>
      </c>
      <c r="U22" s="968" t="s">
        <v>430</v>
      </c>
      <c r="V22" s="968" t="s">
        <v>430</v>
      </c>
      <c r="W22" s="968" t="s">
        <v>430</v>
      </c>
      <c r="X22" s="968" t="s">
        <v>430</v>
      </c>
      <c r="Y22" s="968" t="s">
        <v>430</v>
      </c>
      <c r="Z22" s="968" t="s">
        <v>430</v>
      </c>
      <c r="AA22" s="968" t="s">
        <v>430</v>
      </c>
      <c r="AB22" s="968" t="s">
        <v>430</v>
      </c>
      <c r="AC22" s="968" t="s">
        <v>430</v>
      </c>
      <c r="AD22" s="968" t="s">
        <v>430</v>
      </c>
      <c r="AE22" s="968" t="s">
        <v>430</v>
      </c>
      <c r="AF22" s="968" t="s">
        <v>430</v>
      </c>
      <c r="AG22" s="968" t="s">
        <v>430</v>
      </c>
      <c r="AH22" s="968" t="s">
        <v>430</v>
      </c>
      <c r="AI22" s="968" t="s">
        <v>430</v>
      </c>
      <c r="AJ22" s="968" t="s">
        <v>430</v>
      </c>
      <c r="AK22" s="968" t="s">
        <v>430</v>
      </c>
      <c r="AL22" s="968" t="s">
        <v>430</v>
      </c>
      <c r="AM22" s="968" t="s">
        <v>430</v>
      </c>
      <c r="AN22" s="968" t="s">
        <v>430</v>
      </c>
      <c r="AO22" s="968" t="s">
        <v>430</v>
      </c>
      <c r="AP22" s="968" t="s">
        <v>430</v>
      </c>
      <c r="AQ22" s="968" t="s">
        <v>430</v>
      </c>
      <c r="AR22" s="968" t="s">
        <v>430</v>
      </c>
      <c r="AS22" s="968" t="s">
        <v>430</v>
      </c>
      <c r="AT22" s="968" t="s">
        <v>430</v>
      </c>
      <c r="AU22" s="968" t="s">
        <v>430</v>
      </c>
      <c r="AV22" s="968" t="s">
        <v>430</v>
      </c>
      <c r="AW22" s="968" t="s">
        <v>430</v>
      </c>
      <c r="AX22" s="339" t="s">
        <v>383</v>
      </c>
    </row>
    <row r="23" spans="1:50">
      <c r="A23" s="364" t="s">
        <v>383</v>
      </c>
      <c r="B23" s="364"/>
      <c r="C23" s="366" t="s">
        <v>439</v>
      </c>
      <c r="D23" s="364" t="s">
        <v>383</v>
      </c>
      <c r="E23" s="383">
        <v>-104977</v>
      </c>
      <c r="F23" s="383" t="s">
        <v>383</v>
      </c>
      <c r="G23" s="383">
        <v>-6261</v>
      </c>
      <c r="H23" s="383" t="s">
        <v>383</v>
      </c>
      <c r="I23" s="383">
        <v>0</v>
      </c>
      <c r="J23" s="383" t="s">
        <v>383</v>
      </c>
      <c r="K23" s="383">
        <v>0</v>
      </c>
      <c r="L23" s="383" t="s">
        <v>383</v>
      </c>
      <c r="M23" s="383">
        <v>0</v>
      </c>
      <c r="N23" s="383" t="s">
        <v>383</v>
      </c>
      <c r="O23" s="383">
        <v>0</v>
      </c>
      <c r="P23" s="383" t="s">
        <v>383</v>
      </c>
      <c r="Q23" s="383">
        <v>0</v>
      </c>
      <c r="R23" s="383" t="s">
        <v>383</v>
      </c>
      <c r="S23" s="383" t="s">
        <v>374</v>
      </c>
      <c r="T23" s="383" t="s">
        <v>383</v>
      </c>
      <c r="U23" s="383">
        <v>0</v>
      </c>
      <c r="V23" s="383" t="s">
        <v>383</v>
      </c>
      <c r="W23" s="383">
        <v>-111238</v>
      </c>
      <c r="X23" s="383" t="s">
        <v>383</v>
      </c>
      <c r="Y23" s="383">
        <v>-351</v>
      </c>
      <c r="Z23" s="383" t="s">
        <v>383</v>
      </c>
      <c r="AA23" s="383">
        <v>5042</v>
      </c>
      <c r="AB23" s="383" t="s">
        <v>383</v>
      </c>
      <c r="AC23" s="383">
        <v>23716</v>
      </c>
      <c r="AD23" s="383" t="s">
        <v>383</v>
      </c>
      <c r="AE23" s="383">
        <v>8423</v>
      </c>
      <c r="AF23" s="383" t="s">
        <v>383</v>
      </c>
      <c r="AG23" s="383">
        <v>41350</v>
      </c>
      <c r="AH23" s="383" t="s">
        <v>383</v>
      </c>
      <c r="AI23" s="383">
        <v>14361</v>
      </c>
      <c r="AJ23" s="383" t="s">
        <v>383</v>
      </c>
      <c r="AK23" s="383">
        <v>0</v>
      </c>
      <c r="AL23" s="383" t="s">
        <v>383</v>
      </c>
      <c r="AM23" s="383">
        <v>0</v>
      </c>
      <c r="AN23" s="383" t="s">
        <v>383</v>
      </c>
      <c r="AO23" s="383">
        <v>2501</v>
      </c>
      <c r="AP23" s="383" t="s">
        <v>383</v>
      </c>
      <c r="AQ23" s="383">
        <v>2469</v>
      </c>
      <c r="AR23" s="383" t="s">
        <v>383</v>
      </c>
      <c r="AS23" s="383">
        <v>1504.3</v>
      </c>
      <c r="AT23" s="383" t="s">
        <v>383</v>
      </c>
      <c r="AU23" s="383">
        <v>99015.3</v>
      </c>
      <c r="AV23" s="383" t="s">
        <v>383</v>
      </c>
      <c r="AW23" s="383">
        <v>-12222.7</v>
      </c>
      <c r="AX23" s="339" t="s">
        <v>383</v>
      </c>
    </row>
    <row r="24" spans="1:50">
      <c r="A24" s="364" t="s">
        <v>383</v>
      </c>
      <c r="B24" s="364"/>
      <c r="C24" s="366"/>
      <c r="D24" s="364" t="s">
        <v>383</v>
      </c>
      <c r="E24" s="383"/>
      <c r="F24" s="383" t="s">
        <v>383</v>
      </c>
      <c r="G24" s="383"/>
      <c r="H24" s="383" t="s">
        <v>383</v>
      </c>
      <c r="I24" s="383"/>
      <c r="J24" s="383" t="s">
        <v>383</v>
      </c>
      <c r="K24" s="383"/>
      <c r="L24" s="383" t="s">
        <v>383</v>
      </c>
      <c r="M24" s="383"/>
      <c r="N24" s="383" t="s">
        <v>383</v>
      </c>
      <c r="O24" s="383"/>
      <c r="P24" s="383" t="s">
        <v>383</v>
      </c>
      <c r="Q24" s="383"/>
      <c r="R24" s="383" t="s">
        <v>383</v>
      </c>
      <c r="S24" s="383"/>
      <c r="T24" s="383" t="s">
        <v>383</v>
      </c>
      <c r="U24" s="383"/>
      <c r="V24" s="383" t="s">
        <v>383</v>
      </c>
      <c r="W24" s="383"/>
      <c r="X24" s="383" t="s">
        <v>383</v>
      </c>
      <c r="Y24" s="383"/>
      <c r="Z24" s="383" t="s">
        <v>383</v>
      </c>
      <c r="AA24" s="383"/>
      <c r="AB24" s="383" t="s">
        <v>383</v>
      </c>
      <c r="AC24" s="383"/>
      <c r="AD24" s="383" t="s">
        <v>383</v>
      </c>
      <c r="AE24" s="383"/>
      <c r="AF24" s="383" t="s">
        <v>383</v>
      </c>
      <c r="AG24" s="383"/>
      <c r="AH24" s="383" t="s">
        <v>383</v>
      </c>
      <c r="AI24" s="383"/>
      <c r="AJ24" s="383" t="s">
        <v>383</v>
      </c>
      <c r="AK24" s="383"/>
      <c r="AL24" s="383" t="s">
        <v>383</v>
      </c>
      <c r="AM24" s="383"/>
      <c r="AN24" s="383" t="s">
        <v>383</v>
      </c>
      <c r="AO24" s="383"/>
      <c r="AP24" s="383" t="s">
        <v>383</v>
      </c>
      <c r="AQ24" s="383"/>
      <c r="AR24" s="383" t="s">
        <v>383</v>
      </c>
      <c r="AS24" s="383"/>
      <c r="AT24" s="383" t="s">
        <v>383</v>
      </c>
      <c r="AU24" s="383"/>
      <c r="AV24" s="383" t="s">
        <v>383</v>
      </c>
      <c r="AW24" s="383"/>
      <c r="AX24" s="339" t="s">
        <v>383</v>
      </c>
    </row>
    <row r="25" spans="1:50">
      <c r="A25" s="364" t="s">
        <v>383</v>
      </c>
      <c r="B25" s="364"/>
      <c r="C25" s="366" t="s">
        <v>440</v>
      </c>
      <c r="D25" s="364" t="s">
        <v>383</v>
      </c>
      <c r="E25" s="383">
        <v>0</v>
      </c>
      <c r="F25" s="383" t="s">
        <v>383</v>
      </c>
      <c r="G25" s="383">
        <v>-21451</v>
      </c>
      <c r="H25" s="383" t="s">
        <v>383</v>
      </c>
      <c r="I25" s="383">
        <v>-15236</v>
      </c>
      <c r="J25" s="383" t="s">
        <v>383</v>
      </c>
      <c r="K25" s="383">
        <v>-19402.46</v>
      </c>
      <c r="L25" s="383" t="s">
        <v>383</v>
      </c>
      <c r="M25" s="383">
        <v>0</v>
      </c>
      <c r="N25" s="383" t="s">
        <v>383</v>
      </c>
      <c r="O25" s="383">
        <v>0</v>
      </c>
      <c r="P25" s="383" t="s">
        <v>383</v>
      </c>
      <c r="Q25" s="383">
        <v>-214</v>
      </c>
      <c r="R25" s="383" t="s">
        <v>383</v>
      </c>
      <c r="S25" s="383">
        <v>0</v>
      </c>
      <c r="T25" s="383" t="s">
        <v>383</v>
      </c>
      <c r="U25" s="383">
        <v>0</v>
      </c>
      <c r="V25" s="383" t="s">
        <v>383</v>
      </c>
      <c r="W25" s="383">
        <v>-56303.46</v>
      </c>
      <c r="X25" s="383" t="s">
        <v>383</v>
      </c>
      <c r="Y25" s="383">
        <v>35117.526639999996</v>
      </c>
      <c r="Z25" s="383" t="s">
        <v>383</v>
      </c>
      <c r="AA25" s="383">
        <v>0</v>
      </c>
      <c r="AB25" s="383" t="s">
        <v>383</v>
      </c>
      <c r="AC25" s="383">
        <v>0</v>
      </c>
      <c r="AD25" s="383" t="s">
        <v>383</v>
      </c>
      <c r="AE25" s="383">
        <v>0</v>
      </c>
      <c r="AF25" s="383" t="s">
        <v>383</v>
      </c>
      <c r="AG25" s="383">
        <v>-304</v>
      </c>
      <c r="AH25" s="383" t="s">
        <v>383</v>
      </c>
      <c r="AI25" s="383">
        <v>-60</v>
      </c>
      <c r="AJ25" s="383" t="s">
        <v>383</v>
      </c>
      <c r="AK25" s="383">
        <v>-2450</v>
      </c>
      <c r="AL25" s="383" t="s">
        <v>383</v>
      </c>
      <c r="AM25" s="383">
        <v>0</v>
      </c>
      <c r="AN25" s="383" t="s">
        <v>383</v>
      </c>
      <c r="AO25" s="383">
        <v>0</v>
      </c>
      <c r="AP25" s="383" t="s">
        <v>383</v>
      </c>
      <c r="AQ25" s="383">
        <v>0</v>
      </c>
      <c r="AR25" s="383" t="s">
        <v>383</v>
      </c>
      <c r="AS25" s="383">
        <v>0</v>
      </c>
      <c r="AT25" s="383" t="s">
        <v>383</v>
      </c>
      <c r="AU25" s="383">
        <v>35117.526639999996</v>
      </c>
      <c r="AV25" s="383" t="s">
        <v>383</v>
      </c>
      <c r="AW25" s="383">
        <v>-21185.933360000003</v>
      </c>
      <c r="AX25" s="339" t="s">
        <v>383</v>
      </c>
    </row>
    <row r="26" spans="1:50">
      <c r="A26" s="364" t="s">
        <v>362</v>
      </c>
      <c r="B26" s="364"/>
      <c r="C26" s="366"/>
      <c r="D26" s="364" t="s">
        <v>383</v>
      </c>
      <c r="E26" s="383"/>
      <c r="F26" s="383" t="s">
        <v>383</v>
      </c>
      <c r="G26" s="383"/>
      <c r="H26" s="383" t="s">
        <v>383</v>
      </c>
      <c r="I26" s="383"/>
      <c r="J26" s="383" t="s">
        <v>383</v>
      </c>
      <c r="K26" s="383"/>
      <c r="L26" s="383" t="s">
        <v>383</v>
      </c>
      <c r="M26" s="383"/>
      <c r="N26" s="383" t="s">
        <v>383</v>
      </c>
      <c r="O26" s="383"/>
      <c r="P26" s="383" t="s">
        <v>383</v>
      </c>
      <c r="Q26" s="383"/>
      <c r="R26" s="383" t="s">
        <v>383</v>
      </c>
      <c r="S26" s="383"/>
      <c r="T26" s="383" t="s">
        <v>383</v>
      </c>
      <c r="U26" s="383"/>
      <c r="V26" s="383" t="s">
        <v>383</v>
      </c>
      <c r="W26" s="383"/>
      <c r="X26" s="383" t="s">
        <v>383</v>
      </c>
      <c r="Y26" s="383"/>
      <c r="Z26" s="383" t="s">
        <v>383</v>
      </c>
      <c r="AA26" s="383"/>
      <c r="AB26" s="383" t="s">
        <v>383</v>
      </c>
      <c r="AC26" s="383"/>
      <c r="AD26" s="383" t="s">
        <v>383</v>
      </c>
      <c r="AE26" s="383"/>
      <c r="AF26" s="383" t="s">
        <v>383</v>
      </c>
      <c r="AG26" s="383"/>
      <c r="AH26" s="383" t="s">
        <v>383</v>
      </c>
      <c r="AI26" s="383"/>
      <c r="AJ26" s="383" t="s">
        <v>383</v>
      </c>
      <c r="AK26" s="383"/>
      <c r="AL26" s="383" t="s">
        <v>383</v>
      </c>
      <c r="AM26" s="383"/>
      <c r="AN26" s="383" t="s">
        <v>383</v>
      </c>
      <c r="AO26" s="383"/>
      <c r="AP26" s="383" t="s">
        <v>383</v>
      </c>
      <c r="AQ26" s="383"/>
      <c r="AR26" s="383" t="s">
        <v>383</v>
      </c>
      <c r="AS26" s="383"/>
      <c r="AT26" s="383" t="s">
        <v>383</v>
      </c>
      <c r="AU26" s="383"/>
      <c r="AV26" s="383" t="s">
        <v>383</v>
      </c>
      <c r="AW26" s="383"/>
      <c r="AX26" s="339" t="s">
        <v>383</v>
      </c>
    </row>
    <row r="27" spans="1:50">
      <c r="A27" s="364" t="s">
        <v>434</v>
      </c>
      <c r="B27" s="364"/>
      <c r="C27" s="366" t="s">
        <v>441</v>
      </c>
      <c r="D27" s="364" t="s">
        <v>383</v>
      </c>
      <c r="E27" s="383">
        <v>0</v>
      </c>
      <c r="F27" s="383" t="s">
        <v>383</v>
      </c>
      <c r="G27" s="383">
        <v>-617</v>
      </c>
      <c r="H27" s="383" t="s">
        <v>383</v>
      </c>
      <c r="I27" s="383">
        <v>-120</v>
      </c>
      <c r="J27" s="383" t="s">
        <v>383</v>
      </c>
      <c r="K27" s="383">
        <v>-538.36</v>
      </c>
      <c r="L27" s="383" t="s">
        <v>383</v>
      </c>
      <c r="M27" s="383">
        <v>0</v>
      </c>
      <c r="N27" s="383" t="s">
        <v>383</v>
      </c>
      <c r="O27" s="383">
        <v>0</v>
      </c>
      <c r="P27" s="383" t="s">
        <v>383</v>
      </c>
      <c r="Q27" s="383">
        <v>-4160</v>
      </c>
      <c r="R27" s="383" t="s">
        <v>383</v>
      </c>
      <c r="S27" s="383">
        <v>0</v>
      </c>
      <c r="T27" s="383" t="s">
        <v>383</v>
      </c>
      <c r="U27" s="383">
        <v>0</v>
      </c>
      <c r="V27" s="383" t="s">
        <v>383</v>
      </c>
      <c r="W27" s="383">
        <v>-5435.36</v>
      </c>
      <c r="X27" s="383" t="s">
        <v>383</v>
      </c>
      <c r="Y27" s="383">
        <v>2439.1001800000004</v>
      </c>
      <c r="Z27" s="383" t="s">
        <v>383</v>
      </c>
      <c r="AA27" s="383">
        <v>-6</v>
      </c>
      <c r="AB27" s="383" t="s">
        <v>383</v>
      </c>
      <c r="AC27" s="383">
        <v>0</v>
      </c>
      <c r="AD27" s="383" t="s">
        <v>383</v>
      </c>
      <c r="AE27" s="383">
        <v>0</v>
      </c>
      <c r="AF27" s="383" t="s">
        <v>383</v>
      </c>
      <c r="AG27" s="383">
        <v>-303</v>
      </c>
      <c r="AH27" s="383" t="s">
        <v>383</v>
      </c>
      <c r="AI27" s="383">
        <v>-815</v>
      </c>
      <c r="AJ27" s="383" t="s">
        <v>383</v>
      </c>
      <c r="AK27" s="383">
        <v>0</v>
      </c>
      <c r="AL27" s="383" t="s">
        <v>383</v>
      </c>
      <c r="AM27" s="383">
        <v>0</v>
      </c>
      <c r="AN27" s="383" t="s">
        <v>383</v>
      </c>
      <c r="AO27" s="383">
        <v>-21</v>
      </c>
      <c r="AP27" s="383" t="s">
        <v>383</v>
      </c>
      <c r="AQ27" s="383">
        <v>0</v>
      </c>
      <c r="AR27" s="383" t="s">
        <v>383</v>
      </c>
      <c r="AS27" s="383">
        <v>0</v>
      </c>
      <c r="AT27" s="383" t="s">
        <v>383</v>
      </c>
      <c r="AU27" s="383">
        <v>2439.1001800000004</v>
      </c>
      <c r="AV27" s="383" t="s">
        <v>383</v>
      </c>
      <c r="AW27" s="383">
        <v>-2996.2598200000002</v>
      </c>
      <c r="AX27" s="339" t="s">
        <v>383</v>
      </c>
    </row>
    <row r="28" spans="1:50">
      <c r="A28" s="364" t="s">
        <v>436</v>
      </c>
      <c r="B28" s="364"/>
      <c r="C28" s="366"/>
      <c r="D28" s="364" t="s">
        <v>383</v>
      </c>
      <c r="E28" s="383"/>
      <c r="F28" s="383" t="s">
        <v>383</v>
      </c>
      <c r="G28" s="383"/>
      <c r="H28" s="383" t="s">
        <v>383</v>
      </c>
      <c r="I28" s="383"/>
      <c r="J28" s="383" t="s">
        <v>383</v>
      </c>
      <c r="K28" s="383"/>
      <c r="L28" s="383" t="s">
        <v>383</v>
      </c>
      <c r="M28" s="383"/>
      <c r="N28" s="383" t="s">
        <v>383</v>
      </c>
      <c r="O28" s="383"/>
      <c r="P28" s="383" t="s">
        <v>383</v>
      </c>
      <c r="Q28" s="383"/>
      <c r="R28" s="383" t="s">
        <v>383</v>
      </c>
      <c r="S28" s="383"/>
      <c r="T28" s="383" t="s">
        <v>383</v>
      </c>
      <c r="U28" s="383"/>
      <c r="V28" s="383" t="s">
        <v>383</v>
      </c>
      <c r="W28" s="383"/>
      <c r="X28" s="383" t="s">
        <v>383</v>
      </c>
      <c r="Y28" s="383"/>
      <c r="Z28" s="383" t="s">
        <v>383</v>
      </c>
      <c r="AA28" s="383"/>
      <c r="AB28" s="383" t="s">
        <v>383</v>
      </c>
      <c r="AC28" s="383"/>
      <c r="AD28" s="383" t="s">
        <v>383</v>
      </c>
      <c r="AE28" s="383"/>
      <c r="AF28" s="383" t="s">
        <v>383</v>
      </c>
      <c r="AG28" s="383"/>
      <c r="AH28" s="383" t="s">
        <v>383</v>
      </c>
      <c r="AI28" s="383"/>
      <c r="AJ28" s="383" t="s">
        <v>383</v>
      </c>
      <c r="AK28" s="383"/>
      <c r="AL28" s="383" t="s">
        <v>383</v>
      </c>
      <c r="AM28" s="383"/>
      <c r="AN28" s="383" t="s">
        <v>383</v>
      </c>
      <c r="AO28" s="383"/>
      <c r="AP28" s="383" t="s">
        <v>383</v>
      </c>
      <c r="AQ28" s="383"/>
      <c r="AR28" s="383" t="s">
        <v>383</v>
      </c>
      <c r="AS28" s="383"/>
      <c r="AT28" s="383" t="s">
        <v>383</v>
      </c>
      <c r="AU28" s="383"/>
      <c r="AV28" s="383" t="s">
        <v>383</v>
      </c>
      <c r="AW28" s="383"/>
      <c r="AX28" s="339" t="s">
        <v>383</v>
      </c>
    </row>
    <row r="29" spans="1:50">
      <c r="A29" s="364" t="s">
        <v>442</v>
      </c>
      <c r="B29" s="364"/>
      <c r="C29" s="366" t="s">
        <v>443</v>
      </c>
      <c r="D29" s="364" t="s">
        <v>383</v>
      </c>
      <c r="E29" s="383">
        <v>0</v>
      </c>
      <c r="F29" s="383" t="s">
        <v>383</v>
      </c>
      <c r="G29" s="383">
        <v>-322</v>
      </c>
      <c r="H29" s="383" t="s">
        <v>383</v>
      </c>
      <c r="I29" s="338">
        <v>0</v>
      </c>
      <c r="J29" s="383" t="s">
        <v>383</v>
      </c>
      <c r="K29" s="383">
        <v>0</v>
      </c>
      <c r="L29" s="383" t="s">
        <v>383</v>
      </c>
      <c r="M29" s="383">
        <v>0</v>
      </c>
      <c r="N29" s="383" t="s">
        <v>383</v>
      </c>
      <c r="O29" s="383">
        <v>0</v>
      </c>
      <c r="P29" s="383" t="s">
        <v>383</v>
      </c>
      <c r="Q29" s="383">
        <v>0</v>
      </c>
      <c r="R29" s="383" t="s">
        <v>383</v>
      </c>
      <c r="S29" s="383" t="s">
        <v>374</v>
      </c>
      <c r="T29" s="383" t="s">
        <v>383</v>
      </c>
      <c r="U29" s="383">
        <v>0</v>
      </c>
      <c r="V29" s="383" t="s">
        <v>383</v>
      </c>
      <c r="W29" s="383">
        <v>-322</v>
      </c>
      <c r="X29" s="383" t="s">
        <v>383</v>
      </c>
      <c r="Y29" s="383">
        <v>0</v>
      </c>
      <c r="Z29" s="383" t="s">
        <v>383</v>
      </c>
      <c r="AA29" s="383">
        <v>0</v>
      </c>
      <c r="AB29" s="383" t="s">
        <v>383</v>
      </c>
      <c r="AC29" s="383">
        <v>0</v>
      </c>
      <c r="AD29" s="383" t="s">
        <v>383</v>
      </c>
      <c r="AE29" s="383">
        <v>0</v>
      </c>
      <c r="AF29" s="383" t="s">
        <v>383</v>
      </c>
      <c r="AG29" s="383">
        <v>0</v>
      </c>
      <c r="AH29" s="383" t="s">
        <v>383</v>
      </c>
      <c r="AI29" s="383"/>
      <c r="AJ29" s="383" t="s">
        <v>383</v>
      </c>
      <c r="AK29" s="338">
        <v>0</v>
      </c>
      <c r="AL29" s="383" t="s">
        <v>383</v>
      </c>
      <c r="AM29" s="383">
        <v>0</v>
      </c>
      <c r="AN29" s="383" t="s">
        <v>383</v>
      </c>
      <c r="AO29" s="383">
        <v>1332</v>
      </c>
      <c r="AP29" s="383" t="s">
        <v>383</v>
      </c>
      <c r="AQ29" s="383">
        <v>0</v>
      </c>
      <c r="AR29" s="383" t="s">
        <v>383</v>
      </c>
      <c r="AS29" s="383">
        <v>0</v>
      </c>
      <c r="AT29" s="383" t="s">
        <v>383</v>
      </c>
      <c r="AU29" s="383">
        <v>1332</v>
      </c>
      <c r="AV29" s="383" t="s">
        <v>383</v>
      </c>
      <c r="AW29" s="383">
        <v>1010</v>
      </c>
      <c r="AX29" s="339" t="s">
        <v>383</v>
      </c>
    </row>
    <row r="30" spans="1:50">
      <c r="A30" s="364" t="s">
        <v>444</v>
      </c>
      <c r="B30" s="364"/>
      <c r="C30" s="366"/>
      <c r="D30" s="364" t="s">
        <v>383</v>
      </c>
      <c r="E30" s="383"/>
      <c r="F30" s="383" t="s">
        <v>383</v>
      </c>
      <c r="G30" s="383"/>
      <c r="H30" s="383" t="s">
        <v>383</v>
      </c>
      <c r="I30" s="383"/>
      <c r="J30" s="383" t="s">
        <v>383</v>
      </c>
      <c r="K30" s="383"/>
      <c r="L30" s="383" t="s">
        <v>383</v>
      </c>
      <c r="M30" s="383"/>
      <c r="N30" s="383" t="s">
        <v>383</v>
      </c>
      <c r="O30" s="383"/>
      <c r="P30" s="383" t="s">
        <v>383</v>
      </c>
      <c r="Q30" s="383"/>
      <c r="R30" s="383" t="s">
        <v>383</v>
      </c>
      <c r="S30" s="383"/>
      <c r="T30" s="383" t="s">
        <v>383</v>
      </c>
      <c r="U30" s="383"/>
      <c r="V30" s="383" t="s">
        <v>383</v>
      </c>
      <c r="W30" s="383"/>
      <c r="X30" s="383" t="s">
        <v>383</v>
      </c>
      <c r="Y30" s="383"/>
      <c r="Z30" s="383" t="s">
        <v>383</v>
      </c>
      <c r="AA30" s="383"/>
      <c r="AB30" s="383" t="s">
        <v>383</v>
      </c>
      <c r="AC30" s="383"/>
      <c r="AD30" s="383" t="s">
        <v>383</v>
      </c>
      <c r="AE30" s="383"/>
      <c r="AF30" s="383" t="s">
        <v>383</v>
      </c>
      <c r="AG30" s="383"/>
      <c r="AH30" s="383" t="s">
        <v>383</v>
      </c>
      <c r="AI30" s="383"/>
      <c r="AJ30" s="383" t="s">
        <v>383</v>
      </c>
      <c r="AK30" s="383"/>
      <c r="AL30" s="383" t="s">
        <v>383</v>
      </c>
      <c r="AM30" s="383"/>
      <c r="AN30" s="383" t="s">
        <v>383</v>
      </c>
      <c r="AO30" s="383"/>
      <c r="AP30" s="383" t="s">
        <v>383</v>
      </c>
      <c r="AQ30" s="383"/>
      <c r="AR30" s="383" t="s">
        <v>383</v>
      </c>
      <c r="AS30" s="383"/>
      <c r="AT30" s="383" t="s">
        <v>383</v>
      </c>
      <c r="AU30" s="383"/>
      <c r="AV30" s="383" t="s">
        <v>383</v>
      </c>
      <c r="AW30" s="383"/>
      <c r="AX30" s="339" t="s">
        <v>383</v>
      </c>
    </row>
    <row r="31" spans="1:50">
      <c r="A31" s="364" t="s">
        <v>432</v>
      </c>
      <c r="B31" s="364"/>
      <c r="C31" s="366" t="s">
        <v>445</v>
      </c>
      <c r="D31" s="364" t="s">
        <v>383</v>
      </c>
      <c r="E31" s="383">
        <v>0</v>
      </c>
      <c r="F31" s="383" t="s">
        <v>383</v>
      </c>
      <c r="G31" s="383">
        <v>0</v>
      </c>
      <c r="H31" s="383" t="s">
        <v>383</v>
      </c>
      <c r="I31" s="383">
        <v>0</v>
      </c>
      <c r="J31" s="383" t="s">
        <v>383</v>
      </c>
      <c r="K31" s="383">
        <v>0</v>
      </c>
      <c r="L31" s="383" t="s">
        <v>383</v>
      </c>
      <c r="M31" s="383">
        <v>0</v>
      </c>
      <c r="N31" s="383" t="s">
        <v>383</v>
      </c>
      <c r="O31" s="383">
        <v>0</v>
      </c>
      <c r="P31" s="383" t="s">
        <v>383</v>
      </c>
      <c r="Q31" s="383">
        <v>0</v>
      </c>
      <c r="R31" s="383" t="s">
        <v>383</v>
      </c>
      <c r="S31" s="383" t="s">
        <v>374</v>
      </c>
      <c r="T31" s="383" t="s">
        <v>383</v>
      </c>
      <c r="U31" s="383">
        <v>0</v>
      </c>
      <c r="V31" s="383" t="s">
        <v>383</v>
      </c>
      <c r="W31" s="383">
        <v>0</v>
      </c>
      <c r="X31" s="383" t="s">
        <v>383</v>
      </c>
      <c r="Y31" s="383">
        <v>-3</v>
      </c>
      <c r="Z31" s="383" t="s">
        <v>383</v>
      </c>
      <c r="AA31" s="383">
        <v>0</v>
      </c>
      <c r="AB31" s="383" t="s">
        <v>383</v>
      </c>
      <c r="AC31" s="383">
        <v>0</v>
      </c>
      <c r="AD31" s="383" t="s">
        <v>383</v>
      </c>
      <c r="AE31" s="383">
        <v>0</v>
      </c>
      <c r="AF31" s="383" t="s">
        <v>383</v>
      </c>
      <c r="AG31" s="383">
        <v>0</v>
      </c>
      <c r="AH31" s="383" t="s">
        <v>383</v>
      </c>
      <c r="AI31" s="383"/>
      <c r="AJ31" s="383" t="s">
        <v>383</v>
      </c>
      <c r="AK31" s="383">
        <v>0</v>
      </c>
      <c r="AL31" s="383" t="s">
        <v>383</v>
      </c>
      <c r="AM31" s="383">
        <v>0</v>
      </c>
      <c r="AN31" s="383" t="s">
        <v>383</v>
      </c>
      <c r="AO31" s="383">
        <v>0</v>
      </c>
      <c r="AP31" s="383" t="s">
        <v>383</v>
      </c>
      <c r="AQ31" s="383">
        <v>0</v>
      </c>
      <c r="AR31" s="383" t="s">
        <v>383</v>
      </c>
      <c r="AS31" s="383">
        <v>0</v>
      </c>
      <c r="AT31" s="383" t="s">
        <v>383</v>
      </c>
      <c r="AU31" s="383">
        <v>0</v>
      </c>
      <c r="AV31" s="383" t="s">
        <v>383</v>
      </c>
      <c r="AW31" s="383">
        <v>0</v>
      </c>
      <c r="AX31" s="339" t="s">
        <v>383</v>
      </c>
    </row>
    <row r="32" spans="1:50">
      <c r="A32" s="364" t="s">
        <v>431</v>
      </c>
      <c r="B32" s="364"/>
      <c r="C32" s="366"/>
      <c r="D32" s="364" t="s">
        <v>383</v>
      </c>
      <c r="E32" s="383"/>
      <c r="F32" s="383" t="s">
        <v>383</v>
      </c>
      <c r="G32" s="383"/>
      <c r="H32" s="383" t="s">
        <v>383</v>
      </c>
      <c r="I32" s="383"/>
      <c r="J32" s="383" t="s">
        <v>383</v>
      </c>
      <c r="K32" s="383"/>
      <c r="L32" s="383" t="s">
        <v>383</v>
      </c>
      <c r="M32" s="383"/>
      <c r="N32" s="383" t="s">
        <v>383</v>
      </c>
      <c r="O32" s="383"/>
      <c r="P32" s="383" t="s">
        <v>383</v>
      </c>
      <c r="Q32" s="383"/>
      <c r="R32" s="383" t="s">
        <v>383</v>
      </c>
      <c r="S32" s="383"/>
      <c r="T32" s="383" t="s">
        <v>383</v>
      </c>
      <c r="U32" s="383"/>
      <c r="V32" s="383" t="s">
        <v>383</v>
      </c>
      <c r="W32" s="383"/>
      <c r="X32" s="383" t="s">
        <v>383</v>
      </c>
      <c r="Y32" s="383"/>
      <c r="Z32" s="383" t="s">
        <v>383</v>
      </c>
      <c r="AA32" s="383"/>
      <c r="AB32" s="383" t="s">
        <v>383</v>
      </c>
      <c r="AC32" s="383"/>
      <c r="AD32" s="383" t="s">
        <v>383</v>
      </c>
      <c r="AE32" s="383"/>
      <c r="AF32" s="383" t="s">
        <v>383</v>
      </c>
      <c r="AG32" s="383"/>
      <c r="AH32" s="383" t="s">
        <v>383</v>
      </c>
      <c r="AI32" s="383"/>
      <c r="AJ32" s="383" t="s">
        <v>383</v>
      </c>
      <c r="AK32" s="383"/>
      <c r="AL32" s="383" t="s">
        <v>383</v>
      </c>
      <c r="AM32" s="383"/>
      <c r="AN32" s="383" t="s">
        <v>383</v>
      </c>
      <c r="AO32" s="383"/>
      <c r="AP32" s="383" t="s">
        <v>383</v>
      </c>
      <c r="AQ32" s="383"/>
      <c r="AR32" s="383" t="s">
        <v>383</v>
      </c>
      <c r="AS32" s="383"/>
      <c r="AT32" s="383" t="s">
        <v>383</v>
      </c>
      <c r="AU32" s="383"/>
      <c r="AV32" s="383" t="s">
        <v>383</v>
      </c>
      <c r="AW32" s="383"/>
      <c r="AX32" s="339" t="s">
        <v>383</v>
      </c>
    </row>
    <row r="33" spans="1:50">
      <c r="A33" s="364" t="s">
        <v>434</v>
      </c>
      <c r="B33" s="364"/>
      <c r="C33" s="366" t="s">
        <v>446</v>
      </c>
      <c r="D33" s="364" t="s">
        <v>383</v>
      </c>
      <c r="E33" s="383">
        <v>0</v>
      </c>
      <c r="F33" s="383" t="s">
        <v>383</v>
      </c>
      <c r="G33" s="383">
        <v>0</v>
      </c>
      <c r="H33" s="383" t="s">
        <v>383</v>
      </c>
      <c r="I33" s="383">
        <v>-4681</v>
      </c>
      <c r="J33" s="383" t="s">
        <v>383</v>
      </c>
      <c r="K33" s="383">
        <v>0</v>
      </c>
      <c r="L33" s="383" t="s">
        <v>383</v>
      </c>
      <c r="M33" s="383">
        <v>0</v>
      </c>
      <c r="N33" s="383" t="s">
        <v>383</v>
      </c>
      <c r="O33" s="383">
        <v>0</v>
      </c>
      <c r="P33" s="383" t="s">
        <v>383</v>
      </c>
      <c r="Q33" s="383">
        <v>0</v>
      </c>
      <c r="R33" s="383" t="s">
        <v>383</v>
      </c>
      <c r="S33" s="383" t="s">
        <v>374</v>
      </c>
      <c r="T33" s="383" t="s">
        <v>383</v>
      </c>
      <c r="U33" s="383">
        <v>0</v>
      </c>
      <c r="V33" s="383" t="s">
        <v>383</v>
      </c>
      <c r="W33" s="383">
        <v>-4681</v>
      </c>
      <c r="X33" s="383" t="s">
        <v>383</v>
      </c>
      <c r="Y33" s="383">
        <v>-9</v>
      </c>
      <c r="Z33" s="383" t="s">
        <v>383</v>
      </c>
      <c r="AA33" s="383">
        <v>-2</v>
      </c>
      <c r="AB33" s="383" t="s">
        <v>383</v>
      </c>
      <c r="AC33" s="383">
        <v>0</v>
      </c>
      <c r="AD33" s="383" t="s">
        <v>383</v>
      </c>
      <c r="AE33" s="383">
        <v>0</v>
      </c>
      <c r="AF33" s="383" t="s">
        <v>383</v>
      </c>
      <c r="AG33" s="383">
        <v>0</v>
      </c>
      <c r="AH33" s="383" t="s">
        <v>383</v>
      </c>
      <c r="AI33" s="383"/>
      <c r="AJ33" s="383" t="s">
        <v>383</v>
      </c>
      <c r="AK33" s="383">
        <v>6014</v>
      </c>
      <c r="AL33" s="383" t="s">
        <v>383</v>
      </c>
      <c r="AM33" s="383">
        <v>0</v>
      </c>
      <c r="AN33" s="383" t="s">
        <v>383</v>
      </c>
      <c r="AO33" s="383">
        <v>1417</v>
      </c>
      <c r="AP33" s="383" t="s">
        <v>383</v>
      </c>
      <c r="AQ33" s="383">
        <v>201</v>
      </c>
      <c r="AR33" s="383" t="s">
        <v>383</v>
      </c>
      <c r="AS33" s="383">
        <v>0</v>
      </c>
      <c r="AT33" s="383" t="s">
        <v>383</v>
      </c>
      <c r="AU33" s="383">
        <v>7632</v>
      </c>
      <c r="AV33" s="383" t="s">
        <v>383</v>
      </c>
      <c r="AW33" s="383">
        <v>2951</v>
      </c>
      <c r="AX33" s="339" t="s">
        <v>383</v>
      </c>
    </row>
    <row r="34" spans="1:50">
      <c r="A34" s="364" t="s">
        <v>354</v>
      </c>
      <c r="B34" s="364"/>
      <c r="C34" s="366"/>
      <c r="D34" s="364" t="s">
        <v>383</v>
      </c>
      <c r="E34" s="383"/>
      <c r="F34" s="383" t="s">
        <v>383</v>
      </c>
      <c r="G34" s="383"/>
      <c r="H34" s="383" t="s">
        <v>383</v>
      </c>
      <c r="I34" s="383"/>
      <c r="J34" s="383" t="s">
        <v>383</v>
      </c>
      <c r="K34" s="383"/>
      <c r="L34" s="383" t="s">
        <v>383</v>
      </c>
      <c r="M34" s="383"/>
      <c r="N34" s="383" t="s">
        <v>383</v>
      </c>
      <c r="O34" s="383"/>
      <c r="P34" s="383" t="s">
        <v>383</v>
      </c>
      <c r="Q34" s="383"/>
      <c r="R34" s="383" t="s">
        <v>383</v>
      </c>
      <c r="S34" s="383"/>
      <c r="T34" s="383" t="s">
        <v>383</v>
      </c>
      <c r="U34" s="383"/>
      <c r="V34" s="383" t="s">
        <v>383</v>
      </c>
      <c r="W34" s="383"/>
      <c r="X34" s="383" t="s">
        <v>383</v>
      </c>
      <c r="Y34" s="383"/>
      <c r="Z34" s="383" t="s">
        <v>383</v>
      </c>
      <c r="AA34" s="383"/>
      <c r="AB34" s="383" t="s">
        <v>383</v>
      </c>
      <c r="AC34" s="383"/>
      <c r="AD34" s="383" t="s">
        <v>383</v>
      </c>
      <c r="AE34" s="383"/>
      <c r="AF34" s="383" t="s">
        <v>383</v>
      </c>
      <c r="AG34" s="383"/>
      <c r="AH34" s="383" t="s">
        <v>383</v>
      </c>
      <c r="AI34" s="383"/>
      <c r="AJ34" s="383" t="s">
        <v>383</v>
      </c>
      <c r="AK34" s="383"/>
      <c r="AL34" s="383" t="s">
        <v>383</v>
      </c>
      <c r="AM34" s="383"/>
      <c r="AN34" s="383" t="s">
        <v>383</v>
      </c>
      <c r="AO34" s="383"/>
      <c r="AP34" s="383" t="s">
        <v>383</v>
      </c>
      <c r="AQ34" s="383"/>
      <c r="AR34" s="383" t="s">
        <v>383</v>
      </c>
      <c r="AS34" s="383"/>
      <c r="AT34" s="383" t="s">
        <v>383</v>
      </c>
      <c r="AU34" s="383"/>
      <c r="AV34" s="383" t="s">
        <v>383</v>
      </c>
      <c r="AW34" s="383"/>
      <c r="AX34" s="339" t="s">
        <v>383</v>
      </c>
    </row>
    <row r="35" spans="1:50">
      <c r="A35" s="364" t="s">
        <v>436</v>
      </c>
      <c r="B35" s="364"/>
      <c r="C35" s="366" t="s">
        <v>447</v>
      </c>
      <c r="D35" s="364" t="s">
        <v>383</v>
      </c>
      <c r="E35" s="383">
        <v>0</v>
      </c>
      <c r="F35" s="383" t="s">
        <v>383</v>
      </c>
      <c r="G35" s="383">
        <v>0</v>
      </c>
      <c r="H35" s="383" t="s">
        <v>383</v>
      </c>
      <c r="I35" s="383">
        <v>0</v>
      </c>
      <c r="J35" s="383" t="s">
        <v>383</v>
      </c>
      <c r="K35" s="383">
        <v>0</v>
      </c>
      <c r="L35" s="383" t="s">
        <v>383</v>
      </c>
      <c r="M35" s="383">
        <v>0</v>
      </c>
      <c r="N35" s="383" t="s">
        <v>383</v>
      </c>
      <c r="O35" s="383">
        <v>0</v>
      </c>
      <c r="P35" s="383" t="s">
        <v>383</v>
      </c>
      <c r="Q35" s="383">
        <v>0</v>
      </c>
      <c r="R35" s="383" t="s">
        <v>383</v>
      </c>
      <c r="S35" s="383">
        <v>0</v>
      </c>
      <c r="T35" s="383" t="s">
        <v>383</v>
      </c>
      <c r="U35" s="383">
        <v>0</v>
      </c>
      <c r="V35" s="383" t="s">
        <v>383</v>
      </c>
      <c r="W35" s="383">
        <v>0</v>
      </c>
      <c r="X35" s="383" t="s">
        <v>383</v>
      </c>
      <c r="Y35" s="383">
        <v>0</v>
      </c>
      <c r="Z35" s="383" t="s">
        <v>383</v>
      </c>
      <c r="AA35" s="383"/>
      <c r="AB35" s="383" t="s">
        <v>383</v>
      </c>
      <c r="AC35" s="383">
        <v>0</v>
      </c>
      <c r="AD35" s="383" t="s">
        <v>383</v>
      </c>
      <c r="AE35" s="383">
        <v>0</v>
      </c>
      <c r="AF35" s="383" t="s">
        <v>383</v>
      </c>
      <c r="AG35" s="383">
        <v>0</v>
      </c>
      <c r="AH35" s="383" t="s">
        <v>383</v>
      </c>
      <c r="AI35" s="383"/>
      <c r="AJ35" s="383" t="s">
        <v>383</v>
      </c>
      <c r="AK35" s="383">
        <v>0</v>
      </c>
      <c r="AL35" s="383" t="s">
        <v>383</v>
      </c>
      <c r="AM35" s="383">
        <v>0</v>
      </c>
      <c r="AN35" s="383" t="s">
        <v>383</v>
      </c>
      <c r="AO35" s="383">
        <v>0</v>
      </c>
      <c r="AP35" s="383" t="s">
        <v>383</v>
      </c>
      <c r="AQ35" s="383">
        <v>0</v>
      </c>
      <c r="AR35" s="383" t="s">
        <v>383</v>
      </c>
      <c r="AS35" s="383">
        <v>0</v>
      </c>
      <c r="AT35" s="383" t="s">
        <v>383</v>
      </c>
      <c r="AU35" s="383">
        <v>0</v>
      </c>
      <c r="AV35" s="383" t="s">
        <v>383</v>
      </c>
      <c r="AW35" s="383">
        <v>0</v>
      </c>
      <c r="AX35" s="339" t="s">
        <v>383</v>
      </c>
    </row>
    <row r="36" spans="1:50">
      <c r="A36" s="364" t="s">
        <v>448</v>
      </c>
      <c r="B36" s="364"/>
      <c r="C36" s="366"/>
      <c r="D36" s="364" t="s">
        <v>383</v>
      </c>
      <c r="E36" s="383"/>
      <c r="F36" s="383" t="s">
        <v>383</v>
      </c>
      <c r="G36" s="383"/>
      <c r="H36" s="383" t="s">
        <v>383</v>
      </c>
      <c r="I36" s="383"/>
      <c r="J36" s="383" t="s">
        <v>383</v>
      </c>
      <c r="K36" s="383"/>
      <c r="L36" s="383" t="s">
        <v>383</v>
      </c>
      <c r="M36" s="383"/>
      <c r="N36" s="383" t="s">
        <v>383</v>
      </c>
      <c r="O36" s="383"/>
      <c r="P36" s="383" t="s">
        <v>383</v>
      </c>
      <c r="Q36" s="383"/>
      <c r="R36" s="383" t="s">
        <v>383</v>
      </c>
      <c r="S36" s="383"/>
      <c r="T36" s="383" t="s">
        <v>383</v>
      </c>
      <c r="U36" s="383"/>
      <c r="V36" s="383" t="s">
        <v>383</v>
      </c>
      <c r="W36" s="383"/>
      <c r="X36" s="383" t="s">
        <v>383</v>
      </c>
      <c r="Y36" s="383"/>
      <c r="Z36" s="383" t="s">
        <v>383</v>
      </c>
      <c r="AA36" s="383"/>
      <c r="AB36" s="383" t="s">
        <v>383</v>
      </c>
      <c r="AC36" s="383"/>
      <c r="AD36" s="383" t="s">
        <v>383</v>
      </c>
      <c r="AE36" s="383"/>
      <c r="AF36" s="383" t="s">
        <v>383</v>
      </c>
      <c r="AG36" s="383"/>
      <c r="AH36" s="383" t="s">
        <v>383</v>
      </c>
      <c r="AI36" s="383"/>
      <c r="AJ36" s="383" t="s">
        <v>383</v>
      </c>
      <c r="AK36" s="383"/>
      <c r="AL36" s="383" t="s">
        <v>383</v>
      </c>
      <c r="AM36" s="383"/>
      <c r="AN36" s="383" t="s">
        <v>383</v>
      </c>
      <c r="AO36" s="383"/>
      <c r="AP36" s="383" t="s">
        <v>383</v>
      </c>
      <c r="AQ36" s="383"/>
      <c r="AR36" s="383" t="s">
        <v>383</v>
      </c>
      <c r="AS36" s="383"/>
      <c r="AT36" s="383" t="s">
        <v>383</v>
      </c>
      <c r="AU36" s="383"/>
      <c r="AV36" s="383" t="s">
        <v>383</v>
      </c>
      <c r="AW36" s="383"/>
      <c r="AX36" s="339" t="s">
        <v>383</v>
      </c>
    </row>
    <row r="37" spans="1:50">
      <c r="A37" s="364" t="s">
        <v>449</v>
      </c>
      <c r="B37" s="364"/>
      <c r="C37" s="366" t="s">
        <v>450</v>
      </c>
      <c r="D37" s="364" t="s">
        <v>383</v>
      </c>
      <c r="E37" s="383">
        <v>0</v>
      </c>
      <c r="F37" s="383" t="s">
        <v>383</v>
      </c>
      <c r="G37" s="383">
        <v>-25942</v>
      </c>
      <c r="H37" s="383" t="s">
        <v>383</v>
      </c>
      <c r="I37" s="383">
        <v>0</v>
      </c>
      <c r="J37" s="383" t="s">
        <v>383</v>
      </c>
      <c r="K37" s="383">
        <v>0</v>
      </c>
      <c r="L37" s="383" t="s">
        <v>383</v>
      </c>
      <c r="M37" s="383">
        <v>0</v>
      </c>
      <c r="N37" s="383" t="s">
        <v>383</v>
      </c>
      <c r="O37" s="383">
        <v>0</v>
      </c>
      <c r="P37" s="383" t="s">
        <v>383</v>
      </c>
      <c r="Q37" s="383">
        <v>0</v>
      </c>
      <c r="R37" s="383" t="s">
        <v>383</v>
      </c>
      <c r="S37" s="383">
        <v>0</v>
      </c>
      <c r="T37" s="383" t="s">
        <v>383</v>
      </c>
      <c r="U37" s="383">
        <v>0</v>
      </c>
      <c r="V37" s="383" t="s">
        <v>383</v>
      </c>
      <c r="W37" s="383">
        <v>-25942</v>
      </c>
      <c r="X37" s="383" t="s">
        <v>383</v>
      </c>
      <c r="Y37" s="383">
        <v>-117</v>
      </c>
      <c r="Z37" s="383" t="s">
        <v>383</v>
      </c>
      <c r="AA37" s="383">
        <v>0</v>
      </c>
      <c r="AB37" s="383" t="s">
        <v>383</v>
      </c>
      <c r="AC37" s="383">
        <v>0</v>
      </c>
      <c r="AD37" s="383" t="s">
        <v>383</v>
      </c>
      <c r="AE37" s="383">
        <v>0</v>
      </c>
      <c r="AF37" s="383" t="s">
        <v>383</v>
      </c>
      <c r="AG37" s="383">
        <v>0</v>
      </c>
      <c r="AH37" s="383" t="s">
        <v>383</v>
      </c>
      <c r="AI37" s="383">
        <v>0</v>
      </c>
      <c r="AJ37" s="383" t="s">
        <v>383</v>
      </c>
      <c r="AK37" s="383">
        <v>0</v>
      </c>
      <c r="AL37" s="383" t="s">
        <v>383</v>
      </c>
      <c r="AM37" s="383">
        <v>0</v>
      </c>
      <c r="AN37" s="383" t="s">
        <v>383</v>
      </c>
      <c r="AO37" s="383">
        <v>0</v>
      </c>
      <c r="AP37" s="383" t="s">
        <v>383</v>
      </c>
      <c r="AQ37" s="383">
        <v>15871</v>
      </c>
      <c r="AR37" s="383" t="s">
        <v>383</v>
      </c>
      <c r="AS37" s="383">
        <v>0</v>
      </c>
      <c r="AT37" s="383" t="s">
        <v>383</v>
      </c>
      <c r="AU37" s="383">
        <v>15871</v>
      </c>
      <c r="AV37" s="383" t="s">
        <v>383</v>
      </c>
      <c r="AW37" s="383">
        <v>-10071</v>
      </c>
      <c r="AX37" s="339" t="s">
        <v>383</v>
      </c>
    </row>
    <row r="38" spans="1:50">
      <c r="A38" s="364" t="s">
        <v>431</v>
      </c>
      <c r="B38" s="367" t="s">
        <v>204</v>
      </c>
      <c r="C38" s="372" t="s">
        <v>204</v>
      </c>
      <c r="D38" s="367" t="s">
        <v>204</v>
      </c>
      <c r="E38" s="968" t="s">
        <v>204</v>
      </c>
      <c r="F38" s="968" t="s">
        <v>204</v>
      </c>
      <c r="G38" s="968" t="s">
        <v>204</v>
      </c>
      <c r="H38" s="968" t="s">
        <v>204</v>
      </c>
      <c r="I38" s="968" t="s">
        <v>204</v>
      </c>
      <c r="J38" s="968" t="s">
        <v>204</v>
      </c>
      <c r="K38" s="968" t="s">
        <v>204</v>
      </c>
      <c r="L38" s="968" t="s">
        <v>204</v>
      </c>
      <c r="M38" s="968" t="s">
        <v>204</v>
      </c>
      <c r="N38" s="968" t="s">
        <v>204</v>
      </c>
      <c r="O38" s="968" t="s">
        <v>204</v>
      </c>
      <c r="P38" s="968" t="s">
        <v>204</v>
      </c>
      <c r="Q38" s="968" t="s">
        <v>204</v>
      </c>
      <c r="R38" s="968" t="s">
        <v>204</v>
      </c>
      <c r="S38" s="968" t="s">
        <v>204</v>
      </c>
      <c r="T38" s="968" t="s">
        <v>204</v>
      </c>
      <c r="U38" s="968" t="s">
        <v>204</v>
      </c>
      <c r="V38" s="968" t="s">
        <v>204</v>
      </c>
      <c r="W38" s="968" t="s">
        <v>204</v>
      </c>
      <c r="X38" s="968" t="s">
        <v>204</v>
      </c>
      <c r="Y38" s="968" t="s">
        <v>204</v>
      </c>
      <c r="Z38" s="968" t="s">
        <v>204</v>
      </c>
      <c r="AA38" s="968" t="s">
        <v>204</v>
      </c>
      <c r="AB38" s="968" t="s">
        <v>204</v>
      </c>
      <c r="AC38" s="968" t="s">
        <v>204</v>
      </c>
      <c r="AD38" s="968" t="s">
        <v>204</v>
      </c>
      <c r="AE38" s="968" t="s">
        <v>204</v>
      </c>
      <c r="AF38" s="968" t="s">
        <v>204</v>
      </c>
      <c r="AG38" s="968" t="s">
        <v>204</v>
      </c>
      <c r="AH38" s="968" t="s">
        <v>204</v>
      </c>
      <c r="AI38" s="968" t="s">
        <v>204</v>
      </c>
      <c r="AJ38" s="968" t="s">
        <v>204</v>
      </c>
      <c r="AK38" s="968" t="s">
        <v>204</v>
      </c>
      <c r="AL38" s="968" t="s">
        <v>204</v>
      </c>
      <c r="AM38" s="968" t="s">
        <v>204</v>
      </c>
      <c r="AN38" s="968" t="s">
        <v>204</v>
      </c>
      <c r="AO38" s="968" t="s">
        <v>204</v>
      </c>
      <c r="AP38" s="968" t="s">
        <v>204</v>
      </c>
      <c r="AQ38" s="968" t="s">
        <v>204</v>
      </c>
      <c r="AR38" s="968" t="s">
        <v>204</v>
      </c>
      <c r="AS38" s="968" t="s">
        <v>204</v>
      </c>
      <c r="AT38" s="968" t="s">
        <v>204</v>
      </c>
      <c r="AU38" s="968" t="s">
        <v>204</v>
      </c>
      <c r="AV38" s="968" t="s">
        <v>204</v>
      </c>
      <c r="AW38" s="968" t="s">
        <v>204</v>
      </c>
      <c r="AX38" s="339" t="s">
        <v>383</v>
      </c>
    </row>
    <row r="39" spans="1:50">
      <c r="A39" s="364" t="s">
        <v>442</v>
      </c>
      <c r="B39" s="364"/>
      <c r="C39" s="366" t="s">
        <v>451</v>
      </c>
      <c r="D39" s="364" t="s">
        <v>383</v>
      </c>
      <c r="E39" s="383">
        <v>-104977</v>
      </c>
      <c r="F39" s="383" t="s">
        <v>383</v>
      </c>
      <c r="G39" s="383">
        <v>-54593</v>
      </c>
      <c r="H39" s="383" t="s">
        <v>383</v>
      </c>
      <c r="I39" s="383">
        <v>-20037</v>
      </c>
      <c r="J39" s="383" t="s">
        <v>383</v>
      </c>
      <c r="K39" s="383">
        <v>-19940.82</v>
      </c>
      <c r="L39" s="383" t="s">
        <v>383</v>
      </c>
      <c r="M39" s="383">
        <v>0</v>
      </c>
      <c r="N39" s="383" t="s">
        <v>383</v>
      </c>
      <c r="O39" s="383">
        <v>0</v>
      </c>
      <c r="P39" s="383" t="s">
        <v>383</v>
      </c>
      <c r="Q39" s="383">
        <v>-4374</v>
      </c>
      <c r="R39" s="383" t="s">
        <v>383</v>
      </c>
      <c r="S39" s="383">
        <v>0</v>
      </c>
      <c r="T39" s="383" t="s">
        <v>383</v>
      </c>
      <c r="U39" s="383">
        <v>0</v>
      </c>
      <c r="V39" s="383" t="s">
        <v>383</v>
      </c>
      <c r="W39" s="383">
        <v>-203921.82</v>
      </c>
      <c r="X39" s="383" t="s">
        <v>383</v>
      </c>
      <c r="Y39" s="383">
        <v>-480</v>
      </c>
      <c r="Z39" s="383" t="s">
        <v>383</v>
      </c>
      <c r="AA39" s="383">
        <v>-8</v>
      </c>
      <c r="AB39" s="383" t="s">
        <v>383</v>
      </c>
      <c r="AC39" s="383">
        <v>0</v>
      </c>
      <c r="AD39" s="383" t="s">
        <v>383</v>
      </c>
      <c r="AE39" s="383">
        <v>0</v>
      </c>
      <c r="AF39" s="383" t="s">
        <v>383</v>
      </c>
      <c r="AG39" s="383">
        <v>-607</v>
      </c>
      <c r="AH39" s="383" t="s">
        <v>383</v>
      </c>
      <c r="AI39" s="383">
        <v>-875</v>
      </c>
      <c r="AJ39" s="383" t="s">
        <v>383</v>
      </c>
      <c r="AK39" s="383">
        <v>-2450</v>
      </c>
      <c r="AL39" s="383" t="s">
        <v>383</v>
      </c>
      <c r="AM39" s="383">
        <v>0</v>
      </c>
      <c r="AN39" s="383" t="s">
        <v>383</v>
      </c>
      <c r="AO39" s="383">
        <v>-21</v>
      </c>
      <c r="AP39" s="383" t="s">
        <v>383</v>
      </c>
      <c r="AQ39" s="383">
        <v>0</v>
      </c>
      <c r="AR39" s="383" t="s">
        <v>383</v>
      </c>
      <c r="AS39" s="383">
        <v>0</v>
      </c>
      <c r="AT39" s="383" t="s">
        <v>383</v>
      </c>
      <c r="AU39" s="383">
        <v>-4441</v>
      </c>
      <c r="AV39" s="383" t="s">
        <v>383</v>
      </c>
      <c r="AW39" s="383">
        <v>-208362.82</v>
      </c>
      <c r="AX39" s="339" t="s">
        <v>383</v>
      </c>
    </row>
    <row r="40" spans="1:50">
      <c r="A40" s="364" t="s">
        <v>452</v>
      </c>
      <c r="B40" s="367" t="s">
        <v>430</v>
      </c>
      <c r="C40" s="372" t="s">
        <v>430</v>
      </c>
      <c r="D40" s="367" t="s">
        <v>430</v>
      </c>
      <c r="E40" s="968" t="s">
        <v>430</v>
      </c>
      <c r="F40" s="968" t="s">
        <v>430</v>
      </c>
      <c r="G40" s="968" t="s">
        <v>430</v>
      </c>
      <c r="H40" s="968" t="s">
        <v>430</v>
      </c>
      <c r="I40" s="968" t="s">
        <v>430</v>
      </c>
      <c r="J40" s="968" t="s">
        <v>430</v>
      </c>
      <c r="K40" s="968" t="s">
        <v>430</v>
      </c>
      <c r="L40" s="968" t="s">
        <v>430</v>
      </c>
      <c r="M40" s="968" t="s">
        <v>430</v>
      </c>
      <c r="N40" s="968" t="s">
        <v>430</v>
      </c>
      <c r="O40" s="968" t="s">
        <v>430</v>
      </c>
      <c r="P40" s="968" t="s">
        <v>430</v>
      </c>
      <c r="Q40" s="968" t="s">
        <v>430</v>
      </c>
      <c r="R40" s="968" t="s">
        <v>430</v>
      </c>
      <c r="S40" s="968" t="s">
        <v>430</v>
      </c>
      <c r="T40" s="968" t="s">
        <v>430</v>
      </c>
      <c r="U40" s="968" t="s">
        <v>430</v>
      </c>
      <c r="V40" s="968" t="s">
        <v>430</v>
      </c>
      <c r="W40" s="968" t="s">
        <v>430</v>
      </c>
      <c r="X40" s="968" t="s">
        <v>430</v>
      </c>
      <c r="Y40" s="968" t="s">
        <v>430</v>
      </c>
      <c r="Z40" s="968" t="s">
        <v>430</v>
      </c>
      <c r="AA40" s="968" t="s">
        <v>430</v>
      </c>
      <c r="AB40" s="968" t="s">
        <v>430</v>
      </c>
      <c r="AC40" s="968" t="s">
        <v>430</v>
      </c>
      <c r="AD40" s="968" t="s">
        <v>430</v>
      </c>
      <c r="AE40" s="968" t="s">
        <v>430</v>
      </c>
      <c r="AF40" s="968" t="s">
        <v>430</v>
      </c>
      <c r="AG40" s="968" t="s">
        <v>430</v>
      </c>
      <c r="AH40" s="968" t="s">
        <v>430</v>
      </c>
      <c r="AI40" s="968" t="s">
        <v>430</v>
      </c>
      <c r="AJ40" s="968" t="s">
        <v>430</v>
      </c>
      <c r="AK40" s="968" t="s">
        <v>430</v>
      </c>
      <c r="AL40" s="968" t="s">
        <v>430</v>
      </c>
      <c r="AM40" s="968" t="s">
        <v>430</v>
      </c>
      <c r="AN40" s="968" t="s">
        <v>430</v>
      </c>
      <c r="AO40" s="968" t="s">
        <v>430</v>
      </c>
      <c r="AP40" s="968" t="s">
        <v>430</v>
      </c>
      <c r="AQ40" s="968" t="s">
        <v>430</v>
      </c>
      <c r="AR40" s="968" t="s">
        <v>430</v>
      </c>
      <c r="AS40" s="968" t="s">
        <v>430</v>
      </c>
      <c r="AT40" s="968" t="s">
        <v>430</v>
      </c>
      <c r="AU40" s="968" t="s">
        <v>430</v>
      </c>
      <c r="AV40" s="968" t="s">
        <v>430</v>
      </c>
      <c r="AW40" s="968" t="s">
        <v>430</v>
      </c>
      <c r="AX40" s="339" t="s">
        <v>383</v>
      </c>
    </row>
    <row r="41" spans="1:50">
      <c r="A41" s="364" t="s">
        <v>383</v>
      </c>
      <c r="B41" s="364"/>
      <c r="C41" s="366" t="s">
        <v>453</v>
      </c>
      <c r="D41" s="364" t="s">
        <v>383</v>
      </c>
      <c r="E41" s="383">
        <v>0</v>
      </c>
      <c r="F41" s="383" t="s">
        <v>383</v>
      </c>
      <c r="G41" s="383">
        <v>0</v>
      </c>
      <c r="H41" s="383" t="s">
        <v>383</v>
      </c>
      <c r="I41" s="383">
        <v>0</v>
      </c>
      <c r="J41" s="383" t="s">
        <v>383</v>
      </c>
      <c r="K41" s="383"/>
      <c r="L41" s="383" t="s">
        <v>383</v>
      </c>
      <c r="M41" s="383"/>
      <c r="N41" s="383" t="s">
        <v>383</v>
      </c>
      <c r="O41" s="383"/>
      <c r="P41" s="383" t="s">
        <v>383</v>
      </c>
      <c r="Q41" s="383">
        <v>0</v>
      </c>
      <c r="R41" s="383" t="s">
        <v>383</v>
      </c>
      <c r="S41" s="383">
        <v>0</v>
      </c>
      <c r="T41" s="383" t="s">
        <v>383</v>
      </c>
      <c r="U41" s="383">
        <v>0</v>
      </c>
      <c r="V41" s="383" t="s">
        <v>383</v>
      </c>
      <c r="W41" s="383">
        <v>0</v>
      </c>
      <c r="X41" s="383" t="s">
        <v>383</v>
      </c>
      <c r="Y41" s="383">
        <v>1226</v>
      </c>
      <c r="Z41" s="383" t="s">
        <v>383</v>
      </c>
      <c r="AA41" s="383">
        <v>1</v>
      </c>
      <c r="AB41" s="383" t="s">
        <v>383</v>
      </c>
      <c r="AC41" s="383">
        <v>0</v>
      </c>
      <c r="AD41" s="383" t="s">
        <v>383</v>
      </c>
      <c r="AE41" s="383">
        <v>0</v>
      </c>
      <c r="AF41" s="383" t="s">
        <v>383</v>
      </c>
      <c r="AG41" s="383">
        <v>130</v>
      </c>
      <c r="AH41" s="383" t="s">
        <v>383</v>
      </c>
      <c r="AI41" s="383">
        <v>312</v>
      </c>
      <c r="AJ41" s="383" t="s">
        <v>383</v>
      </c>
      <c r="AK41" s="383">
        <v>1417</v>
      </c>
      <c r="AL41" s="383" t="s">
        <v>383</v>
      </c>
      <c r="AM41" s="383"/>
      <c r="AN41" s="383" t="s">
        <v>383</v>
      </c>
      <c r="AO41" s="383">
        <v>2929</v>
      </c>
      <c r="AP41" s="383" t="s">
        <v>383</v>
      </c>
      <c r="AQ41" s="383">
        <v>2136</v>
      </c>
      <c r="AR41" s="383" t="s">
        <v>383</v>
      </c>
      <c r="AS41" s="383">
        <v>0</v>
      </c>
      <c r="AT41" s="383" t="s">
        <v>383</v>
      </c>
      <c r="AU41" s="383">
        <v>8151</v>
      </c>
      <c r="AV41" s="383" t="s">
        <v>383</v>
      </c>
      <c r="AW41" s="383">
        <v>8151</v>
      </c>
      <c r="AX41" s="339" t="s">
        <v>383</v>
      </c>
    </row>
    <row r="42" spans="1:50">
      <c r="A42" s="367" t="s">
        <v>204</v>
      </c>
      <c r="B42" s="367" t="s">
        <v>204</v>
      </c>
      <c r="C42" s="372" t="s">
        <v>204</v>
      </c>
      <c r="D42" s="367" t="s">
        <v>204</v>
      </c>
      <c r="E42" s="968" t="s">
        <v>204</v>
      </c>
      <c r="F42" s="968" t="s">
        <v>204</v>
      </c>
      <c r="G42" s="968" t="s">
        <v>204</v>
      </c>
      <c r="H42" s="968" t="s">
        <v>204</v>
      </c>
      <c r="I42" s="968" t="s">
        <v>204</v>
      </c>
      <c r="J42" s="968" t="s">
        <v>204</v>
      </c>
      <c r="K42" s="968" t="s">
        <v>204</v>
      </c>
      <c r="L42" s="968" t="s">
        <v>204</v>
      </c>
      <c r="M42" s="968" t="s">
        <v>204</v>
      </c>
      <c r="N42" s="968" t="s">
        <v>204</v>
      </c>
      <c r="O42" s="968" t="s">
        <v>204</v>
      </c>
      <c r="P42" s="968" t="s">
        <v>204</v>
      </c>
      <c r="Q42" s="968" t="s">
        <v>204</v>
      </c>
      <c r="R42" s="968" t="s">
        <v>204</v>
      </c>
      <c r="S42" s="968" t="s">
        <v>204</v>
      </c>
      <c r="T42" s="968" t="s">
        <v>204</v>
      </c>
      <c r="U42" s="968" t="s">
        <v>204</v>
      </c>
      <c r="V42" s="968" t="s">
        <v>204</v>
      </c>
      <c r="W42" s="968" t="s">
        <v>204</v>
      </c>
      <c r="X42" s="968" t="s">
        <v>204</v>
      </c>
      <c r="Y42" s="968" t="s">
        <v>204</v>
      </c>
      <c r="Z42" s="968" t="s">
        <v>204</v>
      </c>
      <c r="AA42" s="968" t="s">
        <v>204</v>
      </c>
      <c r="AB42" s="968" t="s">
        <v>204</v>
      </c>
      <c r="AC42" s="968" t="s">
        <v>204</v>
      </c>
      <c r="AD42" s="968" t="s">
        <v>204</v>
      </c>
      <c r="AE42" s="968" t="s">
        <v>204</v>
      </c>
      <c r="AF42" s="968" t="s">
        <v>204</v>
      </c>
      <c r="AG42" s="968" t="s">
        <v>204</v>
      </c>
      <c r="AH42" s="968" t="s">
        <v>204</v>
      </c>
      <c r="AI42" s="968" t="s">
        <v>204</v>
      </c>
      <c r="AJ42" s="968" t="s">
        <v>204</v>
      </c>
      <c r="AK42" s="968" t="s">
        <v>204</v>
      </c>
      <c r="AL42" s="968" t="s">
        <v>204</v>
      </c>
      <c r="AM42" s="968" t="s">
        <v>204</v>
      </c>
      <c r="AN42" s="968" t="s">
        <v>204</v>
      </c>
      <c r="AO42" s="968" t="s">
        <v>204</v>
      </c>
      <c r="AP42" s="968" t="s">
        <v>204</v>
      </c>
      <c r="AQ42" s="968" t="s">
        <v>204</v>
      </c>
      <c r="AR42" s="968" t="s">
        <v>204</v>
      </c>
      <c r="AS42" s="968" t="s">
        <v>204</v>
      </c>
      <c r="AT42" s="968" t="s">
        <v>204</v>
      </c>
      <c r="AU42" s="968" t="s">
        <v>204</v>
      </c>
      <c r="AV42" s="968" t="s">
        <v>204</v>
      </c>
      <c r="AW42" s="968" t="s">
        <v>204</v>
      </c>
      <c r="AX42" s="339" t="s">
        <v>383</v>
      </c>
    </row>
    <row r="43" spans="1:50">
      <c r="A43" s="364" t="s">
        <v>383</v>
      </c>
      <c r="B43" s="364"/>
      <c r="C43" s="366" t="s">
        <v>454</v>
      </c>
      <c r="D43" s="364" t="s">
        <v>383</v>
      </c>
      <c r="E43" s="383">
        <v>0</v>
      </c>
      <c r="F43" s="383" t="s">
        <v>383</v>
      </c>
      <c r="G43" s="383">
        <v>723</v>
      </c>
      <c r="H43" s="383" t="s">
        <v>383</v>
      </c>
      <c r="I43" s="383">
        <v>0</v>
      </c>
      <c r="J43" s="383" t="s">
        <v>383</v>
      </c>
      <c r="K43" s="383">
        <v>0</v>
      </c>
      <c r="L43" s="383" t="s">
        <v>383</v>
      </c>
      <c r="M43" s="383">
        <v>0</v>
      </c>
      <c r="N43" s="383" t="s">
        <v>383</v>
      </c>
      <c r="O43" s="383">
        <v>0</v>
      </c>
      <c r="P43" s="383" t="s">
        <v>383</v>
      </c>
      <c r="Q43" s="383">
        <v>0</v>
      </c>
      <c r="R43" s="383" t="s">
        <v>383</v>
      </c>
      <c r="S43" s="383">
        <v>0</v>
      </c>
      <c r="T43" s="383" t="s">
        <v>383</v>
      </c>
      <c r="U43" s="383">
        <v>0</v>
      </c>
      <c r="V43" s="383" t="s">
        <v>383</v>
      </c>
      <c r="W43" s="383">
        <v>723</v>
      </c>
      <c r="X43" s="383" t="s">
        <v>383</v>
      </c>
      <c r="Y43" s="383">
        <v>2321</v>
      </c>
      <c r="Z43" s="383" t="s">
        <v>383</v>
      </c>
      <c r="AA43" s="383">
        <v>0</v>
      </c>
      <c r="AB43" s="383" t="s">
        <v>383</v>
      </c>
      <c r="AC43" s="383">
        <v>0</v>
      </c>
      <c r="AD43" s="383" t="s">
        <v>383</v>
      </c>
      <c r="AE43" s="383">
        <v>0</v>
      </c>
      <c r="AF43" s="383" t="s">
        <v>383</v>
      </c>
      <c r="AG43" s="383">
        <v>0</v>
      </c>
      <c r="AH43" s="383" t="s">
        <v>383</v>
      </c>
      <c r="AI43" s="383">
        <v>0</v>
      </c>
      <c r="AJ43" s="383" t="s">
        <v>383</v>
      </c>
      <c r="AK43" s="383">
        <v>0</v>
      </c>
      <c r="AL43" s="383" t="s">
        <v>383</v>
      </c>
      <c r="AM43" s="383">
        <v>0</v>
      </c>
      <c r="AN43" s="383" t="s">
        <v>383</v>
      </c>
      <c r="AO43" s="383">
        <v>0</v>
      </c>
      <c r="AP43" s="383" t="s">
        <v>383</v>
      </c>
      <c r="AQ43" s="383">
        <v>0</v>
      </c>
      <c r="AR43" s="383" t="s">
        <v>383</v>
      </c>
      <c r="AS43" s="383">
        <v>0</v>
      </c>
      <c r="AT43" s="383" t="s">
        <v>383</v>
      </c>
      <c r="AU43" s="383">
        <v>2321</v>
      </c>
      <c r="AV43" s="383" t="s">
        <v>383</v>
      </c>
      <c r="AW43" s="383">
        <v>3044</v>
      </c>
      <c r="AX43" s="339" t="s">
        <v>383</v>
      </c>
    </row>
    <row r="44" spans="1:50">
      <c r="A44" s="364" t="s">
        <v>452</v>
      </c>
      <c r="B44" s="367" t="s">
        <v>430</v>
      </c>
      <c r="C44" s="372" t="s">
        <v>430</v>
      </c>
      <c r="D44" s="367" t="s">
        <v>430</v>
      </c>
      <c r="E44" s="968" t="s">
        <v>430</v>
      </c>
      <c r="F44" s="968" t="s">
        <v>430</v>
      </c>
      <c r="G44" s="968" t="s">
        <v>430</v>
      </c>
      <c r="H44" s="968" t="s">
        <v>430</v>
      </c>
      <c r="I44" s="968" t="s">
        <v>430</v>
      </c>
      <c r="J44" s="968" t="s">
        <v>430</v>
      </c>
      <c r="K44" s="968" t="s">
        <v>430</v>
      </c>
      <c r="L44" s="968" t="s">
        <v>430</v>
      </c>
      <c r="M44" s="968" t="s">
        <v>430</v>
      </c>
      <c r="N44" s="968" t="s">
        <v>430</v>
      </c>
      <c r="O44" s="968" t="s">
        <v>430</v>
      </c>
      <c r="P44" s="968" t="s">
        <v>430</v>
      </c>
      <c r="Q44" s="968" t="s">
        <v>430</v>
      </c>
      <c r="R44" s="968" t="s">
        <v>430</v>
      </c>
      <c r="S44" s="968" t="s">
        <v>430</v>
      </c>
      <c r="T44" s="968" t="s">
        <v>430</v>
      </c>
      <c r="U44" s="968" t="s">
        <v>430</v>
      </c>
      <c r="V44" s="968" t="s">
        <v>430</v>
      </c>
      <c r="W44" s="968" t="s">
        <v>430</v>
      </c>
      <c r="X44" s="968" t="s">
        <v>430</v>
      </c>
      <c r="Y44" s="968" t="s">
        <v>430</v>
      </c>
      <c r="Z44" s="968" t="s">
        <v>430</v>
      </c>
      <c r="AA44" s="968" t="s">
        <v>430</v>
      </c>
      <c r="AB44" s="968" t="s">
        <v>430</v>
      </c>
      <c r="AC44" s="968" t="s">
        <v>430</v>
      </c>
      <c r="AD44" s="968" t="s">
        <v>430</v>
      </c>
      <c r="AE44" s="968" t="s">
        <v>430</v>
      </c>
      <c r="AF44" s="968" t="s">
        <v>430</v>
      </c>
      <c r="AG44" s="968" t="s">
        <v>430</v>
      </c>
      <c r="AH44" s="968" t="s">
        <v>430</v>
      </c>
      <c r="AI44" s="968" t="s">
        <v>430</v>
      </c>
      <c r="AJ44" s="968" t="s">
        <v>430</v>
      </c>
      <c r="AK44" s="968" t="s">
        <v>430</v>
      </c>
      <c r="AL44" s="968" t="s">
        <v>430</v>
      </c>
      <c r="AM44" s="968" t="s">
        <v>430</v>
      </c>
      <c r="AN44" s="968" t="s">
        <v>430</v>
      </c>
      <c r="AO44" s="968" t="s">
        <v>430</v>
      </c>
      <c r="AP44" s="968" t="s">
        <v>430</v>
      </c>
      <c r="AQ44" s="968" t="s">
        <v>430</v>
      </c>
      <c r="AR44" s="968" t="s">
        <v>430</v>
      </c>
      <c r="AS44" s="968" t="s">
        <v>430</v>
      </c>
      <c r="AT44" s="968" t="s">
        <v>430</v>
      </c>
      <c r="AU44" s="968" t="s">
        <v>430</v>
      </c>
      <c r="AV44" s="968" t="s">
        <v>430</v>
      </c>
      <c r="AW44" s="968" t="s">
        <v>430</v>
      </c>
      <c r="AX44" s="339" t="s">
        <v>383</v>
      </c>
    </row>
    <row r="45" spans="1:50">
      <c r="A45" s="364" t="s">
        <v>383</v>
      </c>
      <c r="B45" s="364"/>
      <c r="C45" s="366" t="s">
        <v>455</v>
      </c>
      <c r="D45" s="364" t="s">
        <v>383</v>
      </c>
      <c r="E45" s="383">
        <v>0</v>
      </c>
      <c r="F45" s="383" t="s">
        <v>383</v>
      </c>
      <c r="G45" s="383">
        <v>0</v>
      </c>
      <c r="H45" s="383" t="e">
        <v>#VALUE!</v>
      </c>
      <c r="I45" s="383">
        <v>0</v>
      </c>
      <c r="J45" s="383" t="e">
        <v>#VALUE!</v>
      </c>
      <c r="K45" s="383">
        <v>0.18000000000029104</v>
      </c>
      <c r="L45" s="383" t="e">
        <v>#VALUE!</v>
      </c>
      <c r="M45" s="383">
        <v>0</v>
      </c>
      <c r="N45" s="383"/>
      <c r="O45" s="383">
        <v>0</v>
      </c>
      <c r="P45" s="383" t="e">
        <v>#VALUE!</v>
      </c>
      <c r="Q45" s="383">
        <v>0</v>
      </c>
      <c r="R45" s="383" t="e">
        <v>#VALUE!</v>
      </c>
      <c r="S45" s="383">
        <v>0</v>
      </c>
      <c r="T45" s="383"/>
      <c r="U45" s="383">
        <v>0</v>
      </c>
      <c r="V45" s="383"/>
      <c r="W45" s="383">
        <v>0.17999999999301508</v>
      </c>
      <c r="X45" s="383" t="e">
        <v>#VALUE!</v>
      </c>
      <c r="Y45" s="383">
        <v>0</v>
      </c>
      <c r="Z45" s="383" t="e">
        <v>#VALUE!</v>
      </c>
      <c r="AA45" s="383">
        <v>0</v>
      </c>
      <c r="AB45" s="383" t="e">
        <v>#VALUE!</v>
      </c>
      <c r="AC45" s="383">
        <v>0</v>
      </c>
      <c r="AD45" s="383" t="e">
        <v>#VALUE!</v>
      </c>
      <c r="AE45" s="383">
        <v>0</v>
      </c>
      <c r="AF45" s="383" t="e">
        <v>#VALUE!</v>
      </c>
      <c r="AG45" s="383">
        <v>0</v>
      </c>
      <c r="AH45" s="383" t="e">
        <v>#VALUE!</v>
      </c>
      <c r="AI45" s="383">
        <v>0</v>
      </c>
      <c r="AJ45" s="383" t="e">
        <v>#VALUE!</v>
      </c>
      <c r="AK45" s="383">
        <v>0</v>
      </c>
      <c r="AL45" s="383"/>
      <c r="AM45" s="383">
        <v>0</v>
      </c>
      <c r="AN45" s="383"/>
      <c r="AO45" s="383">
        <v>0</v>
      </c>
      <c r="AP45" s="383" t="e">
        <v>#VALUE!</v>
      </c>
      <c r="AQ45" s="383">
        <v>0</v>
      </c>
      <c r="AR45" s="383"/>
      <c r="AS45" s="383">
        <v>0</v>
      </c>
      <c r="AT45" s="383" t="e">
        <v>#VALUE!</v>
      </c>
      <c r="AU45" s="383">
        <v>0</v>
      </c>
      <c r="AV45" s="383"/>
      <c r="AW45" s="383">
        <v>0.17999999999301508</v>
      </c>
      <c r="AX45" s="339" t="s">
        <v>383</v>
      </c>
    </row>
    <row r="46" spans="1:50">
      <c r="A46" s="364" t="s">
        <v>452</v>
      </c>
      <c r="B46" s="367" t="s">
        <v>430</v>
      </c>
      <c r="C46" s="372" t="s">
        <v>430</v>
      </c>
      <c r="D46" s="367" t="s">
        <v>430</v>
      </c>
      <c r="E46" s="968" t="s">
        <v>430</v>
      </c>
      <c r="F46" s="968" t="s">
        <v>430</v>
      </c>
      <c r="G46" s="968" t="s">
        <v>430</v>
      </c>
      <c r="H46" s="968" t="s">
        <v>430</v>
      </c>
      <c r="I46" s="968" t="s">
        <v>430</v>
      </c>
      <c r="J46" s="968" t="s">
        <v>430</v>
      </c>
      <c r="K46" s="968" t="s">
        <v>430</v>
      </c>
      <c r="L46" s="968" t="s">
        <v>430</v>
      </c>
      <c r="M46" s="968" t="s">
        <v>430</v>
      </c>
      <c r="N46" s="968" t="s">
        <v>430</v>
      </c>
      <c r="O46" s="968" t="s">
        <v>430</v>
      </c>
      <c r="P46" s="968" t="s">
        <v>430</v>
      </c>
      <c r="Q46" s="968" t="s">
        <v>430</v>
      </c>
      <c r="R46" s="968" t="s">
        <v>430</v>
      </c>
      <c r="S46" s="968" t="s">
        <v>430</v>
      </c>
      <c r="T46" s="968" t="s">
        <v>430</v>
      </c>
      <c r="U46" s="968" t="s">
        <v>430</v>
      </c>
      <c r="V46" s="968" t="s">
        <v>430</v>
      </c>
      <c r="W46" s="968" t="s">
        <v>430</v>
      </c>
      <c r="X46" s="968" t="s">
        <v>430</v>
      </c>
      <c r="Y46" s="968" t="s">
        <v>430</v>
      </c>
      <c r="Z46" s="968" t="s">
        <v>430</v>
      </c>
      <c r="AA46" s="968" t="s">
        <v>430</v>
      </c>
      <c r="AB46" s="968" t="s">
        <v>430</v>
      </c>
      <c r="AC46" s="968" t="s">
        <v>430</v>
      </c>
      <c r="AD46" s="968" t="s">
        <v>430</v>
      </c>
      <c r="AE46" s="968" t="s">
        <v>430</v>
      </c>
      <c r="AF46" s="968" t="s">
        <v>430</v>
      </c>
      <c r="AG46" s="968" t="s">
        <v>430</v>
      </c>
      <c r="AH46" s="968" t="s">
        <v>430</v>
      </c>
      <c r="AI46" s="968" t="s">
        <v>430</v>
      </c>
      <c r="AJ46" s="968" t="s">
        <v>430</v>
      </c>
      <c r="AK46" s="968" t="s">
        <v>430</v>
      </c>
      <c r="AL46" s="968" t="s">
        <v>430</v>
      </c>
      <c r="AM46" s="968" t="s">
        <v>430</v>
      </c>
      <c r="AN46" s="968" t="s">
        <v>430</v>
      </c>
      <c r="AO46" s="968" t="s">
        <v>430</v>
      </c>
      <c r="AP46" s="968" t="s">
        <v>430</v>
      </c>
      <c r="AQ46" s="968" t="s">
        <v>430</v>
      </c>
      <c r="AR46" s="968" t="s">
        <v>430</v>
      </c>
      <c r="AS46" s="968" t="s">
        <v>430</v>
      </c>
      <c r="AT46" s="968" t="s">
        <v>430</v>
      </c>
      <c r="AU46" s="968" t="s">
        <v>430</v>
      </c>
      <c r="AV46" s="968" t="s">
        <v>430</v>
      </c>
      <c r="AW46" s="968" t="s">
        <v>430</v>
      </c>
      <c r="AX46" s="339" t="s">
        <v>383</v>
      </c>
    </row>
    <row r="47" spans="1:50">
      <c r="A47" s="364" t="s">
        <v>383</v>
      </c>
      <c r="B47" s="364"/>
      <c r="C47" s="366" t="s">
        <v>456</v>
      </c>
      <c r="D47" s="364" t="s">
        <v>383</v>
      </c>
      <c r="E47" s="383">
        <v>0</v>
      </c>
      <c r="F47" s="383" t="s">
        <v>383</v>
      </c>
      <c r="G47" s="383">
        <v>253</v>
      </c>
      <c r="H47" s="383" t="s">
        <v>383</v>
      </c>
      <c r="I47" s="383">
        <v>0</v>
      </c>
      <c r="J47" s="383" t="s">
        <v>383</v>
      </c>
      <c r="K47" s="383" t="s">
        <v>374</v>
      </c>
      <c r="L47" s="383" t="s">
        <v>383</v>
      </c>
      <c r="M47" s="383" t="s">
        <v>374</v>
      </c>
      <c r="N47" s="383" t="s">
        <v>383</v>
      </c>
      <c r="O47" s="383"/>
      <c r="P47" s="383" t="s">
        <v>383</v>
      </c>
      <c r="Q47" s="383">
        <v>0</v>
      </c>
      <c r="R47" s="383" t="s">
        <v>383</v>
      </c>
      <c r="S47" s="383" t="s">
        <v>374</v>
      </c>
      <c r="T47" s="383" t="s">
        <v>383</v>
      </c>
      <c r="U47" s="383">
        <v>0</v>
      </c>
      <c r="V47" s="383" t="s">
        <v>383</v>
      </c>
      <c r="W47" s="383">
        <v>253</v>
      </c>
      <c r="X47" s="383" t="s">
        <v>383</v>
      </c>
      <c r="Y47" s="383">
        <v>184</v>
      </c>
      <c r="Z47" s="383" t="s">
        <v>383</v>
      </c>
      <c r="AA47" s="383">
        <v>0</v>
      </c>
      <c r="AB47" s="383" t="s">
        <v>383</v>
      </c>
      <c r="AC47" s="383">
        <v>24297</v>
      </c>
      <c r="AD47" s="383" t="s">
        <v>383</v>
      </c>
      <c r="AE47" s="383">
        <v>6798</v>
      </c>
      <c r="AF47" s="383" t="s">
        <v>383</v>
      </c>
      <c r="AG47" s="383">
        <v>30926</v>
      </c>
      <c r="AH47" s="383" t="s">
        <v>383</v>
      </c>
      <c r="AI47" s="383">
        <v>6538</v>
      </c>
      <c r="AJ47" s="383" t="s">
        <v>383</v>
      </c>
      <c r="AK47" s="383">
        <v>0</v>
      </c>
      <c r="AL47" s="383" t="s">
        <v>383</v>
      </c>
      <c r="AM47" s="383"/>
      <c r="AN47" s="383" t="s">
        <v>383</v>
      </c>
      <c r="AO47" s="383">
        <v>0</v>
      </c>
      <c r="AP47" s="383" t="s">
        <v>383</v>
      </c>
      <c r="AQ47" s="383">
        <v>0</v>
      </c>
      <c r="AR47" s="383" t="s">
        <v>383</v>
      </c>
      <c r="AS47" s="383">
        <v>0</v>
      </c>
      <c r="AT47" s="383" t="s">
        <v>383</v>
      </c>
      <c r="AU47" s="383">
        <v>68743</v>
      </c>
      <c r="AV47" s="383" t="s">
        <v>383</v>
      </c>
      <c r="AW47" s="383">
        <v>68996</v>
      </c>
      <c r="AX47" s="339" t="s">
        <v>383</v>
      </c>
    </row>
    <row r="48" spans="1:50">
      <c r="A48" s="364" t="s">
        <v>383</v>
      </c>
      <c r="B48" s="364"/>
      <c r="C48" s="366"/>
      <c r="D48" s="364" t="s">
        <v>383</v>
      </c>
      <c r="E48" s="383"/>
      <c r="F48" s="383" t="s">
        <v>383</v>
      </c>
      <c r="G48" s="383"/>
      <c r="H48" s="383" t="s">
        <v>383</v>
      </c>
      <c r="I48" s="383"/>
      <c r="J48" s="383" t="s">
        <v>383</v>
      </c>
      <c r="K48" s="383"/>
      <c r="L48" s="383" t="s">
        <v>383</v>
      </c>
      <c r="M48" s="383"/>
      <c r="N48" s="383" t="s">
        <v>383</v>
      </c>
      <c r="O48" s="383"/>
      <c r="P48" s="383" t="s">
        <v>383</v>
      </c>
      <c r="Q48" s="383"/>
      <c r="R48" s="383" t="s">
        <v>383</v>
      </c>
      <c r="S48" s="383"/>
      <c r="T48" s="383" t="s">
        <v>383</v>
      </c>
      <c r="U48" s="383"/>
      <c r="V48" s="383" t="s">
        <v>383</v>
      </c>
      <c r="W48" s="383"/>
      <c r="X48" s="383" t="s">
        <v>383</v>
      </c>
      <c r="Y48" s="383"/>
      <c r="Z48" s="383" t="s">
        <v>383</v>
      </c>
      <c r="AA48" s="383"/>
      <c r="AB48" s="383" t="s">
        <v>383</v>
      </c>
      <c r="AC48" s="383"/>
      <c r="AD48" s="383" t="s">
        <v>383</v>
      </c>
      <c r="AE48" s="383"/>
      <c r="AF48" s="383" t="s">
        <v>383</v>
      </c>
      <c r="AG48" s="383"/>
      <c r="AH48" s="383" t="s">
        <v>383</v>
      </c>
      <c r="AI48" s="383"/>
      <c r="AJ48" s="383" t="s">
        <v>383</v>
      </c>
      <c r="AK48" s="383"/>
      <c r="AL48" s="383" t="s">
        <v>383</v>
      </c>
      <c r="AM48" s="383"/>
      <c r="AN48" s="383" t="s">
        <v>383</v>
      </c>
      <c r="AO48" s="383"/>
      <c r="AP48" s="383" t="s">
        <v>383</v>
      </c>
      <c r="AQ48" s="383"/>
      <c r="AR48" s="383" t="s">
        <v>383</v>
      </c>
      <c r="AS48" s="383"/>
      <c r="AT48" s="383" t="s">
        <v>383</v>
      </c>
      <c r="AU48" s="383"/>
      <c r="AV48" s="383" t="s">
        <v>383</v>
      </c>
      <c r="AW48" s="383"/>
      <c r="AX48" s="339" t="s">
        <v>383</v>
      </c>
    </row>
    <row r="49" spans="1:50">
      <c r="A49" s="364" t="s">
        <v>383</v>
      </c>
      <c r="B49" s="364"/>
      <c r="C49" s="366" t="s">
        <v>457</v>
      </c>
      <c r="D49" s="364" t="s">
        <v>383</v>
      </c>
      <c r="E49" s="383">
        <v>0</v>
      </c>
      <c r="F49" s="383" t="s">
        <v>383</v>
      </c>
      <c r="G49" s="383">
        <v>9242</v>
      </c>
      <c r="H49" s="383" t="s">
        <v>383</v>
      </c>
      <c r="I49" s="383">
        <v>5297</v>
      </c>
      <c r="J49" s="383" t="s">
        <v>383</v>
      </c>
      <c r="K49" s="383">
        <v>0</v>
      </c>
      <c r="L49" s="383" t="s">
        <v>383</v>
      </c>
      <c r="M49" s="383" t="s">
        <v>374</v>
      </c>
      <c r="N49" s="383" t="s">
        <v>383</v>
      </c>
      <c r="O49" s="383"/>
      <c r="P49" s="383" t="s">
        <v>383</v>
      </c>
      <c r="Q49" s="383">
        <v>10133</v>
      </c>
      <c r="R49" s="383" t="s">
        <v>383</v>
      </c>
      <c r="S49" s="383">
        <v>0</v>
      </c>
      <c r="T49" s="383" t="s">
        <v>383</v>
      </c>
      <c r="U49" s="383">
        <v>0</v>
      </c>
      <c r="V49" s="383" t="s">
        <v>383</v>
      </c>
      <c r="W49" s="383">
        <v>24672</v>
      </c>
      <c r="X49" s="383" t="s">
        <v>383</v>
      </c>
      <c r="Y49" s="383">
        <v>24181</v>
      </c>
      <c r="Z49" s="383" t="s">
        <v>383</v>
      </c>
      <c r="AA49" s="383">
        <v>1616</v>
      </c>
      <c r="AB49" s="383" t="s">
        <v>383</v>
      </c>
      <c r="AC49" s="383">
        <v>0</v>
      </c>
      <c r="AD49" s="383" t="s">
        <v>383</v>
      </c>
      <c r="AE49" s="383">
        <v>408</v>
      </c>
      <c r="AF49" s="383" t="s">
        <v>383</v>
      </c>
      <c r="AG49" s="383">
        <v>13657</v>
      </c>
      <c r="AH49" s="383" t="s">
        <v>383</v>
      </c>
      <c r="AI49" s="383">
        <v>6557</v>
      </c>
      <c r="AJ49" s="383" t="s">
        <v>383</v>
      </c>
      <c r="AK49" s="383">
        <v>2296</v>
      </c>
      <c r="AL49" s="383" t="s">
        <v>383</v>
      </c>
      <c r="AM49" s="383">
        <v>0</v>
      </c>
      <c r="AN49" s="383" t="s">
        <v>383</v>
      </c>
      <c r="AO49" s="383">
        <v>1641</v>
      </c>
      <c r="AP49" s="383" t="s">
        <v>383</v>
      </c>
      <c r="AQ49" s="383">
        <v>644</v>
      </c>
      <c r="AR49" s="383" t="s">
        <v>383</v>
      </c>
      <c r="AS49" s="383">
        <v>0</v>
      </c>
      <c r="AT49" s="383" t="s">
        <v>383</v>
      </c>
      <c r="AU49" s="383">
        <v>51000</v>
      </c>
      <c r="AV49" s="383" t="s">
        <v>383</v>
      </c>
      <c r="AW49" s="383">
        <v>75672</v>
      </c>
      <c r="AX49" s="339" t="s">
        <v>383</v>
      </c>
    </row>
    <row r="50" spans="1:50">
      <c r="A50" s="364" t="s">
        <v>448</v>
      </c>
      <c r="B50" s="364"/>
      <c r="C50" s="366"/>
      <c r="D50" s="364" t="s">
        <v>383</v>
      </c>
      <c r="E50" s="383"/>
      <c r="F50" s="383" t="s">
        <v>383</v>
      </c>
      <c r="G50" s="383"/>
      <c r="H50" s="383" t="s">
        <v>383</v>
      </c>
      <c r="I50" s="383"/>
      <c r="J50" s="383" t="s">
        <v>383</v>
      </c>
      <c r="K50" s="383"/>
      <c r="L50" s="383" t="s">
        <v>383</v>
      </c>
      <c r="M50" s="383"/>
      <c r="N50" s="383" t="s">
        <v>383</v>
      </c>
      <c r="O50" s="383"/>
      <c r="P50" s="383" t="s">
        <v>383</v>
      </c>
      <c r="Q50" s="383"/>
      <c r="R50" s="383" t="s">
        <v>383</v>
      </c>
      <c r="S50" s="383"/>
      <c r="T50" s="383" t="s">
        <v>383</v>
      </c>
      <c r="U50" s="383"/>
      <c r="V50" s="383" t="s">
        <v>383</v>
      </c>
      <c r="W50" s="383"/>
      <c r="X50" s="383" t="s">
        <v>383</v>
      </c>
      <c r="Y50" s="383"/>
      <c r="Z50" s="383" t="s">
        <v>383</v>
      </c>
      <c r="AA50" s="383"/>
      <c r="AB50" s="383" t="s">
        <v>383</v>
      </c>
      <c r="AC50" s="383"/>
      <c r="AD50" s="383" t="s">
        <v>383</v>
      </c>
      <c r="AE50" s="383"/>
      <c r="AF50" s="383" t="s">
        <v>383</v>
      </c>
      <c r="AG50" s="383"/>
      <c r="AH50" s="383" t="s">
        <v>383</v>
      </c>
      <c r="AI50" s="383"/>
      <c r="AJ50" s="383" t="s">
        <v>383</v>
      </c>
      <c r="AK50" s="383"/>
      <c r="AL50" s="383" t="s">
        <v>383</v>
      </c>
      <c r="AM50" s="383"/>
      <c r="AN50" s="383" t="s">
        <v>383</v>
      </c>
      <c r="AO50" s="383"/>
      <c r="AP50" s="383" t="s">
        <v>383</v>
      </c>
      <c r="AQ50" s="383"/>
      <c r="AR50" s="383" t="s">
        <v>383</v>
      </c>
      <c r="AS50" s="383"/>
      <c r="AT50" s="383" t="s">
        <v>383</v>
      </c>
      <c r="AU50" s="383"/>
      <c r="AV50" s="383" t="s">
        <v>383</v>
      </c>
      <c r="AW50" s="383"/>
      <c r="AX50" s="339" t="s">
        <v>383</v>
      </c>
    </row>
    <row r="51" spans="1:50">
      <c r="A51" s="364" t="s">
        <v>431</v>
      </c>
      <c r="B51" s="364"/>
      <c r="C51" s="366" t="s">
        <v>94</v>
      </c>
      <c r="D51" s="364" t="s">
        <v>383</v>
      </c>
      <c r="E51" s="383">
        <v>0</v>
      </c>
      <c r="F51" s="383" t="s">
        <v>383</v>
      </c>
      <c r="G51" s="383">
        <v>3383</v>
      </c>
      <c r="H51" s="383" t="s">
        <v>383</v>
      </c>
      <c r="I51" s="383">
        <v>0</v>
      </c>
      <c r="J51" s="383" t="s">
        <v>383</v>
      </c>
      <c r="K51" s="383" t="s">
        <v>374</v>
      </c>
      <c r="L51" s="383" t="s">
        <v>383</v>
      </c>
      <c r="M51" s="383" t="s">
        <v>374</v>
      </c>
      <c r="N51" s="383" t="s">
        <v>383</v>
      </c>
      <c r="O51" s="383"/>
      <c r="P51" s="383" t="s">
        <v>383</v>
      </c>
      <c r="Q51" s="383">
        <v>28630</v>
      </c>
      <c r="R51" s="383" t="s">
        <v>383</v>
      </c>
      <c r="S51" s="383" t="s">
        <v>374</v>
      </c>
      <c r="T51" s="383" t="s">
        <v>383</v>
      </c>
      <c r="U51" s="383">
        <v>0</v>
      </c>
      <c r="V51" s="383" t="s">
        <v>383</v>
      </c>
      <c r="W51" s="383">
        <v>32013</v>
      </c>
      <c r="X51" s="383" t="s">
        <v>383</v>
      </c>
      <c r="Y51" s="383">
        <v>6159</v>
      </c>
      <c r="Z51" s="383" t="s">
        <v>383</v>
      </c>
      <c r="AA51" s="383">
        <v>8738</v>
      </c>
      <c r="AB51" s="383" t="s">
        <v>383</v>
      </c>
      <c r="AC51" s="383">
        <v>0</v>
      </c>
      <c r="AD51" s="383" t="s">
        <v>383</v>
      </c>
      <c r="AE51" s="383">
        <v>1417</v>
      </c>
      <c r="AF51" s="383" t="s">
        <v>383</v>
      </c>
      <c r="AG51" s="383">
        <v>476</v>
      </c>
      <c r="AH51" s="383" t="s">
        <v>383</v>
      </c>
      <c r="AI51" s="383">
        <v>43</v>
      </c>
      <c r="AJ51" s="383" t="s">
        <v>383</v>
      </c>
      <c r="AK51" s="383">
        <v>0</v>
      </c>
      <c r="AL51" s="383" t="s">
        <v>383</v>
      </c>
      <c r="AM51" s="383">
        <v>0</v>
      </c>
      <c r="AN51" s="383" t="s">
        <v>383</v>
      </c>
      <c r="AO51" s="383">
        <v>196</v>
      </c>
      <c r="AP51" s="383" t="s">
        <v>383</v>
      </c>
      <c r="AQ51" s="383">
        <v>0</v>
      </c>
      <c r="AR51" s="383" t="s">
        <v>383</v>
      </c>
      <c r="AS51" s="383">
        <v>0</v>
      </c>
      <c r="AT51" s="383" t="s">
        <v>383</v>
      </c>
      <c r="AU51" s="383">
        <v>17029</v>
      </c>
      <c r="AV51" s="383" t="s">
        <v>383</v>
      </c>
      <c r="AW51" s="383">
        <v>49042</v>
      </c>
      <c r="AX51" s="339" t="s">
        <v>383</v>
      </c>
    </row>
    <row r="52" spans="1:50">
      <c r="A52" s="364" t="s">
        <v>442</v>
      </c>
      <c r="B52" s="364"/>
      <c r="C52" s="366" t="s">
        <v>374</v>
      </c>
      <c r="D52" s="364" t="s">
        <v>383</v>
      </c>
      <c r="E52" s="383"/>
      <c r="F52" s="383" t="s">
        <v>383</v>
      </c>
      <c r="G52" s="383"/>
      <c r="H52" s="383" t="s">
        <v>383</v>
      </c>
      <c r="I52" s="383"/>
      <c r="J52" s="383" t="s">
        <v>383</v>
      </c>
      <c r="K52" s="383"/>
      <c r="L52" s="383" t="s">
        <v>383</v>
      </c>
      <c r="M52" s="383"/>
      <c r="N52" s="383" t="s">
        <v>383</v>
      </c>
      <c r="O52" s="383"/>
      <c r="P52" s="383" t="s">
        <v>383</v>
      </c>
      <c r="Q52" s="383"/>
      <c r="R52" s="383" t="s">
        <v>383</v>
      </c>
      <c r="S52" s="383"/>
      <c r="T52" s="383" t="s">
        <v>383</v>
      </c>
      <c r="U52" s="383"/>
      <c r="V52" s="383" t="s">
        <v>383</v>
      </c>
      <c r="W52" s="383"/>
      <c r="X52" s="383" t="s">
        <v>383</v>
      </c>
      <c r="Y52" s="383"/>
      <c r="Z52" s="383" t="s">
        <v>383</v>
      </c>
      <c r="AA52" s="383"/>
      <c r="AB52" s="383" t="s">
        <v>383</v>
      </c>
      <c r="AC52" s="383"/>
      <c r="AD52" s="383" t="s">
        <v>383</v>
      </c>
      <c r="AE52" s="383"/>
      <c r="AF52" s="383" t="s">
        <v>383</v>
      </c>
      <c r="AG52" s="383"/>
      <c r="AH52" s="383" t="s">
        <v>383</v>
      </c>
      <c r="AI52" s="383"/>
      <c r="AJ52" s="383" t="s">
        <v>383</v>
      </c>
      <c r="AK52" s="383"/>
      <c r="AL52" s="383" t="s">
        <v>383</v>
      </c>
      <c r="AM52" s="383"/>
      <c r="AN52" s="383" t="s">
        <v>383</v>
      </c>
      <c r="AO52" s="383"/>
      <c r="AP52" s="383" t="s">
        <v>383</v>
      </c>
      <c r="AQ52" s="383"/>
      <c r="AR52" s="383" t="s">
        <v>383</v>
      </c>
      <c r="AS52" s="383"/>
      <c r="AT52" s="383" t="s">
        <v>383</v>
      </c>
      <c r="AU52" s="383"/>
      <c r="AV52" s="383" t="s">
        <v>383</v>
      </c>
      <c r="AW52" s="383"/>
      <c r="AX52" s="339" t="s">
        <v>383</v>
      </c>
    </row>
    <row r="53" spans="1:50">
      <c r="A53" s="364" t="s">
        <v>444</v>
      </c>
      <c r="B53" s="364"/>
      <c r="C53" s="366" t="s">
        <v>458</v>
      </c>
      <c r="D53" s="364" t="s">
        <v>383</v>
      </c>
      <c r="E53" s="383">
        <v>0</v>
      </c>
      <c r="F53" s="383" t="s">
        <v>383</v>
      </c>
      <c r="G53" s="383">
        <v>746</v>
      </c>
      <c r="H53" s="383" t="s">
        <v>383</v>
      </c>
      <c r="I53" s="383">
        <v>72</v>
      </c>
      <c r="J53" s="383" t="s">
        <v>383</v>
      </c>
      <c r="K53" s="383" t="s">
        <v>374</v>
      </c>
      <c r="L53" s="383" t="s">
        <v>383</v>
      </c>
      <c r="M53" s="383" t="s">
        <v>374</v>
      </c>
      <c r="N53" s="383" t="s">
        <v>383</v>
      </c>
      <c r="O53" s="383"/>
      <c r="P53" s="383" t="s">
        <v>383</v>
      </c>
      <c r="Q53" s="383">
        <v>0</v>
      </c>
      <c r="R53" s="383" t="s">
        <v>383</v>
      </c>
      <c r="S53" s="383" t="s">
        <v>374</v>
      </c>
      <c r="T53" s="383" t="s">
        <v>383</v>
      </c>
      <c r="U53" s="383">
        <v>0</v>
      </c>
      <c r="V53" s="383" t="s">
        <v>383</v>
      </c>
      <c r="W53" s="383">
        <v>818</v>
      </c>
      <c r="X53" s="383" t="s">
        <v>383</v>
      </c>
      <c r="Y53" s="383">
        <v>4565</v>
      </c>
      <c r="Z53" s="383" t="s">
        <v>383</v>
      </c>
      <c r="AA53" s="383">
        <v>1364</v>
      </c>
      <c r="AB53" s="383" t="s">
        <v>383</v>
      </c>
      <c r="AC53" s="383">
        <v>0</v>
      </c>
      <c r="AD53" s="383" t="s">
        <v>383</v>
      </c>
      <c r="AE53" s="383">
        <v>8</v>
      </c>
      <c r="AF53" s="383" t="s">
        <v>383</v>
      </c>
      <c r="AG53" s="383">
        <v>264</v>
      </c>
      <c r="AH53" s="383" t="s">
        <v>383</v>
      </c>
      <c r="AI53" s="383">
        <v>0</v>
      </c>
      <c r="AJ53" s="383" t="s">
        <v>383</v>
      </c>
      <c r="AK53" s="383">
        <v>0</v>
      </c>
      <c r="AL53" s="383" t="s">
        <v>383</v>
      </c>
      <c r="AM53" s="383">
        <v>0</v>
      </c>
      <c r="AN53" s="383" t="s">
        <v>383</v>
      </c>
      <c r="AO53" s="383">
        <v>129</v>
      </c>
      <c r="AP53" s="383" t="s">
        <v>383</v>
      </c>
      <c r="AQ53" s="383">
        <v>0</v>
      </c>
      <c r="AR53" s="383" t="s">
        <v>383</v>
      </c>
      <c r="AS53" s="383">
        <v>0</v>
      </c>
      <c r="AT53" s="383" t="s">
        <v>383</v>
      </c>
      <c r="AU53" s="383">
        <v>6330</v>
      </c>
      <c r="AV53" s="383" t="s">
        <v>383</v>
      </c>
      <c r="AW53" s="383">
        <v>7148</v>
      </c>
      <c r="AX53" s="339" t="s">
        <v>383</v>
      </c>
    </row>
    <row r="54" spans="1:50">
      <c r="A54" s="364" t="s">
        <v>459</v>
      </c>
      <c r="B54" s="364"/>
      <c r="C54" s="366" t="s">
        <v>374</v>
      </c>
      <c r="D54" s="364" t="s">
        <v>383</v>
      </c>
      <c r="E54" s="383"/>
      <c r="F54" s="383" t="s">
        <v>383</v>
      </c>
      <c r="G54" s="383"/>
      <c r="H54" s="383" t="s">
        <v>383</v>
      </c>
      <c r="I54" s="383"/>
      <c r="J54" s="383" t="s">
        <v>383</v>
      </c>
      <c r="K54" s="383"/>
      <c r="L54" s="383" t="s">
        <v>383</v>
      </c>
      <c r="M54" s="383"/>
      <c r="N54" s="383" t="s">
        <v>383</v>
      </c>
      <c r="O54" s="383"/>
      <c r="P54" s="383" t="s">
        <v>383</v>
      </c>
      <c r="Q54" s="383"/>
      <c r="R54" s="383" t="s">
        <v>383</v>
      </c>
      <c r="S54" s="383"/>
      <c r="T54" s="383" t="s">
        <v>383</v>
      </c>
      <c r="U54" s="383"/>
      <c r="V54" s="383" t="s">
        <v>383</v>
      </c>
      <c r="W54" s="383"/>
      <c r="X54" s="383" t="s">
        <v>383</v>
      </c>
      <c r="Y54" s="383"/>
      <c r="Z54" s="383" t="s">
        <v>383</v>
      </c>
      <c r="AA54" s="383"/>
      <c r="AB54" s="383" t="s">
        <v>383</v>
      </c>
      <c r="AC54" s="383"/>
      <c r="AD54" s="383" t="s">
        <v>383</v>
      </c>
      <c r="AE54" s="383"/>
      <c r="AF54" s="383" t="s">
        <v>383</v>
      </c>
      <c r="AG54" s="383"/>
      <c r="AH54" s="383" t="s">
        <v>383</v>
      </c>
      <c r="AI54" s="383"/>
      <c r="AJ54" s="383" t="s">
        <v>383</v>
      </c>
      <c r="AK54" s="383"/>
      <c r="AL54" s="383" t="s">
        <v>383</v>
      </c>
      <c r="AM54" s="383"/>
      <c r="AN54" s="383" t="s">
        <v>383</v>
      </c>
      <c r="AO54" s="383"/>
      <c r="AP54" s="383" t="s">
        <v>383</v>
      </c>
      <c r="AQ54" s="383"/>
      <c r="AR54" s="383" t="s">
        <v>383</v>
      </c>
      <c r="AS54" s="383"/>
      <c r="AT54" s="383" t="s">
        <v>383</v>
      </c>
      <c r="AU54" s="383"/>
      <c r="AV54" s="383" t="s">
        <v>383</v>
      </c>
      <c r="AW54" s="383"/>
      <c r="AX54" s="339" t="s">
        <v>383</v>
      </c>
    </row>
    <row r="55" spans="1:50">
      <c r="A55" s="364" t="s">
        <v>354</v>
      </c>
      <c r="B55" s="364"/>
      <c r="C55" s="366" t="s">
        <v>460</v>
      </c>
      <c r="D55" s="364" t="s">
        <v>383</v>
      </c>
      <c r="E55" s="383">
        <v>0</v>
      </c>
      <c r="F55" s="383" t="s">
        <v>383</v>
      </c>
      <c r="G55" s="383">
        <v>0</v>
      </c>
      <c r="H55" s="383" t="s">
        <v>383</v>
      </c>
      <c r="I55" s="383">
        <v>0</v>
      </c>
      <c r="J55" s="383" t="s">
        <v>383</v>
      </c>
      <c r="K55" s="383">
        <v>0</v>
      </c>
      <c r="L55" s="383" t="s">
        <v>383</v>
      </c>
      <c r="M55" s="383" t="s">
        <v>374</v>
      </c>
      <c r="N55" s="383" t="s">
        <v>383</v>
      </c>
      <c r="O55" s="383"/>
      <c r="P55" s="383" t="s">
        <v>383</v>
      </c>
      <c r="Q55" s="383">
        <v>0</v>
      </c>
      <c r="R55" s="383" t="s">
        <v>383</v>
      </c>
      <c r="S55" s="383">
        <v>0</v>
      </c>
      <c r="T55" s="383" t="s">
        <v>383</v>
      </c>
      <c r="U55" s="383">
        <v>0</v>
      </c>
      <c r="V55" s="383" t="s">
        <v>383</v>
      </c>
      <c r="W55" s="383">
        <v>0</v>
      </c>
      <c r="X55" s="383" t="s">
        <v>383</v>
      </c>
      <c r="Y55" s="383">
        <v>0</v>
      </c>
      <c r="Z55" s="383" t="s">
        <v>383</v>
      </c>
      <c r="AA55" s="383">
        <v>0</v>
      </c>
      <c r="AB55" s="383" t="s">
        <v>383</v>
      </c>
      <c r="AC55" s="383">
        <v>0</v>
      </c>
      <c r="AD55" s="383" t="s">
        <v>383</v>
      </c>
      <c r="AE55" s="383">
        <v>0</v>
      </c>
      <c r="AF55" s="383" t="s">
        <v>383</v>
      </c>
      <c r="AG55" s="383">
        <v>0</v>
      </c>
      <c r="AH55" s="383" t="s">
        <v>383</v>
      </c>
      <c r="AI55" s="383">
        <v>0</v>
      </c>
      <c r="AJ55" s="383" t="s">
        <v>383</v>
      </c>
      <c r="AK55" s="383">
        <v>0</v>
      </c>
      <c r="AL55" s="383" t="s">
        <v>383</v>
      </c>
      <c r="AM55" s="383">
        <v>0</v>
      </c>
      <c r="AN55" s="383" t="s">
        <v>383</v>
      </c>
      <c r="AO55" s="383">
        <v>0</v>
      </c>
      <c r="AP55" s="383" t="s">
        <v>383</v>
      </c>
      <c r="AQ55" s="383">
        <v>0</v>
      </c>
      <c r="AR55" s="383" t="s">
        <v>383</v>
      </c>
      <c r="AS55" s="383">
        <v>0</v>
      </c>
      <c r="AT55" s="383" t="s">
        <v>383</v>
      </c>
      <c r="AU55" s="383">
        <v>0</v>
      </c>
      <c r="AV55" s="383" t="s">
        <v>383</v>
      </c>
      <c r="AW55" s="383">
        <v>0</v>
      </c>
      <c r="AX55" s="339" t="s">
        <v>383</v>
      </c>
    </row>
    <row r="56" spans="1:50">
      <c r="A56" s="364" t="s">
        <v>431</v>
      </c>
      <c r="B56" s="364"/>
      <c r="C56" s="366" t="s">
        <v>374</v>
      </c>
      <c r="D56" s="364" t="s">
        <v>383</v>
      </c>
      <c r="E56" s="383"/>
      <c r="F56" s="383" t="s">
        <v>383</v>
      </c>
      <c r="G56" s="383"/>
      <c r="H56" s="383" t="s">
        <v>383</v>
      </c>
      <c r="I56" s="383"/>
      <c r="J56" s="383" t="s">
        <v>383</v>
      </c>
      <c r="K56" s="383"/>
      <c r="L56" s="383" t="s">
        <v>383</v>
      </c>
      <c r="M56" s="383"/>
      <c r="N56" s="383" t="s">
        <v>383</v>
      </c>
      <c r="O56" s="383"/>
      <c r="P56" s="383" t="s">
        <v>383</v>
      </c>
      <c r="Q56" s="383"/>
      <c r="R56" s="383" t="s">
        <v>383</v>
      </c>
      <c r="S56" s="383"/>
      <c r="T56" s="383" t="s">
        <v>383</v>
      </c>
      <c r="U56" s="383"/>
      <c r="V56" s="383" t="s">
        <v>383</v>
      </c>
      <c r="W56" s="383"/>
      <c r="X56" s="383" t="s">
        <v>383</v>
      </c>
      <c r="Y56" s="383"/>
      <c r="Z56" s="383" t="s">
        <v>383</v>
      </c>
      <c r="AA56" s="383"/>
      <c r="AB56" s="383" t="s">
        <v>383</v>
      </c>
      <c r="AC56" s="383"/>
      <c r="AD56" s="383" t="s">
        <v>383</v>
      </c>
      <c r="AE56" s="383"/>
      <c r="AF56" s="383" t="s">
        <v>383</v>
      </c>
      <c r="AG56" s="383"/>
      <c r="AH56" s="383" t="s">
        <v>383</v>
      </c>
      <c r="AI56" s="383"/>
      <c r="AJ56" s="383" t="s">
        <v>383</v>
      </c>
      <c r="AK56" s="383"/>
      <c r="AL56" s="383" t="s">
        <v>383</v>
      </c>
      <c r="AM56" s="383"/>
      <c r="AN56" s="383" t="s">
        <v>383</v>
      </c>
      <c r="AO56" s="383"/>
      <c r="AP56" s="383" t="s">
        <v>383</v>
      </c>
      <c r="AQ56" s="383"/>
      <c r="AR56" s="383" t="s">
        <v>383</v>
      </c>
      <c r="AS56" s="383"/>
      <c r="AT56" s="383" t="s">
        <v>383</v>
      </c>
      <c r="AU56" s="383"/>
      <c r="AV56" s="383" t="s">
        <v>383</v>
      </c>
      <c r="AW56" s="383"/>
      <c r="AX56" s="339" t="s">
        <v>383</v>
      </c>
    </row>
    <row r="57" spans="1:50">
      <c r="A57" s="364" t="s">
        <v>374</v>
      </c>
      <c r="B57" s="364"/>
      <c r="C57" s="366" t="s">
        <v>461</v>
      </c>
      <c r="D57" s="364" t="s">
        <v>383</v>
      </c>
      <c r="E57" s="383">
        <v>0</v>
      </c>
      <c r="F57" s="383" t="s">
        <v>383</v>
      </c>
      <c r="G57" s="383">
        <v>0</v>
      </c>
      <c r="H57" s="383" t="s">
        <v>383</v>
      </c>
      <c r="I57" s="383">
        <v>0</v>
      </c>
      <c r="J57" s="383" t="s">
        <v>383</v>
      </c>
      <c r="K57" s="383" t="s">
        <v>374</v>
      </c>
      <c r="L57" s="383" t="s">
        <v>383</v>
      </c>
      <c r="M57" s="383" t="s">
        <v>374</v>
      </c>
      <c r="N57" s="383" t="s">
        <v>383</v>
      </c>
      <c r="O57" s="383"/>
      <c r="P57" s="383" t="s">
        <v>383</v>
      </c>
      <c r="Q57" s="383">
        <v>0</v>
      </c>
      <c r="R57" s="383" t="s">
        <v>383</v>
      </c>
      <c r="S57" s="383" t="s">
        <v>374</v>
      </c>
      <c r="T57" s="383" t="s">
        <v>383</v>
      </c>
      <c r="U57" s="383">
        <v>0</v>
      </c>
      <c r="V57" s="383" t="s">
        <v>383</v>
      </c>
      <c r="W57" s="383">
        <v>0</v>
      </c>
      <c r="X57" s="383" t="s">
        <v>383</v>
      </c>
      <c r="Y57" s="383">
        <v>0</v>
      </c>
      <c r="Z57" s="383" t="s">
        <v>383</v>
      </c>
      <c r="AA57" s="383">
        <v>0</v>
      </c>
      <c r="AB57" s="383" t="s">
        <v>383</v>
      </c>
      <c r="AC57" s="383">
        <v>0</v>
      </c>
      <c r="AD57" s="383" t="s">
        <v>383</v>
      </c>
      <c r="AE57" s="383">
        <v>0</v>
      </c>
      <c r="AF57" s="383" t="s">
        <v>383</v>
      </c>
      <c r="AG57" s="383">
        <v>0</v>
      </c>
      <c r="AH57" s="383" t="s">
        <v>383</v>
      </c>
      <c r="AI57" s="383">
        <v>0</v>
      </c>
      <c r="AJ57" s="383" t="s">
        <v>383</v>
      </c>
      <c r="AK57" s="383">
        <v>0</v>
      </c>
      <c r="AL57" s="383" t="s">
        <v>383</v>
      </c>
      <c r="AM57" s="383">
        <v>0</v>
      </c>
      <c r="AN57" s="383" t="s">
        <v>383</v>
      </c>
      <c r="AO57" s="383">
        <v>0</v>
      </c>
      <c r="AP57" s="383" t="s">
        <v>383</v>
      </c>
      <c r="AQ57" s="383">
        <v>0</v>
      </c>
      <c r="AR57" s="383" t="s">
        <v>383</v>
      </c>
      <c r="AS57" s="383">
        <v>0</v>
      </c>
      <c r="AT57" s="383" t="s">
        <v>383</v>
      </c>
      <c r="AU57" s="383">
        <v>0</v>
      </c>
      <c r="AV57" s="383" t="s">
        <v>383</v>
      </c>
      <c r="AW57" s="383">
        <v>0</v>
      </c>
      <c r="AX57" s="339" t="s">
        <v>383</v>
      </c>
    </row>
    <row r="58" spans="1:50">
      <c r="A58" s="364" t="s">
        <v>432</v>
      </c>
      <c r="B58" s="364"/>
      <c r="C58" s="366" t="s">
        <v>374</v>
      </c>
      <c r="D58" s="364" t="s">
        <v>383</v>
      </c>
      <c r="E58" s="383"/>
      <c r="F58" s="383" t="s">
        <v>383</v>
      </c>
      <c r="G58" s="383"/>
      <c r="H58" s="383" t="s">
        <v>383</v>
      </c>
      <c r="I58" s="383"/>
      <c r="J58" s="383" t="s">
        <v>383</v>
      </c>
      <c r="K58" s="383"/>
      <c r="L58" s="383" t="s">
        <v>383</v>
      </c>
      <c r="M58" s="383"/>
      <c r="N58" s="383" t="s">
        <v>383</v>
      </c>
      <c r="O58" s="383"/>
      <c r="P58" s="383" t="s">
        <v>383</v>
      </c>
      <c r="Q58" s="383"/>
      <c r="R58" s="383" t="s">
        <v>383</v>
      </c>
      <c r="S58" s="383"/>
      <c r="T58" s="383" t="s">
        <v>383</v>
      </c>
      <c r="U58" s="383"/>
      <c r="V58" s="383" t="s">
        <v>383</v>
      </c>
      <c r="W58" s="383"/>
      <c r="X58" s="383" t="s">
        <v>383</v>
      </c>
      <c r="Y58" s="383"/>
      <c r="Z58" s="383" t="s">
        <v>383</v>
      </c>
      <c r="AA58" s="383"/>
      <c r="AB58" s="383" t="s">
        <v>383</v>
      </c>
      <c r="AC58" s="383"/>
      <c r="AD58" s="383" t="s">
        <v>383</v>
      </c>
      <c r="AE58" s="383"/>
      <c r="AF58" s="383" t="s">
        <v>383</v>
      </c>
      <c r="AG58" s="383"/>
      <c r="AH58" s="383" t="s">
        <v>383</v>
      </c>
      <c r="AI58" s="383"/>
      <c r="AJ58" s="383" t="s">
        <v>383</v>
      </c>
      <c r="AK58" s="383"/>
      <c r="AL58" s="383" t="s">
        <v>383</v>
      </c>
      <c r="AM58" s="383"/>
      <c r="AN58" s="383" t="s">
        <v>383</v>
      </c>
      <c r="AO58" s="383"/>
      <c r="AP58" s="383" t="s">
        <v>383</v>
      </c>
      <c r="AQ58" s="383"/>
      <c r="AR58" s="383" t="s">
        <v>383</v>
      </c>
      <c r="AS58" s="383"/>
      <c r="AT58" s="383" t="s">
        <v>383</v>
      </c>
      <c r="AU58" s="383"/>
      <c r="AV58" s="383" t="s">
        <v>383</v>
      </c>
      <c r="AW58" s="383"/>
      <c r="AX58" s="339" t="s">
        <v>383</v>
      </c>
    </row>
    <row r="59" spans="1:50">
      <c r="A59" s="364" t="s">
        <v>449</v>
      </c>
      <c r="B59" s="367" t="s">
        <v>204</v>
      </c>
      <c r="C59" s="372" t="s">
        <v>204</v>
      </c>
      <c r="D59" s="367" t="s">
        <v>204</v>
      </c>
      <c r="E59" s="968" t="s">
        <v>204</v>
      </c>
      <c r="F59" s="968" t="s">
        <v>204</v>
      </c>
      <c r="G59" s="968" t="s">
        <v>204</v>
      </c>
      <c r="H59" s="968" t="s">
        <v>204</v>
      </c>
      <c r="I59" s="968" t="s">
        <v>204</v>
      </c>
      <c r="J59" s="968" t="s">
        <v>204</v>
      </c>
      <c r="K59" s="968" t="s">
        <v>204</v>
      </c>
      <c r="L59" s="968" t="s">
        <v>204</v>
      </c>
      <c r="M59" s="968" t="s">
        <v>204</v>
      </c>
      <c r="N59" s="968" t="s">
        <v>204</v>
      </c>
      <c r="O59" s="968" t="s">
        <v>204</v>
      </c>
      <c r="P59" s="968" t="s">
        <v>204</v>
      </c>
      <c r="Q59" s="968" t="s">
        <v>204</v>
      </c>
      <c r="R59" s="968" t="s">
        <v>204</v>
      </c>
      <c r="S59" s="968" t="s">
        <v>204</v>
      </c>
      <c r="T59" s="968" t="s">
        <v>204</v>
      </c>
      <c r="U59" s="968" t="s">
        <v>204</v>
      </c>
      <c r="V59" s="968" t="s">
        <v>204</v>
      </c>
      <c r="W59" s="968" t="s">
        <v>204</v>
      </c>
      <c r="X59" s="968" t="s">
        <v>204</v>
      </c>
      <c r="Y59" s="968" t="s">
        <v>204</v>
      </c>
      <c r="Z59" s="968" t="s">
        <v>204</v>
      </c>
      <c r="AA59" s="968" t="s">
        <v>204</v>
      </c>
      <c r="AB59" s="968" t="s">
        <v>204</v>
      </c>
      <c r="AC59" s="968" t="s">
        <v>204</v>
      </c>
      <c r="AD59" s="968" t="s">
        <v>204</v>
      </c>
      <c r="AE59" s="968" t="s">
        <v>204</v>
      </c>
      <c r="AF59" s="968" t="s">
        <v>204</v>
      </c>
      <c r="AG59" s="968" t="s">
        <v>204</v>
      </c>
      <c r="AH59" s="968" t="s">
        <v>204</v>
      </c>
      <c r="AI59" s="968" t="s">
        <v>204</v>
      </c>
      <c r="AJ59" s="968" t="s">
        <v>204</v>
      </c>
      <c r="AK59" s="968" t="s">
        <v>204</v>
      </c>
      <c r="AL59" s="968" t="s">
        <v>204</v>
      </c>
      <c r="AM59" s="968" t="s">
        <v>204</v>
      </c>
      <c r="AN59" s="968" t="s">
        <v>204</v>
      </c>
      <c r="AO59" s="968" t="s">
        <v>204</v>
      </c>
      <c r="AP59" s="968" t="s">
        <v>204</v>
      </c>
      <c r="AQ59" s="968" t="s">
        <v>204</v>
      </c>
      <c r="AR59" s="968" t="s">
        <v>204</v>
      </c>
      <c r="AS59" s="968" t="s">
        <v>204</v>
      </c>
      <c r="AT59" s="968" t="s">
        <v>204</v>
      </c>
      <c r="AU59" s="968" t="s">
        <v>204</v>
      </c>
      <c r="AV59" s="968" t="s">
        <v>204</v>
      </c>
      <c r="AW59" s="968" t="s">
        <v>204</v>
      </c>
      <c r="AX59" s="339" t="s">
        <v>383</v>
      </c>
    </row>
    <row r="60" spans="1:50" ht="15">
      <c r="A60" s="364" t="s">
        <v>442</v>
      </c>
      <c r="B60" s="364"/>
      <c r="C60" s="366" t="s">
        <v>462</v>
      </c>
      <c r="D60" s="364" t="s">
        <v>383</v>
      </c>
      <c r="E60" s="383">
        <v>0</v>
      </c>
      <c r="F60" s="383" t="s">
        <v>383</v>
      </c>
      <c r="G60" s="383">
        <v>13624</v>
      </c>
      <c r="H60" s="383" t="s">
        <v>383</v>
      </c>
      <c r="I60" s="383">
        <v>5369</v>
      </c>
      <c r="J60" s="383" t="s">
        <v>383</v>
      </c>
      <c r="K60" s="383">
        <v>0</v>
      </c>
      <c r="L60" s="383" t="s">
        <v>383</v>
      </c>
      <c r="M60" s="383">
        <v>0</v>
      </c>
      <c r="N60" s="383" t="s">
        <v>383</v>
      </c>
      <c r="O60" s="383">
        <v>0</v>
      </c>
      <c r="P60" s="383" t="s">
        <v>383</v>
      </c>
      <c r="Q60" s="383">
        <v>38763</v>
      </c>
      <c r="R60" s="383" t="s">
        <v>383</v>
      </c>
      <c r="S60" s="383">
        <v>0</v>
      </c>
      <c r="T60" s="383" t="s">
        <v>383</v>
      </c>
      <c r="U60" s="383">
        <v>0</v>
      </c>
      <c r="V60" s="383" t="s">
        <v>383</v>
      </c>
      <c r="W60" s="383">
        <v>57756</v>
      </c>
      <c r="X60" s="383" t="s">
        <v>383</v>
      </c>
      <c r="Y60" s="383">
        <v>35089</v>
      </c>
      <c r="Z60" s="383" t="s">
        <v>383</v>
      </c>
      <c r="AA60" s="383">
        <v>11718</v>
      </c>
      <c r="AB60" s="383" t="s">
        <v>383</v>
      </c>
      <c r="AC60" s="383">
        <v>24297</v>
      </c>
      <c r="AD60" s="383" t="s">
        <v>383</v>
      </c>
      <c r="AE60" s="383">
        <v>8631</v>
      </c>
      <c r="AF60" s="383" t="s">
        <v>383</v>
      </c>
      <c r="AG60" s="383">
        <v>45323</v>
      </c>
      <c r="AH60" s="383" t="s">
        <v>383</v>
      </c>
      <c r="AI60" s="383">
        <v>13138</v>
      </c>
      <c r="AJ60" s="383" t="s">
        <v>383</v>
      </c>
      <c r="AK60" s="383">
        <v>2296</v>
      </c>
      <c r="AL60" s="383" t="s">
        <v>383</v>
      </c>
      <c r="AM60" s="383">
        <v>0</v>
      </c>
      <c r="AN60" s="383" t="s">
        <v>383</v>
      </c>
      <c r="AO60" s="383">
        <v>1966</v>
      </c>
      <c r="AP60" s="383" t="s">
        <v>383</v>
      </c>
      <c r="AQ60" s="383">
        <v>644</v>
      </c>
      <c r="AR60" s="383" t="s">
        <v>383</v>
      </c>
      <c r="AS60" s="383">
        <v>0</v>
      </c>
      <c r="AT60" s="383" t="s">
        <v>383</v>
      </c>
      <c r="AU60" s="383">
        <v>143102</v>
      </c>
      <c r="AV60" s="383" t="s">
        <v>383</v>
      </c>
      <c r="AW60" s="969">
        <v>200858</v>
      </c>
      <c r="AX60" s="339" t="s">
        <v>383</v>
      </c>
    </row>
    <row r="61" spans="1:50">
      <c r="A61" s="364" t="s">
        <v>436</v>
      </c>
      <c r="B61" s="364"/>
      <c r="C61" s="366"/>
      <c r="D61" s="364" t="s">
        <v>383</v>
      </c>
      <c r="E61" s="383"/>
      <c r="F61" s="383" t="s">
        <v>383</v>
      </c>
      <c r="G61" s="383"/>
      <c r="H61" s="383" t="s">
        <v>383</v>
      </c>
      <c r="I61" s="383"/>
      <c r="J61" s="383" t="s">
        <v>383</v>
      </c>
      <c r="K61" s="383"/>
      <c r="L61" s="383" t="s">
        <v>383</v>
      </c>
      <c r="M61" s="383"/>
      <c r="N61" s="383" t="s">
        <v>383</v>
      </c>
      <c r="O61" s="383"/>
      <c r="P61" s="383" t="s">
        <v>383</v>
      </c>
      <c r="Q61" s="383"/>
      <c r="R61" s="383" t="s">
        <v>383</v>
      </c>
      <c r="S61" s="383"/>
      <c r="T61" s="383" t="s">
        <v>383</v>
      </c>
      <c r="U61" s="383"/>
      <c r="V61" s="383" t="s">
        <v>383</v>
      </c>
      <c r="W61" s="383"/>
      <c r="X61" s="383" t="s">
        <v>383</v>
      </c>
      <c r="Y61" s="383"/>
      <c r="Z61" s="383" t="s">
        <v>383</v>
      </c>
      <c r="AA61" s="383"/>
      <c r="AB61" s="383" t="s">
        <v>383</v>
      </c>
      <c r="AC61" s="383"/>
      <c r="AD61" s="383" t="s">
        <v>383</v>
      </c>
      <c r="AE61" s="383"/>
      <c r="AF61" s="383" t="s">
        <v>383</v>
      </c>
      <c r="AG61" s="383"/>
      <c r="AH61" s="383" t="s">
        <v>383</v>
      </c>
      <c r="AI61" s="383"/>
      <c r="AJ61" s="383" t="s">
        <v>383</v>
      </c>
      <c r="AK61" s="383"/>
      <c r="AL61" s="383" t="s">
        <v>383</v>
      </c>
      <c r="AM61" s="383"/>
      <c r="AN61" s="383" t="s">
        <v>383</v>
      </c>
      <c r="AO61" s="383"/>
      <c r="AP61" s="383" t="s">
        <v>383</v>
      </c>
      <c r="AQ61" s="383"/>
      <c r="AR61" s="383" t="s">
        <v>383</v>
      </c>
      <c r="AS61" s="383"/>
      <c r="AT61" s="383" t="s">
        <v>383</v>
      </c>
      <c r="AU61" s="383"/>
      <c r="AV61" s="383" t="s">
        <v>383</v>
      </c>
      <c r="AW61" s="383"/>
      <c r="AX61" s="339" t="s">
        <v>383</v>
      </c>
    </row>
    <row r="62" spans="1:50">
      <c r="A62" s="364" t="s">
        <v>463</v>
      </c>
      <c r="B62" s="364"/>
      <c r="C62" s="366" t="s">
        <v>464</v>
      </c>
      <c r="D62" s="364" t="s">
        <v>383</v>
      </c>
      <c r="E62" s="383">
        <v>0</v>
      </c>
      <c r="F62" s="383" t="s">
        <v>383</v>
      </c>
      <c r="G62" s="383">
        <v>0</v>
      </c>
      <c r="H62" s="383" t="s">
        <v>383</v>
      </c>
      <c r="I62" s="383">
        <v>0</v>
      </c>
      <c r="J62" s="383" t="s">
        <v>383</v>
      </c>
      <c r="K62" s="383">
        <v>0</v>
      </c>
      <c r="L62" s="383" t="s">
        <v>383</v>
      </c>
      <c r="M62" s="383">
        <v>0</v>
      </c>
      <c r="N62" s="383" t="s">
        <v>383</v>
      </c>
      <c r="O62" s="383">
        <v>0</v>
      </c>
      <c r="P62" s="383" t="s">
        <v>383</v>
      </c>
      <c r="Q62" s="383">
        <v>0</v>
      </c>
      <c r="R62" s="383" t="s">
        <v>383</v>
      </c>
      <c r="S62" s="383">
        <v>0</v>
      </c>
      <c r="T62" s="383" t="s">
        <v>383</v>
      </c>
      <c r="U62" s="383">
        <v>0</v>
      </c>
      <c r="V62" s="383" t="s">
        <v>383</v>
      </c>
      <c r="W62" s="383">
        <v>0</v>
      </c>
      <c r="X62" s="383" t="s">
        <v>383</v>
      </c>
      <c r="Y62" s="383">
        <v>0</v>
      </c>
      <c r="Z62" s="383" t="s">
        <v>383</v>
      </c>
      <c r="AA62" s="383">
        <v>0</v>
      </c>
      <c r="AB62" s="383" t="s">
        <v>383</v>
      </c>
      <c r="AC62" s="383">
        <v>0</v>
      </c>
      <c r="AD62" s="383" t="s">
        <v>383</v>
      </c>
      <c r="AE62" s="383">
        <v>0</v>
      </c>
      <c r="AF62" s="383" t="s">
        <v>383</v>
      </c>
      <c r="AG62" s="383">
        <v>0</v>
      </c>
      <c r="AH62" s="383" t="s">
        <v>383</v>
      </c>
      <c r="AI62" s="383">
        <v>0</v>
      </c>
      <c r="AJ62" s="383" t="s">
        <v>383</v>
      </c>
      <c r="AK62" s="383">
        <v>0</v>
      </c>
      <c r="AL62" s="383" t="s">
        <v>383</v>
      </c>
      <c r="AM62" s="383">
        <v>0</v>
      </c>
      <c r="AN62" s="383" t="s">
        <v>383</v>
      </c>
      <c r="AO62" s="383">
        <v>0</v>
      </c>
      <c r="AP62" s="383" t="s">
        <v>383</v>
      </c>
      <c r="AQ62" s="383">
        <v>0</v>
      </c>
      <c r="AR62" s="383" t="s">
        <v>383</v>
      </c>
      <c r="AS62" s="383">
        <v>1504.3</v>
      </c>
      <c r="AT62" s="383" t="s">
        <v>383</v>
      </c>
      <c r="AU62" s="383">
        <v>1504.3</v>
      </c>
      <c r="AV62" s="383" t="s">
        <v>383</v>
      </c>
      <c r="AW62" s="383">
        <v>1504.3</v>
      </c>
      <c r="AX62" s="339" t="s">
        <v>383</v>
      </c>
    </row>
    <row r="63" spans="1:50">
      <c r="A63" s="364" t="s">
        <v>383</v>
      </c>
      <c r="B63" s="367" t="s">
        <v>204</v>
      </c>
      <c r="C63" s="372" t="s">
        <v>204</v>
      </c>
      <c r="D63" s="367" t="s">
        <v>204</v>
      </c>
      <c r="E63" s="968" t="s">
        <v>204</v>
      </c>
      <c r="F63" s="968" t="s">
        <v>204</v>
      </c>
      <c r="G63" s="968" t="s">
        <v>204</v>
      </c>
      <c r="H63" s="968" t="s">
        <v>204</v>
      </c>
      <c r="I63" s="968" t="s">
        <v>204</v>
      </c>
      <c r="J63" s="968" t="s">
        <v>204</v>
      </c>
      <c r="K63" s="968" t="s">
        <v>204</v>
      </c>
      <c r="L63" s="968" t="s">
        <v>204</v>
      </c>
      <c r="M63" s="968" t="s">
        <v>204</v>
      </c>
      <c r="N63" s="968" t="s">
        <v>204</v>
      </c>
      <c r="O63" s="968" t="s">
        <v>204</v>
      </c>
      <c r="P63" s="968" t="s">
        <v>204</v>
      </c>
      <c r="Q63" s="968" t="s">
        <v>204</v>
      </c>
      <c r="R63" s="968" t="s">
        <v>204</v>
      </c>
      <c r="S63" s="968" t="s">
        <v>204</v>
      </c>
      <c r="T63" s="968" t="s">
        <v>204</v>
      </c>
      <c r="U63" s="968" t="s">
        <v>204</v>
      </c>
      <c r="V63" s="968" t="s">
        <v>204</v>
      </c>
      <c r="W63" s="968" t="s">
        <v>204</v>
      </c>
      <c r="X63" s="968" t="s">
        <v>204</v>
      </c>
      <c r="Y63" s="968" t="s">
        <v>204</v>
      </c>
      <c r="Z63" s="968" t="s">
        <v>204</v>
      </c>
      <c r="AA63" s="968" t="s">
        <v>204</v>
      </c>
      <c r="AB63" s="968" t="s">
        <v>204</v>
      </c>
      <c r="AC63" s="968" t="s">
        <v>204</v>
      </c>
      <c r="AD63" s="968" t="s">
        <v>204</v>
      </c>
      <c r="AE63" s="968" t="s">
        <v>204</v>
      </c>
      <c r="AF63" s="968" t="s">
        <v>204</v>
      </c>
      <c r="AG63" s="968" t="s">
        <v>204</v>
      </c>
      <c r="AH63" s="968" t="s">
        <v>204</v>
      </c>
      <c r="AI63" s="968" t="s">
        <v>204</v>
      </c>
      <c r="AJ63" s="968" t="s">
        <v>204</v>
      </c>
      <c r="AK63" s="968" t="s">
        <v>204</v>
      </c>
      <c r="AL63" s="968" t="s">
        <v>204</v>
      </c>
      <c r="AM63" s="968" t="s">
        <v>204</v>
      </c>
      <c r="AN63" s="968" t="s">
        <v>204</v>
      </c>
      <c r="AO63" s="968" t="s">
        <v>204</v>
      </c>
      <c r="AP63" s="968" t="s">
        <v>204</v>
      </c>
      <c r="AQ63" s="968" t="s">
        <v>204</v>
      </c>
      <c r="AR63" s="968" t="s">
        <v>204</v>
      </c>
      <c r="AS63" s="968" t="s">
        <v>204</v>
      </c>
      <c r="AT63" s="968" t="s">
        <v>204</v>
      </c>
      <c r="AU63" s="968" t="s">
        <v>204</v>
      </c>
      <c r="AV63" s="968" t="s">
        <v>204</v>
      </c>
      <c r="AW63" s="968" t="s">
        <v>204</v>
      </c>
      <c r="AX63" s="339" t="s">
        <v>383</v>
      </c>
    </row>
    <row r="64" spans="1:50">
      <c r="A64" s="364" t="s">
        <v>383</v>
      </c>
      <c r="B64" s="364"/>
      <c r="C64" s="366" t="s">
        <v>465</v>
      </c>
      <c r="D64" s="364" t="s">
        <v>383</v>
      </c>
      <c r="E64" s="383">
        <v>0</v>
      </c>
      <c r="F64" s="383" t="s">
        <v>383</v>
      </c>
      <c r="G64" s="383">
        <v>13624</v>
      </c>
      <c r="H64" s="383" t="s">
        <v>383</v>
      </c>
      <c r="I64" s="383">
        <v>5369</v>
      </c>
      <c r="J64" s="383" t="s">
        <v>383</v>
      </c>
      <c r="K64" s="383">
        <v>0</v>
      </c>
      <c r="L64" s="383" t="s">
        <v>383</v>
      </c>
      <c r="M64" s="383">
        <v>0</v>
      </c>
      <c r="N64" s="383" t="s">
        <v>383</v>
      </c>
      <c r="O64" s="383">
        <v>0</v>
      </c>
      <c r="P64" s="383" t="s">
        <v>383</v>
      </c>
      <c r="Q64" s="383">
        <v>38763</v>
      </c>
      <c r="R64" s="383" t="s">
        <v>383</v>
      </c>
      <c r="S64" s="383">
        <v>0</v>
      </c>
      <c r="T64" s="383" t="s">
        <v>383</v>
      </c>
      <c r="U64" s="383">
        <v>0</v>
      </c>
      <c r="V64" s="383" t="s">
        <v>383</v>
      </c>
      <c r="W64" s="383">
        <v>57756</v>
      </c>
      <c r="X64" s="383" t="s">
        <v>383</v>
      </c>
      <c r="Y64" s="383">
        <v>35089</v>
      </c>
      <c r="Z64" s="383" t="s">
        <v>383</v>
      </c>
      <c r="AA64" s="383">
        <v>11718</v>
      </c>
      <c r="AB64" s="383" t="s">
        <v>383</v>
      </c>
      <c r="AC64" s="383">
        <v>24297</v>
      </c>
      <c r="AD64" s="383" t="s">
        <v>383</v>
      </c>
      <c r="AE64" s="383">
        <v>8631</v>
      </c>
      <c r="AF64" s="383" t="s">
        <v>383</v>
      </c>
      <c r="AG64" s="383">
        <v>45323</v>
      </c>
      <c r="AH64" s="383" t="s">
        <v>383</v>
      </c>
      <c r="AI64" s="383">
        <v>13138</v>
      </c>
      <c r="AJ64" s="383" t="s">
        <v>383</v>
      </c>
      <c r="AK64" s="383">
        <v>2296</v>
      </c>
      <c r="AL64" s="383" t="s">
        <v>383</v>
      </c>
      <c r="AM64" s="383">
        <v>0</v>
      </c>
      <c r="AN64" s="383" t="s">
        <v>383</v>
      </c>
      <c r="AO64" s="383">
        <v>1966</v>
      </c>
      <c r="AP64" s="383" t="s">
        <v>383</v>
      </c>
      <c r="AQ64" s="383">
        <v>644</v>
      </c>
      <c r="AR64" s="383" t="s">
        <v>383</v>
      </c>
      <c r="AS64" s="383">
        <v>1504.3</v>
      </c>
      <c r="AT64" s="383" t="s">
        <v>383</v>
      </c>
      <c r="AU64" s="383">
        <v>144606.29999999999</v>
      </c>
      <c r="AV64" s="383" t="s">
        <v>383</v>
      </c>
      <c r="AW64" s="383">
        <v>202362.3</v>
      </c>
      <c r="AX64" s="339" t="s">
        <v>383</v>
      </c>
    </row>
    <row r="65" spans="1:50">
      <c r="A65" s="364" t="s">
        <v>452</v>
      </c>
      <c r="B65" s="367" t="s">
        <v>430</v>
      </c>
      <c r="C65" s="367" t="s">
        <v>430</v>
      </c>
      <c r="D65" s="367" t="s">
        <v>430</v>
      </c>
      <c r="E65" s="367" t="s">
        <v>430</v>
      </c>
      <c r="F65" s="367" t="s">
        <v>430</v>
      </c>
      <c r="G65" s="367" t="s">
        <v>430</v>
      </c>
      <c r="H65" s="367" t="s">
        <v>430</v>
      </c>
      <c r="I65" s="367" t="s">
        <v>430</v>
      </c>
      <c r="J65" s="367" t="s">
        <v>430</v>
      </c>
      <c r="K65" s="367" t="s">
        <v>430</v>
      </c>
      <c r="L65" s="367" t="s">
        <v>430</v>
      </c>
      <c r="M65" s="367" t="s">
        <v>430</v>
      </c>
      <c r="N65" s="367" t="s">
        <v>430</v>
      </c>
      <c r="O65" s="367" t="s">
        <v>430</v>
      </c>
      <c r="P65" s="367" t="s">
        <v>430</v>
      </c>
      <c r="Q65" s="367" t="s">
        <v>430</v>
      </c>
      <c r="R65" s="367" t="s">
        <v>430</v>
      </c>
      <c r="S65" s="367" t="s">
        <v>430</v>
      </c>
      <c r="T65" s="367" t="s">
        <v>430</v>
      </c>
      <c r="U65" s="367" t="s">
        <v>430</v>
      </c>
      <c r="V65" s="367" t="s">
        <v>430</v>
      </c>
      <c r="W65" s="367" t="s">
        <v>430</v>
      </c>
      <c r="X65" s="367" t="s">
        <v>430</v>
      </c>
      <c r="Y65" s="367" t="s">
        <v>430</v>
      </c>
      <c r="Z65" s="367" t="s">
        <v>430</v>
      </c>
      <c r="AA65" s="367" t="s">
        <v>430</v>
      </c>
      <c r="AB65" s="367" t="s">
        <v>430</v>
      </c>
      <c r="AC65" s="367" t="s">
        <v>430</v>
      </c>
      <c r="AD65" s="367" t="s">
        <v>430</v>
      </c>
      <c r="AE65" s="367" t="s">
        <v>430</v>
      </c>
      <c r="AF65" s="367" t="s">
        <v>430</v>
      </c>
      <c r="AG65" s="367" t="s">
        <v>430</v>
      </c>
      <c r="AH65" s="367" t="s">
        <v>430</v>
      </c>
      <c r="AI65" s="367" t="s">
        <v>430</v>
      </c>
      <c r="AJ65" s="367" t="s">
        <v>430</v>
      </c>
      <c r="AK65" s="367" t="s">
        <v>430</v>
      </c>
      <c r="AL65" s="367" t="s">
        <v>430</v>
      </c>
      <c r="AM65" s="367" t="s">
        <v>430</v>
      </c>
      <c r="AN65" s="367" t="s">
        <v>430</v>
      </c>
      <c r="AO65" s="367" t="s">
        <v>430</v>
      </c>
      <c r="AP65" s="367" t="s">
        <v>430</v>
      </c>
      <c r="AQ65" s="367" t="s">
        <v>430</v>
      </c>
      <c r="AR65" s="367" t="s">
        <v>430</v>
      </c>
      <c r="AS65" s="367" t="s">
        <v>430</v>
      </c>
      <c r="AT65" s="367" t="s">
        <v>430</v>
      </c>
      <c r="AU65" s="367" t="s">
        <v>430</v>
      </c>
      <c r="AV65" s="367" t="s">
        <v>430</v>
      </c>
      <c r="AW65" s="367" t="s">
        <v>430</v>
      </c>
      <c r="AX65" s="339" t="s">
        <v>383</v>
      </c>
    </row>
  </sheetData>
  <pageMargins left="0.75" right="0.75" top="0.98425196850393704" bottom="1" header="0" footer="0"/>
  <pageSetup scale="48" orientation="landscape" horizontalDpi="300" verticalDpi="300" r:id="rId1"/>
  <headerFooter alignWithMargins="0">
    <oddHeader>&amp;RE1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"/>
    </sheetView>
  </sheetViews>
  <sheetFormatPr baseColWidth="10" defaultRowHeight="12.75"/>
  <cols>
    <col min="1" max="1" width="27.28515625" customWidth="1"/>
    <col min="5" max="5" width="5.140625" customWidth="1"/>
  </cols>
  <sheetData>
    <row r="1" spans="1:4" ht="5.25" customHeight="1" thickBot="1">
      <c r="A1" s="387"/>
      <c r="B1" s="387"/>
      <c r="C1" s="387"/>
      <c r="D1" s="387"/>
    </row>
    <row r="2" spans="1:4" ht="15.75">
      <c r="A2" s="516"/>
      <c r="B2" s="517" t="s">
        <v>0</v>
      </c>
      <c r="C2" s="518"/>
      <c r="D2" s="519"/>
    </row>
    <row r="3" spans="1:4" ht="15.75">
      <c r="A3" s="520"/>
      <c r="B3" s="521" t="s">
        <v>1</v>
      </c>
      <c r="C3" s="521"/>
      <c r="D3" s="522"/>
    </row>
    <row r="4" spans="1:4" ht="15.75">
      <c r="A4" s="520"/>
      <c r="B4" s="521"/>
      <c r="C4" s="521"/>
      <c r="D4" s="522"/>
    </row>
    <row r="5" spans="1:4" ht="15.75">
      <c r="A5" s="520"/>
      <c r="B5" s="521"/>
      <c r="C5" s="521"/>
      <c r="D5" s="522"/>
    </row>
    <row r="6" spans="1:4" ht="15.75">
      <c r="A6" s="520"/>
      <c r="B6" s="521"/>
      <c r="C6" s="523" t="s">
        <v>2</v>
      </c>
      <c r="D6" s="522" t="s">
        <v>3</v>
      </c>
    </row>
    <row r="7" spans="1:4" ht="15.75">
      <c r="A7" s="524" t="s">
        <v>4</v>
      </c>
      <c r="B7" s="525">
        <v>2001</v>
      </c>
      <c r="C7" s="525">
        <v>2002</v>
      </c>
      <c r="D7" s="526" t="s">
        <v>5</v>
      </c>
    </row>
    <row r="8" spans="1:4">
      <c r="A8" s="527"/>
      <c r="B8" s="528"/>
      <c r="C8" s="528"/>
      <c r="D8" s="529"/>
    </row>
    <row r="9" spans="1:4">
      <c r="A9" s="2" t="s">
        <v>6</v>
      </c>
      <c r="B9" s="530">
        <v>105573</v>
      </c>
      <c r="C9" s="530">
        <v>104977</v>
      </c>
      <c r="D9" s="531">
        <v>-0.54559404393168531</v>
      </c>
    </row>
    <row r="10" spans="1:4">
      <c r="A10" s="2"/>
      <c r="B10" s="530"/>
      <c r="C10" s="530"/>
      <c r="D10" s="532"/>
    </row>
    <row r="11" spans="1:4">
      <c r="A11" s="2" t="s">
        <v>7</v>
      </c>
      <c r="B11" s="530">
        <v>68359</v>
      </c>
      <c r="C11" s="530">
        <v>68940</v>
      </c>
      <c r="D11" s="531">
        <v>0.84992466244386833</v>
      </c>
    </row>
    <row r="12" spans="1:4">
      <c r="A12" s="2"/>
      <c r="B12" s="530"/>
      <c r="C12" s="530"/>
      <c r="D12" s="532"/>
    </row>
    <row r="13" spans="1:4">
      <c r="A13" s="2" t="s">
        <v>8</v>
      </c>
      <c r="B13" s="530">
        <v>25206</v>
      </c>
      <c r="C13" s="530">
        <v>25406</v>
      </c>
      <c r="D13" s="531">
        <v>0.79346187415694214</v>
      </c>
    </row>
    <row r="14" spans="1:4">
      <c r="A14" s="2"/>
      <c r="B14" s="530"/>
      <c r="C14" s="530"/>
      <c r="D14" s="532"/>
    </row>
    <row r="15" spans="1:4">
      <c r="A15" s="2" t="s">
        <v>9</v>
      </c>
      <c r="B15" s="530">
        <v>18645</v>
      </c>
      <c r="C15" s="530">
        <v>19941</v>
      </c>
      <c r="D15" s="531">
        <v>6.9509251810136785</v>
      </c>
    </row>
    <row r="16" spans="1:4">
      <c r="A16" s="2"/>
      <c r="B16" s="530"/>
      <c r="C16" s="530"/>
      <c r="D16" s="532"/>
    </row>
    <row r="17" spans="1:4">
      <c r="A17" s="2" t="s">
        <v>10</v>
      </c>
      <c r="B17" s="530">
        <v>42462</v>
      </c>
      <c r="C17" s="530">
        <v>43137</v>
      </c>
      <c r="D17" s="531">
        <v>1.5896566341670137</v>
      </c>
    </row>
    <row r="18" spans="1:4">
      <c r="A18" s="2"/>
      <c r="B18" s="530"/>
      <c r="C18" s="530"/>
      <c r="D18" s="532"/>
    </row>
    <row r="19" spans="1:4">
      <c r="A19" s="2" t="s">
        <v>11</v>
      </c>
      <c r="B19" s="530">
        <v>27</v>
      </c>
      <c r="C19" s="530">
        <v>0</v>
      </c>
      <c r="D19" s="531">
        <v>-100</v>
      </c>
    </row>
    <row r="20" spans="1:4">
      <c r="A20" s="2"/>
      <c r="B20" s="530"/>
      <c r="C20" s="530"/>
      <c r="D20" s="532"/>
    </row>
    <row r="21" spans="1:4">
      <c r="A21" s="2"/>
      <c r="B21" s="530"/>
      <c r="C21" s="530"/>
      <c r="D21" s="531"/>
    </row>
    <row r="22" spans="1:4">
      <c r="A22" s="3" t="s">
        <v>12</v>
      </c>
      <c r="B22" s="533">
        <v>260272</v>
      </c>
      <c r="C22" s="533">
        <v>262401</v>
      </c>
      <c r="D22" s="534">
        <v>0.82567467879757217</v>
      </c>
    </row>
    <row r="23" spans="1:4" ht="13.5" thickBot="1">
      <c r="A23" s="4"/>
      <c r="B23" s="5"/>
      <c r="C23" s="6"/>
      <c r="D23" s="7"/>
    </row>
    <row r="24" spans="1:4">
      <c r="C24" s="89"/>
    </row>
    <row r="25" spans="1:4">
      <c r="C25" s="89"/>
    </row>
  </sheetData>
  <pageMargins left="1.3779527559055118" right="0.75" top="1.5748031496062993" bottom="1" header="0" footer="0"/>
  <pageSetup orientation="portrait" r:id="rId1"/>
  <headerFooter alignWithMargins="0">
    <oddHeader>&amp;C&amp;A&amp;R1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5" workbookViewId="0">
      <selection activeCell="D54" sqref="D54"/>
    </sheetView>
  </sheetViews>
  <sheetFormatPr baseColWidth="10" defaultRowHeight="12.75"/>
  <sheetData>
    <row r="1" spans="1:9">
      <c r="A1" s="385"/>
      <c r="B1" s="385"/>
      <c r="C1" s="385"/>
      <c r="D1" s="385"/>
      <c r="E1" s="385"/>
      <c r="F1" s="385"/>
      <c r="G1" s="385"/>
      <c r="H1" s="385"/>
      <c r="I1" s="385"/>
    </row>
    <row r="2" spans="1:9">
      <c r="A2" s="385"/>
      <c r="B2" s="385"/>
      <c r="C2" s="385"/>
      <c r="D2" s="385"/>
      <c r="E2" s="385"/>
      <c r="F2" s="385"/>
      <c r="G2" s="385"/>
      <c r="H2" s="385"/>
      <c r="I2" s="385"/>
    </row>
    <row r="3" spans="1:9">
      <c r="A3" s="385"/>
      <c r="B3" s="385"/>
      <c r="C3" s="385"/>
      <c r="D3" s="385"/>
      <c r="E3" s="385"/>
      <c r="F3" s="385"/>
      <c r="G3" s="385"/>
      <c r="H3" s="385"/>
      <c r="I3" s="385"/>
    </row>
    <row r="4" spans="1:9">
      <c r="A4" s="385"/>
      <c r="B4" s="385"/>
      <c r="C4" s="385"/>
      <c r="D4" s="385"/>
      <c r="E4" s="385"/>
      <c r="F4" s="385"/>
      <c r="G4" s="385"/>
      <c r="H4" s="385"/>
      <c r="I4" s="385"/>
    </row>
    <row r="5" spans="1:9">
      <c r="A5" s="385"/>
      <c r="B5" s="385"/>
      <c r="C5" s="385"/>
      <c r="D5" s="385"/>
      <c r="E5" s="385"/>
      <c r="F5" s="385"/>
      <c r="G5" s="385"/>
      <c r="H5" s="385"/>
      <c r="I5" s="385"/>
    </row>
    <row r="6" spans="1:9">
      <c r="A6" s="385"/>
      <c r="B6" s="385"/>
      <c r="C6" s="385"/>
      <c r="D6" s="385"/>
      <c r="E6" s="385"/>
      <c r="F6" s="385"/>
      <c r="G6" s="385"/>
      <c r="H6" s="385"/>
      <c r="I6" s="385"/>
    </row>
    <row r="7" spans="1:9">
      <c r="A7" s="385"/>
      <c r="B7" s="385"/>
      <c r="C7" s="385"/>
      <c r="D7" s="385"/>
      <c r="E7" s="385"/>
      <c r="F7" s="385"/>
      <c r="G7" s="385"/>
      <c r="H7" s="385"/>
      <c r="I7" s="385"/>
    </row>
    <row r="8" spans="1:9">
      <c r="A8" s="385"/>
      <c r="B8" s="385"/>
      <c r="C8" s="385"/>
      <c r="D8" s="385"/>
      <c r="E8" s="385"/>
      <c r="F8" s="385"/>
      <c r="G8" s="385"/>
      <c r="H8" s="385"/>
      <c r="I8" s="385"/>
    </row>
    <row r="9" spans="1:9">
      <c r="A9" s="385"/>
      <c r="B9" s="385"/>
      <c r="C9" s="385"/>
      <c r="D9" s="385"/>
      <c r="E9" s="385"/>
      <c r="F9" s="385"/>
      <c r="G9" s="385"/>
      <c r="H9" s="385"/>
      <c r="I9" s="385"/>
    </row>
    <row r="10" spans="1:9">
      <c r="A10" s="385"/>
      <c r="B10" s="385"/>
      <c r="C10" s="385"/>
      <c r="D10" s="385"/>
      <c r="E10" s="385"/>
      <c r="F10" s="385"/>
      <c r="G10" s="385"/>
      <c r="H10" s="385"/>
      <c r="I10" s="385"/>
    </row>
    <row r="11" spans="1:9">
      <c r="A11" s="385"/>
      <c r="B11" s="385"/>
      <c r="C11" s="385"/>
      <c r="D11" s="385"/>
      <c r="E11" s="385"/>
      <c r="F11" s="385"/>
      <c r="G11" s="385"/>
      <c r="H11" s="385"/>
      <c r="I11" s="385"/>
    </row>
    <row r="12" spans="1:9">
      <c r="A12" s="385"/>
      <c r="B12" s="385"/>
      <c r="C12" s="385"/>
      <c r="D12" s="385"/>
      <c r="E12" s="385"/>
      <c r="F12" s="385"/>
      <c r="G12" s="385"/>
      <c r="H12" s="385"/>
      <c r="I12" s="385"/>
    </row>
    <row r="13" spans="1:9">
      <c r="A13" s="385"/>
      <c r="B13" s="385"/>
      <c r="C13" s="385"/>
      <c r="D13" s="385"/>
      <c r="E13" s="385"/>
      <c r="F13" s="385"/>
      <c r="G13" s="385"/>
      <c r="H13" s="385"/>
      <c r="I13" s="385"/>
    </row>
    <row r="14" spans="1:9">
      <c r="A14" s="385"/>
      <c r="B14" s="385"/>
      <c r="C14" s="385"/>
      <c r="D14" s="385"/>
      <c r="E14" s="385"/>
      <c r="F14" s="385"/>
      <c r="G14" s="385"/>
      <c r="H14" s="385"/>
      <c r="I14" s="385"/>
    </row>
    <row r="15" spans="1:9">
      <c r="A15" s="385"/>
      <c r="B15" s="385"/>
      <c r="C15" s="385"/>
      <c r="D15" s="385"/>
      <c r="E15" s="385"/>
      <c r="F15" s="385"/>
      <c r="G15" s="385"/>
      <c r="H15" s="385"/>
      <c r="I15" s="385"/>
    </row>
    <row r="16" spans="1:9">
      <c r="A16" s="385"/>
      <c r="B16" s="385"/>
      <c r="C16" s="385"/>
      <c r="D16" s="385"/>
      <c r="E16" s="385"/>
      <c r="F16" s="385"/>
      <c r="G16" s="385"/>
      <c r="H16" s="385"/>
      <c r="I16" s="385"/>
    </row>
    <row r="17" spans="1:9">
      <c r="A17" s="385"/>
      <c r="B17" s="385"/>
      <c r="C17" s="385"/>
      <c r="D17" s="385"/>
      <c r="E17" s="385"/>
      <c r="F17" s="385"/>
      <c r="G17" s="385"/>
      <c r="H17" s="385"/>
      <c r="I17" s="385"/>
    </row>
    <row r="18" spans="1:9">
      <c r="A18" s="385"/>
      <c r="B18" s="385"/>
      <c r="C18" s="385"/>
      <c r="D18" s="385"/>
      <c r="E18" s="385"/>
      <c r="F18" s="385"/>
      <c r="G18" s="385"/>
      <c r="H18" s="385"/>
      <c r="I18" s="385"/>
    </row>
    <row r="19" spans="1:9">
      <c r="A19" s="385"/>
      <c r="B19" s="385"/>
      <c r="C19" s="385"/>
      <c r="D19" s="385"/>
      <c r="E19" s="385"/>
      <c r="F19" s="385"/>
      <c r="G19" s="385"/>
      <c r="H19" s="385"/>
      <c r="I19" s="385"/>
    </row>
    <row r="20" spans="1:9">
      <c r="A20" s="385"/>
      <c r="B20" s="385"/>
      <c r="C20" s="385"/>
      <c r="D20" s="385"/>
      <c r="E20" s="385"/>
      <c r="F20" s="385"/>
      <c r="G20" s="385"/>
      <c r="H20" s="385"/>
      <c r="I20" s="385"/>
    </row>
    <row r="21" spans="1:9">
      <c r="A21" s="385"/>
      <c r="B21" s="385"/>
      <c r="C21" s="385"/>
      <c r="D21" s="385"/>
      <c r="E21" s="385"/>
      <c r="F21" s="385"/>
      <c r="G21" s="385"/>
      <c r="H21" s="385"/>
      <c r="I21" s="385"/>
    </row>
    <row r="22" spans="1:9">
      <c r="A22" s="385"/>
      <c r="B22" s="385"/>
      <c r="C22" s="385"/>
      <c r="D22" s="385"/>
      <c r="E22" s="385"/>
      <c r="F22" s="385"/>
      <c r="G22" s="385"/>
      <c r="H22" s="385"/>
      <c r="I22" s="385"/>
    </row>
    <row r="23" spans="1:9">
      <c r="A23" s="385"/>
      <c r="B23" s="385"/>
      <c r="C23" s="385"/>
      <c r="D23" s="385"/>
      <c r="E23" s="385"/>
      <c r="F23" s="385"/>
      <c r="G23" s="385"/>
      <c r="H23" s="385"/>
      <c r="I23" s="385"/>
    </row>
    <row r="24" spans="1:9">
      <c r="A24" s="385"/>
      <c r="B24" s="385"/>
      <c r="C24" s="385"/>
      <c r="D24" s="385"/>
      <c r="E24" s="385"/>
      <c r="F24" s="385"/>
      <c r="G24" s="385"/>
      <c r="H24" s="385"/>
      <c r="I24" s="385"/>
    </row>
    <row r="25" spans="1:9">
      <c r="A25" s="385"/>
      <c r="B25" s="385"/>
      <c r="C25" s="385"/>
      <c r="D25" s="385"/>
      <c r="E25" s="385"/>
      <c r="F25" s="385"/>
      <c r="G25" s="385"/>
      <c r="H25" s="385"/>
      <c r="I25" s="385"/>
    </row>
    <row r="26" spans="1:9">
      <c r="A26" s="385"/>
      <c r="B26" s="385"/>
      <c r="C26" s="385"/>
      <c r="D26" s="385"/>
      <c r="E26" s="385"/>
      <c r="F26" s="385"/>
      <c r="G26" s="385"/>
      <c r="H26" s="385"/>
      <c r="I26" s="385"/>
    </row>
    <row r="27" spans="1:9">
      <c r="A27" s="385"/>
      <c r="B27" s="385"/>
      <c r="C27" s="385"/>
      <c r="D27" s="385"/>
      <c r="E27" s="385"/>
      <c r="F27" s="385"/>
      <c r="G27" s="385"/>
      <c r="H27" s="385"/>
      <c r="I27" s="385"/>
    </row>
    <row r="28" spans="1:9">
      <c r="A28" s="385"/>
      <c r="B28" s="385"/>
      <c r="C28" s="385"/>
      <c r="D28" s="385"/>
      <c r="E28" s="385"/>
      <c r="F28" s="385"/>
      <c r="G28" s="385"/>
      <c r="H28" s="385"/>
      <c r="I28" s="385"/>
    </row>
    <row r="29" spans="1:9">
      <c r="A29" s="385"/>
      <c r="B29" s="385"/>
      <c r="C29" s="385"/>
      <c r="D29" s="385"/>
      <c r="E29" s="385"/>
      <c r="F29" s="385"/>
      <c r="G29" s="385"/>
      <c r="H29" s="385"/>
      <c r="I29" s="385"/>
    </row>
    <row r="30" spans="1:9">
      <c r="A30" s="385"/>
      <c r="B30" s="385"/>
      <c r="C30" s="385"/>
      <c r="D30" s="385"/>
      <c r="E30" s="385"/>
      <c r="F30" s="385"/>
      <c r="G30" s="385"/>
      <c r="H30" s="385"/>
      <c r="I30" s="385"/>
    </row>
    <row r="31" spans="1:9">
      <c r="A31" s="385"/>
      <c r="B31" s="385"/>
      <c r="C31" s="385"/>
      <c r="D31" s="385"/>
      <c r="E31" s="385"/>
      <c r="F31" s="385"/>
      <c r="G31" s="385"/>
      <c r="H31" s="385"/>
      <c r="I31" s="385"/>
    </row>
    <row r="32" spans="1:9">
      <c r="A32" s="385"/>
      <c r="B32" s="385"/>
      <c r="C32" s="385"/>
      <c r="D32" s="385"/>
      <c r="E32" s="385"/>
      <c r="F32" s="385"/>
      <c r="G32" s="385"/>
      <c r="H32" s="385"/>
      <c r="I32" s="385"/>
    </row>
    <row r="33" spans="1:9">
      <c r="A33" s="385"/>
      <c r="B33" s="385"/>
      <c r="C33" s="385"/>
      <c r="D33" s="385"/>
      <c r="E33" s="385"/>
      <c r="F33" s="385"/>
      <c r="G33" s="385"/>
      <c r="H33" s="385"/>
      <c r="I33" s="385"/>
    </row>
    <row r="34" spans="1:9">
      <c r="A34" s="385"/>
      <c r="B34" s="385"/>
      <c r="C34" s="385"/>
      <c r="D34" s="385"/>
      <c r="E34" s="385"/>
      <c r="F34" s="385"/>
      <c r="G34" s="385"/>
      <c r="H34" s="385"/>
      <c r="I34" s="385"/>
    </row>
    <row r="35" spans="1:9">
      <c r="A35" s="385"/>
      <c r="B35" s="385"/>
      <c r="C35" s="385"/>
      <c r="D35" s="385"/>
      <c r="E35" s="385"/>
      <c r="F35" s="385"/>
      <c r="G35" s="385"/>
      <c r="H35" s="385"/>
      <c r="I35" s="385"/>
    </row>
    <row r="36" spans="1:9">
      <c r="A36" s="385"/>
      <c r="B36" s="385"/>
      <c r="C36" s="385"/>
      <c r="D36" s="385"/>
      <c r="E36" s="385"/>
      <c r="F36" s="385"/>
      <c r="G36" s="385"/>
      <c r="H36" s="385"/>
      <c r="I36" s="385"/>
    </row>
    <row r="37" spans="1:9">
      <c r="A37" s="385"/>
      <c r="B37" s="385"/>
      <c r="C37" s="385"/>
      <c r="D37" s="385"/>
      <c r="E37" s="385"/>
      <c r="F37" s="385"/>
      <c r="G37" s="385"/>
      <c r="H37" s="385"/>
      <c r="I37" s="385"/>
    </row>
    <row r="38" spans="1:9">
      <c r="A38" s="385"/>
      <c r="B38" s="385"/>
      <c r="C38" s="385"/>
      <c r="D38" s="385"/>
      <c r="E38" s="385"/>
      <c r="F38" s="385"/>
      <c r="G38" s="385"/>
      <c r="H38" s="385"/>
      <c r="I38" s="385"/>
    </row>
    <row r="39" spans="1:9">
      <c r="A39" s="385"/>
      <c r="B39" s="385"/>
      <c r="C39" s="385"/>
      <c r="D39" s="385"/>
      <c r="E39" s="385"/>
      <c r="F39" s="385"/>
      <c r="G39" s="385"/>
      <c r="H39" s="385"/>
      <c r="I39" s="385"/>
    </row>
    <row r="40" spans="1:9">
      <c r="A40" s="385"/>
      <c r="B40" s="385"/>
      <c r="C40" s="385"/>
      <c r="D40" s="385"/>
      <c r="E40" s="385"/>
      <c r="F40" s="385"/>
      <c r="G40" s="385"/>
      <c r="H40" s="385"/>
      <c r="I40" s="385"/>
    </row>
    <row r="41" spans="1:9">
      <c r="A41" s="385"/>
      <c r="B41" s="385"/>
      <c r="C41" s="385"/>
      <c r="D41" s="385"/>
      <c r="E41" s="385"/>
      <c r="F41" s="385"/>
      <c r="G41" s="385"/>
      <c r="H41" s="385"/>
      <c r="I41" s="385"/>
    </row>
    <row r="42" spans="1:9">
      <c r="A42" s="385"/>
      <c r="B42" s="385"/>
      <c r="C42" s="385"/>
      <c r="D42" s="385"/>
      <c r="E42" s="385"/>
      <c r="F42" s="385"/>
      <c r="G42" s="385"/>
      <c r="H42" s="385"/>
      <c r="I42" s="385"/>
    </row>
    <row r="43" spans="1:9">
      <c r="A43" s="385"/>
      <c r="B43" s="385"/>
      <c r="C43" s="385"/>
      <c r="D43" s="385"/>
      <c r="E43" s="385"/>
      <c r="F43" s="385"/>
      <c r="G43" s="385"/>
      <c r="H43" s="385"/>
      <c r="I43" s="385"/>
    </row>
    <row r="44" spans="1:9">
      <c r="A44" s="385"/>
      <c r="B44" s="385"/>
      <c r="C44" s="385"/>
      <c r="D44" s="385"/>
      <c r="E44" s="385"/>
      <c r="F44" s="385"/>
      <c r="G44" s="385"/>
      <c r="H44" s="385"/>
      <c r="I44" s="385"/>
    </row>
    <row r="45" spans="1:9">
      <c r="A45" s="385"/>
      <c r="B45" s="385"/>
      <c r="C45" s="385"/>
      <c r="D45" s="385"/>
      <c r="E45" s="385"/>
      <c r="F45" s="385"/>
      <c r="G45" s="385"/>
      <c r="H45" s="385"/>
      <c r="I45" s="385"/>
    </row>
    <row r="46" spans="1:9">
      <c r="A46" s="385"/>
      <c r="B46" s="385"/>
      <c r="C46" s="385"/>
      <c r="D46" s="385"/>
      <c r="E46" s="385"/>
      <c r="F46" s="385"/>
      <c r="G46" s="385"/>
      <c r="H46" s="385"/>
      <c r="I46" s="385"/>
    </row>
    <row r="47" spans="1:9">
      <c r="A47" s="385"/>
      <c r="B47" s="385"/>
      <c r="C47" s="385"/>
      <c r="D47" s="385"/>
      <c r="E47" s="385"/>
      <c r="F47" s="385"/>
      <c r="G47" s="385"/>
      <c r="H47" s="385"/>
      <c r="I47" s="385"/>
    </row>
    <row r="48" spans="1:9">
      <c r="A48" s="385"/>
      <c r="B48" s="385"/>
      <c r="C48" s="385"/>
      <c r="D48" s="385"/>
      <c r="E48" s="385"/>
      <c r="F48" s="385"/>
      <c r="G48" s="385"/>
      <c r="H48" s="385"/>
      <c r="I48" s="385"/>
    </row>
  </sheetData>
  <pageMargins left="0.75" right="0.75" top="1" bottom="1" header="0" footer="0"/>
  <pageSetup orientation="portrait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32" workbookViewId="0">
      <selection activeCell="I51" sqref="I51"/>
    </sheetView>
  </sheetViews>
  <sheetFormatPr baseColWidth="10" defaultRowHeight="12.75"/>
  <cols>
    <col min="1" max="1" width="2.42578125" customWidth="1"/>
    <col min="2" max="2" width="18.5703125" customWidth="1"/>
    <col min="10" max="10" width="12.5703125" customWidth="1"/>
  </cols>
  <sheetData>
    <row r="1" spans="1:10" ht="13.5" customHeight="1">
      <c r="A1" s="385"/>
      <c r="B1" s="385"/>
      <c r="C1" s="385"/>
      <c r="D1" s="385"/>
      <c r="E1" s="385"/>
      <c r="F1" s="385"/>
      <c r="G1" s="385"/>
      <c r="H1" s="385"/>
      <c r="I1" s="385"/>
      <c r="J1" s="385"/>
    </row>
    <row r="2" spans="1:10">
      <c r="A2" s="385"/>
      <c r="B2" s="385"/>
      <c r="C2" s="385"/>
      <c r="D2" s="385"/>
      <c r="E2" s="385"/>
      <c r="F2" s="385"/>
      <c r="G2" s="385"/>
      <c r="H2" s="385"/>
      <c r="I2" s="385"/>
      <c r="J2" s="385"/>
    </row>
    <row r="3" spans="1:10">
      <c r="A3" s="385"/>
      <c r="B3" s="385"/>
      <c r="C3" s="385"/>
      <c r="D3" s="385"/>
      <c r="E3" s="385"/>
      <c r="F3" s="385"/>
      <c r="G3" s="385"/>
      <c r="H3" s="385"/>
      <c r="I3" s="385"/>
      <c r="J3" s="385"/>
    </row>
    <row r="4" spans="1:10">
      <c r="A4" s="385"/>
      <c r="B4" s="385"/>
      <c r="C4" s="385"/>
      <c r="D4" s="385"/>
      <c r="E4" s="385"/>
      <c r="F4" s="385"/>
      <c r="G4" s="385"/>
      <c r="H4" s="385"/>
      <c r="I4" s="385"/>
      <c r="J4" s="385"/>
    </row>
    <row r="5" spans="1:10">
      <c r="A5" s="385"/>
      <c r="B5" s="385"/>
      <c r="C5" s="385"/>
      <c r="D5" s="385"/>
      <c r="E5" s="385"/>
      <c r="F5" s="385"/>
      <c r="G5" s="385"/>
      <c r="H5" s="385"/>
      <c r="I5" s="385"/>
      <c r="J5" s="385"/>
    </row>
    <row r="6" spans="1:10">
      <c r="A6" s="385"/>
      <c r="B6" s="385"/>
      <c r="C6" s="385"/>
      <c r="D6" s="385"/>
      <c r="E6" s="385"/>
      <c r="F6" s="385"/>
      <c r="G6" s="385"/>
      <c r="H6" s="385"/>
      <c r="I6" s="385"/>
      <c r="J6" s="385"/>
    </row>
    <row r="7" spans="1:10">
      <c r="A7" s="385"/>
      <c r="B7" s="385"/>
      <c r="C7" s="385"/>
      <c r="D7" s="385"/>
      <c r="E7" s="385"/>
      <c r="F7" s="385"/>
      <c r="G7" s="385"/>
      <c r="H7" s="385"/>
      <c r="I7" s="385"/>
      <c r="J7" s="385"/>
    </row>
    <row r="8" spans="1:10">
      <c r="A8" s="385"/>
      <c r="B8" s="385"/>
      <c r="C8" s="385"/>
      <c r="D8" s="385"/>
      <c r="E8" s="385"/>
      <c r="F8" s="385"/>
      <c r="G8" s="385"/>
      <c r="H8" s="385"/>
      <c r="I8" s="385"/>
      <c r="J8" s="385"/>
    </row>
    <row r="9" spans="1:10">
      <c r="A9" s="385"/>
      <c r="B9" s="385"/>
      <c r="C9" s="385"/>
      <c r="D9" s="385"/>
      <c r="E9" s="385"/>
      <c r="F9" s="385"/>
      <c r="G9" s="385"/>
      <c r="H9" s="385"/>
      <c r="I9" s="385"/>
      <c r="J9" s="385"/>
    </row>
    <row r="10" spans="1:10">
      <c r="A10" s="385"/>
      <c r="B10" s="385"/>
      <c r="C10" s="385"/>
      <c r="D10" s="385"/>
      <c r="E10" s="385"/>
      <c r="F10" s="385"/>
      <c r="G10" s="385"/>
      <c r="H10" s="385"/>
      <c r="I10" s="385"/>
      <c r="J10" s="385"/>
    </row>
    <row r="11" spans="1:10">
      <c r="A11" s="385"/>
      <c r="B11" s="385"/>
      <c r="C11" s="385"/>
      <c r="D11" s="385"/>
      <c r="E11" s="385"/>
      <c r="F11" s="385"/>
      <c r="G11" s="385"/>
      <c r="H11" s="385"/>
      <c r="I11" s="385"/>
      <c r="J11" s="385"/>
    </row>
    <row r="12" spans="1:10">
      <c r="A12" s="385"/>
      <c r="B12" s="385"/>
      <c r="C12" s="385"/>
      <c r="D12" s="385"/>
      <c r="E12" s="385"/>
      <c r="F12" s="385"/>
      <c r="G12" s="385"/>
      <c r="H12" s="385"/>
      <c r="I12" s="385"/>
      <c r="J12" s="385"/>
    </row>
    <row r="13" spans="1:10">
      <c r="A13" s="385"/>
      <c r="B13" s="385"/>
      <c r="C13" s="385"/>
      <c r="D13" s="385"/>
      <c r="E13" s="385"/>
      <c r="F13" s="385"/>
      <c r="G13" s="385"/>
      <c r="H13" s="385"/>
      <c r="I13" s="385"/>
      <c r="J13" s="385"/>
    </row>
    <row r="14" spans="1:10">
      <c r="A14" s="385"/>
      <c r="B14" s="385"/>
      <c r="C14" s="385"/>
      <c r="D14" s="385"/>
      <c r="E14" s="385"/>
      <c r="F14" s="385"/>
      <c r="G14" s="385"/>
      <c r="H14" s="385"/>
      <c r="I14" s="385"/>
      <c r="J14" s="385"/>
    </row>
    <row r="15" spans="1:10">
      <c r="A15" s="385"/>
      <c r="B15" s="385"/>
      <c r="C15" s="385"/>
      <c r="D15" s="385"/>
      <c r="E15" s="385"/>
      <c r="F15" s="385"/>
      <c r="G15" s="385"/>
      <c r="H15" s="385"/>
      <c r="I15" s="385"/>
      <c r="J15" s="385"/>
    </row>
    <row r="16" spans="1:10">
      <c r="A16" s="385"/>
      <c r="B16" s="385"/>
      <c r="C16" s="385"/>
      <c r="D16" s="385"/>
      <c r="E16" s="385"/>
      <c r="F16" s="385"/>
      <c r="G16" s="385"/>
      <c r="H16" s="385"/>
      <c r="I16" s="385"/>
      <c r="J16" s="385"/>
    </row>
    <row r="17" spans="1:10">
      <c r="A17" s="385"/>
      <c r="B17" s="385"/>
      <c r="C17" s="385"/>
      <c r="D17" s="385"/>
      <c r="E17" s="385"/>
      <c r="F17" s="385"/>
      <c r="G17" s="385"/>
      <c r="H17" s="385"/>
      <c r="I17" s="385"/>
      <c r="J17" s="385"/>
    </row>
    <row r="18" spans="1:10">
      <c r="A18" s="385"/>
      <c r="B18" s="385"/>
      <c r="C18" s="385"/>
      <c r="D18" s="385"/>
      <c r="E18" s="385"/>
      <c r="F18" s="385"/>
      <c r="G18" s="385"/>
      <c r="H18" s="385"/>
      <c r="I18" s="385"/>
      <c r="J18" s="385"/>
    </row>
    <row r="19" spans="1:10">
      <c r="A19" s="385"/>
      <c r="B19" s="385"/>
      <c r="C19" s="385"/>
      <c r="D19" s="385"/>
      <c r="E19" s="385"/>
      <c r="F19" s="385"/>
      <c r="G19" s="385"/>
      <c r="H19" s="385"/>
      <c r="I19" s="385"/>
      <c r="J19" s="385"/>
    </row>
    <row r="20" spans="1:10">
      <c r="A20" s="385"/>
      <c r="B20" s="385"/>
      <c r="C20" s="385"/>
      <c r="D20" s="385"/>
      <c r="E20" s="385"/>
      <c r="F20" s="385"/>
      <c r="G20" s="385"/>
      <c r="H20" s="385"/>
      <c r="I20" s="385"/>
      <c r="J20" s="385"/>
    </row>
    <row r="21" spans="1:10">
      <c r="A21" s="385"/>
      <c r="B21" s="385"/>
      <c r="C21" s="385"/>
      <c r="D21" s="385"/>
      <c r="E21" s="385"/>
      <c r="F21" s="385"/>
      <c r="G21" s="385"/>
      <c r="H21" s="385"/>
      <c r="I21" s="385"/>
      <c r="J21" s="385"/>
    </row>
    <row r="22" spans="1:10">
      <c r="A22" s="385"/>
      <c r="B22" s="385"/>
      <c r="C22" s="385"/>
      <c r="D22" s="385"/>
      <c r="E22" s="385"/>
      <c r="F22" s="385"/>
      <c r="G22" s="385"/>
      <c r="H22" s="385"/>
      <c r="I22" s="385"/>
      <c r="J22" s="385"/>
    </row>
    <row r="23" spans="1:10">
      <c r="A23" s="385"/>
      <c r="B23" s="385"/>
      <c r="C23" s="385"/>
      <c r="D23" s="385"/>
      <c r="E23" s="385"/>
      <c r="F23" s="385"/>
      <c r="G23" s="385"/>
      <c r="H23" s="385"/>
      <c r="I23" s="385"/>
      <c r="J23" s="385"/>
    </row>
    <row r="24" spans="1:10">
      <c r="A24" s="385"/>
      <c r="B24" s="385"/>
      <c r="C24" s="385"/>
      <c r="D24" s="385"/>
      <c r="E24" s="385"/>
      <c r="F24" s="385"/>
      <c r="G24" s="385"/>
      <c r="H24" s="385"/>
      <c r="I24" s="385"/>
      <c r="J24" s="385"/>
    </row>
    <row r="25" spans="1:10">
      <c r="A25" s="385"/>
      <c r="B25" s="385"/>
      <c r="C25" s="385"/>
      <c r="D25" s="385"/>
      <c r="E25" s="385"/>
      <c r="F25" s="385"/>
      <c r="G25" s="385"/>
      <c r="H25" s="385"/>
      <c r="I25" s="385"/>
      <c r="J25" s="385"/>
    </row>
    <row r="26" spans="1:10">
      <c r="A26" s="385"/>
      <c r="B26" s="385"/>
      <c r="C26" s="385"/>
      <c r="D26" s="385"/>
      <c r="E26" s="385"/>
      <c r="F26" s="385"/>
      <c r="G26" s="385"/>
      <c r="H26" s="385"/>
      <c r="I26" s="385"/>
      <c r="J26" s="385"/>
    </row>
    <row r="27" spans="1:10">
      <c r="A27" s="385"/>
      <c r="B27" s="385"/>
      <c r="C27" s="385"/>
      <c r="D27" s="385"/>
      <c r="E27" s="385"/>
      <c r="F27" s="385"/>
      <c r="G27" s="385"/>
      <c r="H27" s="385"/>
      <c r="I27" s="385"/>
      <c r="J27" s="385"/>
    </row>
    <row r="28" spans="1:10">
      <c r="A28" s="385"/>
      <c r="B28" s="385"/>
      <c r="C28" s="385"/>
      <c r="D28" s="385"/>
      <c r="E28" s="385"/>
      <c r="F28" s="385"/>
      <c r="G28" s="385"/>
      <c r="H28" s="385"/>
      <c r="I28" s="385"/>
      <c r="J28" s="385"/>
    </row>
    <row r="29" spans="1:10">
      <c r="A29" s="385"/>
      <c r="B29" s="385"/>
      <c r="C29" s="385"/>
      <c r="D29" s="385"/>
      <c r="E29" s="385"/>
      <c r="F29" s="385"/>
      <c r="G29" s="385"/>
      <c r="H29" s="385"/>
      <c r="I29" s="385"/>
      <c r="J29" s="385"/>
    </row>
    <row r="30" spans="1:10">
      <c r="A30" s="385"/>
      <c r="B30" s="385"/>
      <c r="C30" s="385"/>
      <c r="D30" s="385"/>
      <c r="E30" s="385"/>
      <c r="F30" s="385"/>
      <c r="G30" s="385"/>
      <c r="H30" s="385"/>
      <c r="I30" s="385"/>
      <c r="J30" s="385"/>
    </row>
    <row r="31" spans="1:10">
      <c r="A31" s="385"/>
      <c r="B31" s="385"/>
      <c r="C31" s="385"/>
      <c r="D31" s="385"/>
      <c r="E31" s="385"/>
      <c r="F31" s="385"/>
      <c r="G31" s="385"/>
      <c r="H31" s="385"/>
      <c r="I31" s="385"/>
      <c r="J31" s="385"/>
    </row>
    <row r="32" spans="1:10">
      <c r="A32" s="385"/>
      <c r="B32" s="385"/>
      <c r="C32" s="385"/>
      <c r="D32" s="385"/>
      <c r="E32" s="385"/>
      <c r="F32" s="385"/>
      <c r="G32" s="385"/>
      <c r="H32" s="385"/>
      <c r="I32" s="385"/>
      <c r="J32" s="385"/>
    </row>
    <row r="33" spans="1:10">
      <c r="A33" s="385"/>
      <c r="B33" s="385"/>
      <c r="C33" s="385"/>
      <c r="D33" s="385"/>
      <c r="E33" s="385"/>
      <c r="F33" s="385"/>
      <c r="G33" s="385"/>
      <c r="H33" s="385"/>
      <c r="I33" s="385"/>
      <c r="J33" s="385"/>
    </row>
    <row r="34" spans="1:10">
      <c r="A34" s="385"/>
      <c r="B34" s="385"/>
      <c r="C34" s="385"/>
      <c r="D34" s="385"/>
      <c r="E34" s="385"/>
      <c r="F34" s="385"/>
      <c r="G34" s="385"/>
      <c r="H34" s="385"/>
      <c r="I34" s="385"/>
      <c r="J34" s="385"/>
    </row>
    <row r="35" spans="1:10">
      <c r="A35" s="385"/>
      <c r="B35" s="385"/>
      <c r="C35" s="385"/>
      <c r="D35" s="385"/>
      <c r="E35" s="385"/>
      <c r="F35" s="385"/>
      <c r="G35" s="385"/>
      <c r="H35" s="385"/>
      <c r="I35" s="385"/>
      <c r="J35" s="385"/>
    </row>
    <row r="36" spans="1:10">
      <c r="A36" s="385"/>
      <c r="B36" s="385"/>
      <c r="C36" s="385"/>
      <c r="D36" s="385"/>
      <c r="E36" s="385"/>
      <c r="F36" s="385"/>
      <c r="G36" s="385"/>
      <c r="H36" s="385"/>
      <c r="I36" s="385"/>
      <c r="J36" s="385"/>
    </row>
    <row r="37" spans="1:10">
      <c r="A37" s="385"/>
      <c r="B37" s="385"/>
      <c r="C37" s="385"/>
      <c r="D37" s="385"/>
      <c r="E37" s="385"/>
      <c r="F37" s="385"/>
      <c r="G37" s="385"/>
      <c r="H37" s="385"/>
      <c r="I37" s="385"/>
      <c r="J37" s="385"/>
    </row>
    <row r="38" spans="1:10">
      <c r="A38" s="385"/>
      <c r="B38" s="385"/>
      <c r="C38" s="385"/>
      <c r="D38" s="385"/>
      <c r="E38" s="385"/>
      <c r="F38" s="385"/>
      <c r="G38" s="385"/>
      <c r="H38" s="385"/>
      <c r="I38" s="385"/>
      <c r="J38" s="385"/>
    </row>
    <row r="39" spans="1:10">
      <c r="A39" s="385"/>
      <c r="B39" s="385"/>
      <c r="C39" s="385"/>
      <c r="D39" s="385"/>
      <c r="E39" s="385"/>
      <c r="F39" s="385"/>
      <c r="G39" s="385"/>
      <c r="H39" s="385"/>
      <c r="I39" s="385"/>
      <c r="J39" s="385"/>
    </row>
    <row r="40" spans="1:10">
      <c r="A40" s="385"/>
      <c r="B40" s="385"/>
      <c r="C40" s="385"/>
      <c r="D40" s="385"/>
      <c r="E40" s="385"/>
      <c r="F40" s="385"/>
      <c r="G40" s="385"/>
      <c r="H40" s="385"/>
      <c r="I40" s="385"/>
      <c r="J40" s="385"/>
    </row>
    <row r="41" spans="1:10">
      <c r="A41" s="385"/>
      <c r="B41" s="385"/>
      <c r="C41" s="385"/>
      <c r="D41" s="385"/>
      <c r="E41" s="385"/>
      <c r="F41" s="385"/>
      <c r="G41" s="385"/>
      <c r="H41" s="385"/>
      <c r="I41" s="385"/>
      <c r="J41" s="385"/>
    </row>
    <row r="42" spans="1:10">
      <c r="A42" s="385"/>
      <c r="B42" s="385"/>
      <c r="C42" s="385"/>
      <c r="D42" s="385"/>
      <c r="E42" s="385"/>
      <c r="F42" s="385"/>
      <c r="G42" s="385"/>
      <c r="H42" s="385"/>
      <c r="I42" s="385"/>
      <c r="J42" s="385"/>
    </row>
    <row r="43" spans="1:10">
      <c r="A43" s="385"/>
      <c r="B43" s="385"/>
      <c r="C43" s="385"/>
      <c r="D43" s="385"/>
      <c r="E43" s="385"/>
      <c r="F43" s="385"/>
      <c r="G43" s="385"/>
      <c r="H43" s="385"/>
      <c r="I43" s="385"/>
      <c r="J43" s="385"/>
    </row>
    <row r="44" spans="1:10">
      <c r="A44" s="385"/>
      <c r="B44" s="385"/>
      <c r="C44" s="385"/>
      <c r="D44" s="385"/>
      <c r="E44" s="385"/>
      <c r="F44" s="385"/>
      <c r="G44" s="385"/>
      <c r="H44" s="385"/>
      <c r="I44" s="385"/>
      <c r="J44" s="385"/>
    </row>
    <row r="45" spans="1:10">
      <c r="A45" s="385"/>
      <c r="B45" s="385"/>
      <c r="C45" s="385"/>
      <c r="D45" s="385"/>
      <c r="E45" s="385"/>
      <c r="F45" s="385"/>
      <c r="G45" s="385"/>
      <c r="H45" s="385"/>
      <c r="I45" s="385"/>
      <c r="J45" s="385"/>
    </row>
    <row r="46" spans="1:10">
      <c r="A46" s="385"/>
      <c r="B46" s="385"/>
      <c r="C46" s="385"/>
      <c r="D46" s="385"/>
      <c r="E46" s="385"/>
      <c r="F46" s="385"/>
      <c r="G46" s="385"/>
      <c r="H46" s="385"/>
      <c r="I46" s="385"/>
      <c r="J46" s="385"/>
    </row>
    <row r="47" spans="1:10">
      <c r="A47" s="385"/>
      <c r="B47" s="385"/>
      <c r="C47" s="385"/>
      <c r="D47" s="385"/>
      <c r="E47" s="385"/>
      <c r="F47" s="385"/>
      <c r="G47" s="385"/>
      <c r="H47" s="385"/>
      <c r="I47" s="385"/>
      <c r="J47" s="385"/>
    </row>
    <row r="48" spans="1:10">
      <c r="A48" s="385"/>
      <c r="B48" s="385"/>
      <c r="C48" s="385"/>
      <c r="D48" s="385"/>
      <c r="E48" s="385"/>
      <c r="F48" s="385"/>
      <c r="G48" s="385"/>
      <c r="H48" s="385"/>
      <c r="I48" s="385"/>
      <c r="J48" s="385"/>
    </row>
    <row r="49" spans="1:10">
      <c r="A49" s="385"/>
      <c r="B49" s="385"/>
      <c r="C49" s="385"/>
      <c r="D49" s="385"/>
      <c r="E49" s="385"/>
      <c r="F49" s="385"/>
      <c r="G49" s="385"/>
      <c r="H49" s="385"/>
      <c r="I49" s="385"/>
      <c r="J49" s="385"/>
    </row>
    <row r="50" spans="1:10">
      <c r="A50" s="385"/>
      <c r="B50" s="385"/>
      <c r="C50" s="385"/>
      <c r="D50" s="385"/>
      <c r="E50" s="385"/>
      <c r="F50" s="385"/>
      <c r="G50" s="385"/>
      <c r="H50" s="385"/>
      <c r="I50" s="385"/>
      <c r="J50" s="385"/>
    </row>
    <row r="51" spans="1:10">
      <c r="A51" s="385"/>
      <c r="B51" s="385"/>
      <c r="C51" s="385"/>
      <c r="D51" s="385"/>
      <c r="E51" s="385"/>
      <c r="F51" s="385"/>
      <c r="G51" s="385"/>
      <c r="H51" s="385"/>
      <c r="I51" s="385"/>
      <c r="J51" s="385"/>
    </row>
    <row r="52" spans="1:10">
      <c r="A52" s="385"/>
      <c r="B52" s="385"/>
      <c r="C52" s="385"/>
      <c r="D52" s="385"/>
      <c r="E52" s="385"/>
      <c r="F52" s="385"/>
      <c r="G52" s="385"/>
      <c r="H52" s="385"/>
      <c r="I52" s="385"/>
      <c r="J52" s="385"/>
    </row>
    <row r="53" spans="1:10">
      <c r="A53" s="385"/>
      <c r="B53" s="385"/>
      <c r="C53" s="385"/>
      <c r="D53" s="385"/>
      <c r="E53" s="385"/>
      <c r="F53" s="385"/>
      <c r="G53" s="385"/>
      <c r="H53" s="385"/>
      <c r="I53" s="385"/>
      <c r="J53" s="385"/>
    </row>
    <row r="54" spans="1:10">
      <c r="A54" s="385"/>
      <c r="B54" s="385"/>
      <c r="C54" s="385"/>
      <c r="D54" s="385"/>
      <c r="E54" s="385"/>
      <c r="F54" s="385"/>
      <c r="G54" s="385"/>
      <c r="H54" s="385"/>
      <c r="I54" s="385"/>
      <c r="J54" s="385"/>
    </row>
    <row r="55" spans="1:10">
      <c r="A55" s="385"/>
      <c r="B55" s="385"/>
      <c r="C55" s="385"/>
      <c r="D55" s="385"/>
      <c r="E55" s="385"/>
      <c r="F55" s="385"/>
      <c r="G55" s="385"/>
      <c r="H55" s="385"/>
      <c r="I55" s="385"/>
      <c r="J55" s="385"/>
    </row>
    <row r="56" spans="1:10">
      <c r="A56" s="385"/>
      <c r="B56" s="385"/>
      <c r="C56" s="385"/>
      <c r="D56" s="385"/>
      <c r="E56" s="385"/>
      <c r="F56" s="385"/>
      <c r="G56" s="385"/>
      <c r="H56" s="385"/>
      <c r="I56" s="385"/>
      <c r="J56" s="385"/>
    </row>
    <row r="57" spans="1:10">
      <c r="A57" s="385"/>
    </row>
  </sheetData>
  <pageMargins left="0.75" right="0.75" top="1" bottom="1" header="0" footer="0"/>
  <pageSetup orientation="portrait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"/>
  <sheetViews>
    <sheetView topLeftCell="G1" workbookViewId="0">
      <selection activeCell="L54" sqref="B4:L54"/>
    </sheetView>
  </sheetViews>
  <sheetFormatPr baseColWidth="10" defaultColWidth="9.140625" defaultRowHeight="12.75"/>
  <cols>
    <col min="1" max="1" width="9.140625" style="1" customWidth="1"/>
    <col min="2" max="2" width="13.85546875" style="1" customWidth="1"/>
    <col min="3" max="16384" width="9.140625" style="1"/>
  </cols>
  <sheetData/>
  <printOptions horizontalCentered="1"/>
  <pageMargins left="0.35433070866141736" right="0.35433070866141736" top="0.78740157480314965" bottom="0.59055118110236227" header="0.51181102362204722" footer="0.51181102362204722"/>
  <pageSetup scale="96" orientation="portrait" horizontalDpi="300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4"/>
  <sheetViews>
    <sheetView workbookViewId="0"/>
  </sheetViews>
  <sheetFormatPr baseColWidth="10" defaultColWidth="9.140625" defaultRowHeight="10.5"/>
  <cols>
    <col min="1" max="1" width="14" style="261" customWidth="1"/>
    <col min="2" max="3" width="9" style="261" customWidth="1"/>
    <col min="4" max="4" width="10.5703125" style="261" customWidth="1"/>
    <col min="5" max="8" width="9.7109375" style="261" customWidth="1"/>
    <col min="9" max="9" width="12.42578125" style="261" customWidth="1"/>
    <col min="10" max="10" width="14.7109375" style="261" customWidth="1"/>
    <col min="11" max="11" width="4.42578125" style="261" customWidth="1"/>
    <col min="12" max="16384" width="9.140625" style="261"/>
  </cols>
  <sheetData>
    <row r="1" spans="1:10" ht="6.75" customHeight="1">
      <c r="A1" s="893"/>
      <c r="B1" s="893"/>
      <c r="C1" s="893"/>
      <c r="D1" s="893"/>
      <c r="E1" s="893"/>
      <c r="F1" s="893"/>
      <c r="G1" s="893"/>
      <c r="H1" s="893"/>
      <c r="I1" s="893"/>
      <c r="J1" s="893"/>
    </row>
    <row r="2" spans="1:10">
      <c r="A2" s="882"/>
      <c r="B2" s="883"/>
      <c r="C2" s="894"/>
      <c r="D2" s="894"/>
      <c r="E2" s="894"/>
      <c r="F2" s="894"/>
      <c r="G2" s="894"/>
      <c r="H2" s="883"/>
      <c r="I2" s="883"/>
      <c r="J2" s="885"/>
    </row>
    <row r="3" spans="1:10">
      <c r="A3" s="886"/>
      <c r="B3" s="887"/>
      <c r="C3" s="884" t="s">
        <v>305</v>
      </c>
      <c r="D3" s="883"/>
      <c r="E3" s="883"/>
      <c r="F3" s="883"/>
      <c r="G3" s="883"/>
      <c r="H3" s="887"/>
      <c r="I3" s="887"/>
      <c r="J3" s="889"/>
    </row>
    <row r="4" spans="1:10">
      <c r="A4" s="886"/>
      <c r="B4" s="887"/>
      <c r="C4" s="887"/>
      <c r="D4" s="887" t="s">
        <v>306</v>
      </c>
      <c r="E4" s="887"/>
      <c r="F4" s="888" t="s">
        <v>307</v>
      </c>
      <c r="G4" s="887"/>
      <c r="H4" s="887"/>
      <c r="I4" s="887"/>
      <c r="J4" s="889"/>
    </row>
    <row r="5" spans="1:10">
      <c r="A5" s="890"/>
      <c r="B5" s="887"/>
      <c r="C5" s="887"/>
      <c r="D5" s="887"/>
      <c r="E5" s="887"/>
      <c r="F5" s="887"/>
      <c r="G5" s="887"/>
      <c r="H5" s="887"/>
      <c r="I5" s="887"/>
      <c r="J5" s="889"/>
    </row>
    <row r="6" spans="1:10">
      <c r="A6" s="891"/>
      <c r="B6" s="887" t="s">
        <v>308</v>
      </c>
      <c r="C6" s="887" t="s">
        <v>309</v>
      </c>
      <c r="D6" s="887" t="s">
        <v>310</v>
      </c>
      <c r="E6" s="887" t="s">
        <v>311</v>
      </c>
      <c r="F6" s="887" t="s">
        <v>312</v>
      </c>
      <c r="G6" s="887" t="s">
        <v>313</v>
      </c>
      <c r="H6" s="887" t="s">
        <v>314</v>
      </c>
      <c r="I6" s="887" t="s">
        <v>315</v>
      </c>
      <c r="J6" s="892" t="s">
        <v>316</v>
      </c>
    </row>
    <row r="7" spans="1:10">
      <c r="A7" s="262" t="s">
        <v>308</v>
      </c>
      <c r="B7" s="263">
        <v>1</v>
      </c>
      <c r="C7" s="263">
        <v>0.13780000000000001</v>
      </c>
      <c r="D7" s="263">
        <v>1.39E-3</v>
      </c>
      <c r="E7" s="263">
        <v>5.8100000000000001E-3</v>
      </c>
      <c r="F7" s="263">
        <v>5524.86</v>
      </c>
      <c r="G7" s="263">
        <v>1.613944</v>
      </c>
      <c r="H7" s="263">
        <v>131.0615</v>
      </c>
      <c r="I7" s="263">
        <v>167.2073</v>
      </c>
      <c r="J7" s="264">
        <v>5917.1597000000002</v>
      </c>
    </row>
    <row r="8" spans="1:10">
      <c r="A8" s="265"/>
      <c r="B8" s="266"/>
      <c r="C8" s="266"/>
      <c r="D8" s="266"/>
      <c r="E8" s="266"/>
      <c r="F8" s="266"/>
      <c r="G8" s="266"/>
      <c r="H8" s="266"/>
      <c r="I8" s="266"/>
      <c r="J8" s="267"/>
    </row>
    <row r="9" spans="1:10">
      <c r="A9" s="262" t="s">
        <v>309</v>
      </c>
      <c r="B9" s="263">
        <v>7.2056490000000002</v>
      </c>
      <c r="C9" s="263">
        <v>1</v>
      </c>
      <c r="D9" s="263">
        <v>0.01</v>
      </c>
      <c r="E9" s="263">
        <v>4.1840000000000002E-2</v>
      </c>
      <c r="F9" s="263">
        <v>39810.22</v>
      </c>
      <c r="G9" s="263">
        <v>11.62951</v>
      </c>
      <c r="H9" s="263">
        <v>944.38379999999995</v>
      </c>
      <c r="I9" s="263">
        <v>1204.837</v>
      </c>
      <c r="J9" s="264">
        <v>42636.976000000002</v>
      </c>
    </row>
    <row r="10" spans="1:10">
      <c r="A10" s="265"/>
      <c r="B10" s="266"/>
      <c r="C10" s="266"/>
      <c r="D10" s="266"/>
      <c r="E10" s="266"/>
      <c r="F10" s="266"/>
      <c r="G10" s="266"/>
      <c r="H10" s="266"/>
      <c r="I10" s="266"/>
      <c r="J10" s="267"/>
    </row>
    <row r="11" spans="1:10">
      <c r="A11" s="262" t="s">
        <v>310</v>
      </c>
      <c r="B11" s="263">
        <v>720.56489999999997</v>
      </c>
      <c r="C11" s="263">
        <v>100</v>
      </c>
      <c r="D11" s="263">
        <v>1</v>
      </c>
      <c r="E11" s="263">
        <v>4.1840000000000002</v>
      </c>
      <c r="F11" s="263">
        <v>3981022</v>
      </c>
      <c r="G11" s="263">
        <v>1162.952</v>
      </c>
      <c r="H11" s="263">
        <v>94438.38</v>
      </c>
      <c r="I11" s="263">
        <v>120483.7</v>
      </c>
      <c r="J11" s="264">
        <v>4263697.5999999996</v>
      </c>
    </row>
    <row r="12" spans="1:10">
      <c r="A12" s="265"/>
      <c r="B12" s="266"/>
      <c r="C12" s="266"/>
      <c r="D12" s="266"/>
      <c r="E12" s="266"/>
      <c r="F12" s="266"/>
      <c r="G12" s="266"/>
      <c r="H12" s="266"/>
      <c r="I12" s="266"/>
      <c r="J12" s="267"/>
    </row>
    <row r="13" spans="1:10">
      <c r="A13" s="262" t="s">
        <v>311</v>
      </c>
      <c r="B13" s="263">
        <v>172.2191</v>
      </c>
      <c r="C13" s="263">
        <v>23.900569999999998</v>
      </c>
      <c r="D13" s="263">
        <v>0.239005</v>
      </c>
      <c r="E13" s="263">
        <v>1</v>
      </c>
      <c r="F13" s="263">
        <v>952380.95238095243</v>
      </c>
      <c r="G13" s="263">
        <v>277.95209999999997</v>
      </c>
      <c r="H13" s="263">
        <v>22571.31</v>
      </c>
      <c r="I13" s="263">
        <v>28796.29</v>
      </c>
      <c r="J13" s="264">
        <v>1019048.1</v>
      </c>
    </row>
    <row r="14" spans="1:10">
      <c r="A14" s="265"/>
      <c r="B14" s="266"/>
      <c r="C14" s="266"/>
      <c r="D14" s="266"/>
      <c r="E14" s="266"/>
      <c r="F14" s="266"/>
      <c r="G14" s="266"/>
      <c r="H14" s="266"/>
      <c r="I14" s="266"/>
      <c r="J14" s="267"/>
    </row>
    <row r="15" spans="1:10">
      <c r="A15" s="262" t="s">
        <v>312</v>
      </c>
      <c r="B15" s="263">
        <v>1.8000000000000001E-4</v>
      </c>
      <c r="C15" s="263">
        <v>2.51E-5</v>
      </c>
      <c r="D15" s="263">
        <v>2.4999999999999999E-7</v>
      </c>
      <c r="E15" s="263">
        <v>1.0499999999999999E-6</v>
      </c>
      <c r="F15" s="263">
        <v>1</v>
      </c>
      <c r="G15" s="263">
        <v>2.9E-4</v>
      </c>
      <c r="H15" s="263">
        <v>2.3720000000000001E-2</v>
      </c>
      <c r="I15" s="263">
        <v>3.0265E-2</v>
      </c>
      <c r="J15" s="264">
        <v>1.07101</v>
      </c>
    </row>
    <row r="16" spans="1:10">
      <c r="A16" s="265"/>
      <c r="B16" s="266"/>
      <c r="C16" s="266"/>
      <c r="D16" s="266"/>
      <c r="E16" s="266"/>
      <c r="F16" s="266"/>
      <c r="G16" s="266"/>
      <c r="H16" s="266"/>
      <c r="I16" s="266"/>
      <c r="J16" s="267"/>
    </row>
    <row r="17" spans="1:10">
      <c r="A17" s="262" t="s">
        <v>313</v>
      </c>
      <c r="B17" s="263">
        <v>0.61960000000000004</v>
      </c>
      <c r="C17" s="263">
        <v>8.5989999999999997E-2</v>
      </c>
      <c r="D17" s="263">
        <v>8.5999999999999998E-4</v>
      </c>
      <c r="E17" s="263">
        <v>3.5999999999999999E-3</v>
      </c>
      <c r="F17" s="263">
        <v>3423.2</v>
      </c>
      <c r="G17" s="263">
        <v>1</v>
      </c>
      <c r="H17" s="263">
        <v>81.205770000000001</v>
      </c>
      <c r="I17" s="263">
        <v>103.6016</v>
      </c>
      <c r="J17" s="264">
        <v>3666.2721000000001</v>
      </c>
    </row>
    <row r="18" spans="1:10">
      <c r="A18" s="265"/>
      <c r="B18" s="266"/>
      <c r="C18" s="266"/>
      <c r="D18" s="266"/>
      <c r="E18" s="266"/>
      <c r="F18" s="266"/>
      <c r="G18" s="266"/>
      <c r="H18" s="266"/>
      <c r="I18" s="266"/>
      <c r="J18" s="267"/>
    </row>
    <row r="19" spans="1:10">
      <c r="A19" s="262" t="s">
        <v>314</v>
      </c>
      <c r="B19" s="263">
        <v>7.6299999999999996E-3</v>
      </c>
      <c r="C19" s="263">
        <v>1.06E-3</v>
      </c>
      <c r="D19" s="263">
        <v>1.06E-5</v>
      </c>
      <c r="E19" s="263">
        <v>4.4299999999999999E-5</v>
      </c>
      <c r="F19" s="263">
        <v>42.154690000000002</v>
      </c>
      <c r="G19" s="263">
        <v>1.2314E-2</v>
      </c>
      <c r="H19" s="263">
        <v>1</v>
      </c>
      <c r="I19" s="263">
        <v>1.2757909999999999</v>
      </c>
      <c r="J19" s="264">
        <v>45.147928</v>
      </c>
    </row>
    <row r="20" spans="1:10">
      <c r="A20" s="265"/>
      <c r="B20" s="266"/>
      <c r="C20" s="266"/>
      <c r="D20" s="266"/>
      <c r="E20" s="266"/>
      <c r="F20" s="266"/>
      <c r="G20" s="266"/>
      <c r="H20" s="266"/>
      <c r="I20" s="266"/>
      <c r="J20" s="267"/>
    </row>
    <row r="21" spans="1:10">
      <c r="A21" s="262" t="s">
        <v>317</v>
      </c>
      <c r="B21" s="263">
        <v>5.9800000000000001E-3</v>
      </c>
      <c r="C21" s="263">
        <v>8.3000000000000001E-4</v>
      </c>
      <c r="D21" s="263">
        <v>8.3000000000000002E-6</v>
      </c>
      <c r="E21" s="263">
        <v>3.4700000000000003E-5</v>
      </c>
      <c r="F21" s="263">
        <v>33.041980000000002</v>
      </c>
      <c r="G21" s="263">
        <v>9.6520000000000009E-3</v>
      </c>
      <c r="H21" s="263">
        <v>0.78382600000000002</v>
      </c>
      <c r="I21" s="263">
        <v>1</v>
      </c>
      <c r="J21" s="264">
        <v>35.388165000000001</v>
      </c>
    </row>
    <row r="22" spans="1:10">
      <c r="A22" s="265"/>
      <c r="B22" s="266"/>
      <c r="C22" s="266"/>
      <c r="D22" s="266"/>
      <c r="E22" s="266"/>
      <c r="F22" s="266"/>
      <c r="G22" s="266"/>
      <c r="H22" s="266"/>
      <c r="I22" s="266"/>
      <c r="J22" s="267"/>
    </row>
    <row r="23" spans="1:10">
      <c r="A23" s="268" t="s">
        <v>316</v>
      </c>
      <c r="B23" s="269">
        <v>1.7000000000000001E-4</v>
      </c>
      <c r="C23" s="269">
        <v>2.3499999999999999E-5</v>
      </c>
      <c r="D23" s="269">
        <v>2.35E-7</v>
      </c>
      <c r="E23" s="269">
        <v>9.8100000000000001E-7</v>
      </c>
      <c r="F23" s="269">
        <v>0.933701</v>
      </c>
      <c r="G23" s="269">
        <v>2.72E-4</v>
      </c>
      <c r="H23" s="269">
        <v>2.2148999999999999E-2</v>
      </c>
      <c r="I23" s="269">
        <v>2.8257999999999998E-2</v>
      </c>
      <c r="J23" s="270">
        <v>1</v>
      </c>
    </row>
    <row r="24" spans="1:10">
      <c r="A24" s="271" t="s">
        <v>318</v>
      </c>
      <c r="B24" s="271"/>
      <c r="C24" s="271"/>
      <c r="D24" s="271"/>
      <c r="E24" s="271"/>
      <c r="F24" s="271"/>
      <c r="G24" s="271"/>
      <c r="H24" s="271"/>
      <c r="I24" s="271"/>
      <c r="J24" s="271"/>
    </row>
    <row r="25" spans="1:10">
      <c r="A25" s="271"/>
      <c r="B25" s="271"/>
      <c r="C25" s="271"/>
      <c r="D25" s="271"/>
      <c r="E25" s="271"/>
      <c r="F25" s="271"/>
      <c r="G25" s="271"/>
      <c r="H25" s="271"/>
      <c r="I25" s="271"/>
      <c r="J25" s="271"/>
    </row>
    <row r="26" spans="1:10">
      <c r="A26" s="271"/>
      <c r="B26" s="271"/>
      <c r="C26" s="271"/>
      <c r="D26" s="271"/>
      <c r="E26" s="271"/>
      <c r="F26" s="271"/>
      <c r="G26" s="271"/>
      <c r="H26" s="271"/>
      <c r="I26" s="271"/>
      <c r="J26" s="271"/>
    </row>
    <row r="27" spans="1:10">
      <c r="A27" s="272" t="s">
        <v>319</v>
      </c>
      <c r="B27" s="273"/>
      <c r="C27" s="274"/>
      <c r="D27" s="271"/>
      <c r="E27" s="275" t="s">
        <v>320</v>
      </c>
      <c r="F27" s="274"/>
      <c r="G27" s="271"/>
      <c r="H27" s="275" t="s">
        <v>321</v>
      </c>
      <c r="I27" s="273"/>
      <c r="J27" s="274"/>
    </row>
    <row r="28" spans="1:10">
      <c r="A28" s="276" t="s">
        <v>322</v>
      </c>
      <c r="B28" s="277"/>
      <c r="C28" s="278" t="s">
        <v>323</v>
      </c>
      <c r="D28" s="271"/>
      <c r="E28" s="279" t="s">
        <v>324</v>
      </c>
      <c r="F28" s="280" t="s">
        <v>325</v>
      </c>
      <c r="G28" s="271"/>
      <c r="H28" s="281" t="s">
        <v>326</v>
      </c>
      <c r="I28" s="282" t="s">
        <v>327</v>
      </c>
      <c r="J28" s="283"/>
    </row>
    <row r="29" spans="1:10">
      <c r="A29" s="284" t="s">
        <v>328</v>
      </c>
      <c r="B29" s="285"/>
      <c r="C29" s="286" t="s">
        <v>308</v>
      </c>
      <c r="D29" s="271"/>
      <c r="E29" s="287" t="s">
        <v>329</v>
      </c>
      <c r="F29" s="288" t="s">
        <v>330</v>
      </c>
      <c r="G29" s="271"/>
      <c r="H29" s="289" t="s">
        <v>331</v>
      </c>
      <c r="I29" s="290"/>
      <c r="J29" s="291"/>
    </row>
    <row r="30" spans="1:10">
      <c r="A30" s="292" t="s">
        <v>332</v>
      </c>
      <c r="B30" s="293"/>
      <c r="C30" s="294" t="s">
        <v>309</v>
      </c>
      <c r="D30" s="271"/>
      <c r="E30" s="279" t="s">
        <v>333</v>
      </c>
      <c r="F30" s="280" t="s">
        <v>334</v>
      </c>
      <c r="G30" s="271"/>
      <c r="H30" s="271" t="s">
        <v>335</v>
      </c>
      <c r="I30" s="271"/>
      <c r="J30" s="271"/>
    </row>
    <row r="31" spans="1:10">
      <c r="A31" s="284" t="s">
        <v>336</v>
      </c>
      <c r="B31" s="295"/>
      <c r="C31" s="296" t="s">
        <v>337</v>
      </c>
      <c r="D31" s="271"/>
      <c r="E31" s="289" t="s">
        <v>338</v>
      </c>
      <c r="F31" s="291" t="s">
        <v>339</v>
      </c>
      <c r="G31" s="271"/>
      <c r="H31" s="271"/>
      <c r="I31" s="271"/>
      <c r="J31" s="271"/>
    </row>
    <row r="32" spans="1:10">
      <c r="A32" s="292" t="s">
        <v>340</v>
      </c>
      <c r="B32" s="297"/>
      <c r="C32" s="298" t="s">
        <v>341</v>
      </c>
      <c r="D32" s="271"/>
      <c r="E32" s="271"/>
      <c r="F32" s="271"/>
      <c r="G32" s="271"/>
      <c r="H32" s="271"/>
      <c r="I32" s="271"/>
      <c r="J32" s="271"/>
    </row>
    <row r="33" spans="1:10">
      <c r="A33" s="284" t="s">
        <v>342</v>
      </c>
      <c r="B33" s="285"/>
      <c r="C33" s="286" t="s">
        <v>310</v>
      </c>
      <c r="D33" s="299"/>
      <c r="E33" s="272" t="s">
        <v>343</v>
      </c>
      <c r="F33" s="300"/>
      <c r="G33" s="301"/>
      <c r="H33" s="271"/>
      <c r="I33" s="271"/>
      <c r="J33" s="271"/>
    </row>
    <row r="34" spans="1:10">
      <c r="A34" s="292" t="s">
        <v>344</v>
      </c>
      <c r="B34" s="293"/>
      <c r="C34" s="294" t="s">
        <v>345</v>
      </c>
      <c r="D34" s="271"/>
      <c r="E34" s="302" t="s">
        <v>323</v>
      </c>
      <c r="F34" s="303" t="s">
        <v>346</v>
      </c>
      <c r="G34" s="304" t="s">
        <v>347</v>
      </c>
      <c r="H34" s="271"/>
      <c r="I34" s="271"/>
      <c r="J34" s="271"/>
    </row>
    <row r="35" spans="1:10">
      <c r="A35" s="284" t="s">
        <v>348</v>
      </c>
      <c r="B35" s="285"/>
      <c r="C35" s="286" t="s">
        <v>349</v>
      </c>
      <c r="D35" s="271"/>
      <c r="E35" s="305" t="s">
        <v>350</v>
      </c>
      <c r="F35" s="306" t="s">
        <v>351</v>
      </c>
      <c r="G35" s="264">
        <v>1000</v>
      </c>
      <c r="H35" s="271"/>
      <c r="I35" s="271"/>
      <c r="J35" s="271"/>
    </row>
    <row r="36" spans="1:10">
      <c r="A36" s="292" t="s">
        <v>352</v>
      </c>
      <c r="B36" s="307"/>
      <c r="C36" s="294" t="s">
        <v>353</v>
      </c>
      <c r="D36" s="271"/>
      <c r="E36" s="308" t="s">
        <v>354</v>
      </c>
      <c r="F36" s="309" t="s">
        <v>355</v>
      </c>
      <c r="G36" s="267">
        <v>1000000</v>
      </c>
      <c r="H36" s="271"/>
      <c r="I36" s="271"/>
      <c r="J36" s="271"/>
    </row>
    <row r="37" spans="1:10">
      <c r="A37" s="284" t="s">
        <v>356</v>
      </c>
      <c r="B37" s="285"/>
      <c r="C37" s="286" t="s">
        <v>357</v>
      </c>
      <c r="D37" s="310"/>
      <c r="E37" s="305" t="s">
        <v>358</v>
      </c>
      <c r="F37" s="306" t="s">
        <v>359</v>
      </c>
      <c r="G37" s="264">
        <v>1000000000</v>
      </c>
      <c r="H37" s="271"/>
      <c r="I37" s="271"/>
      <c r="J37" s="271"/>
    </row>
    <row r="38" spans="1:10">
      <c r="A38" s="292" t="s">
        <v>360</v>
      </c>
      <c r="B38" s="307"/>
      <c r="C38" s="294" t="s">
        <v>361</v>
      </c>
      <c r="D38" s="271"/>
      <c r="E38" s="308" t="s">
        <v>362</v>
      </c>
      <c r="F38" s="309" t="s">
        <v>363</v>
      </c>
      <c r="G38" s="267">
        <v>1000000000000</v>
      </c>
      <c r="H38" s="271"/>
      <c r="I38" s="271"/>
      <c r="J38" s="271"/>
    </row>
    <row r="39" spans="1:10">
      <c r="A39" s="311" t="s">
        <v>364</v>
      </c>
      <c r="B39" s="312"/>
      <c r="C39" s="313" t="s">
        <v>313</v>
      </c>
      <c r="D39" s="271"/>
      <c r="E39" s="314" t="s">
        <v>365</v>
      </c>
      <c r="F39" s="315" t="s">
        <v>366</v>
      </c>
      <c r="G39" s="270">
        <v>1000000000000000</v>
      </c>
      <c r="H39" s="271"/>
      <c r="I39" s="271"/>
      <c r="J39" s="271"/>
    </row>
    <row r="43" spans="1:10">
      <c r="A43" s="261" t="s">
        <v>367</v>
      </c>
    </row>
    <row r="44" spans="1:10">
      <c r="A44" s="261" t="s">
        <v>368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31"/>
  <sheetViews>
    <sheetView workbookViewId="0">
      <selection activeCell="E16" sqref="E16"/>
    </sheetView>
  </sheetViews>
  <sheetFormatPr baseColWidth="10" defaultRowHeight="12.75"/>
  <cols>
    <col min="1" max="1" width="11.42578125" style="247"/>
    <col min="2" max="2" width="27.7109375" style="247" customWidth="1"/>
    <col min="3" max="3" width="11.42578125" style="247"/>
    <col min="4" max="4" width="16.5703125" style="247" customWidth="1"/>
    <col min="5" max="16384" width="11.42578125" style="247"/>
  </cols>
  <sheetData>
    <row r="1" spans="2:5" ht="5.25" customHeight="1">
      <c r="B1" s="880"/>
      <c r="C1" s="880"/>
      <c r="D1" s="880"/>
    </row>
    <row r="2" spans="2:5">
      <c r="B2" s="874"/>
      <c r="C2" s="881"/>
      <c r="D2" s="876"/>
    </row>
    <row r="3" spans="2:5">
      <c r="B3" s="877"/>
      <c r="C3" s="875" t="s">
        <v>282</v>
      </c>
      <c r="D3" s="879"/>
    </row>
    <row r="4" spans="2:5">
      <c r="B4" s="871"/>
      <c r="C4" s="878" t="s">
        <v>283</v>
      </c>
      <c r="D4" s="872"/>
    </row>
    <row r="5" spans="2:5">
      <c r="B5" s="871"/>
      <c r="C5" s="873"/>
      <c r="D5" s="872"/>
    </row>
    <row r="6" spans="2:5">
      <c r="B6" s="250" t="s">
        <v>284</v>
      </c>
      <c r="C6" s="251" t="s">
        <v>285</v>
      </c>
      <c r="D6" s="252" t="s">
        <v>286</v>
      </c>
    </row>
    <row r="7" spans="2:5">
      <c r="B7" s="253"/>
      <c r="C7" s="251" t="s">
        <v>287</v>
      </c>
      <c r="D7" s="252" t="s">
        <v>288</v>
      </c>
    </row>
    <row r="8" spans="2:5">
      <c r="B8" s="254" t="s">
        <v>289</v>
      </c>
      <c r="C8" s="255">
        <v>0.82450000000000001</v>
      </c>
      <c r="D8" s="256">
        <v>10963</v>
      </c>
      <c r="E8" s="247" t="s">
        <v>290</v>
      </c>
    </row>
    <row r="9" spans="2:5">
      <c r="B9" s="254" t="s">
        <v>291</v>
      </c>
      <c r="C9" s="255">
        <v>0.85499999999999998</v>
      </c>
      <c r="D9" s="256">
        <v>10860</v>
      </c>
    </row>
    <row r="10" spans="2:5">
      <c r="B10" s="254" t="s">
        <v>292</v>
      </c>
      <c r="C10" s="255">
        <v>0.92700000000000005</v>
      </c>
      <c r="D10" s="256">
        <v>10500</v>
      </c>
    </row>
    <row r="11" spans="2:5">
      <c r="B11" s="254" t="s">
        <v>293</v>
      </c>
      <c r="C11" s="255">
        <v>0.93600000000000005</v>
      </c>
      <c r="D11" s="256">
        <v>10500</v>
      </c>
    </row>
    <row r="12" spans="2:5">
      <c r="B12" s="254" t="s">
        <v>294</v>
      </c>
      <c r="C12" s="255">
        <v>0.94499999999999995</v>
      </c>
      <c r="D12" s="256">
        <v>10500</v>
      </c>
    </row>
    <row r="13" spans="2:5">
      <c r="B13" s="254" t="s">
        <v>42</v>
      </c>
      <c r="C13" s="255">
        <v>0.7</v>
      </c>
      <c r="D13" s="256">
        <v>11500</v>
      </c>
    </row>
    <row r="14" spans="2:5">
      <c r="B14" s="254" t="s">
        <v>39</v>
      </c>
      <c r="C14" s="255">
        <v>0.55000000000000004</v>
      </c>
      <c r="D14" s="256">
        <v>12100</v>
      </c>
    </row>
    <row r="15" spans="2:5">
      <c r="B15" s="254" t="s">
        <v>295</v>
      </c>
      <c r="C15" s="255">
        <v>0.73</v>
      </c>
      <c r="D15" s="256">
        <v>11200</v>
      </c>
    </row>
    <row r="16" spans="2:5">
      <c r="B16" s="254" t="s">
        <v>148</v>
      </c>
      <c r="C16" s="255">
        <v>0.7</v>
      </c>
      <c r="D16" s="256">
        <v>11400</v>
      </c>
    </row>
    <row r="17" spans="2:5">
      <c r="B17" s="254" t="s">
        <v>41</v>
      </c>
      <c r="C17" s="255">
        <v>0.81</v>
      </c>
      <c r="D17" s="256">
        <v>11100</v>
      </c>
    </row>
    <row r="18" spans="2:5">
      <c r="B18" s="254" t="s">
        <v>38</v>
      </c>
      <c r="C18" s="255">
        <v>0.81</v>
      </c>
      <c r="D18" s="256">
        <v>11100</v>
      </c>
    </row>
    <row r="19" spans="2:5">
      <c r="B19" s="254" t="s">
        <v>36</v>
      </c>
      <c r="C19" s="255">
        <v>0.84</v>
      </c>
      <c r="D19" s="256">
        <v>10900</v>
      </c>
    </row>
    <row r="20" spans="2:5">
      <c r="B20" s="254" t="s">
        <v>296</v>
      </c>
      <c r="C20" s="257" t="s">
        <v>204</v>
      </c>
      <c r="D20" s="256">
        <v>9341</v>
      </c>
      <c r="E20" s="247" t="s">
        <v>297</v>
      </c>
    </row>
    <row r="21" spans="2:5">
      <c r="B21" s="254" t="s">
        <v>10</v>
      </c>
      <c r="C21" s="257" t="s">
        <v>204</v>
      </c>
      <c r="D21" s="256">
        <v>3500</v>
      </c>
    </row>
    <row r="22" spans="2:5">
      <c r="B22" s="254" t="s">
        <v>8</v>
      </c>
      <c r="C22" s="257" t="s">
        <v>204</v>
      </c>
      <c r="D22" s="256">
        <v>7000</v>
      </c>
    </row>
    <row r="23" spans="2:5">
      <c r="B23" s="254" t="s">
        <v>11</v>
      </c>
      <c r="C23" s="257" t="s">
        <v>204</v>
      </c>
      <c r="D23" s="256">
        <v>4000</v>
      </c>
      <c r="E23" s="247" t="s">
        <v>297</v>
      </c>
    </row>
    <row r="24" spans="2:5">
      <c r="B24" s="254" t="s">
        <v>298</v>
      </c>
      <c r="C24" s="257" t="s">
        <v>204</v>
      </c>
      <c r="D24" s="256">
        <v>4260</v>
      </c>
      <c r="E24" s="247" t="s">
        <v>299</v>
      </c>
    </row>
    <row r="25" spans="2:5">
      <c r="B25" s="254" t="s">
        <v>17</v>
      </c>
      <c r="C25" s="257" t="s">
        <v>204</v>
      </c>
      <c r="D25" s="256">
        <v>860</v>
      </c>
      <c r="E25" s="247" t="s">
        <v>300</v>
      </c>
    </row>
    <row r="26" spans="2:5">
      <c r="B26" s="258" t="s">
        <v>301</v>
      </c>
      <c r="C26" s="249"/>
      <c r="D26" s="248"/>
    </row>
    <row r="27" spans="2:5">
      <c r="B27" s="258" t="s">
        <v>302</v>
      </c>
      <c r="C27" s="249"/>
      <c r="D27" s="248"/>
    </row>
    <row r="28" spans="2:5">
      <c r="B28" s="258" t="s">
        <v>303</v>
      </c>
      <c r="C28" s="249"/>
      <c r="D28" s="248"/>
    </row>
    <row r="29" spans="2:5">
      <c r="B29" s="258" t="s">
        <v>304</v>
      </c>
      <c r="C29" s="249"/>
      <c r="D29" s="248"/>
    </row>
    <row r="30" spans="2:5">
      <c r="B30" s="334" t="s">
        <v>503</v>
      </c>
      <c r="C30" s="249"/>
      <c r="D30" s="248"/>
    </row>
    <row r="31" spans="2:5">
      <c r="B31" s="335" t="s">
        <v>504</v>
      </c>
      <c r="C31" s="259"/>
      <c r="D31" s="260"/>
    </row>
  </sheetData>
  <pageMargins left="2.1653543307086616" right="0.78740157480314965" top="1.9685039370078741" bottom="0.98425196850393704" header="0.51181102362204722" footer="0.51181102362204722"/>
  <pageSetup orientation="portrait" horizontalDpi="300" verticalDpi="4294967292" r:id="rId1"/>
  <headerFooter alignWithMargins="0">
    <oddHeader>&amp;RAnexo A2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65"/>
  <sheetViews>
    <sheetView workbookViewId="0"/>
  </sheetViews>
  <sheetFormatPr baseColWidth="10" defaultRowHeight="12.75"/>
  <sheetData>
    <row r="2" spans="1:7">
      <c r="A2" s="339"/>
      <c r="B2" s="339"/>
      <c r="C2" s="339"/>
      <c r="D2" s="339"/>
      <c r="E2" s="339"/>
      <c r="F2" s="339"/>
      <c r="G2" s="339"/>
    </row>
    <row r="3" spans="1:7">
      <c r="A3" s="338" t="s">
        <v>525</v>
      </c>
      <c r="B3" s="338"/>
      <c r="C3" s="338"/>
      <c r="D3" s="338"/>
      <c r="E3" s="339"/>
      <c r="F3" s="339"/>
      <c r="G3" s="339"/>
    </row>
    <row r="4" spans="1:7">
      <c r="A4" s="338" t="s">
        <v>526</v>
      </c>
      <c r="B4" s="338"/>
      <c r="C4" s="338"/>
      <c r="D4" s="338"/>
      <c r="E4" s="339"/>
      <c r="F4" s="339"/>
      <c r="G4" s="339"/>
    </row>
    <row r="5" spans="1:7">
      <c r="A5" s="338"/>
      <c r="B5" s="338"/>
      <c r="C5" s="338"/>
      <c r="D5" s="338"/>
      <c r="E5" s="339"/>
      <c r="F5" s="339"/>
      <c r="G5" s="339"/>
    </row>
    <row r="6" spans="1:7" ht="4.5" customHeight="1" thickBot="1">
      <c r="A6" s="428"/>
      <c r="B6" s="428"/>
      <c r="C6" s="428"/>
      <c r="D6" s="428"/>
      <c r="E6" s="428"/>
      <c r="F6" s="428"/>
      <c r="G6" s="428"/>
    </row>
    <row r="7" spans="1:7">
      <c r="A7" s="429" t="s">
        <v>592</v>
      </c>
      <c r="B7" s="430" t="s">
        <v>507</v>
      </c>
      <c r="C7" s="431" t="s">
        <v>508</v>
      </c>
      <c r="D7" s="430" t="s">
        <v>529</v>
      </c>
      <c r="E7" s="431" t="s">
        <v>530</v>
      </c>
      <c r="F7" s="430" t="s">
        <v>531</v>
      </c>
      <c r="G7" s="432" t="s">
        <v>511</v>
      </c>
    </row>
    <row r="8" spans="1:7" ht="13.5" thickBot="1">
      <c r="A8" s="433" t="s">
        <v>593</v>
      </c>
      <c r="B8" s="434"/>
      <c r="C8" s="435"/>
      <c r="D8" s="436" t="s">
        <v>532</v>
      </c>
      <c r="E8" s="437" t="s">
        <v>533</v>
      </c>
      <c r="F8" s="436" t="s">
        <v>534</v>
      </c>
      <c r="G8" s="438"/>
    </row>
    <row r="9" spans="1:7">
      <c r="A9" s="439" t="s">
        <v>512</v>
      </c>
      <c r="B9" s="440">
        <v>142</v>
      </c>
      <c r="C9" s="441">
        <v>13641</v>
      </c>
      <c r="D9" s="440">
        <v>36</v>
      </c>
      <c r="E9" s="441">
        <v>97</v>
      </c>
      <c r="F9" s="440">
        <v>4456</v>
      </c>
      <c r="G9" s="442">
        <v>18372</v>
      </c>
    </row>
    <row r="10" spans="1:7">
      <c r="A10" s="439" t="s">
        <v>517</v>
      </c>
      <c r="B10" s="443">
        <v>0.78500000000000003</v>
      </c>
      <c r="C10" s="444">
        <v>0.4</v>
      </c>
      <c r="D10" s="443">
        <v>0.29299999999999998</v>
      </c>
      <c r="E10" s="444">
        <v>1</v>
      </c>
      <c r="F10" s="443">
        <v>0.84599999999999997</v>
      </c>
      <c r="G10" s="445">
        <v>0.51400000000000001</v>
      </c>
    </row>
    <row r="11" spans="1:7">
      <c r="A11" s="439" t="s">
        <v>518</v>
      </c>
      <c r="B11" s="443">
        <v>0.215</v>
      </c>
      <c r="C11" s="444">
        <v>0.6</v>
      </c>
      <c r="D11" s="443">
        <v>0.70699999999999996</v>
      </c>
      <c r="E11" s="444">
        <v>0</v>
      </c>
      <c r="F11" s="443">
        <v>0.154</v>
      </c>
      <c r="G11" s="445">
        <v>0.48599999999999999</v>
      </c>
    </row>
    <row r="12" spans="1:7">
      <c r="A12" s="446"/>
      <c r="B12" s="447"/>
      <c r="C12" s="448"/>
      <c r="D12" s="447"/>
      <c r="E12" s="448"/>
      <c r="F12" s="447"/>
      <c r="G12" s="449"/>
    </row>
    <row r="13" spans="1:7">
      <c r="A13" s="439" t="s">
        <v>516</v>
      </c>
      <c r="B13" s="440">
        <v>188</v>
      </c>
      <c r="C13" s="441">
        <v>14733</v>
      </c>
      <c r="D13" s="440">
        <v>37</v>
      </c>
      <c r="E13" s="441">
        <v>101</v>
      </c>
      <c r="F13" s="440">
        <v>4902</v>
      </c>
      <c r="G13" s="442">
        <v>19961</v>
      </c>
    </row>
    <row r="14" spans="1:7">
      <c r="A14" s="439" t="s">
        <v>517</v>
      </c>
      <c r="B14" s="443">
        <v>0.44800000000000001</v>
      </c>
      <c r="C14" s="444">
        <v>0.16500000000000001</v>
      </c>
      <c r="D14" s="443">
        <v>0.29299999999999998</v>
      </c>
      <c r="E14" s="444">
        <v>1</v>
      </c>
      <c r="F14" s="443">
        <v>0.85799999999999998</v>
      </c>
      <c r="G14" s="445">
        <v>0.34200000000000003</v>
      </c>
    </row>
    <row r="15" spans="1:7">
      <c r="A15" s="439" t="s">
        <v>518</v>
      </c>
      <c r="B15" s="443">
        <v>0.55200000000000005</v>
      </c>
      <c r="C15" s="444">
        <v>0.83499999999999996</v>
      </c>
      <c r="D15" s="443">
        <v>0.70699999999999996</v>
      </c>
      <c r="E15" s="444" t="s">
        <v>515</v>
      </c>
      <c r="F15" s="443">
        <v>0.14199999999999999</v>
      </c>
      <c r="G15" s="445">
        <v>0.65800000000000003</v>
      </c>
    </row>
    <row r="16" spans="1:7">
      <c r="A16" s="439"/>
      <c r="B16" s="447"/>
      <c r="C16" s="448"/>
      <c r="D16" s="447"/>
      <c r="E16" s="448"/>
      <c r="F16" s="447"/>
      <c r="G16" s="449"/>
    </row>
    <row r="17" spans="1:7">
      <c r="A17" s="450">
        <v>1992</v>
      </c>
      <c r="B17" s="451">
        <v>178</v>
      </c>
      <c r="C17" s="452">
        <v>16302</v>
      </c>
      <c r="D17" s="451">
        <v>41</v>
      </c>
      <c r="E17" s="452">
        <v>108</v>
      </c>
      <c r="F17" s="451">
        <v>5733</v>
      </c>
      <c r="G17" s="453">
        <v>22362</v>
      </c>
    </row>
    <row r="18" spans="1:7">
      <c r="A18" s="439" t="s">
        <v>517</v>
      </c>
      <c r="B18" s="443">
        <v>0.78500000000000003</v>
      </c>
      <c r="C18" s="444">
        <v>2.8000000000000001E-2</v>
      </c>
      <c r="D18" s="443">
        <v>0.29299999999999998</v>
      </c>
      <c r="E18" s="444">
        <v>1</v>
      </c>
      <c r="F18" s="443">
        <v>0.86199999999999999</v>
      </c>
      <c r="G18" s="445">
        <v>0.251</v>
      </c>
    </row>
    <row r="19" spans="1:7">
      <c r="A19" s="439" t="s">
        <v>518</v>
      </c>
      <c r="B19" s="443">
        <v>0.215</v>
      </c>
      <c r="C19" s="444">
        <v>0.97199999999999998</v>
      </c>
      <c r="D19" s="443">
        <v>0.70699999999999996</v>
      </c>
      <c r="E19" s="444" t="s">
        <v>515</v>
      </c>
      <c r="F19" s="443">
        <v>0.13800000000000001</v>
      </c>
      <c r="G19" s="445">
        <v>0.749</v>
      </c>
    </row>
    <row r="20" spans="1:7">
      <c r="A20" s="446"/>
      <c r="B20" s="447"/>
      <c r="C20" s="448"/>
      <c r="D20" s="447"/>
      <c r="E20" s="448"/>
      <c r="F20" s="447"/>
      <c r="G20" s="449"/>
    </row>
    <row r="21" spans="1:7">
      <c r="A21" s="439">
        <v>1993</v>
      </c>
      <c r="B21" s="440">
        <v>3350</v>
      </c>
      <c r="C21" s="441">
        <v>17661</v>
      </c>
      <c r="D21" s="440">
        <v>43</v>
      </c>
      <c r="E21" s="441">
        <v>116</v>
      </c>
      <c r="F21" s="440">
        <v>2834</v>
      </c>
      <c r="G21" s="442">
        <v>24004</v>
      </c>
    </row>
    <row r="22" spans="1:7">
      <c r="A22" s="439" t="s">
        <v>517</v>
      </c>
      <c r="B22" s="443">
        <v>0.80400000000000005</v>
      </c>
      <c r="C22" s="444">
        <v>7.2999999999999995E-2</v>
      </c>
      <c r="D22" s="443">
        <v>0.28799999999999998</v>
      </c>
      <c r="E22" s="444">
        <v>1</v>
      </c>
      <c r="F22" s="443">
        <v>0.873</v>
      </c>
      <c r="G22" s="445">
        <v>0.28299999999999997</v>
      </c>
    </row>
    <row r="23" spans="1:7">
      <c r="A23" s="439" t="s">
        <v>518</v>
      </c>
      <c r="B23" s="443">
        <v>0.19600000000000001</v>
      </c>
      <c r="C23" s="444">
        <v>0.92700000000000005</v>
      </c>
      <c r="D23" s="443">
        <v>0.71199999999999997</v>
      </c>
      <c r="E23" s="444" t="s">
        <v>515</v>
      </c>
      <c r="F23" s="443">
        <v>0.127</v>
      </c>
      <c r="G23" s="445">
        <v>0.71699999999999997</v>
      </c>
    </row>
    <row r="24" spans="1:7">
      <c r="A24" s="439"/>
      <c r="B24" s="447"/>
      <c r="C24" s="448"/>
      <c r="D24" s="447"/>
      <c r="E24" s="448"/>
      <c r="F24" s="447"/>
      <c r="G24" s="449"/>
    </row>
    <row r="25" spans="1:7">
      <c r="A25" s="450">
        <v>1994</v>
      </c>
      <c r="B25" s="451">
        <v>3745</v>
      </c>
      <c r="C25" s="452">
        <v>18985</v>
      </c>
      <c r="D25" s="451">
        <v>49</v>
      </c>
      <c r="E25" s="452">
        <v>125</v>
      </c>
      <c r="F25" s="451">
        <v>2372</v>
      </c>
      <c r="G25" s="453">
        <v>25276</v>
      </c>
    </row>
    <row r="26" spans="1:7">
      <c r="A26" s="439" t="s">
        <v>517</v>
      </c>
      <c r="B26" s="443">
        <v>0.98799999999999999</v>
      </c>
      <c r="C26" s="444">
        <v>0.13300000000000001</v>
      </c>
      <c r="D26" s="443">
        <v>0.34799999999999998</v>
      </c>
      <c r="E26" s="444">
        <v>1</v>
      </c>
      <c r="F26" s="443">
        <v>0.81489999999999996</v>
      </c>
      <c r="G26" s="445">
        <v>0.32800000000000001</v>
      </c>
    </row>
    <row r="27" spans="1:7">
      <c r="A27" s="439" t="s">
        <v>518</v>
      </c>
      <c r="B27" s="443">
        <v>1.2E-2</v>
      </c>
      <c r="C27" s="444">
        <v>0.86699999999999999</v>
      </c>
      <c r="D27" s="443">
        <v>0.65200000000000002</v>
      </c>
      <c r="E27" s="444" t="s">
        <v>515</v>
      </c>
      <c r="F27" s="443">
        <v>0.18509999999999999</v>
      </c>
      <c r="G27" s="445">
        <v>0.67200000000000004</v>
      </c>
    </row>
    <row r="28" spans="1:7">
      <c r="A28" s="446"/>
      <c r="B28" s="447"/>
      <c r="C28" s="448"/>
      <c r="D28" s="447"/>
      <c r="E28" s="448"/>
      <c r="F28" s="447"/>
      <c r="G28" s="449"/>
    </row>
    <row r="29" spans="1:7">
      <c r="A29" s="439">
        <v>1995</v>
      </c>
      <c r="B29" s="440">
        <v>4404</v>
      </c>
      <c r="C29" s="441">
        <v>20507</v>
      </c>
      <c r="D29" s="440">
        <v>60</v>
      </c>
      <c r="E29" s="441">
        <v>129</v>
      </c>
      <c r="F29" s="440">
        <v>2927</v>
      </c>
      <c r="G29" s="442">
        <v>28027</v>
      </c>
    </row>
    <row r="30" spans="1:7">
      <c r="A30" s="439" t="s">
        <v>517</v>
      </c>
      <c r="B30" s="443">
        <v>0.99139999999999995</v>
      </c>
      <c r="C30" s="444">
        <v>0.14199999999999999</v>
      </c>
      <c r="D30" s="443">
        <v>0.41699999999999998</v>
      </c>
      <c r="E30" s="444">
        <v>1</v>
      </c>
      <c r="F30" s="443">
        <v>0.73929999999999996</v>
      </c>
      <c r="G30" s="445">
        <v>0.34300000000000003</v>
      </c>
    </row>
    <row r="31" spans="1:7">
      <c r="A31" s="439" t="s">
        <v>518</v>
      </c>
      <c r="B31" s="443">
        <v>8.6E-3</v>
      </c>
      <c r="C31" s="444">
        <v>0.85799999999999998</v>
      </c>
      <c r="D31" s="443">
        <v>0.58299999999999996</v>
      </c>
      <c r="E31" s="444" t="s">
        <v>515</v>
      </c>
      <c r="F31" s="443">
        <v>0.26069999999999999</v>
      </c>
      <c r="G31" s="445">
        <v>0.65700000000000003</v>
      </c>
    </row>
    <row r="32" spans="1:7">
      <c r="A32" s="439"/>
      <c r="B32" s="447"/>
      <c r="C32" s="448"/>
      <c r="D32" s="447"/>
      <c r="E32" s="448"/>
      <c r="F32" s="447"/>
      <c r="G32" s="449"/>
    </row>
    <row r="33" spans="1:7">
      <c r="A33" s="450">
        <v>1996</v>
      </c>
      <c r="B33" s="451">
        <v>5545</v>
      </c>
      <c r="C33" s="452">
        <v>22424</v>
      </c>
      <c r="D33" s="451">
        <v>60</v>
      </c>
      <c r="E33" s="452">
        <v>139</v>
      </c>
      <c r="F33" s="451">
        <v>2622</v>
      </c>
      <c r="G33" s="453">
        <v>30790</v>
      </c>
    </row>
    <row r="34" spans="1:7">
      <c r="A34" s="439" t="s">
        <v>517</v>
      </c>
      <c r="B34" s="443">
        <v>0.99399999999999999</v>
      </c>
      <c r="C34" s="444">
        <v>0.28199999999999997</v>
      </c>
      <c r="D34" s="443">
        <v>0.42599999999999999</v>
      </c>
      <c r="E34" s="444">
        <v>1</v>
      </c>
      <c r="F34" s="443">
        <v>0.72860000000000003</v>
      </c>
      <c r="G34" s="445">
        <v>0.45200000000000001</v>
      </c>
    </row>
    <row r="35" spans="1:7">
      <c r="A35" s="439" t="s">
        <v>518</v>
      </c>
      <c r="B35" s="443">
        <v>6.0000000000000001E-3</v>
      </c>
      <c r="C35" s="444">
        <v>0.71799999999999997</v>
      </c>
      <c r="D35" s="443">
        <v>0.57399999999999995</v>
      </c>
      <c r="E35" s="444" t="s">
        <v>515</v>
      </c>
      <c r="F35" s="443">
        <v>0.27139999999999997</v>
      </c>
      <c r="G35" s="445">
        <v>0.54800000000000004</v>
      </c>
    </row>
    <row r="36" spans="1:7">
      <c r="A36" s="446"/>
      <c r="B36" s="447"/>
      <c r="C36" s="448"/>
      <c r="D36" s="447"/>
      <c r="E36" s="448"/>
      <c r="F36" s="447"/>
      <c r="G36" s="449"/>
    </row>
    <row r="37" spans="1:7">
      <c r="A37" s="439">
        <v>1997</v>
      </c>
      <c r="B37" s="440">
        <v>6392</v>
      </c>
      <c r="C37" s="441">
        <v>23959</v>
      </c>
      <c r="D37" s="440">
        <v>69</v>
      </c>
      <c r="E37" s="441">
        <v>143</v>
      </c>
      <c r="F37" s="440">
        <v>2729</v>
      </c>
      <c r="G37" s="442">
        <v>33292</v>
      </c>
    </row>
    <row r="38" spans="1:7">
      <c r="A38" s="439" t="s">
        <v>517</v>
      </c>
      <c r="B38" s="443">
        <v>0.99099999999999999</v>
      </c>
      <c r="C38" s="444">
        <v>0.245</v>
      </c>
      <c r="D38" s="443">
        <v>0.49299999999999999</v>
      </c>
      <c r="E38" s="444">
        <v>1</v>
      </c>
      <c r="F38" s="443">
        <v>0.71699999999999997</v>
      </c>
      <c r="G38" s="445">
        <v>0.43099999999999999</v>
      </c>
    </row>
    <row r="39" spans="1:7">
      <c r="A39" s="439" t="s">
        <v>518</v>
      </c>
      <c r="B39" s="443">
        <v>8.9999999999999993E-3</v>
      </c>
      <c r="C39" s="444">
        <v>0.755</v>
      </c>
      <c r="D39" s="443">
        <v>0.50700000000000001</v>
      </c>
      <c r="E39" s="444" t="s">
        <v>515</v>
      </c>
      <c r="F39" s="443">
        <v>0.28299999999999997</v>
      </c>
      <c r="G39" s="445">
        <v>0.56899999999999995</v>
      </c>
    </row>
    <row r="40" spans="1:7">
      <c r="A40" s="439"/>
      <c r="B40" s="447"/>
      <c r="C40" s="448"/>
      <c r="D40" s="447"/>
      <c r="E40" s="448"/>
      <c r="F40" s="447"/>
      <c r="G40" s="449"/>
    </row>
    <row r="41" spans="1:7">
      <c r="A41" s="450">
        <v>1998</v>
      </c>
      <c r="B41" s="451">
        <v>7358</v>
      </c>
      <c r="C41" s="452">
        <v>25658</v>
      </c>
      <c r="D41" s="451">
        <v>76</v>
      </c>
      <c r="E41" s="452">
        <v>152</v>
      </c>
      <c r="F41" s="451">
        <v>2259</v>
      </c>
      <c r="G41" s="453">
        <v>35503</v>
      </c>
    </row>
    <row r="42" spans="1:7">
      <c r="A42" s="439" t="s">
        <v>517</v>
      </c>
      <c r="B42" s="443">
        <v>0.99299999999999999</v>
      </c>
      <c r="C42" s="444">
        <v>0.41</v>
      </c>
      <c r="D42" s="443">
        <v>0.434</v>
      </c>
      <c r="E42" s="444">
        <v>1</v>
      </c>
      <c r="F42" s="443">
        <v>0.68200000000000005</v>
      </c>
      <c r="G42" s="445">
        <v>0.55100000000000005</v>
      </c>
    </row>
    <row r="43" spans="1:7">
      <c r="A43" s="439" t="s">
        <v>518</v>
      </c>
      <c r="B43" s="443">
        <v>7.0000000000000001E-3</v>
      </c>
      <c r="C43" s="444">
        <v>0.59</v>
      </c>
      <c r="D43" s="443">
        <v>0.56599999999999995</v>
      </c>
      <c r="E43" s="444" t="s">
        <v>515</v>
      </c>
      <c r="F43" s="443">
        <v>0.318</v>
      </c>
      <c r="G43" s="445">
        <v>0.44900000000000001</v>
      </c>
    </row>
    <row r="44" spans="1:7">
      <c r="A44" s="446"/>
      <c r="B44" s="454"/>
      <c r="C44" s="455"/>
      <c r="D44" s="454"/>
      <c r="E44" s="455"/>
      <c r="F44" s="454"/>
      <c r="G44" s="456"/>
    </row>
    <row r="45" spans="1:7">
      <c r="A45" s="439">
        <v>1999</v>
      </c>
      <c r="B45" s="440">
        <v>9001</v>
      </c>
      <c r="C45" s="441">
        <v>26920</v>
      </c>
      <c r="D45" s="440">
        <v>82</v>
      </c>
      <c r="E45" s="441">
        <v>155</v>
      </c>
      <c r="F45" s="440">
        <v>2231</v>
      </c>
      <c r="G45" s="442">
        <v>38389</v>
      </c>
    </row>
    <row r="46" spans="1:7">
      <c r="A46" s="439" t="s">
        <v>517</v>
      </c>
      <c r="B46" s="443">
        <v>0.99299999999999999</v>
      </c>
      <c r="C46" s="444">
        <v>0.52400000000000002</v>
      </c>
      <c r="D46" s="443">
        <v>0.48799999999999999</v>
      </c>
      <c r="E46" s="444">
        <v>1</v>
      </c>
      <c r="F46" s="443">
        <v>0.69799999999999995</v>
      </c>
      <c r="G46" s="445">
        <v>0.64600000000000002</v>
      </c>
    </row>
    <row r="47" spans="1:7">
      <c r="A47" s="439" t="s">
        <v>518</v>
      </c>
      <c r="B47" s="443">
        <v>7.0000000000000001E-3</v>
      </c>
      <c r="C47" s="444">
        <v>0.47599999999999998</v>
      </c>
      <c r="D47" s="443">
        <v>0.51200000000000001</v>
      </c>
      <c r="E47" s="444" t="s">
        <v>515</v>
      </c>
      <c r="F47" s="443">
        <v>0.30199999999999999</v>
      </c>
      <c r="G47" s="445">
        <v>0.35399999999999998</v>
      </c>
    </row>
    <row r="48" spans="1:7">
      <c r="A48" s="439"/>
      <c r="B48" s="443"/>
      <c r="C48" s="444"/>
      <c r="D48" s="443"/>
      <c r="E48" s="444"/>
      <c r="F48" s="443"/>
      <c r="G48" s="445"/>
    </row>
    <row r="49" spans="1:7">
      <c r="A49" s="450" t="s">
        <v>540</v>
      </c>
      <c r="B49" s="451">
        <v>9327</v>
      </c>
      <c r="C49" s="452">
        <v>29577</v>
      </c>
      <c r="D49" s="451">
        <v>86</v>
      </c>
      <c r="E49" s="452">
        <v>163</v>
      </c>
      <c r="F49" s="451">
        <v>2115</v>
      </c>
      <c r="G49" s="453">
        <v>41268</v>
      </c>
    </row>
    <row r="50" spans="1:7">
      <c r="A50" s="439" t="s">
        <v>517</v>
      </c>
      <c r="B50" s="443">
        <v>0.99399999999999999</v>
      </c>
      <c r="C50" s="444">
        <v>0.377</v>
      </c>
      <c r="D50" s="443">
        <v>0.40100000000000002</v>
      </c>
      <c r="E50" s="444">
        <v>1</v>
      </c>
      <c r="F50" s="443">
        <v>0.73699999999999999</v>
      </c>
      <c r="G50" s="445">
        <v>0.53800000000000003</v>
      </c>
    </row>
    <row r="51" spans="1:7">
      <c r="A51" s="439" t="s">
        <v>518</v>
      </c>
      <c r="B51" s="443">
        <v>6.0000000000000001E-3</v>
      </c>
      <c r="C51" s="444">
        <v>0.623</v>
      </c>
      <c r="D51" s="443">
        <v>0.50900000000000001</v>
      </c>
      <c r="E51" s="444" t="s">
        <v>515</v>
      </c>
      <c r="F51" s="443">
        <v>0.26300000000000001</v>
      </c>
      <c r="G51" s="445">
        <v>0.46200000000000002</v>
      </c>
    </row>
    <row r="52" spans="1:7">
      <c r="A52" s="446"/>
      <c r="B52" s="454"/>
      <c r="C52" s="455"/>
      <c r="D52" s="454"/>
      <c r="E52" s="455"/>
      <c r="F52" s="454"/>
      <c r="G52" s="456"/>
    </row>
    <row r="53" spans="1:7">
      <c r="A53" s="439" t="s">
        <v>541</v>
      </c>
      <c r="B53" s="440">
        <v>9851</v>
      </c>
      <c r="C53" s="441">
        <v>30765</v>
      </c>
      <c r="D53" s="440">
        <v>90</v>
      </c>
      <c r="E53" s="441">
        <v>170</v>
      </c>
      <c r="F53" s="440">
        <v>3041</v>
      </c>
      <c r="G53" s="442">
        <v>43917</v>
      </c>
    </row>
    <row r="54" spans="1:7">
      <c r="A54" s="439" t="s">
        <v>517</v>
      </c>
      <c r="B54" s="443">
        <v>0.99399999999999999</v>
      </c>
      <c r="C54" s="444">
        <v>0.316</v>
      </c>
      <c r="D54" s="443">
        <v>0.51400000000000001</v>
      </c>
      <c r="E54" s="444">
        <v>1</v>
      </c>
      <c r="F54" s="443">
        <v>0.80400000000000005</v>
      </c>
      <c r="G54" s="445">
        <v>0.50600000000000001</v>
      </c>
    </row>
    <row r="55" spans="1:7">
      <c r="A55" s="446" t="s">
        <v>518</v>
      </c>
      <c r="B55" s="454">
        <v>6.0000000000000001E-3</v>
      </c>
      <c r="C55" s="455">
        <v>0.68400000000000005</v>
      </c>
      <c r="D55" s="454">
        <v>0.48599999999999999</v>
      </c>
      <c r="E55" s="455" t="s">
        <v>515</v>
      </c>
      <c r="F55" s="454">
        <v>0.19600000000000001</v>
      </c>
      <c r="G55" s="456">
        <v>0.49399999999999999</v>
      </c>
    </row>
    <row r="56" spans="1:7">
      <c r="A56" s="450"/>
      <c r="B56" s="457"/>
      <c r="C56" s="458"/>
      <c r="D56" s="457"/>
      <c r="E56" s="458"/>
      <c r="F56" s="457"/>
      <c r="G56" s="459"/>
    </row>
    <row r="57" spans="1:7">
      <c r="A57" s="439" t="s">
        <v>594</v>
      </c>
      <c r="B57" s="440">
        <v>10400</v>
      </c>
      <c r="C57" s="441">
        <v>31971</v>
      </c>
      <c r="D57" s="440">
        <v>99</v>
      </c>
      <c r="E57" s="441">
        <v>177</v>
      </c>
      <c r="F57" s="440">
        <v>2836</v>
      </c>
      <c r="G57" s="442">
        <v>45483</v>
      </c>
    </row>
    <row r="58" spans="1:7">
      <c r="A58" s="439" t="s">
        <v>517</v>
      </c>
      <c r="B58" s="443">
        <v>0.99399999999999999</v>
      </c>
      <c r="C58" s="444">
        <v>0.29799999999999999</v>
      </c>
      <c r="D58" s="443">
        <v>0.40899999999999997</v>
      </c>
      <c r="E58" s="444">
        <v>1</v>
      </c>
      <c r="F58" s="443">
        <v>0.78100000000000003</v>
      </c>
      <c r="G58" s="445">
        <v>0.49</v>
      </c>
    </row>
    <row r="59" spans="1:7" ht="13.5" thickBot="1">
      <c r="A59" s="460" t="s">
        <v>518</v>
      </c>
      <c r="B59" s="461">
        <v>6.0000000000000001E-3</v>
      </c>
      <c r="C59" s="462">
        <v>0.70199999999999996</v>
      </c>
      <c r="D59" s="461">
        <v>0.59099999999999997</v>
      </c>
      <c r="E59" s="462" t="s">
        <v>515</v>
      </c>
      <c r="F59" s="461">
        <v>0.219</v>
      </c>
      <c r="G59" s="463">
        <v>0.51</v>
      </c>
    </row>
    <row r="60" spans="1:7">
      <c r="A60" s="464" t="s">
        <v>651</v>
      </c>
    </row>
    <row r="61" spans="1:7">
      <c r="A61" t="s">
        <v>649</v>
      </c>
    </row>
    <row r="62" spans="1:7">
      <c r="A62" t="s">
        <v>527</v>
      </c>
    </row>
    <row r="63" spans="1:7">
      <c r="A63" t="s">
        <v>595</v>
      </c>
    </row>
    <row r="64" spans="1:7">
      <c r="A64" t="s">
        <v>596</v>
      </c>
    </row>
    <row r="65" spans="1:1">
      <c r="A65" t="s">
        <v>528</v>
      </c>
    </row>
  </sheetData>
  <pageMargins left="0.59055118110236227" right="0.75" top="1" bottom="1" header="0" footer="0"/>
  <pageSetup scale="92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70"/>
  <sheetViews>
    <sheetView topLeftCell="A44" workbookViewId="0">
      <selection activeCell="J64" sqref="J64"/>
    </sheetView>
  </sheetViews>
  <sheetFormatPr baseColWidth="10" defaultRowHeight="12.75"/>
  <cols>
    <col min="11" max="11" width="12.28515625" customWidth="1"/>
  </cols>
  <sheetData>
    <row r="3" spans="1:7">
      <c r="A3" s="338" t="s">
        <v>505</v>
      </c>
      <c r="B3" s="338"/>
      <c r="C3" s="338"/>
      <c r="D3" s="338"/>
      <c r="E3" s="339"/>
      <c r="F3" s="339"/>
      <c r="G3" s="339"/>
    </row>
    <row r="4" spans="1:7">
      <c r="A4" s="338" t="s">
        <v>506</v>
      </c>
      <c r="B4" s="338"/>
      <c r="C4" s="338"/>
      <c r="D4" s="338"/>
      <c r="E4" s="339"/>
      <c r="F4" s="339"/>
      <c r="G4" s="339"/>
    </row>
    <row r="5" spans="1:7">
      <c r="A5" s="339"/>
      <c r="B5" s="339"/>
      <c r="C5" s="339"/>
      <c r="D5" s="339"/>
      <c r="E5" s="339"/>
      <c r="F5" s="339"/>
      <c r="G5" s="339"/>
    </row>
    <row r="6" spans="1:7" ht="4.5" customHeight="1" thickBot="1">
      <c r="A6" s="428"/>
      <c r="B6" s="428"/>
      <c r="C6" s="428"/>
      <c r="D6" s="428"/>
      <c r="E6" s="428"/>
      <c r="F6" s="428"/>
      <c r="G6" s="428"/>
    </row>
    <row r="7" spans="1:7">
      <c r="A7" s="429"/>
      <c r="B7" s="430" t="s">
        <v>507</v>
      </c>
      <c r="C7" s="431" t="s">
        <v>508</v>
      </c>
      <c r="D7" s="430" t="s">
        <v>509</v>
      </c>
      <c r="E7" s="431" t="s">
        <v>510</v>
      </c>
      <c r="F7" s="430" t="s">
        <v>441</v>
      </c>
      <c r="G7" s="432" t="s">
        <v>511</v>
      </c>
    </row>
    <row r="8" spans="1:7" ht="13.5" thickBot="1">
      <c r="A8" s="433"/>
      <c r="B8" s="465"/>
      <c r="C8" s="466"/>
      <c r="D8" s="434" t="s">
        <v>597</v>
      </c>
      <c r="E8" s="466"/>
      <c r="F8" s="465"/>
      <c r="G8" s="438"/>
    </row>
    <row r="9" spans="1:7">
      <c r="A9" s="467" t="s">
        <v>512</v>
      </c>
      <c r="B9" s="468">
        <v>97</v>
      </c>
      <c r="C9" s="469">
        <v>3207</v>
      </c>
      <c r="D9" s="468">
        <v>13</v>
      </c>
      <c r="E9" s="469">
        <v>47</v>
      </c>
      <c r="F9" s="470">
        <v>1080</v>
      </c>
      <c r="G9" s="471">
        <v>4444</v>
      </c>
    </row>
    <row r="10" spans="1:7">
      <c r="A10" s="472" t="s">
        <v>513</v>
      </c>
      <c r="B10" s="473">
        <v>0.89500000000000002</v>
      </c>
      <c r="C10" s="474">
        <v>0.27400000000000002</v>
      </c>
      <c r="D10" s="473">
        <v>0.61</v>
      </c>
      <c r="E10" s="474">
        <v>1</v>
      </c>
      <c r="F10" s="473">
        <v>0.91900000000000004</v>
      </c>
      <c r="G10" s="475">
        <v>0.45300000000000001</v>
      </c>
    </row>
    <row r="11" spans="1:7">
      <c r="A11" s="472" t="s">
        <v>514</v>
      </c>
      <c r="B11" s="476">
        <v>0.105</v>
      </c>
      <c r="C11" s="477">
        <v>0.72599999999999998</v>
      </c>
      <c r="D11" s="476">
        <v>0.39</v>
      </c>
      <c r="E11" s="474" t="s">
        <v>515</v>
      </c>
      <c r="F11" s="473">
        <v>8.1000000000000003E-2</v>
      </c>
      <c r="G11" s="475">
        <v>0.54700000000000004</v>
      </c>
    </row>
    <row r="12" spans="1:7">
      <c r="A12" s="472"/>
      <c r="B12" s="478"/>
      <c r="C12" s="478"/>
      <c r="D12" s="478"/>
      <c r="E12" s="478"/>
      <c r="F12" s="478"/>
      <c r="G12" s="478"/>
    </row>
    <row r="13" spans="1:7">
      <c r="A13" s="472" t="s">
        <v>516</v>
      </c>
      <c r="B13" s="478">
        <v>97</v>
      </c>
      <c r="C13" s="479">
        <v>3857</v>
      </c>
      <c r="D13" s="478">
        <v>13</v>
      </c>
      <c r="E13" s="480">
        <v>47</v>
      </c>
      <c r="F13" s="481">
        <v>1103</v>
      </c>
      <c r="G13" s="482">
        <v>5117</v>
      </c>
    </row>
    <row r="14" spans="1:7">
      <c r="A14" s="472" t="s">
        <v>517</v>
      </c>
      <c r="B14" s="473">
        <v>0.89500000000000002</v>
      </c>
      <c r="C14" s="474">
        <v>0.223</v>
      </c>
      <c r="D14" s="473">
        <v>0.61</v>
      </c>
      <c r="E14" s="474">
        <v>1</v>
      </c>
      <c r="F14" s="473">
        <v>0.92</v>
      </c>
      <c r="G14" s="475">
        <v>0.39400000000000002</v>
      </c>
    </row>
    <row r="15" spans="1:7">
      <c r="A15" s="472" t="s">
        <v>518</v>
      </c>
      <c r="B15" s="473">
        <v>0.105</v>
      </c>
      <c r="C15" s="474">
        <v>0.77700000000000002</v>
      </c>
      <c r="D15" s="473">
        <v>0.39</v>
      </c>
      <c r="E15" s="474" t="s">
        <v>515</v>
      </c>
      <c r="F15" s="473">
        <v>0.08</v>
      </c>
      <c r="G15" s="475">
        <v>0.60599999999999998</v>
      </c>
    </row>
    <row r="16" spans="1:7">
      <c r="A16" s="472"/>
      <c r="B16" s="478"/>
      <c r="C16" s="478"/>
      <c r="D16" s="478"/>
      <c r="E16" s="478"/>
      <c r="F16" s="478"/>
      <c r="G16" s="478"/>
    </row>
    <row r="17" spans="1:7">
      <c r="A17" s="483">
        <v>1992</v>
      </c>
      <c r="B17" s="484">
        <v>97</v>
      </c>
      <c r="C17" s="485">
        <v>3832</v>
      </c>
      <c r="D17" s="484">
        <v>13</v>
      </c>
      <c r="E17" s="486">
        <v>47</v>
      </c>
      <c r="F17" s="487">
        <v>1213</v>
      </c>
      <c r="G17" s="488">
        <v>5202</v>
      </c>
    </row>
    <row r="18" spans="1:7">
      <c r="A18" s="483" t="s">
        <v>517</v>
      </c>
      <c r="B18" s="473">
        <v>0.89500000000000002</v>
      </c>
      <c r="C18" s="474">
        <v>0.218</v>
      </c>
      <c r="D18" s="473">
        <v>0.60599999999999998</v>
      </c>
      <c r="E18" s="474">
        <v>1</v>
      </c>
      <c r="F18" s="473">
        <v>0.91700000000000004</v>
      </c>
      <c r="G18" s="475">
        <v>0.40200000000000002</v>
      </c>
    </row>
    <row r="19" spans="1:7">
      <c r="A19" s="483" t="s">
        <v>518</v>
      </c>
      <c r="B19" s="473">
        <v>0.105</v>
      </c>
      <c r="C19" s="474">
        <v>0.78200000000000003</v>
      </c>
      <c r="D19" s="473">
        <v>0.39400000000000002</v>
      </c>
      <c r="E19" s="474" t="s">
        <v>515</v>
      </c>
      <c r="F19" s="473">
        <v>8.3000000000000004E-2</v>
      </c>
      <c r="G19" s="475">
        <v>0.59799999999999998</v>
      </c>
    </row>
    <row r="20" spans="1:7">
      <c r="A20" s="483"/>
      <c r="B20" s="478"/>
      <c r="C20" s="478"/>
      <c r="D20" s="478"/>
      <c r="E20" s="478"/>
      <c r="F20" s="478"/>
      <c r="G20" s="478"/>
    </row>
    <row r="21" spans="1:7">
      <c r="A21" s="483">
        <v>1993</v>
      </c>
      <c r="B21" s="484">
        <v>799</v>
      </c>
      <c r="C21" s="485">
        <v>3902</v>
      </c>
      <c r="D21" s="484">
        <v>16</v>
      </c>
      <c r="E21" s="486">
        <v>48</v>
      </c>
      <c r="F21" s="487">
        <v>658</v>
      </c>
      <c r="G21" s="488">
        <v>5423</v>
      </c>
    </row>
    <row r="22" spans="1:7">
      <c r="A22" s="483" t="s">
        <v>517</v>
      </c>
      <c r="B22" s="473">
        <v>0.94399999999999995</v>
      </c>
      <c r="C22" s="474">
        <v>0.19600000000000001</v>
      </c>
      <c r="D22" s="473">
        <v>0.68200000000000005</v>
      </c>
      <c r="E22" s="474">
        <v>1</v>
      </c>
      <c r="F22" s="473">
        <v>0.92200000000000004</v>
      </c>
      <c r="G22" s="475">
        <v>0.4</v>
      </c>
    </row>
    <row r="23" spans="1:7">
      <c r="A23" s="483" t="s">
        <v>518</v>
      </c>
      <c r="B23" s="473">
        <v>5.6000000000000001E-2</v>
      </c>
      <c r="C23" s="474">
        <v>0.80400000000000005</v>
      </c>
      <c r="D23" s="473">
        <v>0.318</v>
      </c>
      <c r="E23" s="474" t="s">
        <v>515</v>
      </c>
      <c r="F23" s="473">
        <v>7.8E-2</v>
      </c>
      <c r="G23" s="475">
        <v>0.6</v>
      </c>
    </row>
    <row r="24" spans="1:7">
      <c r="A24" s="483"/>
      <c r="B24" s="478"/>
      <c r="C24" s="478"/>
      <c r="D24" s="478"/>
      <c r="E24" s="478"/>
      <c r="F24" s="478"/>
      <c r="G24" s="478"/>
    </row>
    <row r="25" spans="1:7">
      <c r="A25" s="483">
        <v>1994</v>
      </c>
      <c r="B25" s="484">
        <v>799</v>
      </c>
      <c r="C25" s="485">
        <v>3902</v>
      </c>
      <c r="D25" s="484">
        <v>16</v>
      </c>
      <c r="E25" s="486">
        <v>48</v>
      </c>
      <c r="F25" s="484">
        <v>683</v>
      </c>
      <c r="G25" s="488">
        <v>5448</v>
      </c>
    </row>
    <row r="26" spans="1:7">
      <c r="A26" s="483" t="s">
        <v>517</v>
      </c>
      <c r="B26" s="473">
        <v>0.98699999999999999</v>
      </c>
      <c r="C26" s="474">
        <v>0.19</v>
      </c>
      <c r="D26" s="473">
        <v>0.68200000000000005</v>
      </c>
      <c r="E26" s="474">
        <v>1</v>
      </c>
      <c r="F26" s="473">
        <v>0.85599999999999998</v>
      </c>
      <c r="G26" s="475">
        <v>0.39800000000000002</v>
      </c>
    </row>
    <row r="27" spans="1:7">
      <c r="A27" s="483" t="s">
        <v>518</v>
      </c>
      <c r="B27" s="473">
        <v>1.2999999999999999E-2</v>
      </c>
      <c r="C27" s="474">
        <v>0.81</v>
      </c>
      <c r="D27" s="473">
        <v>0.318</v>
      </c>
      <c r="E27" s="474" t="s">
        <v>515</v>
      </c>
      <c r="F27" s="473">
        <v>0.14399999999999999</v>
      </c>
      <c r="G27" s="475">
        <v>0.60199999999999998</v>
      </c>
    </row>
    <row r="28" spans="1:7">
      <c r="A28" s="483"/>
      <c r="B28" s="478"/>
      <c r="C28" s="478"/>
      <c r="D28" s="478"/>
      <c r="E28" s="478"/>
      <c r="F28" s="478"/>
      <c r="G28" s="478"/>
    </row>
    <row r="29" spans="1:7">
      <c r="A29" s="483">
        <v>1995</v>
      </c>
      <c r="B29" s="487">
        <v>1157</v>
      </c>
      <c r="C29" s="485">
        <v>4085</v>
      </c>
      <c r="D29" s="484">
        <v>14</v>
      </c>
      <c r="E29" s="486">
        <v>48</v>
      </c>
      <c r="F29" s="484">
        <v>650</v>
      </c>
      <c r="G29" s="488">
        <v>5954</v>
      </c>
    </row>
    <row r="30" spans="1:7">
      <c r="A30" s="483" t="s">
        <v>517</v>
      </c>
      <c r="B30" s="473">
        <v>0.98799999999999999</v>
      </c>
      <c r="C30" s="474">
        <v>0.224</v>
      </c>
      <c r="D30" s="473">
        <v>0.754</v>
      </c>
      <c r="E30" s="474">
        <v>1</v>
      </c>
      <c r="F30" s="473">
        <v>0.85499999999999998</v>
      </c>
      <c r="G30" s="475">
        <v>0.44800000000000001</v>
      </c>
    </row>
    <row r="31" spans="1:7">
      <c r="A31" s="483" t="s">
        <v>518</v>
      </c>
      <c r="B31" s="473">
        <v>1.2E-2</v>
      </c>
      <c r="C31" s="474">
        <v>0.77600000000000002</v>
      </c>
      <c r="D31" s="473">
        <v>0.246</v>
      </c>
      <c r="E31" s="474" t="s">
        <v>515</v>
      </c>
      <c r="F31" s="473">
        <v>0.14499999999999999</v>
      </c>
      <c r="G31" s="475">
        <v>0.55200000000000005</v>
      </c>
    </row>
    <row r="32" spans="1:7">
      <c r="A32" s="483"/>
      <c r="B32" s="478"/>
      <c r="C32" s="478"/>
      <c r="D32" s="478"/>
      <c r="E32" s="478"/>
      <c r="F32" s="478"/>
      <c r="G32" s="478"/>
    </row>
    <row r="33" spans="1:7">
      <c r="A33" s="483">
        <v>1996</v>
      </c>
      <c r="B33" s="489">
        <v>1160</v>
      </c>
      <c r="C33" s="479">
        <v>4859</v>
      </c>
      <c r="D33" s="478">
        <v>17</v>
      </c>
      <c r="E33" s="480">
        <v>59</v>
      </c>
      <c r="F33" s="478">
        <v>621</v>
      </c>
      <c r="G33" s="482">
        <v>6716</v>
      </c>
    </row>
    <row r="34" spans="1:7">
      <c r="A34" s="472" t="s">
        <v>517</v>
      </c>
      <c r="B34" s="473">
        <v>0.98799999999999999</v>
      </c>
      <c r="C34" s="474">
        <v>0.245</v>
      </c>
      <c r="D34" s="473">
        <v>0.71</v>
      </c>
      <c r="E34" s="474">
        <v>1</v>
      </c>
      <c r="F34" s="473">
        <v>0.83799999999999997</v>
      </c>
      <c r="G34" s="475">
        <v>0.436</v>
      </c>
    </row>
    <row r="35" spans="1:7">
      <c r="A35" s="472" t="s">
        <v>518</v>
      </c>
      <c r="B35" s="473">
        <v>1.2E-2</v>
      </c>
      <c r="C35" s="474">
        <v>0.755</v>
      </c>
      <c r="D35" s="473">
        <v>0.28999999999999998</v>
      </c>
      <c r="E35" s="474" t="s">
        <v>515</v>
      </c>
      <c r="F35" s="473">
        <v>0.16200000000000001</v>
      </c>
      <c r="G35" s="475">
        <v>0.56399999999999995</v>
      </c>
    </row>
    <row r="36" spans="1:7">
      <c r="A36" s="472"/>
      <c r="B36" s="478"/>
      <c r="C36" s="478"/>
      <c r="D36" s="478"/>
      <c r="E36" s="478"/>
      <c r="F36" s="478"/>
      <c r="G36" s="478"/>
    </row>
    <row r="37" spans="1:7">
      <c r="A37" s="483">
        <v>1997</v>
      </c>
      <c r="B37" s="487">
        <v>1277</v>
      </c>
      <c r="C37" s="485">
        <v>5267</v>
      </c>
      <c r="D37" s="484">
        <v>18</v>
      </c>
      <c r="E37" s="486">
        <v>60</v>
      </c>
      <c r="F37" s="484">
        <v>656</v>
      </c>
      <c r="G37" s="488">
        <v>7278</v>
      </c>
    </row>
    <row r="38" spans="1:7">
      <c r="A38" s="483" t="s">
        <v>517</v>
      </c>
      <c r="B38" s="473">
        <v>0.99</v>
      </c>
      <c r="C38" s="474">
        <v>0.29699999999999999</v>
      </c>
      <c r="D38" s="473">
        <v>0.66700000000000004</v>
      </c>
      <c r="E38" s="474">
        <v>1</v>
      </c>
      <c r="F38" s="473">
        <v>0.84699999999999998</v>
      </c>
      <c r="G38" s="475">
        <v>0.47399999999999998</v>
      </c>
    </row>
    <row r="39" spans="1:7">
      <c r="A39" s="483" t="s">
        <v>518</v>
      </c>
      <c r="B39" s="473">
        <v>0.01</v>
      </c>
      <c r="C39" s="474">
        <v>0.70299999999999996</v>
      </c>
      <c r="D39" s="473">
        <v>0.33300000000000002</v>
      </c>
      <c r="E39" s="474" t="s">
        <v>515</v>
      </c>
      <c r="F39" s="473">
        <v>0.153</v>
      </c>
      <c r="G39" s="475">
        <v>0.52600000000000002</v>
      </c>
    </row>
    <row r="40" spans="1:7">
      <c r="A40" s="483"/>
      <c r="B40" s="478"/>
      <c r="C40" s="478"/>
      <c r="D40" s="478"/>
      <c r="E40" s="478"/>
      <c r="F40" s="478"/>
      <c r="G40" s="478"/>
    </row>
    <row r="41" spans="1:7">
      <c r="A41" s="483">
        <v>1998</v>
      </c>
      <c r="B41" s="487">
        <v>1476</v>
      </c>
      <c r="C41" s="485">
        <v>6242</v>
      </c>
      <c r="D41" s="484">
        <v>18</v>
      </c>
      <c r="E41" s="486">
        <v>65</v>
      </c>
      <c r="F41" s="484">
        <v>622</v>
      </c>
      <c r="G41" s="488">
        <v>8423</v>
      </c>
    </row>
    <row r="42" spans="1:7">
      <c r="A42" s="483" t="s">
        <v>517</v>
      </c>
      <c r="B42" s="473">
        <v>0.99099999999999999</v>
      </c>
      <c r="C42" s="474">
        <v>0.377</v>
      </c>
      <c r="D42" s="473">
        <v>0.66700000000000004</v>
      </c>
      <c r="E42" s="474">
        <v>1</v>
      </c>
      <c r="F42" s="473">
        <v>0.83</v>
      </c>
      <c r="G42" s="475">
        <v>0.52300000000000002</v>
      </c>
    </row>
    <row r="43" spans="1:7">
      <c r="A43" s="483" t="s">
        <v>518</v>
      </c>
      <c r="B43" s="473">
        <v>8.9999999999999993E-3</v>
      </c>
      <c r="C43" s="474">
        <v>0.623</v>
      </c>
      <c r="D43" s="473">
        <v>0.33300000000000002</v>
      </c>
      <c r="E43" s="474" t="s">
        <v>515</v>
      </c>
      <c r="F43" s="473">
        <v>0.17</v>
      </c>
      <c r="G43" s="475">
        <v>0.47699999999999998</v>
      </c>
    </row>
    <row r="44" spans="1:7">
      <c r="A44" s="483"/>
      <c r="B44" s="473"/>
      <c r="C44" s="474"/>
      <c r="D44" s="473"/>
      <c r="E44" s="474"/>
      <c r="F44" s="473"/>
      <c r="G44" s="475"/>
    </row>
    <row r="45" spans="1:7">
      <c r="A45" s="483">
        <v>1999</v>
      </c>
      <c r="B45" s="487">
        <v>2637</v>
      </c>
      <c r="C45" s="485">
        <v>6695</v>
      </c>
      <c r="D45" s="484">
        <v>18</v>
      </c>
      <c r="E45" s="486">
        <v>65</v>
      </c>
      <c r="F45" s="484">
        <v>611</v>
      </c>
      <c r="G45" s="488">
        <v>10026</v>
      </c>
    </row>
    <row r="46" spans="1:7">
      <c r="A46" s="483" t="s">
        <v>519</v>
      </c>
      <c r="B46" s="473">
        <v>0.995</v>
      </c>
      <c r="C46" s="474">
        <v>0.41699999999999998</v>
      </c>
      <c r="D46" s="473">
        <v>0.67</v>
      </c>
      <c r="E46" s="474">
        <v>1</v>
      </c>
      <c r="F46" s="473">
        <v>0.84899999999999998</v>
      </c>
      <c r="G46" s="475">
        <v>0.59599999999999997</v>
      </c>
    </row>
    <row r="47" spans="1:7">
      <c r="A47" s="483" t="s">
        <v>518</v>
      </c>
      <c r="B47" s="473">
        <v>5.0000000000000001E-3</v>
      </c>
      <c r="C47" s="474">
        <v>0.58299999999999996</v>
      </c>
      <c r="D47" s="473">
        <v>0.33</v>
      </c>
      <c r="E47" s="474" t="s">
        <v>515</v>
      </c>
      <c r="F47" s="473">
        <v>0.151</v>
      </c>
      <c r="G47" s="475">
        <v>0.40400000000000003</v>
      </c>
    </row>
    <row r="48" spans="1:7">
      <c r="A48" s="483"/>
      <c r="B48" s="473"/>
      <c r="C48" s="474"/>
      <c r="D48" s="473"/>
      <c r="E48" s="474"/>
      <c r="F48" s="473"/>
      <c r="G48" s="475"/>
    </row>
    <row r="49" spans="1:7">
      <c r="A49" s="483" t="s">
        <v>540</v>
      </c>
      <c r="B49" s="487">
        <v>3040.9</v>
      </c>
      <c r="C49" s="485">
        <v>6653</v>
      </c>
      <c r="D49" s="484">
        <v>17</v>
      </c>
      <c r="E49" s="486">
        <v>64</v>
      </c>
      <c r="F49" s="484">
        <v>597</v>
      </c>
      <c r="G49" s="488">
        <v>10372</v>
      </c>
    </row>
    <row r="50" spans="1:7">
      <c r="A50" s="483" t="s">
        <v>519</v>
      </c>
      <c r="B50" s="473">
        <v>0.996</v>
      </c>
      <c r="C50" s="474">
        <v>0.4</v>
      </c>
      <c r="D50" s="473">
        <v>0.76300000000000001</v>
      </c>
      <c r="E50" s="474">
        <v>1</v>
      </c>
      <c r="F50" s="473">
        <v>0.86399999999999999</v>
      </c>
      <c r="G50" s="475">
        <v>0.60199999999999998</v>
      </c>
    </row>
    <row r="51" spans="1:7">
      <c r="A51" s="483" t="s">
        <v>518</v>
      </c>
      <c r="B51" s="473">
        <v>4.0000000000000001E-3</v>
      </c>
      <c r="C51" s="474">
        <v>0.6</v>
      </c>
      <c r="D51" s="473">
        <v>0.23699999999999999</v>
      </c>
      <c r="E51" s="474" t="s">
        <v>515</v>
      </c>
      <c r="F51" s="473">
        <v>0.13600000000000001</v>
      </c>
      <c r="G51" s="475">
        <v>0.39800000000000002</v>
      </c>
    </row>
    <row r="52" spans="1:7">
      <c r="A52" s="483"/>
      <c r="B52" s="473"/>
      <c r="C52" s="474"/>
      <c r="D52" s="473"/>
      <c r="E52" s="474"/>
      <c r="F52" s="473"/>
      <c r="G52" s="475"/>
    </row>
    <row r="53" spans="1:7">
      <c r="A53" s="483" t="s">
        <v>541</v>
      </c>
      <c r="B53" s="487">
        <v>3441</v>
      </c>
      <c r="C53" s="485">
        <v>6579</v>
      </c>
      <c r="D53" s="484">
        <v>25</v>
      </c>
      <c r="E53" s="486">
        <v>65</v>
      </c>
      <c r="F53" s="484">
        <v>802</v>
      </c>
      <c r="G53" s="488">
        <v>10912</v>
      </c>
    </row>
    <row r="54" spans="1:7">
      <c r="A54" s="483" t="s">
        <v>519</v>
      </c>
      <c r="B54" s="473">
        <v>0.996</v>
      </c>
      <c r="C54" s="474">
        <v>0.38700000000000001</v>
      </c>
      <c r="D54" s="473">
        <v>0.73099999999999998</v>
      </c>
      <c r="E54" s="474">
        <v>1</v>
      </c>
      <c r="F54" s="473">
        <v>0.89900000000000002</v>
      </c>
      <c r="G54" s="475">
        <v>0.6220675</v>
      </c>
    </row>
    <row r="55" spans="1:7">
      <c r="A55" s="483" t="s">
        <v>518</v>
      </c>
      <c r="B55" s="473">
        <v>4.0000000000000001E-3</v>
      </c>
      <c r="C55" s="474">
        <v>0.61299999999999999</v>
      </c>
      <c r="D55" s="473">
        <v>0.26900000000000002</v>
      </c>
      <c r="E55" s="474" t="s">
        <v>515</v>
      </c>
      <c r="F55" s="473">
        <v>0.10100000000000001</v>
      </c>
      <c r="G55" s="475">
        <v>0.3779325</v>
      </c>
    </row>
    <row r="56" spans="1:7">
      <c r="A56" s="483"/>
      <c r="B56" s="473"/>
      <c r="C56" s="474"/>
      <c r="D56" s="473"/>
      <c r="E56" s="474"/>
      <c r="F56" s="473"/>
      <c r="G56" s="475"/>
    </row>
    <row r="57" spans="1:7">
      <c r="A57" s="483" t="s">
        <v>594</v>
      </c>
      <c r="B57" s="487">
        <v>3634</v>
      </c>
      <c r="C57" s="485">
        <v>6737</v>
      </c>
      <c r="D57" s="484">
        <v>26</v>
      </c>
      <c r="E57" s="486">
        <v>65</v>
      </c>
      <c r="F57" s="484">
        <v>684</v>
      </c>
      <c r="G57" s="488">
        <v>11146</v>
      </c>
    </row>
    <row r="58" spans="1:7">
      <c r="A58" s="483" t="s">
        <v>519</v>
      </c>
      <c r="B58" s="473">
        <v>0.996</v>
      </c>
      <c r="C58" s="474">
        <v>0.38800000000000001</v>
      </c>
      <c r="D58" s="473">
        <v>0.58199999999999996</v>
      </c>
      <c r="E58" s="474">
        <v>1</v>
      </c>
      <c r="F58" s="473">
        <v>0.89900000000000002</v>
      </c>
      <c r="G58" s="475">
        <v>0.62781299999999995</v>
      </c>
    </row>
    <row r="59" spans="1:7" ht="13.5" thickBot="1">
      <c r="A59" s="490" t="s">
        <v>598</v>
      </c>
      <c r="B59" s="491">
        <v>4.0000000000000001E-3</v>
      </c>
      <c r="C59" s="492">
        <v>0.61199999999999999</v>
      </c>
      <c r="D59" s="491">
        <v>0.41799999999999998</v>
      </c>
      <c r="E59" s="492" t="s">
        <v>515</v>
      </c>
      <c r="F59" s="491">
        <v>0.10100000000000001</v>
      </c>
      <c r="G59" s="493">
        <v>0.37218699999999999</v>
      </c>
    </row>
    <row r="60" spans="1:7">
      <c r="A60" s="336" t="s">
        <v>599</v>
      </c>
      <c r="B60" s="89"/>
      <c r="G60" s="89"/>
    </row>
    <row r="61" spans="1:7">
      <c r="A61" s="336" t="s">
        <v>650</v>
      </c>
      <c r="B61" s="336"/>
      <c r="C61" s="336"/>
      <c r="D61" s="336"/>
      <c r="E61" s="336"/>
      <c r="F61" s="336"/>
      <c r="G61" s="336"/>
    </row>
    <row r="62" spans="1:7">
      <c r="A62" s="336" t="s">
        <v>654</v>
      </c>
      <c r="B62" s="336"/>
      <c r="C62" s="336"/>
      <c r="D62" s="336"/>
      <c r="E62" s="336"/>
      <c r="F62" s="336"/>
      <c r="G62" s="336"/>
    </row>
    <row r="63" spans="1:7">
      <c r="A63" s="337" t="s">
        <v>520</v>
      </c>
      <c r="B63" s="336"/>
      <c r="C63" s="336"/>
      <c r="D63" s="336"/>
      <c r="E63" s="336"/>
      <c r="F63" s="336"/>
      <c r="G63" s="336"/>
    </row>
    <row r="64" spans="1:7">
      <c r="A64" s="336" t="s">
        <v>600</v>
      </c>
      <c r="B64" s="336"/>
      <c r="C64" s="336"/>
      <c r="D64" s="336"/>
      <c r="E64" s="336"/>
      <c r="F64" s="336"/>
      <c r="G64" s="336"/>
    </row>
    <row r="65" spans="1:7">
      <c r="A65" s="336" t="s">
        <v>601</v>
      </c>
      <c r="B65" s="336"/>
      <c r="C65" s="336"/>
      <c r="D65" s="336"/>
      <c r="E65" s="336"/>
      <c r="F65" s="336"/>
      <c r="G65" s="336"/>
    </row>
    <row r="66" spans="1:7">
      <c r="A66" s="336" t="s">
        <v>521</v>
      </c>
      <c r="B66" s="336"/>
      <c r="C66" s="336"/>
      <c r="D66" s="336"/>
      <c r="E66" s="336"/>
      <c r="F66" s="336"/>
      <c r="G66" s="336"/>
    </row>
    <row r="67" spans="1:7">
      <c r="A67" s="336"/>
      <c r="B67" s="336"/>
      <c r="C67" s="336"/>
      <c r="D67" s="336"/>
      <c r="E67" s="336"/>
      <c r="F67" s="336"/>
      <c r="G67" s="336"/>
    </row>
    <row r="68" spans="1:7">
      <c r="A68" s="336" t="s">
        <v>522</v>
      </c>
      <c r="B68" s="336"/>
      <c r="C68" s="336"/>
      <c r="D68" s="336"/>
      <c r="E68" s="336"/>
      <c r="F68" s="336"/>
      <c r="G68" s="336"/>
    </row>
    <row r="69" spans="1:7">
      <c r="A69" s="336" t="s">
        <v>523</v>
      </c>
      <c r="B69" s="336"/>
      <c r="C69" s="336"/>
      <c r="D69" s="336"/>
      <c r="E69" s="336"/>
      <c r="F69" s="336"/>
      <c r="G69" s="336"/>
    </row>
    <row r="70" spans="1:7">
      <c r="A70" s="336" t="s">
        <v>524</v>
      </c>
      <c r="B70" s="336"/>
      <c r="C70" s="336"/>
      <c r="D70" s="336"/>
      <c r="E70" s="336"/>
      <c r="F70" s="336"/>
      <c r="G70" s="336"/>
    </row>
  </sheetData>
  <pageMargins left="0.59055118110236227" right="0.75" top="1" bottom="1" header="0" footer="0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F63"/>
  <sheetViews>
    <sheetView zoomScale="90" workbookViewId="0"/>
  </sheetViews>
  <sheetFormatPr baseColWidth="10" defaultColWidth="9.140625" defaultRowHeight="12.75"/>
  <cols>
    <col min="1" max="1" width="38.7109375" style="227" customWidth="1"/>
    <col min="2" max="2" width="15.85546875" style="227" customWidth="1"/>
    <col min="3" max="3" width="16.42578125" style="227" customWidth="1"/>
    <col min="4" max="16384" width="9.140625" style="227"/>
  </cols>
  <sheetData>
    <row r="1" spans="1:6">
      <c r="A1"/>
      <c r="B1"/>
      <c r="C1"/>
      <c r="D1"/>
    </row>
    <row r="2" spans="1:6" ht="6.75" customHeight="1" thickBot="1">
      <c r="A2" s="387"/>
      <c r="B2" s="387"/>
      <c r="C2" s="387"/>
      <c r="D2" s="387"/>
    </row>
    <row r="3" spans="1:6">
      <c r="A3" s="494"/>
      <c r="B3" s="495" t="s">
        <v>257</v>
      </c>
      <c r="C3" s="496"/>
      <c r="D3" s="497"/>
    </row>
    <row r="4" spans="1:6">
      <c r="A4" s="498"/>
      <c r="B4" s="499" t="s">
        <v>602</v>
      </c>
      <c r="C4" s="500"/>
      <c r="D4" s="501"/>
    </row>
    <row r="5" spans="1:6">
      <c r="A5" s="498"/>
      <c r="B5" s="502"/>
      <c r="C5" s="503" t="s">
        <v>258</v>
      </c>
      <c r="D5" s="504"/>
    </row>
    <row r="6" spans="1:6">
      <c r="A6" s="505"/>
      <c r="B6" s="506"/>
      <c r="C6" s="507" t="s">
        <v>259</v>
      </c>
      <c r="D6" s="508" t="s">
        <v>260</v>
      </c>
    </row>
    <row r="7" spans="1:6">
      <c r="A7" s="228" t="s">
        <v>261</v>
      </c>
      <c r="B7" s="331">
        <f>'[1]Cap Int'!G56</f>
        <v>11146</v>
      </c>
      <c r="C7" s="230">
        <v>1</v>
      </c>
      <c r="D7" s="231"/>
    </row>
    <row r="8" spans="1:6">
      <c r="A8" s="232" t="s">
        <v>262</v>
      </c>
      <c r="B8" s="233"/>
      <c r="C8" s="234"/>
      <c r="D8" s="235"/>
    </row>
    <row r="9" spans="1:6">
      <c r="A9" s="232"/>
      <c r="B9" s="233"/>
      <c r="C9" s="234"/>
      <c r="D9" s="235"/>
      <c r="F9" s="333"/>
    </row>
    <row r="10" spans="1:6">
      <c r="A10" s="236" t="s">
        <v>263</v>
      </c>
      <c r="B10" s="331">
        <f>B7-B15</f>
        <v>6988.7860000000001</v>
      </c>
      <c r="C10" s="230">
        <f>B10/B7</f>
        <v>0.62702189126143903</v>
      </c>
      <c r="D10" s="231"/>
      <c r="F10" s="373"/>
    </row>
    <row r="11" spans="1:6">
      <c r="A11" s="237" t="s">
        <v>264</v>
      </c>
      <c r="B11" s="233">
        <f>'[1]TOTAL PAIS'!Y100/1000</f>
        <v>319.03500000000003</v>
      </c>
      <c r="C11" s="234"/>
      <c r="D11" s="235">
        <f>B11/B10</f>
        <v>4.564955916521124E-2</v>
      </c>
    </row>
    <row r="12" spans="1:6">
      <c r="A12" s="237" t="s">
        <v>265</v>
      </c>
      <c r="B12" s="233">
        <v>288</v>
      </c>
      <c r="C12" s="234"/>
      <c r="D12" s="235">
        <f>B12/B10</f>
        <v>4.1208873758618446E-2</v>
      </c>
      <c r="F12" s="373"/>
    </row>
    <row r="13" spans="1:6">
      <c r="A13" s="237" t="s">
        <v>266</v>
      </c>
      <c r="B13" s="233">
        <f>B10-B11-B12</f>
        <v>6381.7510000000002</v>
      </c>
      <c r="C13" s="234"/>
      <c r="D13" s="235">
        <f>B13/B10</f>
        <v>0.91314156707617034</v>
      </c>
    </row>
    <row r="14" spans="1:6">
      <c r="A14" s="236"/>
      <c r="B14" s="229"/>
      <c r="C14" s="230"/>
      <c r="D14" s="231"/>
    </row>
    <row r="15" spans="1:6">
      <c r="A15" s="236" t="s">
        <v>267</v>
      </c>
      <c r="B15" s="331">
        <f>'[1]TOTAL PAIS'!U97/1000</f>
        <v>4157.2139999999999</v>
      </c>
      <c r="C15" s="230">
        <f>1-C10</f>
        <v>0.37297810873856097</v>
      </c>
      <c r="D15" s="231"/>
    </row>
    <row r="16" spans="1:6">
      <c r="A16" s="237" t="s">
        <v>264</v>
      </c>
      <c r="B16" s="233">
        <f>'[1]TOTAL PAIS'!X97/1000</f>
        <v>77.804000000000002</v>
      </c>
      <c r="C16" s="234"/>
      <c r="D16" s="235">
        <f>B16/B15</f>
        <v>1.8715418547132767E-2</v>
      </c>
    </row>
    <row r="17" spans="1:4">
      <c r="A17" s="237" t="s">
        <v>266</v>
      </c>
      <c r="B17" s="233">
        <f>B15-B16</f>
        <v>4079.41</v>
      </c>
      <c r="C17" s="234"/>
      <c r="D17" s="235">
        <v>0.98036776756890898</v>
      </c>
    </row>
    <row r="18" spans="1:4">
      <c r="A18" s="228"/>
      <c r="B18" s="229"/>
      <c r="C18" s="230"/>
      <c r="D18" s="231"/>
    </row>
    <row r="19" spans="1:4">
      <c r="A19" s="228" t="s">
        <v>652</v>
      </c>
      <c r="B19" s="229"/>
      <c r="C19" s="230"/>
      <c r="D19" s="231"/>
    </row>
    <row r="20" spans="1:4">
      <c r="A20" s="232" t="s">
        <v>268</v>
      </c>
      <c r="B20" s="332">
        <v>45483</v>
      </c>
      <c r="C20" s="234">
        <v>1</v>
      </c>
      <c r="D20" s="235"/>
    </row>
    <row r="21" spans="1:4">
      <c r="A21" s="236" t="s">
        <v>263</v>
      </c>
      <c r="B21" s="331">
        <f>B20-B26</f>
        <v>22296.164000000001</v>
      </c>
      <c r="C21" s="230">
        <f>B21/B20</f>
        <v>0.49020873733043119</v>
      </c>
      <c r="D21" s="231"/>
    </row>
    <row r="22" spans="1:4">
      <c r="A22" s="237" t="s">
        <v>264</v>
      </c>
      <c r="B22" s="233">
        <f>'[1]TOTAL PAIS'!P108/1000</f>
        <v>779.18700000000001</v>
      </c>
      <c r="C22" s="234"/>
      <c r="D22" s="235">
        <v>3.5000000000000003E-2</v>
      </c>
    </row>
    <row r="23" spans="1:4">
      <c r="A23" s="237" t="s">
        <v>265</v>
      </c>
      <c r="B23" s="233">
        <f>'[1]TOTAL PAIS'!Q106/1000</f>
        <v>1430.9760000000001</v>
      </c>
      <c r="C23" s="234"/>
      <c r="D23" s="235">
        <v>0.06</v>
      </c>
    </row>
    <row r="24" spans="1:4">
      <c r="A24" s="237" t="s">
        <v>266</v>
      </c>
      <c r="B24" s="233">
        <f>'[1]TOTAL PAIS'!I109/1000</f>
        <v>20086.124</v>
      </c>
      <c r="C24" s="234"/>
      <c r="D24" s="235">
        <v>0.9</v>
      </c>
    </row>
    <row r="25" spans="1:4">
      <c r="A25" s="236"/>
      <c r="B25" s="229"/>
      <c r="C25" s="230"/>
      <c r="D25" s="231"/>
    </row>
    <row r="26" spans="1:4">
      <c r="A26" s="236" t="s">
        <v>267</v>
      </c>
      <c r="B26" s="331">
        <f>'[1]TOTAL PAIS'!N97/1000</f>
        <v>23186.835999999999</v>
      </c>
      <c r="C26" s="230">
        <f>1-C21</f>
        <v>0.50979126266956887</v>
      </c>
      <c r="D26" s="231"/>
    </row>
    <row r="27" spans="1:4">
      <c r="A27" s="237" t="s">
        <v>264</v>
      </c>
      <c r="B27" s="233">
        <v>626</v>
      </c>
      <c r="C27" s="234"/>
      <c r="D27" s="235">
        <f>B27/B26</f>
        <v>2.6998077702365255E-2</v>
      </c>
    </row>
    <row r="28" spans="1:4">
      <c r="A28" s="237" t="s">
        <v>266</v>
      </c>
      <c r="B28" s="233">
        <v>22561</v>
      </c>
      <c r="C28" s="234"/>
      <c r="D28" s="235">
        <f>B28/B26</f>
        <v>0.97300899527645779</v>
      </c>
    </row>
    <row r="29" spans="1:4">
      <c r="A29" s="238"/>
      <c r="B29" s="229"/>
      <c r="C29" s="230"/>
      <c r="D29" s="231"/>
    </row>
    <row r="30" spans="1:4">
      <c r="A30" s="239" t="s">
        <v>269</v>
      </c>
      <c r="B30" s="233"/>
      <c r="C30" s="234"/>
      <c r="D30" s="235"/>
    </row>
    <row r="31" spans="1:4">
      <c r="A31" s="238" t="s">
        <v>270</v>
      </c>
      <c r="B31" s="229"/>
      <c r="C31" s="240"/>
      <c r="D31" s="231"/>
    </row>
    <row r="32" spans="1:4">
      <c r="A32" s="232" t="s">
        <v>271</v>
      </c>
      <c r="B32" s="332">
        <v>292454</v>
      </c>
      <c r="C32" s="234">
        <v>1</v>
      </c>
      <c r="D32" s="235"/>
    </row>
    <row r="33" spans="1:5">
      <c r="A33" s="236" t="s">
        <v>372</v>
      </c>
      <c r="B33" s="229">
        <v>36795</v>
      </c>
      <c r="C33" s="230">
        <v>0.13</v>
      </c>
      <c r="D33" s="231"/>
    </row>
    <row r="34" spans="1:5">
      <c r="A34" s="236" t="s">
        <v>272</v>
      </c>
      <c r="B34" s="229">
        <v>31749</v>
      </c>
      <c r="C34" s="230">
        <v>0.11</v>
      </c>
      <c r="D34" s="231"/>
    </row>
    <row r="35" spans="1:5">
      <c r="A35" s="241" t="s">
        <v>273</v>
      </c>
      <c r="B35" s="229">
        <v>109740</v>
      </c>
      <c r="C35" s="230">
        <v>0.38</v>
      </c>
      <c r="D35" s="231"/>
    </row>
    <row r="36" spans="1:5">
      <c r="A36" s="241" t="s">
        <v>274</v>
      </c>
      <c r="B36" s="229">
        <v>71033</v>
      </c>
      <c r="C36" s="230">
        <v>0.24</v>
      </c>
      <c r="D36" s="231"/>
    </row>
    <row r="37" spans="1:5">
      <c r="A37" s="236" t="s">
        <v>275</v>
      </c>
      <c r="B37" s="229">
        <v>43137</v>
      </c>
      <c r="C37" s="230">
        <v>0.14747591695813589</v>
      </c>
      <c r="D37" s="231"/>
    </row>
    <row r="38" spans="1:5">
      <c r="A38" s="228"/>
      <c r="B38" s="229"/>
      <c r="C38" s="230"/>
      <c r="D38" s="231"/>
    </row>
    <row r="39" spans="1:5">
      <c r="A39" s="242" t="s">
        <v>276</v>
      </c>
      <c r="B39" s="233"/>
      <c r="C39" s="234"/>
      <c r="D39" s="235"/>
    </row>
    <row r="40" spans="1:5">
      <c r="A40" s="242" t="s">
        <v>277</v>
      </c>
      <c r="B40" s="233"/>
      <c r="C40" s="234"/>
      <c r="D40" s="235"/>
    </row>
    <row r="41" spans="1:5">
      <c r="A41" s="228" t="s">
        <v>268</v>
      </c>
      <c r="B41" s="331"/>
      <c r="C41" s="240">
        <v>1</v>
      </c>
      <c r="D41" s="231"/>
    </row>
    <row r="42" spans="1:5">
      <c r="A42" s="232" t="s">
        <v>217</v>
      </c>
      <c r="B42" s="233">
        <v>461</v>
      </c>
      <c r="C42" s="240">
        <v>1.639577479816481E-2</v>
      </c>
      <c r="D42" s="235"/>
      <c r="E42" s="514"/>
    </row>
    <row r="43" spans="1:5">
      <c r="A43" s="236" t="s">
        <v>210</v>
      </c>
      <c r="B43" s="229">
        <v>13589</v>
      </c>
      <c r="C43" s="240">
        <v>0.48330191698972153</v>
      </c>
      <c r="D43" s="231"/>
      <c r="E43" s="514"/>
    </row>
    <row r="44" spans="1:5">
      <c r="A44" s="236" t="s">
        <v>214</v>
      </c>
      <c r="B44" s="229">
        <v>4163</v>
      </c>
      <c r="C44" s="240">
        <v>0.14805989259167052</v>
      </c>
      <c r="D44" s="231"/>
      <c r="E44" s="514"/>
    </row>
    <row r="45" spans="1:5">
      <c r="A45" s="236" t="s">
        <v>216</v>
      </c>
      <c r="B45" s="229">
        <v>518</v>
      </c>
      <c r="C45" s="240">
        <v>1.8423018102927055E-2</v>
      </c>
      <c r="D45" s="231"/>
      <c r="E45" s="514"/>
    </row>
    <row r="46" spans="1:5">
      <c r="A46" s="236" t="s">
        <v>215</v>
      </c>
      <c r="B46" s="229">
        <v>677</v>
      </c>
      <c r="C46" s="240">
        <v>2.4077959953053313E-2</v>
      </c>
      <c r="D46" s="231"/>
      <c r="E46" s="514"/>
    </row>
    <row r="47" spans="1:5">
      <c r="A47" s="236" t="s">
        <v>278</v>
      </c>
      <c r="B47" s="229">
        <v>91</v>
      </c>
      <c r="C47" s="240">
        <v>3.2364761532169151E-3</v>
      </c>
      <c r="D47" s="231"/>
      <c r="E47" s="514"/>
    </row>
    <row r="48" spans="1:5">
      <c r="A48" s="236" t="s">
        <v>213</v>
      </c>
      <c r="B48" s="229">
        <v>339</v>
      </c>
      <c r="C48" s="240">
        <v>1.2056762812533343E-2</v>
      </c>
      <c r="D48" s="231"/>
      <c r="E48" s="514"/>
    </row>
    <row r="49" spans="1:5">
      <c r="A49" s="236" t="s">
        <v>219</v>
      </c>
      <c r="B49" s="229">
        <v>201</v>
      </c>
      <c r="C49" s="240">
        <v>7.1487000746879113E-3</v>
      </c>
      <c r="D49" s="231"/>
      <c r="E49" s="514"/>
    </row>
    <row r="50" spans="1:5">
      <c r="A50" s="236" t="s">
        <v>212</v>
      </c>
      <c r="B50" s="229">
        <v>327</v>
      </c>
      <c r="C50" s="240">
        <v>1.162997474837287E-2</v>
      </c>
      <c r="D50" s="231"/>
      <c r="E50" s="514"/>
    </row>
    <row r="51" spans="1:5">
      <c r="A51" s="236" t="s">
        <v>220</v>
      </c>
      <c r="B51" s="229">
        <v>7138</v>
      </c>
      <c r="C51" s="240">
        <v>0.25386776683145429</v>
      </c>
      <c r="D51" s="231"/>
      <c r="E51" s="514"/>
    </row>
    <row r="52" spans="1:5">
      <c r="A52" s="236" t="s">
        <v>221</v>
      </c>
      <c r="B52" s="229">
        <v>613</v>
      </c>
      <c r="C52" s="240">
        <v>2.1801756944197462E-2</v>
      </c>
      <c r="D52" s="231"/>
      <c r="E52" s="514"/>
    </row>
    <row r="53" spans="1:5">
      <c r="A53" s="228"/>
      <c r="B53" s="229">
        <f>SUM(B42:B52)</f>
        <v>28117</v>
      </c>
      <c r="C53" s="230"/>
      <c r="D53" s="231"/>
      <c r="E53" s="515"/>
    </row>
    <row r="54" spans="1:5">
      <c r="A54" s="242" t="s">
        <v>279</v>
      </c>
      <c r="B54" s="233"/>
      <c r="C54" s="234"/>
      <c r="D54" s="235"/>
    </row>
    <row r="55" spans="1:5">
      <c r="A55" s="243" t="s">
        <v>280</v>
      </c>
      <c r="B55" s="233"/>
      <c r="C55" s="234"/>
      <c r="D55" s="235"/>
    </row>
    <row r="56" spans="1:5" ht="13.5" thickBot="1">
      <c r="A56" s="244" t="s">
        <v>281</v>
      </c>
      <c r="B56" s="245">
        <f>1000*B20/15116.435</f>
        <v>3008.8443472286954</v>
      </c>
      <c r="C56" s="509" t="s">
        <v>603</v>
      </c>
      <c r="D56" s="246"/>
    </row>
    <row r="57" spans="1:5" customFormat="1">
      <c r="A57" s="333" t="s">
        <v>373</v>
      </c>
      <c r="B57" s="227"/>
      <c r="C57" s="227"/>
      <c r="D57" s="227"/>
    </row>
    <row r="58" spans="1:5" customFormat="1">
      <c r="A58" t="s">
        <v>653</v>
      </c>
    </row>
    <row r="59" spans="1:5" customFormat="1"/>
    <row r="60" spans="1:5" customFormat="1"/>
    <row r="61" spans="1:5" customFormat="1"/>
    <row r="62" spans="1:5" customFormat="1"/>
    <row r="63" spans="1:5" customFormat="1"/>
  </sheetData>
  <pageMargins left="0.82677165354330717" right="0.19685039370078741" top="0.70866141732283472" bottom="0.19685039370078741" header="0.51181102362204722" footer="0.51181102362204722"/>
  <pageSetup scale="99" orientation="portrait" horizontalDpi="300" verticalDpi="4294967292" r:id="rId1"/>
  <headerFooter alignWithMargins="0">
    <oddHeader>&amp;RC1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R140"/>
  <sheetViews>
    <sheetView workbookViewId="0"/>
  </sheetViews>
  <sheetFormatPr baseColWidth="10" defaultColWidth="9.140625" defaultRowHeight="12.75"/>
  <cols>
    <col min="1" max="1" width="12.7109375" style="207" customWidth="1"/>
    <col min="2" max="2" width="14" style="207" customWidth="1"/>
    <col min="3" max="3" width="7.7109375" style="207" customWidth="1"/>
    <col min="4" max="4" width="11.42578125" style="207" customWidth="1"/>
    <col min="5" max="5" width="7.7109375" style="207" customWidth="1"/>
    <col min="6" max="6" width="7.5703125" style="207" customWidth="1"/>
    <col min="7" max="8" width="8.28515625" style="207" customWidth="1"/>
    <col min="9" max="9" width="8" style="207" customWidth="1"/>
    <col min="10" max="10" width="8.5703125" style="207" customWidth="1"/>
    <col min="11" max="11" width="6.7109375" style="207" customWidth="1"/>
    <col min="12" max="12" width="7.28515625" style="207" customWidth="1"/>
    <col min="13" max="13" width="9.42578125" style="207" customWidth="1"/>
    <col min="14" max="14" width="8" style="207" bestFit="1" customWidth="1"/>
    <col min="15" max="15" width="6.85546875" style="207" bestFit="1" customWidth="1"/>
    <col min="16" max="16" width="8.140625" style="207" customWidth="1"/>
    <col min="17" max="17" width="8" style="207" customWidth="1"/>
    <col min="18" max="18" width="9.28515625" style="207" customWidth="1"/>
    <col min="19" max="19" width="8.140625" style="207" customWidth="1"/>
    <col min="20" max="20" width="6.42578125" style="207" customWidth="1"/>
    <col min="21" max="21" width="5.28515625" style="207" customWidth="1"/>
    <col min="22" max="22" width="8.28515625" style="207" customWidth="1"/>
    <col min="23" max="23" width="11.42578125" style="207" customWidth="1"/>
    <col min="24" max="24" width="14.5703125" style="207" customWidth="1"/>
    <col min="25" max="25" width="14.7109375" style="207" customWidth="1"/>
    <col min="26" max="26" width="8.5703125" style="207" customWidth="1"/>
    <col min="27" max="27" width="8" style="207" customWidth="1"/>
    <col min="28" max="28" width="8.5703125" style="207" customWidth="1"/>
    <col min="29" max="29" width="8.42578125" style="207" customWidth="1"/>
    <col min="30" max="30" width="7.85546875" style="207" customWidth="1"/>
    <col min="31" max="31" width="7.42578125" style="207" customWidth="1"/>
    <col min="32" max="32" width="8.140625" style="207" customWidth="1"/>
    <col min="33" max="33" width="9" style="207" customWidth="1"/>
    <col min="34" max="34" width="5.42578125" style="207" customWidth="1"/>
    <col min="35" max="35" width="8.7109375" style="207" customWidth="1"/>
    <col min="36" max="36" width="10.140625" style="207" customWidth="1"/>
    <col min="37" max="38" width="6.85546875" style="207" customWidth="1"/>
    <col min="39" max="39" width="7.42578125" style="207" customWidth="1"/>
    <col min="40" max="40" width="6.85546875" style="207" customWidth="1"/>
    <col min="41" max="41" width="7.140625" style="207" customWidth="1"/>
    <col min="42" max="42" width="6.140625" style="207" customWidth="1"/>
    <col min="43" max="43" width="5.5703125" style="207" customWidth="1"/>
    <col min="44" max="44" width="5.85546875" style="207" customWidth="1"/>
    <col min="45" max="254" width="11.42578125" style="207" customWidth="1"/>
    <col min="255" max="16384" width="9.140625" style="207"/>
  </cols>
  <sheetData>
    <row r="1" spans="1:44" s="208" customFormat="1" ht="15.75">
      <c r="A1" s="512" t="s">
        <v>612</v>
      </c>
      <c r="B1" s="203"/>
      <c r="C1" s="204"/>
      <c r="D1" s="204"/>
      <c r="E1" s="204"/>
      <c r="F1" s="204"/>
      <c r="G1" s="204"/>
      <c r="H1" s="205"/>
      <c r="I1" s="205"/>
      <c r="J1" s="206" t="s">
        <v>170</v>
      </c>
      <c r="K1" s="205"/>
      <c r="L1" s="205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</row>
    <row r="2" spans="1:44" s="208" customFormat="1">
      <c r="A2" s="203"/>
      <c r="B2" s="203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</row>
    <row r="3" spans="1:44" s="211" customFormat="1">
      <c r="A3" s="209"/>
      <c r="B3" s="209"/>
      <c r="C3" s="210" t="s">
        <v>171</v>
      </c>
      <c r="D3" s="210" t="s">
        <v>172</v>
      </c>
      <c r="E3" s="210" t="s">
        <v>173</v>
      </c>
      <c r="F3" s="210" t="s">
        <v>173</v>
      </c>
      <c r="G3" s="210" t="s">
        <v>174</v>
      </c>
      <c r="H3" s="210" t="s">
        <v>175</v>
      </c>
      <c r="I3" s="210" t="s">
        <v>173</v>
      </c>
      <c r="J3" s="210" t="s">
        <v>174</v>
      </c>
      <c r="K3" s="210" t="s">
        <v>176</v>
      </c>
      <c r="L3" s="210" t="s">
        <v>177</v>
      </c>
      <c r="M3" s="210" t="s">
        <v>179</v>
      </c>
      <c r="N3" s="210" t="s">
        <v>180</v>
      </c>
      <c r="O3" s="210" t="s">
        <v>242</v>
      </c>
      <c r="P3" s="210" t="s">
        <v>195</v>
      </c>
      <c r="Q3" s="210" t="s">
        <v>175</v>
      </c>
      <c r="R3" s="210" t="s">
        <v>177</v>
      </c>
      <c r="S3" s="210" t="s">
        <v>175</v>
      </c>
      <c r="T3" s="210" t="s">
        <v>243</v>
      </c>
      <c r="U3" s="210" t="s">
        <v>183</v>
      </c>
      <c r="V3" s="210" t="s">
        <v>184</v>
      </c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</row>
    <row r="4" spans="1:44" s="208" customFormat="1">
      <c r="A4" s="342" t="s">
        <v>185</v>
      </c>
      <c r="B4" s="212"/>
      <c r="C4" s="213" t="s">
        <v>186</v>
      </c>
      <c r="D4" s="213" t="s">
        <v>187</v>
      </c>
      <c r="E4" s="213" t="s">
        <v>188</v>
      </c>
      <c r="F4" s="213" t="s">
        <v>189</v>
      </c>
      <c r="G4" s="213" t="s">
        <v>244</v>
      </c>
      <c r="H4" s="213" t="s">
        <v>190</v>
      </c>
      <c r="I4" s="213" t="s">
        <v>191</v>
      </c>
      <c r="J4" s="213" t="s">
        <v>191</v>
      </c>
      <c r="K4" s="213" t="s">
        <v>244</v>
      </c>
      <c r="L4" s="213" t="s">
        <v>192</v>
      </c>
      <c r="M4" s="213" t="s">
        <v>194</v>
      </c>
      <c r="N4" s="213" t="s">
        <v>244</v>
      </c>
      <c r="O4" s="212" t="s">
        <v>244</v>
      </c>
      <c r="P4" s="213" t="s">
        <v>244</v>
      </c>
      <c r="Q4" s="213" t="s">
        <v>196</v>
      </c>
      <c r="R4" s="214" t="s">
        <v>245</v>
      </c>
      <c r="S4" s="213" t="s">
        <v>198</v>
      </c>
      <c r="T4" s="213" t="s">
        <v>244</v>
      </c>
      <c r="U4" s="213" t="s">
        <v>246</v>
      </c>
      <c r="V4" s="213" t="s">
        <v>200</v>
      </c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</row>
    <row r="5" spans="1:44" s="217" customFormat="1">
      <c r="A5" s="215"/>
      <c r="B5" s="215"/>
      <c r="C5" s="216" t="s">
        <v>247</v>
      </c>
      <c r="D5" s="216" t="s">
        <v>248</v>
      </c>
      <c r="E5" s="216" t="s">
        <v>247</v>
      </c>
      <c r="F5" s="216" t="s">
        <v>247</v>
      </c>
      <c r="G5" s="216" t="s">
        <v>249</v>
      </c>
      <c r="H5" s="216" t="s">
        <v>248</v>
      </c>
      <c r="I5" s="216" t="s">
        <v>247</v>
      </c>
      <c r="J5" s="216" t="s">
        <v>247</v>
      </c>
      <c r="K5" s="216" t="s">
        <v>249</v>
      </c>
      <c r="L5" s="216" t="s">
        <v>250</v>
      </c>
      <c r="M5" s="216" t="s">
        <v>251</v>
      </c>
      <c r="N5" s="216" t="s">
        <v>252</v>
      </c>
      <c r="O5" s="216" t="s">
        <v>253</v>
      </c>
      <c r="P5" s="216" t="s">
        <v>249</v>
      </c>
      <c r="Q5" s="216" t="s">
        <v>250</v>
      </c>
      <c r="R5" s="216" t="s">
        <v>250</v>
      </c>
      <c r="S5" s="216" t="s">
        <v>250</v>
      </c>
      <c r="T5" s="216" t="s">
        <v>253</v>
      </c>
      <c r="U5" s="216" t="s">
        <v>249</v>
      </c>
      <c r="V5" s="216" t="s">
        <v>248</v>
      </c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</row>
    <row r="6" spans="1:44">
      <c r="A6" s="218"/>
      <c r="B6" s="218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</row>
    <row r="7" spans="1:44">
      <c r="A7" s="202" t="s">
        <v>202</v>
      </c>
      <c r="B7" s="218" t="s">
        <v>203</v>
      </c>
      <c r="C7" s="204">
        <v>2996</v>
      </c>
      <c r="D7" s="204" t="s">
        <v>204</v>
      </c>
      <c r="E7" s="204">
        <v>2958</v>
      </c>
      <c r="F7" s="204">
        <v>7</v>
      </c>
      <c r="G7" s="204" t="s">
        <v>204</v>
      </c>
      <c r="H7" s="204" t="s">
        <v>204</v>
      </c>
      <c r="I7" s="204" t="s">
        <v>204</v>
      </c>
      <c r="J7" s="204" t="s">
        <v>204</v>
      </c>
      <c r="K7" s="219" t="s">
        <v>204</v>
      </c>
      <c r="L7" s="204" t="s">
        <v>204</v>
      </c>
      <c r="M7" s="204">
        <v>132</v>
      </c>
      <c r="N7" s="204" t="s">
        <v>204</v>
      </c>
      <c r="O7" s="204" t="s">
        <v>204</v>
      </c>
      <c r="P7" s="204" t="s">
        <v>204</v>
      </c>
      <c r="Q7" s="204" t="s">
        <v>204</v>
      </c>
      <c r="R7" s="204" t="s">
        <v>204</v>
      </c>
      <c r="S7" s="204">
        <v>27</v>
      </c>
      <c r="T7" s="204" t="s">
        <v>204</v>
      </c>
      <c r="U7" s="204" t="s">
        <v>204</v>
      </c>
      <c r="V7" s="204" t="s">
        <v>204</v>
      </c>
    </row>
    <row r="8" spans="1:44">
      <c r="A8" s="218"/>
      <c r="B8" s="218" t="s">
        <v>205</v>
      </c>
      <c r="C8" s="204">
        <v>22</v>
      </c>
      <c r="D8" s="204" t="s">
        <v>204</v>
      </c>
      <c r="E8" s="204" t="s">
        <v>204</v>
      </c>
      <c r="F8" s="204" t="s">
        <v>204</v>
      </c>
      <c r="G8" s="204" t="s">
        <v>204</v>
      </c>
      <c r="H8" s="204" t="s">
        <v>204</v>
      </c>
      <c r="I8" s="204" t="s">
        <v>204</v>
      </c>
      <c r="J8" s="204" t="s">
        <v>204</v>
      </c>
      <c r="K8" s="204" t="s">
        <v>204</v>
      </c>
      <c r="L8" s="204" t="s">
        <v>204</v>
      </c>
      <c r="M8" s="204">
        <v>82</v>
      </c>
      <c r="N8" s="220" t="s">
        <v>204</v>
      </c>
      <c r="O8" s="204" t="s">
        <v>204</v>
      </c>
      <c r="P8" s="204" t="s">
        <v>204</v>
      </c>
      <c r="Q8" s="204" t="s">
        <v>204</v>
      </c>
      <c r="R8" s="204" t="s">
        <v>204</v>
      </c>
      <c r="S8" s="204" t="s">
        <v>204</v>
      </c>
      <c r="T8" s="204" t="s">
        <v>204</v>
      </c>
      <c r="U8" s="204" t="s">
        <v>204</v>
      </c>
      <c r="V8" s="204" t="s">
        <v>204</v>
      </c>
    </row>
    <row r="9" spans="1:44">
      <c r="A9" s="218"/>
      <c r="B9" s="218" t="s">
        <v>206</v>
      </c>
      <c r="C9" s="204">
        <v>360</v>
      </c>
      <c r="D9" s="204">
        <v>623</v>
      </c>
      <c r="E9" s="204" t="s">
        <v>204</v>
      </c>
      <c r="F9" s="204" t="s">
        <v>204</v>
      </c>
      <c r="G9" s="204" t="s">
        <v>204</v>
      </c>
      <c r="H9" s="204" t="s">
        <v>204</v>
      </c>
      <c r="I9" s="204" t="s">
        <v>204</v>
      </c>
      <c r="J9" s="204" t="s">
        <v>204</v>
      </c>
      <c r="K9" s="204" t="s">
        <v>204</v>
      </c>
      <c r="L9" s="204" t="s">
        <v>204</v>
      </c>
      <c r="M9" s="204" t="s">
        <v>204</v>
      </c>
      <c r="N9" s="204" t="s">
        <v>204</v>
      </c>
      <c r="O9" s="204" t="s">
        <v>204</v>
      </c>
      <c r="P9" s="204" t="s">
        <v>204</v>
      </c>
      <c r="Q9" s="204" t="s">
        <v>204</v>
      </c>
      <c r="R9" s="204" t="s">
        <v>204</v>
      </c>
      <c r="S9" s="204" t="s">
        <v>204</v>
      </c>
      <c r="T9" s="204" t="s">
        <v>204</v>
      </c>
      <c r="U9" s="204" t="s">
        <v>204</v>
      </c>
      <c r="V9" s="204" t="s">
        <v>204</v>
      </c>
    </row>
    <row r="10" spans="1:44">
      <c r="A10" s="218"/>
      <c r="B10" s="218" t="s">
        <v>207</v>
      </c>
      <c r="C10" s="204" t="s">
        <v>204</v>
      </c>
      <c r="D10" s="204" t="s">
        <v>204</v>
      </c>
      <c r="E10" s="204" t="s">
        <v>204</v>
      </c>
      <c r="F10" s="204" t="s">
        <v>204</v>
      </c>
      <c r="G10" s="204" t="s">
        <v>204</v>
      </c>
      <c r="H10" s="204" t="s">
        <v>204</v>
      </c>
      <c r="I10" s="204">
        <v>7</v>
      </c>
      <c r="J10" s="204">
        <v>756</v>
      </c>
      <c r="K10" s="204" t="s">
        <v>204</v>
      </c>
      <c r="L10" s="204" t="s">
        <v>204</v>
      </c>
      <c r="M10" s="204" t="s">
        <v>204</v>
      </c>
      <c r="N10" s="204" t="s">
        <v>204</v>
      </c>
      <c r="O10" s="204" t="s">
        <v>204</v>
      </c>
      <c r="P10" s="204" t="s">
        <v>204</v>
      </c>
      <c r="Q10" s="204" t="s">
        <v>204</v>
      </c>
      <c r="R10" s="204" t="s">
        <v>204</v>
      </c>
      <c r="S10" s="204" t="s">
        <v>204</v>
      </c>
      <c r="T10" s="204" t="s">
        <v>204</v>
      </c>
      <c r="U10" s="204" t="s">
        <v>204</v>
      </c>
      <c r="V10" s="204" t="s">
        <v>204</v>
      </c>
    </row>
    <row r="11" spans="1:44">
      <c r="A11" s="218"/>
      <c r="B11" s="218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</row>
    <row r="12" spans="1:44">
      <c r="A12" s="218" t="s">
        <v>208</v>
      </c>
      <c r="B12" s="218"/>
      <c r="C12" s="221">
        <v>3378</v>
      </c>
      <c r="D12" s="221">
        <v>623</v>
      </c>
      <c r="E12" s="221">
        <v>2958</v>
      </c>
      <c r="F12" s="221">
        <v>7</v>
      </c>
      <c r="G12" s="221">
        <v>0</v>
      </c>
      <c r="H12" s="221">
        <v>0</v>
      </c>
      <c r="I12" s="221">
        <v>7</v>
      </c>
      <c r="J12" s="221">
        <v>756</v>
      </c>
      <c r="K12" s="221">
        <v>0</v>
      </c>
      <c r="L12" s="221">
        <v>0</v>
      </c>
      <c r="M12" s="221">
        <v>214</v>
      </c>
      <c r="N12" s="221">
        <v>0</v>
      </c>
      <c r="O12" s="221">
        <v>0</v>
      </c>
      <c r="P12" s="221">
        <v>0</v>
      </c>
      <c r="Q12" s="221">
        <v>0</v>
      </c>
      <c r="R12" s="221">
        <v>0</v>
      </c>
      <c r="S12" s="221">
        <v>27</v>
      </c>
      <c r="T12" s="221">
        <v>0</v>
      </c>
      <c r="U12" s="221">
        <v>0</v>
      </c>
      <c r="V12" s="221">
        <v>0</v>
      </c>
    </row>
    <row r="13" spans="1:44">
      <c r="A13" s="218"/>
      <c r="B13" s="218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</row>
    <row r="14" spans="1:44">
      <c r="A14" s="202" t="s">
        <v>209</v>
      </c>
      <c r="B14" s="218" t="s">
        <v>210</v>
      </c>
      <c r="C14" s="204">
        <v>629</v>
      </c>
      <c r="D14" s="204">
        <v>221</v>
      </c>
      <c r="E14" s="204" t="s">
        <v>204</v>
      </c>
      <c r="F14" s="204" t="s">
        <v>204</v>
      </c>
      <c r="G14" s="204">
        <v>7</v>
      </c>
      <c r="H14" s="204">
        <v>5</v>
      </c>
      <c r="I14" s="204" t="s">
        <v>204</v>
      </c>
      <c r="J14" s="204" t="s">
        <v>204</v>
      </c>
      <c r="K14" s="204">
        <v>7</v>
      </c>
      <c r="L14" s="204" t="s">
        <v>204</v>
      </c>
      <c r="M14" s="204">
        <v>13589</v>
      </c>
      <c r="N14" s="204">
        <v>8</v>
      </c>
      <c r="O14" s="204">
        <v>11</v>
      </c>
      <c r="P14" s="204" t="s">
        <v>204</v>
      </c>
      <c r="Q14" s="204" t="s">
        <v>204</v>
      </c>
      <c r="R14" s="204" t="s">
        <v>204</v>
      </c>
      <c r="S14" s="204">
        <v>87</v>
      </c>
      <c r="T14" s="204" t="s">
        <v>204</v>
      </c>
      <c r="U14" s="204" t="s">
        <v>204</v>
      </c>
      <c r="V14" s="204">
        <v>1</v>
      </c>
    </row>
    <row r="15" spans="1:44">
      <c r="A15" s="202" t="s">
        <v>211</v>
      </c>
      <c r="B15" s="218" t="s">
        <v>212</v>
      </c>
      <c r="C15" s="204">
        <v>43</v>
      </c>
      <c r="D15" s="204">
        <v>3</v>
      </c>
      <c r="E15" s="204" t="s">
        <v>204</v>
      </c>
      <c r="F15" s="204" t="s">
        <v>204</v>
      </c>
      <c r="G15" s="204">
        <v>0</v>
      </c>
      <c r="H15" s="204">
        <v>0</v>
      </c>
      <c r="I15" s="204" t="s">
        <v>204</v>
      </c>
      <c r="J15" s="204" t="s">
        <v>204</v>
      </c>
      <c r="K15" s="204" t="s">
        <v>204</v>
      </c>
      <c r="L15" s="204" t="s">
        <v>204</v>
      </c>
      <c r="M15" s="204">
        <v>327</v>
      </c>
      <c r="N15" s="204">
        <v>0</v>
      </c>
      <c r="O15" s="204" t="s">
        <v>204</v>
      </c>
      <c r="P15" s="204" t="s">
        <v>204</v>
      </c>
      <c r="Q15" s="204" t="s">
        <v>204</v>
      </c>
      <c r="R15" s="204" t="s">
        <v>204</v>
      </c>
      <c r="S15" s="204">
        <v>78</v>
      </c>
      <c r="T15" s="204" t="s">
        <v>204</v>
      </c>
      <c r="U15" s="204" t="s">
        <v>204</v>
      </c>
      <c r="V15" s="204" t="s">
        <v>204</v>
      </c>
    </row>
    <row r="16" spans="1:44">
      <c r="A16" s="218"/>
      <c r="B16" s="218" t="s">
        <v>213</v>
      </c>
      <c r="C16" s="204">
        <v>23</v>
      </c>
      <c r="D16" s="204">
        <v>2</v>
      </c>
      <c r="E16" s="204" t="s">
        <v>204</v>
      </c>
      <c r="F16" s="204" t="s">
        <v>204</v>
      </c>
      <c r="G16" s="204" t="s">
        <v>204</v>
      </c>
      <c r="H16" s="204" t="s">
        <v>204</v>
      </c>
      <c r="I16" s="204" t="s">
        <v>204</v>
      </c>
      <c r="J16" s="204" t="s">
        <v>204</v>
      </c>
      <c r="K16" s="204" t="s">
        <v>204</v>
      </c>
      <c r="L16" s="204" t="s">
        <v>204</v>
      </c>
      <c r="M16" s="204">
        <v>339</v>
      </c>
      <c r="N16" s="204">
        <v>70</v>
      </c>
      <c r="O16" s="204" t="s">
        <v>204</v>
      </c>
      <c r="P16" s="204" t="s">
        <v>204</v>
      </c>
      <c r="Q16" s="204" t="s">
        <v>204</v>
      </c>
      <c r="R16" s="204" t="s">
        <v>204</v>
      </c>
      <c r="S16" s="204" t="s">
        <v>204</v>
      </c>
      <c r="T16" s="204" t="s">
        <v>204</v>
      </c>
      <c r="U16" s="204" t="s">
        <v>204</v>
      </c>
      <c r="V16" s="204" t="s">
        <v>204</v>
      </c>
    </row>
    <row r="17" spans="1:30">
      <c r="A17" s="218"/>
      <c r="B17" s="218" t="s">
        <v>214</v>
      </c>
      <c r="C17" s="204">
        <v>7</v>
      </c>
      <c r="D17" s="204">
        <v>145</v>
      </c>
      <c r="E17" s="204" t="s">
        <v>204</v>
      </c>
      <c r="F17" s="204" t="s">
        <v>204</v>
      </c>
      <c r="G17" s="204" t="s">
        <v>204</v>
      </c>
      <c r="H17" s="204">
        <v>2</v>
      </c>
      <c r="I17" s="204" t="s">
        <v>204</v>
      </c>
      <c r="J17" s="204" t="s">
        <v>204</v>
      </c>
      <c r="K17" s="204" t="s">
        <v>204</v>
      </c>
      <c r="L17" s="204" t="s">
        <v>204</v>
      </c>
      <c r="M17" s="204">
        <v>4163</v>
      </c>
      <c r="N17" s="204">
        <v>1</v>
      </c>
      <c r="O17" s="204" t="s">
        <v>204</v>
      </c>
      <c r="P17" s="204" t="s">
        <v>204</v>
      </c>
      <c r="Q17" s="204" t="s">
        <v>204</v>
      </c>
      <c r="R17" s="204" t="s">
        <v>204</v>
      </c>
      <c r="S17" s="204">
        <v>99</v>
      </c>
      <c r="T17" s="204" t="s">
        <v>204</v>
      </c>
      <c r="U17" s="204" t="s">
        <v>204</v>
      </c>
      <c r="V17" s="204">
        <v>1803</v>
      </c>
    </row>
    <row r="18" spans="1:30">
      <c r="A18" s="218"/>
      <c r="B18" s="218" t="s">
        <v>215</v>
      </c>
      <c r="C18" s="204">
        <v>0</v>
      </c>
      <c r="D18" s="204">
        <v>7</v>
      </c>
      <c r="E18" s="204" t="s">
        <v>204</v>
      </c>
      <c r="F18" s="204" t="s">
        <v>204</v>
      </c>
      <c r="G18" s="204" t="s">
        <v>204</v>
      </c>
      <c r="H18" s="204" t="s">
        <v>204</v>
      </c>
      <c r="I18" s="204" t="s">
        <v>204</v>
      </c>
      <c r="J18" s="204" t="s">
        <v>204</v>
      </c>
      <c r="K18" s="204" t="s">
        <v>204</v>
      </c>
      <c r="L18" s="204" t="s">
        <v>204</v>
      </c>
      <c r="M18" s="204">
        <v>677</v>
      </c>
      <c r="N18" s="204" t="s">
        <v>204</v>
      </c>
      <c r="O18" s="204">
        <v>301</v>
      </c>
      <c r="P18" s="204">
        <v>17</v>
      </c>
      <c r="Q18" s="204">
        <v>229</v>
      </c>
      <c r="R18" s="204">
        <v>801</v>
      </c>
      <c r="S18" s="204">
        <v>36</v>
      </c>
      <c r="T18" s="204" t="s">
        <v>204</v>
      </c>
      <c r="U18" s="204" t="s">
        <v>204</v>
      </c>
      <c r="V18" s="204" t="s">
        <v>204</v>
      </c>
    </row>
    <row r="19" spans="1:30">
      <c r="A19" s="218"/>
      <c r="B19" s="218" t="s">
        <v>216</v>
      </c>
      <c r="C19" s="204">
        <v>0</v>
      </c>
      <c r="D19" s="204">
        <v>0</v>
      </c>
      <c r="E19" s="204" t="s">
        <v>204</v>
      </c>
      <c r="F19" s="204" t="s">
        <v>204</v>
      </c>
      <c r="G19" s="204" t="s">
        <v>204</v>
      </c>
      <c r="H19" s="204">
        <v>1</v>
      </c>
      <c r="I19" s="204" t="s">
        <v>204</v>
      </c>
      <c r="J19" s="204" t="s">
        <v>204</v>
      </c>
      <c r="K19" s="204" t="s">
        <v>204</v>
      </c>
      <c r="L19" s="204">
        <v>1</v>
      </c>
      <c r="M19" s="204">
        <v>518</v>
      </c>
      <c r="N19" s="204" t="s">
        <v>204</v>
      </c>
      <c r="O19" s="204" t="s">
        <v>204</v>
      </c>
      <c r="P19" s="204" t="s">
        <v>204</v>
      </c>
      <c r="Q19" s="204" t="s">
        <v>204</v>
      </c>
      <c r="R19" s="204" t="s">
        <v>204</v>
      </c>
      <c r="S19" s="204">
        <v>21</v>
      </c>
      <c r="T19" s="204" t="s">
        <v>204</v>
      </c>
      <c r="U19" s="204" t="s">
        <v>204</v>
      </c>
      <c r="V19" s="204" t="s">
        <v>204</v>
      </c>
    </row>
    <row r="20" spans="1:30">
      <c r="A20" s="218"/>
      <c r="B20" s="218" t="s">
        <v>217</v>
      </c>
      <c r="C20" s="204">
        <v>9</v>
      </c>
      <c r="D20" s="204">
        <v>3</v>
      </c>
      <c r="E20" s="204" t="s">
        <v>204</v>
      </c>
      <c r="F20" s="204" t="s">
        <v>204</v>
      </c>
      <c r="G20" s="204" t="s">
        <v>204</v>
      </c>
      <c r="H20" s="204" t="s">
        <v>204</v>
      </c>
      <c r="I20" s="204" t="s">
        <v>204</v>
      </c>
      <c r="J20" s="204" t="s">
        <v>204</v>
      </c>
      <c r="K20" s="204" t="s">
        <v>204</v>
      </c>
      <c r="L20" s="204" t="s">
        <v>204</v>
      </c>
      <c r="M20" s="204">
        <v>461</v>
      </c>
      <c r="N20" s="204">
        <v>184</v>
      </c>
      <c r="O20" s="204">
        <v>3</v>
      </c>
      <c r="P20" s="204" t="s">
        <v>204</v>
      </c>
      <c r="Q20" s="204" t="s">
        <v>204</v>
      </c>
      <c r="R20" s="204" t="s">
        <v>204</v>
      </c>
      <c r="S20" s="204">
        <v>38</v>
      </c>
      <c r="T20" s="204" t="s">
        <v>204</v>
      </c>
      <c r="U20" s="204" t="s">
        <v>204</v>
      </c>
      <c r="V20" s="204" t="s">
        <v>204</v>
      </c>
    </row>
    <row r="21" spans="1:30">
      <c r="A21" s="218"/>
      <c r="B21" s="218" t="s">
        <v>218</v>
      </c>
      <c r="C21" s="204">
        <v>0</v>
      </c>
      <c r="D21" s="204">
        <v>8</v>
      </c>
      <c r="E21" s="204" t="s">
        <v>204</v>
      </c>
      <c r="F21" s="204" t="s">
        <v>204</v>
      </c>
      <c r="G21" s="204" t="s">
        <v>204</v>
      </c>
      <c r="H21" s="204" t="s">
        <v>204</v>
      </c>
      <c r="I21" s="204" t="s">
        <v>204</v>
      </c>
      <c r="J21" s="204" t="s">
        <v>204</v>
      </c>
      <c r="K21" s="204" t="s">
        <v>204</v>
      </c>
      <c r="L21" s="204" t="s">
        <v>204</v>
      </c>
      <c r="M21" s="204">
        <v>91</v>
      </c>
      <c r="N21" s="204">
        <v>153</v>
      </c>
      <c r="O21" s="204">
        <v>8</v>
      </c>
      <c r="P21" s="204" t="s">
        <v>204</v>
      </c>
      <c r="Q21" s="204" t="s">
        <v>204</v>
      </c>
      <c r="R21" s="204" t="s">
        <v>204</v>
      </c>
      <c r="S21" s="204" t="s">
        <v>204</v>
      </c>
      <c r="T21" s="204" t="s">
        <v>204</v>
      </c>
      <c r="U21" s="204" t="s">
        <v>204</v>
      </c>
      <c r="V21" s="204">
        <v>0</v>
      </c>
    </row>
    <row r="22" spans="1:30">
      <c r="A22" s="218"/>
      <c r="B22" s="218" t="s">
        <v>219</v>
      </c>
      <c r="C22" s="204">
        <v>48</v>
      </c>
      <c r="D22" s="204">
        <v>111</v>
      </c>
      <c r="E22" s="204" t="s">
        <v>204</v>
      </c>
      <c r="F22" s="204" t="s">
        <v>204</v>
      </c>
      <c r="G22" s="204" t="s">
        <v>204</v>
      </c>
      <c r="H22" s="204">
        <v>1</v>
      </c>
      <c r="I22" s="204" t="s">
        <v>204</v>
      </c>
      <c r="J22" s="204" t="s">
        <v>204</v>
      </c>
      <c r="K22" s="204" t="s">
        <v>204</v>
      </c>
      <c r="L22" s="204" t="s">
        <v>204</v>
      </c>
      <c r="M22" s="204">
        <v>201</v>
      </c>
      <c r="N22" s="204">
        <v>15</v>
      </c>
      <c r="O22" s="204">
        <v>0</v>
      </c>
      <c r="P22" s="204" t="s">
        <v>204</v>
      </c>
      <c r="Q22" s="204" t="s">
        <v>204</v>
      </c>
      <c r="R22" s="204" t="s">
        <v>204</v>
      </c>
      <c r="S22" s="204">
        <v>32</v>
      </c>
      <c r="T22" s="204" t="s">
        <v>204</v>
      </c>
      <c r="U22" s="204" t="s">
        <v>204</v>
      </c>
      <c r="V22" s="204" t="s">
        <v>204</v>
      </c>
    </row>
    <row r="23" spans="1:30">
      <c r="A23" s="218"/>
      <c r="B23" s="218" t="s">
        <v>220</v>
      </c>
      <c r="C23" s="204">
        <v>388</v>
      </c>
      <c r="D23" s="204">
        <v>83</v>
      </c>
      <c r="E23" s="204" t="s">
        <v>204</v>
      </c>
      <c r="F23" s="204" t="s">
        <v>204</v>
      </c>
      <c r="G23" s="204">
        <v>34</v>
      </c>
      <c r="H23" s="204">
        <v>118</v>
      </c>
      <c r="I23" s="204" t="s">
        <v>204</v>
      </c>
      <c r="J23" s="204" t="s">
        <v>204</v>
      </c>
      <c r="K23" s="204">
        <v>1</v>
      </c>
      <c r="L23" s="204" t="s">
        <v>204</v>
      </c>
      <c r="M23" s="204">
        <v>7138</v>
      </c>
      <c r="N23" s="204">
        <v>306</v>
      </c>
      <c r="O23" s="204">
        <v>5</v>
      </c>
      <c r="P23" s="204" t="s">
        <v>204</v>
      </c>
      <c r="Q23" s="204">
        <v>0</v>
      </c>
      <c r="R23" s="204" t="s">
        <v>204</v>
      </c>
      <c r="S23" s="204">
        <v>599</v>
      </c>
      <c r="T23" s="204">
        <v>74</v>
      </c>
      <c r="U23" s="204" t="s">
        <v>204</v>
      </c>
      <c r="V23" s="204">
        <v>1091</v>
      </c>
    </row>
    <row r="24" spans="1:30">
      <c r="A24" s="218"/>
      <c r="B24" s="218" t="s">
        <v>221</v>
      </c>
      <c r="C24" s="204">
        <v>344</v>
      </c>
      <c r="D24" s="204">
        <v>41</v>
      </c>
      <c r="E24" s="204"/>
      <c r="F24" s="204"/>
      <c r="G24" s="204">
        <v>4</v>
      </c>
      <c r="H24" s="204">
        <v>6</v>
      </c>
      <c r="I24" s="204" t="s">
        <v>204</v>
      </c>
      <c r="J24" s="204" t="s">
        <v>204</v>
      </c>
      <c r="K24" s="204">
        <v>0</v>
      </c>
      <c r="L24" s="204" t="s">
        <v>204</v>
      </c>
      <c r="M24" s="204">
        <v>613</v>
      </c>
      <c r="N24" s="204">
        <v>20</v>
      </c>
      <c r="O24" s="204">
        <v>0</v>
      </c>
      <c r="P24" s="204">
        <v>0</v>
      </c>
      <c r="Q24" s="204">
        <v>0</v>
      </c>
      <c r="R24" s="204"/>
      <c r="S24" s="204">
        <v>0</v>
      </c>
      <c r="T24" s="204">
        <v>0</v>
      </c>
      <c r="U24" s="204" t="s">
        <v>204</v>
      </c>
      <c r="V24" s="204">
        <v>0</v>
      </c>
    </row>
    <row r="25" spans="1:30">
      <c r="A25" s="218"/>
      <c r="B25" s="218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</row>
    <row r="26" spans="1:30">
      <c r="A26" s="218" t="s">
        <v>222</v>
      </c>
      <c r="B26" s="218"/>
      <c r="C26" s="221">
        <v>1491</v>
      </c>
      <c r="D26" s="221">
        <v>624</v>
      </c>
      <c r="E26" s="221">
        <v>0</v>
      </c>
      <c r="F26" s="221">
        <v>0</v>
      </c>
      <c r="G26" s="221">
        <v>45</v>
      </c>
      <c r="H26" s="221">
        <v>133</v>
      </c>
      <c r="I26" s="221">
        <v>0</v>
      </c>
      <c r="J26" s="221">
        <v>0</v>
      </c>
      <c r="K26" s="221">
        <v>8</v>
      </c>
      <c r="L26" s="221">
        <v>1</v>
      </c>
      <c r="M26" s="221">
        <v>28117</v>
      </c>
      <c r="N26" s="221">
        <v>757</v>
      </c>
      <c r="O26" s="221">
        <v>328</v>
      </c>
      <c r="P26" s="221">
        <v>17</v>
      </c>
      <c r="Q26" s="221">
        <v>229</v>
      </c>
      <c r="R26" s="221">
        <v>801</v>
      </c>
      <c r="S26" s="221">
        <v>990</v>
      </c>
      <c r="T26" s="221">
        <v>74</v>
      </c>
      <c r="U26" s="221">
        <v>0</v>
      </c>
      <c r="V26" s="221">
        <v>2895</v>
      </c>
    </row>
    <row r="27" spans="1:30">
      <c r="A27" s="218"/>
      <c r="B27" s="218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</row>
    <row r="28" spans="1:30">
      <c r="A28" s="202" t="s">
        <v>223</v>
      </c>
      <c r="B28" s="218" t="s">
        <v>224</v>
      </c>
      <c r="C28" s="204" t="s">
        <v>204</v>
      </c>
      <c r="D28" s="204" t="s">
        <v>204</v>
      </c>
      <c r="E28" s="204" t="s">
        <v>204</v>
      </c>
      <c r="F28" s="204" t="s">
        <v>204</v>
      </c>
      <c r="G28" s="204" t="s">
        <v>204</v>
      </c>
      <c r="H28" s="204" t="s">
        <v>204</v>
      </c>
      <c r="I28" s="204" t="s">
        <v>204</v>
      </c>
      <c r="J28" s="204" t="s">
        <v>204</v>
      </c>
      <c r="K28" s="204" t="s">
        <v>204</v>
      </c>
      <c r="L28" s="204" t="s">
        <v>204</v>
      </c>
      <c r="M28" s="204" t="s">
        <v>204</v>
      </c>
      <c r="N28" s="204" t="s">
        <v>204</v>
      </c>
      <c r="O28" s="204" t="s">
        <v>204</v>
      </c>
      <c r="P28" s="204" t="s">
        <v>204</v>
      </c>
      <c r="Q28" s="204" t="s">
        <v>204</v>
      </c>
      <c r="R28" s="204" t="s">
        <v>204</v>
      </c>
      <c r="S28" s="204" t="s">
        <v>204</v>
      </c>
      <c r="T28" s="204" t="s">
        <v>204</v>
      </c>
      <c r="U28" s="204" t="s">
        <v>204</v>
      </c>
      <c r="V28" s="204" t="s">
        <v>204</v>
      </c>
    </row>
    <row r="29" spans="1:30">
      <c r="A29" s="202" t="s">
        <v>225</v>
      </c>
      <c r="B29" s="218" t="s">
        <v>226</v>
      </c>
      <c r="C29" s="204">
        <v>23</v>
      </c>
      <c r="D29" s="204">
        <v>0</v>
      </c>
      <c r="E29" s="204" t="s">
        <v>204</v>
      </c>
      <c r="F29" s="204" t="s">
        <v>204</v>
      </c>
      <c r="G29" s="204">
        <v>0</v>
      </c>
      <c r="H29" s="204">
        <v>101</v>
      </c>
      <c r="I29" s="204" t="s">
        <v>204</v>
      </c>
      <c r="J29" s="204" t="s">
        <v>204</v>
      </c>
      <c r="K29" s="204" t="s">
        <v>204</v>
      </c>
      <c r="L29" s="204" t="s">
        <v>204</v>
      </c>
      <c r="M29" s="204">
        <v>4110</v>
      </c>
      <c r="N29" s="204">
        <v>10</v>
      </c>
      <c r="O29" s="204" t="s">
        <v>204</v>
      </c>
      <c r="P29" s="204" t="s">
        <v>204</v>
      </c>
      <c r="Q29" s="204">
        <v>32</v>
      </c>
      <c r="R29" s="204" t="s">
        <v>204</v>
      </c>
      <c r="S29" s="204">
        <v>59</v>
      </c>
      <c r="T29" s="204" t="s">
        <v>204</v>
      </c>
      <c r="U29" s="204" t="s">
        <v>204</v>
      </c>
      <c r="V29" s="204">
        <v>0</v>
      </c>
    </row>
    <row r="30" spans="1:30">
      <c r="A30" s="202"/>
      <c r="B30" s="218" t="s">
        <v>227</v>
      </c>
      <c r="C30" s="204">
        <v>6</v>
      </c>
      <c r="D30" s="204">
        <v>3</v>
      </c>
      <c r="E30" s="204" t="s">
        <v>204</v>
      </c>
      <c r="F30" s="204" t="s">
        <v>204</v>
      </c>
      <c r="G30" s="204">
        <v>1</v>
      </c>
      <c r="H30" s="204">
        <v>12</v>
      </c>
      <c r="I30" s="204" t="s">
        <v>204</v>
      </c>
      <c r="J30" s="204" t="s">
        <v>204</v>
      </c>
      <c r="K30" s="204" t="s">
        <v>204</v>
      </c>
      <c r="L30" s="204" t="s">
        <v>204</v>
      </c>
      <c r="M30" s="204">
        <v>1199</v>
      </c>
      <c r="N30" s="204">
        <v>0</v>
      </c>
      <c r="O30" s="204" t="s">
        <v>204</v>
      </c>
      <c r="P30" s="204" t="s">
        <v>204</v>
      </c>
      <c r="Q30" s="204">
        <v>0</v>
      </c>
      <c r="R30" s="204" t="s">
        <v>204</v>
      </c>
      <c r="S30" s="204">
        <v>21</v>
      </c>
      <c r="T30" s="204" t="s">
        <v>204</v>
      </c>
      <c r="U30" s="204" t="s">
        <v>204</v>
      </c>
      <c r="V30" s="204">
        <v>0</v>
      </c>
    </row>
    <row r="31" spans="1:30">
      <c r="A31" s="202"/>
      <c r="B31" s="218" t="s">
        <v>228</v>
      </c>
      <c r="C31" s="204">
        <v>52</v>
      </c>
      <c r="D31" s="204">
        <v>1</v>
      </c>
      <c r="E31" s="204" t="s">
        <v>204</v>
      </c>
      <c r="F31" s="204" t="s">
        <v>204</v>
      </c>
      <c r="G31" s="204">
        <v>158</v>
      </c>
      <c r="H31" s="204">
        <v>722</v>
      </c>
      <c r="I31" s="204" t="s">
        <v>204</v>
      </c>
      <c r="J31" s="204" t="s">
        <v>204</v>
      </c>
      <c r="K31" s="204" t="s">
        <v>204</v>
      </c>
      <c r="L31" s="204" t="s">
        <v>204</v>
      </c>
      <c r="M31" s="204">
        <v>7161</v>
      </c>
      <c r="N31" s="204">
        <v>0</v>
      </c>
      <c r="O31" s="204" t="s">
        <v>204</v>
      </c>
      <c r="P31" s="204" t="s">
        <v>204</v>
      </c>
      <c r="Q31" s="204">
        <v>49</v>
      </c>
      <c r="R31" s="204" t="s">
        <v>204</v>
      </c>
      <c r="S31" s="204">
        <v>362</v>
      </c>
      <c r="T31" s="204" t="s">
        <v>204</v>
      </c>
      <c r="U31" s="204" t="s">
        <v>204</v>
      </c>
      <c r="V31" s="204">
        <v>8180</v>
      </c>
    </row>
    <row r="32" spans="1:30">
      <c r="A32" s="202"/>
      <c r="B32" s="218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</row>
    <row r="33" spans="1:28">
      <c r="A33" s="218" t="s">
        <v>229</v>
      </c>
      <c r="B33" s="218"/>
      <c r="C33" s="221">
        <v>81</v>
      </c>
      <c r="D33" s="221">
        <v>4</v>
      </c>
      <c r="E33" s="221">
        <v>0</v>
      </c>
      <c r="F33" s="221">
        <v>0</v>
      </c>
      <c r="G33" s="221">
        <v>159</v>
      </c>
      <c r="H33" s="221">
        <v>835</v>
      </c>
      <c r="I33" s="221">
        <v>0</v>
      </c>
      <c r="J33" s="221">
        <v>0</v>
      </c>
      <c r="K33" s="221">
        <v>0</v>
      </c>
      <c r="L33" s="221">
        <v>0</v>
      </c>
      <c r="M33" s="221">
        <v>12470</v>
      </c>
      <c r="N33" s="221">
        <v>10</v>
      </c>
      <c r="O33" s="221">
        <v>0</v>
      </c>
      <c r="P33" s="221">
        <v>0</v>
      </c>
      <c r="Q33" s="221">
        <v>81</v>
      </c>
      <c r="R33" s="221">
        <v>0</v>
      </c>
      <c r="S33" s="221">
        <v>442</v>
      </c>
      <c r="T33" s="221">
        <v>0</v>
      </c>
      <c r="U33" s="221">
        <v>0</v>
      </c>
      <c r="V33" s="221">
        <v>8180</v>
      </c>
    </row>
    <row r="34" spans="1:28">
      <c r="A34" s="218"/>
      <c r="B34" s="218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</row>
    <row r="35" spans="1:28">
      <c r="A35" s="202" t="s">
        <v>230</v>
      </c>
      <c r="B35" s="218"/>
      <c r="C35" s="221">
        <f>C33+C26+C12</f>
        <v>4950</v>
      </c>
      <c r="D35" s="221">
        <f t="shared" ref="D35:V35" si="0">D33+D26+D12</f>
        <v>1251</v>
      </c>
      <c r="E35" s="221">
        <f t="shared" si="0"/>
        <v>2958</v>
      </c>
      <c r="F35" s="221">
        <f t="shared" si="0"/>
        <v>7</v>
      </c>
      <c r="G35" s="221">
        <f t="shared" si="0"/>
        <v>204</v>
      </c>
      <c r="H35" s="221">
        <f t="shared" si="0"/>
        <v>968</v>
      </c>
      <c r="I35" s="221">
        <f t="shared" si="0"/>
        <v>7</v>
      </c>
      <c r="J35" s="221">
        <f t="shared" si="0"/>
        <v>756</v>
      </c>
      <c r="K35" s="221">
        <f t="shared" si="0"/>
        <v>8</v>
      </c>
      <c r="L35" s="221">
        <f t="shared" si="0"/>
        <v>1</v>
      </c>
      <c r="M35" s="221">
        <f t="shared" si="0"/>
        <v>40801</v>
      </c>
      <c r="N35" s="221">
        <f t="shared" si="0"/>
        <v>767</v>
      </c>
      <c r="O35" s="221">
        <f t="shared" si="0"/>
        <v>328</v>
      </c>
      <c r="P35" s="221">
        <f t="shared" si="0"/>
        <v>17</v>
      </c>
      <c r="Q35" s="221">
        <f t="shared" si="0"/>
        <v>310</v>
      </c>
      <c r="R35" s="221">
        <f t="shared" si="0"/>
        <v>801</v>
      </c>
      <c r="S35" s="221">
        <f>S33+S26+S12</f>
        <v>1459</v>
      </c>
      <c r="T35" s="221">
        <f t="shared" si="0"/>
        <v>74</v>
      </c>
      <c r="U35" s="221">
        <f t="shared" si="0"/>
        <v>0</v>
      </c>
      <c r="V35" s="221">
        <f t="shared" si="0"/>
        <v>11075</v>
      </c>
    </row>
    <row r="36" spans="1:28">
      <c r="A36" s="203"/>
      <c r="B36" s="218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</row>
    <row r="37" spans="1:28">
      <c r="A37" s="202" t="s">
        <v>231</v>
      </c>
      <c r="B37" s="218" t="s">
        <v>232</v>
      </c>
      <c r="C37" s="204">
        <v>33</v>
      </c>
      <c r="D37" s="204">
        <v>77</v>
      </c>
      <c r="E37" s="204" t="s">
        <v>204</v>
      </c>
      <c r="F37" s="204" t="s">
        <v>204</v>
      </c>
      <c r="G37" s="204" t="s">
        <v>204</v>
      </c>
      <c r="H37" s="204">
        <v>1</v>
      </c>
      <c r="I37" s="204" t="s">
        <v>204</v>
      </c>
      <c r="J37" s="204" t="s">
        <v>204</v>
      </c>
      <c r="K37" s="204" t="s">
        <v>204</v>
      </c>
      <c r="L37" s="204">
        <v>5</v>
      </c>
      <c r="M37" s="204">
        <v>433</v>
      </c>
      <c r="N37" s="204">
        <v>17</v>
      </c>
      <c r="O37" s="204" t="s">
        <v>204</v>
      </c>
      <c r="P37" s="204" t="s">
        <v>204</v>
      </c>
      <c r="Q37" s="204">
        <v>0</v>
      </c>
      <c r="R37" s="204" t="s">
        <v>204</v>
      </c>
      <c r="S37" s="204">
        <v>66</v>
      </c>
      <c r="T37" s="204" t="s">
        <v>204</v>
      </c>
      <c r="U37" s="204" t="s">
        <v>204</v>
      </c>
      <c r="V37" s="204">
        <v>1189</v>
      </c>
    </row>
    <row r="38" spans="1:28">
      <c r="A38" s="202" t="s">
        <v>233</v>
      </c>
      <c r="B38" s="218" t="s">
        <v>254</v>
      </c>
      <c r="C38" s="204">
        <v>34</v>
      </c>
      <c r="D38" s="204">
        <v>6</v>
      </c>
      <c r="E38" s="204" t="s">
        <v>204</v>
      </c>
      <c r="F38" s="204" t="s">
        <v>204</v>
      </c>
      <c r="G38" s="204" t="s">
        <v>204</v>
      </c>
      <c r="H38" s="204">
        <v>0.15</v>
      </c>
      <c r="I38" s="204" t="s">
        <v>204</v>
      </c>
      <c r="J38" s="204" t="s">
        <v>204</v>
      </c>
      <c r="K38" s="204" t="s">
        <v>204</v>
      </c>
      <c r="L38" s="204" t="s">
        <v>204</v>
      </c>
      <c r="M38" s="204">
        <v>993</v>
      </c>
      <c r="N38" s="204">
        <v>2176</v>
      </c>
      <c r="O38" s="204">
        <v>350</v>
      </c>
      <c r="P38" s="204" t="s">
        <v>204</v>
      </c>
      <c r="Q38" s="204" t="s">
        <v>204</v>
      </c>
      <c r="R38" s="204" t="s">
        <v>204</v>
      </c>
      <c r="S38" s="204">
        <v>2297</v>
      </c>
      <c r="T38" s="204" t="s">
        <v>204</v>
      </c>
      <c r="U38" s="204" t="s">
        <v>204</v>
      </c>
      <c r="V38" s="204">
        <v>61</v>
      </c>
    </row>
    <row r="39" spans="1:28">
      <c r="A39" s="218"/>
      <c r="B39" s="218" t="s">
        <v>255</v>
      </c>
      <c r="C39" s="204" t="s">
        <v>204</v>
      </c>
      <c r="D39" s="204" t="s">
        <v>204</v>
      </c>
      <c r="E39" s="204" t="s">
        <v>204</v>
      </c>
      <c r="F39" s="204" t="s">
        <v>204</v>
      </c>
      <c r="G39" s="204" t="s">
        <v>204</v>
      </c>
      <c r="H39" s="204">
        <v>0</v>
      </c>
      <c r="I39" s="204" t="s">
        <v>204</v>
      </c>
      <c r="J39" s="204" t="s">
        <v>204</v>
      </c>
      <c r="K39" s="204">
        <v>0</v>
      </c>
      <c r="L39" s="204" t="s">
        <v>204</v>
      </c>
      <c r="M39" s="204">
        <v>11</v>
      </c>
      <c r="N39" s="204">
        <v>0</v>
      </c>
      <c r="O39" s="204">
        <v>202</v>
      </c>
      <c r="P39" s="204" t="s">
        <v>204</v>
      </c>
      <c r="Q39" s="204">
        <v>0</v>
      </c>
      <c r="R39" s="204">
        <v>30</v>
      </c>
      <c r="S39" s="204">
        <v>34</v>
      </c>
      <c r="T39" s="204" t="s">
        <v>204</v>
      </c>
      <c r="U39" s="204">
        <v>0</v>
      </c>
      <c r="V39" s="204" t="s">
        <v>204</v>
      </c>
    </row>
    <row r="40" spans="1:28">
      <c r="A40" s="218"/>
      <c r="B40" s="218" t="s">
        <v>256</v>
      </c>
      <c r="C40" s="204" t="s">
        <v>204</v>
      </c>
      <c r="D40" s="204" t="s">
        <v>204</v>
      </c>
      <c r="E40" s="204" t="s">
        <v>204</v>
      </c>
      <c r="F40" s="204" t="s">
        <v>204</v>
      </c>
      <c r="G40" s="204" t="s">
        <v>204</v>
      </c>
      <c r="H40" s="204" t="s">
        <v>204</v>
      </c>
      <c r="I40" s="204" t="s">
        <v>204</v>
      </c>
      <c r="J40" s="204" t="s">
        <v>204</v>
      </c>
      <c r="K40" s="204" t="s">
        <v>204</v>
      </c>
      <c r="L40" s="204" t="s">
        <v>204</v>
      </c>
      <c r="M40" s="204">
        <v>0</v>
      </c>
      <c r="N40" s="204">
        <v>669</v>
      </c>
      <c r="O40" s="204">
        <v>0</v>
      </c>
      <c r="P40" s="204" t="s">
        <v>204</v>
      </c>
      <c r="Q40" s="204">
        <v>18</v>
      </c>
      <c r="R40" s="204">
        <v>396</v>
      </c>
      <c r="S40" s="204" t="s">
        <v>204</v>
      </c>
      <c r="T40" s="204" t="s">
        <v>204</v>
      </c>
      <c r="U40" s="204" t="s">
        <v>204</v>
      </c>
      <c r="V40" s="204" t="s">
        <v>204</v>
      </c>
    </row>
    <row r="41" spans="1:28">
      <c r="A41" s="218"/>
      <c r="B41" s="218" t="s">
        <v>237</v>
      </c>
      <c r="C41" s="204">
        <v>14</v>
      </c>
      <c r="D41" s="204">
        <v>30</v>
      </c>
      <c r="E41" s="204" t="s">
        <v>204</v>
      </c>
      <c r="F41" s="204" t="s">
        <v>204</v>
      </c>
      <c r="G41" s="204" t="s">
        <v>204</v>
      </c>
      <c r="H41" s="204">
        <v>0</v>
      </c>
      <c r="I41" s="204" t="s">
        <v>204</v>
      </c>
      <c r="J41" s="204" t="s">
        <v>204</v>
      </c>
      <c r="K41" s="204">
        <v>265</v>
      </c>
      <c r="L41" s="204">
        <v>581</v>
      </c>
      <c r="M41" s="204">
        <v>407</v>
      </c>
      <c r="N41" s="204" t="s">
        <v>204</v>
      </c>
      <c r="O41" s="204" t="s">
        <v>204</v>
      </c>
      <c r="P41" s="204" t="s">
        <v>204</v>
      </c>
      <c r="Q41" s="204" t="s">
        <v>204</v>
      </c>
      <c r="R41" s="204" t="s">
        <v>204</v>
      </c>
      <c r="S41" s="204">
        <v>670</v>
      </c>
      <c r="T41" s="204" t="s">
        <v>204</v>
      </c>
      <c r="U41" s="204" t="s">
        <v>204</v>
      </c>
      <c r="V41" s="204" t="s">
        <v>204</v>
      </c>
    </row>
    <row r="42" spans="1:28">
      <c r="A42" s="218"/>
      <c r="B42" s="218" t="s">
        <v>238</v>
      </c>
      <c r="C42" s="204" t="s">
        <v>204</v>
      </c>
      <c r="D42" s="204" t="s">
        <v>204</v>
      </c>
      <c r="E42" s="204" t="s">
        <v>204</v>
      </c>
      <c r="F42" s="204" t="s">
        <v>204</v>
      </c>
      <c r="G42" s="204" t="s">
        <v>204</v>
      </c>
      <c r="H42" s="204" t="s">
        <v>204</v>
      </c>
      <c r="I42" s="204" t="s">
        <v>204</v>
      </c>
      <c r="J42" s="204" t="s">
        <v>204</v>
      </c>
      <c r="K42" s="204" t="s">
        <v>204</v>
      </c>
      <c r="L42" s="204" t="s">
        <v>204</v>
      </c>
      <c r="M42" s="204">
        <v>4</v>
      </c>
      <c r="N42" s="204" t="s">
        <v>204</v>
      </c>
      <c r="O42" s="204" t="s">
        <v>204</v>
      </c>
      <c r="P42" s="204" t="s">
        <v>204</v>
      </c>
      <c r="Q42" s="204" t="s">
        <v>204</v>
      </c>
      <c r="R42" s="204" t="s">
        <v>204</v>
      </c>
      <c r="S42" s="204" t="s">
        <v>204</v>
      </c>
      <c r="T42" s="204" t="s">
        <v>204</v>
      </c>
      <c r="U42" s="204" t="s">
        <v>204</v>
      </c>
      <c r="V42" s="204" t="s">
        <v>204</v>
      </c>
    </row>
    <row r="43" spans="1:28">
      <c r="A43" s="218"/>
      <c r="B43" s="218" t="s">
        <v>239</v>
      </c>
      <c r="C43" s="204" t="s">
        <v>204</v>
      </c>
      <c r="D43" s="204" t="s">
        <v>204</v>
      </c>
      <c r="E43" s="204" t="s">
        <v>204</v>
      </c>
      <c r="F43" s="204" t="s">
        <v>204</v>
      </c>
      <c r="G43" s="204" t="s">
        <v>204</v>
      </c>
      <c r="H43" s="204" t="s">
        <v>204</v>
      </c>
      <c r="I43" s="204" t="s">
        <v>204</v>
      </c>
      <c r="J43" s="204" t="s">
        <v>204</v>
      </c>
      <c r="K43" s="204" t="s">
        <v>204</v>
      </c>
      <c r="L43" s="204" t="s">
        <v>204</v>
      </c>
      <c r="M43" s="204">
        <v>136</v>
      </c>
      <c r="N43" s="204" t="s">
        <v>204</v>
      </c>
      <c r="O43" s="204" t="s">
        <v>204</v>
      </c>
      <c r="P43" s="204" t="s">
        <v>204</v>
      </c>
      <c r="Q43" s="204" t="s">
        <v>204</v>
      </c>
      <c r="R43" s="204" t="s">
        <v>204</v>
      </c>
      <c r="S43" s="204">
        <v>2777</v>
      </c>
      <c r="T43" s="204" t="s">
        <v>204</v>
      </c>
      <c r="U43" s="204" t="s">
        <v>204</v>
      </c>
      <c r="V43" s="204" t="s">
        <v>204</v>
      </c>
    </row>
    <row r="44" spans="1:28">
      <c r="A44" s="218"/>
      <c r="B44" s="218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</row>
    <row r="45" spans="1:28">
      <c r="A45" s="218" t="s">
        <v>240</v>
      </c>
      <c r="B45" s="218"/>
      <c r="C45" s="221">
        <v>81</v>
      </c>
      <c r="D45" s="221">
        <v>113</v>
      </c>
      <c r="E45" s="221">
        <v>0</v>
      </c>
      <c r="F45" s="221">
        <v>0</v>
      </c>
      <c r="G45" s="221">
        <v>0</v>
      </c>
      <c r="H45" s="221">
        <v>1.1499999999999999</v>
      </c>
      <c r="I45" s="221">
        <v>0</v>
      </c>
      <c r="J45" s="221">
        <v>0</v>
      </c>
      <c r="K45" s="221">
        <v>265</v>
      </c>
      <c r="L45" s="221">
        <v>586</v>
      </c>
      <c r="M45" s="221">
        <v>1984</v>
      </c>
      <c r="N45" s="221">
        <v>2862</v>
      </c>
      <c r="O45" s="221">
        <v>552</v>
      </c>
      <c r="P45" s="221">
        <v>0</v>
      </c>
      <c r="Q45" s="221">
        <v>18</v>
      </c>
      <c r="R45" s="221">
        <v>426</v>
      </c>
      <c r="S45" s="221">
        <v>5844</v>
      </c>
      <c r="T45" s="221">
        <v>0</v>
      </c>
      <c r="U45" s="221">
        <v>0</v>
      </c>
      <c r="V45" s="221">
        <v>1250</v>
      </c>
    </row>
    <row r="46" spans="1:28">
      <c r="A46" s="218"/>
      <c r="B46" s="218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</row>
    <row r="47" spans="1:28">
      <c r="A47" s="218"/>
      <c r="B47" s="218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</row>
    <row r="48" spans="1:28">
      <c r="A48" s="202" t="s">
        <v>241</v>
      </c>
      <c r="B48" s="202"/>
      <c r="C48" s="221">
        <f>C45+C35</f>
        <v>5031</v>
      </c>
      <c r="D48" s="221">
        <f t="shared" ref="D48:V48" si="1">D45+D35</f>
        <v>1364</v>
      </c>
      <c r="E48" s="221">
        <f t="shared" si="1"/>
        <v>2958</v>
      </c>
      <c r="F48" s="221">
        <f t="shared" si="1"/>
        <v>7</v>
      </c>
      <c r="G48" s="221">
        <f t="shared" si="1"/>
        <v>204</v>
      </c>
      <c r="H48" s="221">
        <f t="shared" si="1"/>
        <v>969.15</v>
      </c>
      <c r="I48" s="221">
        <f t="shared" si="1"/>
        <v>7</v>
      </c>
      <c r="J48" s="221">
        <f t="shared" si="1"/>
        <v>756</v>
      </c>
      <c r="K48" s="221">
        <f t="shared" si="1"/>
        <v>273</v>
      </c>
      <c r="L48" s="221">
        <f t="shared" si="1"/>
        <v>587</v>
      </c>
      <c r="M48" s="221">
        <f t="shared" si="1"/>
        <v>42785</v>
      </c>
      <c r="N48" s="221">
        <f t="shared" si="1"/>
        <v>3629</v>
      </c>
      <c r="O48" s="221">
        <f t="shared" si="1"/>
        <v>880</v>
      </c>
      <c r="P48" s="221">
        <f t="shared" si="1"/>
        <v>17</v>
      </c>
      <c r="Q48" s="221">
        <f t="shared" si="1"/>
        <v>328</v>
      </c>
      <c r="R48" s="221">
        <f t="shared" si="1"/>
        <v>1227</v>
      </c>
      <c r="S48" s="221">
        <f>S45+S35</f>
        <v>7303</v>
      </c>
      <c r="T48" s="221">
        <f t="shared" si="1"/>
        <v>74</v>
      </c>
      <c r="U48" s="221">
        <f t="shared" si="1"/>
        <v>0</v>
      </c>
      <c r="V48" s="221">
        <f t="shared" si="1"/>
        <v>12325</v>
      </c>
    </row>
    <row r="49" spans="3:44">
      <c r="C49" s="222"/>
      <c r="D49" s="382"/>
      <c r="E49" s="222"/>
      <c r="F49" s="222"/>
      <c r="G49" s="222"/>
      <c r="H49" s="222"/>
      <c r="I49" s="222"/>
      <c r="J49" s="222"/>
      <c r="K49" s="222"/>
      <c r="L49" s="382"/>
      <c r="M49" s="222"/>
      <c r="N49" s="382"/>
      <c r="O49" s="222"/>
      <c r="P49" s="222"/>
      <c r="Q49" s="222"/>
      <c r="R49" s="222"/>
      <c r="S49" s="222"/>
      <c r="T49" s="222"/>
      <c r="U49" s="222"/>
      <c r="V49" s="222"/>
      <c r="X49" s="223"/>
      <c r="Y49" s="223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</row>
    <row r="50" spans="3:44"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</row>
    <row r="51" spans="3:44"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</row>
    <row r="52" spans="3:44" customFormat="1"/>
    <row r="53" spans="3:44" customFormat="1"/>
    <row r="54" spans="3:44" customFormat="1"/>
    <row r="55" spans="3:44" customFormat="1"/>
    <row r="56" spans="3:44" customFormat="1"/>
    <row r="57" spans="3:44" customFormat="1"/>
    <row r="58" spans="3:44" customFormat="1"/>
    <row r="59" spans="3:44" customFormat="1"/>
    <row r="60" spans="3:44" customFormat="1"/>
    <row r="61" spans="3:44" customFormat="1"/>
    <row r="62" spans="3:44" customFormat="1"/>
    <row r="97" spans="1:22">
      <c r="V97" s="222"/>
    </row>
    <row r="100" spans="1:22" s="208" customFormat="1">
      <c r="A100" s="207"/>
      <c r="C100" s="222"/>
      <c r="D100" s="222"/>
      <c r="E100" s="222"/>
      <c r="F100" s="222"/>
      <c r="G100" s="222"/>
      <c r="H100" s="225"/>
      <c r="I100" s="225"/>
      <c r="J100" s="225"/>
      <c r="K100" s="225"/>
      <c r="L100" s="225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</row>
    <row r="101" spans="1:22" s="208" customFormat="1">
      <c r="C101" s="222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</row>
    <row r="102" spans="1:22" s="211" customFormat="1">
      <c r="C102" s="226"/>
      <c r="D102" s="226"/>
      <c r="E102" s="226"/>
      <c r="F102" s="226"/>
      <c r="G102" s="226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</row>
    <row r="103" spans="1:22" s="208" customFormat="1">
      <c r="C103" s="222"/>
      <c r="D103" s="222"/>
      <c r="E103" s="222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</row>
    <row r="104" spans="1:22" s="217" customFormat="1"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</row>
    <row r="105" spans="1:22">
      <c r="C105" s="222"/>
      <c r="D105" s="222"/>
      <c r="E105" s="222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</row>
    <row r="106" spans="1:22"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</row>
    <row r="107" spans="1:22">
      <c r="C107" s="222"/>
      <c r="D107" s="222"/>
      <c r="E107" s="222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</row>
    <row r="108" spans="1:22"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</row>
    <row r="109" spans="1:22">
      <c r="C109" s="222"/>
      <c r="D109" s="222"/>
      <c r="E109" s="222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</row>
    <row r="110" spans="1:22"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</row>
    <row r="111" spans="1:22">
      <c r="C111" s="222"/>
      <c r="D111" s="222"/>
      <c r="E111" s="222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</row>
    <row r="112" spans="1:22">
      <c r="C112" s="222"/>
      <c r="D112" s="222"/>
      <c r="E112" s="222"/>
      <c r="F112" s="222"/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  <c r="U112" s="222"/>
      <c r="V112" s="222"/>
    </row>
    <row r="113" spans="3:22"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</row>
    <row r="114" spans="3:22">
      <c r="C114" s="222"/>
      <c r="D114" s="222"/>
      <c r="E114" s="222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</row>
    <row r="115" spans="3:22">
      <c r="C115" s="222"/>
      <c r="D115" s="222"/>
      <c r="E115" s="222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</row>
    <row r="116" spans="3:22">
      <c r="C116" s="222"/>
      <c r="D116" s="222"/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</row>
    <row r="117" spans="3:22">
      <c r="C117" s="222"/>
      <c r="D117" s="222"/>
      <c r="E117" s="222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</row>
    <row r="118" spans="3:22">
      <c r="C118" s="222"/>
      <c r="D118" s="222"/>
      <c r="E118" s="222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</row>
    <row r="119" spans="3:22">
      <c r="C119" s="222"/>
      <c r="D119" s="222"/>
      <c r="E119" s="222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</row>
    <row r="120" spans="3:22">
      <c r="C120" s="222"/>
      <c r="D120" s="222"/>
      <c r="E120" s="222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</row>
    <row r="121" spans="3:22"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</row>
    <row r="122" spans="3:22">
      <c r="C122" s="222"/>
      <c r="D122" s="222"/>
      <c r="E122" s="222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</row>
    <row r="123" spans="3:22">
      <c r="C123" s="222"/>
      <c r="D123" s="222"/>
      <c r="E123" s="222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</row>
    <row r="124" spans="3:22">
      <c r="C124" s="222"/>
      <c r="D124" s="222"/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</row>
    <row r="125" spans="3:22">
      <c r="C125" s="222"/>
      <c r="D125" s="222"/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</row>
    <row r="126" spans="3:22"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</row>
    <row r="127" spans="3:22">
      <c r="C127" s="222"/>
      <c r="D127" s="222"/>
      <c r="E127" s="222"/>
      <c r="F127" s="222"/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  <c r="T127" s="222"/>
      <c r="U127" s="222"/>
      <c r="V127" s="222"/>
    </row>
    <row r="128" spans="3:22"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</row>
    <row r="129" spans="1:22">
      <c r="A129" s="208"/>
      <c r="C129" s="222"/>
      <c r="D129" s="222"/>
      <c r="E129" s="222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</row>
    <row r="130" spans="1:22">
      <c r="C130" s="222"/>
      <c r="D130" s="222"/>
      <c r="E130" s="222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</row>
    <row r="131" spans="1:22">
      <c r="C131" s="222"/>
      <c r="D131" s="222"/>
      <c r="E131" s="222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</row>
    <row r="132" spans="1:22"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</row>
    <row r="133" spans="1:22">
      <c r="C133" s="222"/>
      <c r="D133" s="222"/>
      <c r="E133" s="222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</row>
    <row r="134" spans="1:22">
      <c r="C134" s="222"/>
      <c r="D134" s="222"/>
      <c r="E134" s="222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</row>
    <row r="135" spans="1:22"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</row>
    <row r="136" spans="1:22"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</row>
    <row r="137" spans="1:22">
      <c r="C137" s="222"/>
      <c r="D137" s="222"/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</row>
    <row r="138" spans="1:22"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</row>
    <row r="139" spans="1:22">
      <c r="C139" s="222"/>
      <c r="D139" s="222"/>
      <c r="E139" s="222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</row>
    <row r="140" spans="1:22">
      <c r="C140" s="222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36</vt:i4>
      </vt:variant>
    </vt:vector>
  </HeadingPairs>
  <TitlesOfParts>
    <vt:vector size="69" baseType="lpstr">
      <vt:lpstr>BAL -MERCOSUR</vt:lpstr>
      <vt:lpstr>BAL-APEC</vt:lpstr>
      <vt:lpstr>BAL-OLADE</vt:lpstr>
      <vt:lpstr>CUADROA3</vt:lpstr>
      <vt:lpstr>CUADROA2</vt:lpstr>
      <vt:lpstr>GENERACION EE</vt:lpstr>
      <vt:lpstr>CAPACIDADES</vt:lpstr>
      <vt:lpstr>BALANCE_ELECT </vt:lpstr>
      <vt:lpstr>SECT_U.FIS.</vt:lpstr>
      <vt:lpstr>SECT_TERAC.</vt:lpstr>
      <vt:lpstr>CUADRO20</vt:lpstr>
      <vt:lpstr>CUADRO19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INTRODUC.</vt:lpstr>
      <vt:lpstr>INDICE</vt:lpstr>
      <vt:lpstr>TAPA</vt:lpstr>
      <vt:lpstr>SECT_TERAC.!a</vt:lpstr>
      <vt:lpstr>SECT_U.FIS.!A</vt:lpstr>
      <vt:lpstr>'BAL -MERCOSUR'!Área_de_impresión</vt:lpstr>
      <vt:lpstr>'BALANCE_ELECT '!Área_de_impresión</vt:lpstr>
      <vt:lpstr>'BAL-APEC'!Área_de_impresión</vt:lpstr>
      <vt:lpstr>CUADRO10!Área_de_impresión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CUADRO16!Área_de_impresión</vt:lpstr>
      <vt:lpstr>CUADRO17!Área_de_impresión</vt:lpstr>
      <vt:lpstr>CUADRO18!Área_de_impresión</vt:lpstr>
      <vt:lpstr>CUADRO19!Área_de_impresión</vt:lpstr>
      <vt:lpstr>CUADRO2!Área_de_impresión</vt:lpstr>
      <vt:lpstr>CUADRO20!Área_de_impresión</vt:lpstr>
      <vt:lpstr>CUADRO3!Área_de_impresión</vt:lpstr>
      <vt:lpstr>CUADRO4!Área_de_impresión</vt:lpstr>
      <vt:lpstr>'CUADRO5 '!Área_de_impresión</vt:lpstr>
      <vt:lpstr>CUADRO6!Área_de_impresión</vt:lpstr>
      <vt:lpstr>CUADRO7!Área_de_impresión</vt:lpstr>
      <vt:lpstr>CUADRO8!Área_de_impresión</vt:lpstr>
      <vt:lpstr>CUADRO9!Área_de_impresión</vt:lpstr>
      <vt:lpstr>CUADROA2!Área_de_impresión</vt:lpstr>
      <vt:lpstr>CUADROA3!Área_de_impresión</vt:lpstr>
      <vt:lpstr>INDICE!Área_de_impresión</vt:lpstr>
      <vt:lpstr>INTRODUC.!Área_de_impresión</vt:lpstr>
      <vt:lpstr>SECT_TERAC.!Área_de_impresión</vt:lpstr>
      <vt:lpstr>SECT_U.FIS.!Área_de_impresión</vt:lpstr>
      <vt:lpstr>TAPA!Área_de_impresión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2003-12-04T21:39:09Z</cp:lastPrinted>
  <dcterms:created xsi:type="dcterms:W3CDTF">1998-10-08T16:46:31Z</dcterms:created>
  <dcterms:modified xsi:type="dcterms:W3CDTF">2018-06-19T20:35:22Z</dcterms:modified>
</cp:coreProperties>
</file>