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chiva\Projects\Histones_Arnau\1703_newsamples\"/>
    </mc:Choice>
  </mc:AlternateContent>
  <bookViews>
    <workbookView xWindow="0" yWindow="0" windowWidth="28800" windowHeight="14100"/>
  </bookViews>
  <sheets>
    <sheet name="Proteins Sc20" sheetId="1" r:id="rId1"/>
    <sheet name="Peptides Sc20" sheetId="2" r:id="rId2"/>
    <sheet name="Search Summary" sheetId="3" r:id="rId3"/>
  </sheets>
  <calcPr calcId="0"/>
</workbook>
</file>

<file path=xl/calcChain.xml><?xml version="1.0" encoding="utf-8"?>
<calcChain xmlns="http://schemas.openxmlformats.org/spreadsheetml/2006/main">
  <c r="A85" i="3" l="1"/>
  <c r="A88" i="3"/>
  <c r="A92" i="3"/>
  <c r="A93" i="3"/>
  <c r="A111" i="3"/>
  <c r="A117" i="3"/>
  <c r="A124" i="3"/>
  <c r="A132" i="3"/>
  <c r="A177" i="3"/>
  <c r="A203" i="3"/>
  <c r="A206" i="3"/>
  <c r="A207" i="3"/>
  <c r="A211" i="3"/>
  <c r="A222" i="3"/>
  <c r="A351" i="3"/>
  <c r="A368" i="3"/>
  <c r="A371" i="3"/>
  <c r="A377" i="3"/>
  <c r="A378" i="3"/>
  <c r="A379" i="3"/>
  <c r="A380" i="3"/>
  <c r="A393" i="3"/>
  <c r="A401" i="3"/>
  <c r="A402" i="3"/>
  <c r="A403" i="3"/>
  <c r="A405" i="3"/>
  <c r="A443" i="3"/>
  <c r="A455" i="3"/>
  <c r="A463" i="3"/>
  <c r="A464" i="3"/>
  <c r="A465" i="3"/>
  <c r="A467" i="3"/>
  <c r="A746" i="3"/>
  <c r="A753" i="3"/>
  <c r="A937" i="3"/>
  <c r="A967" i="3"/>
  <c r="A971" i="3"/>
  <c r="A972" i="3"/>
  <c r="A102" i="3"/>
</calcChain>
</file>

<file path=xl/sharedStrings.xml><?xml version="1.0" encoding="utf-8"?>
<sst xmlns="http://schemas.openxmlformats.org/spreadsheetml/2006/main" count="29427" uniqueCount="8415">
  <si>
    <t>Checked</t>
  </si>
  <si>
    <t>Master</t>
  </si>
  <si>
    <t>Accession</t>
  </si>
  <si>
    <t>Description</t>
  </si>
  <si>
    <t>Coverage</t>
  </si>
  <si>
    <t># Peptides</t>
  </si>
  <si>
    <t># PSMs</t>
  </si>
  <si>
    <t># Unique Peptides</t>
  </si>
  <si>
    <t># Protein Groups</t>
  </si>
  <si>
    <t># AAs</t>
  </si>
  <si>
    <t>MW [kDa]</t>
  </si>
  <si>
    <t>calc. pI</t>
  </si>
  <si>
    <t>Found in Files: [F1] 161220_S_ASIR_07_01_2ug_CID_IT</t>
  </si>
  <si>
    <t>Found in Files: [F2] 161220_S_ASIR_07_01_2ug_HCD_IT</t>
  </si>
  <si>
    <t>Found in Samples: [S1] F1: Sample</t>
  </si>
  <si>
    <t>Found in Samples: [S2] F2: Sample</t>
  </si>
  <si>
    <t>Modifications</t>
  </si>
  <si>
    <t>Areas: F1: Sample</t>
  </si>
  <si>
    <t>Areas: F2: Sample</t>
  </si>
  <si>
    <t>emPAI</t>
  </si>
  <si>
    <t>Score Mascot</t>
  </si>
  <si>
    <t># Peptides Mascot</t>
  </si>
  <si>
    <t>IsMasterProtein</t>
  </si>
  <si>
    <t>Crei_XP_001693443</t>
  </si>
  <si>
    <t>10,24</t>
  </si>
  <si>
    <t>High</t>
  </si>
  <si>
    <t>Trimethyl [K26; K28; K32]; Propionyl [N-Term]; Crotonyl [K26; K28]; Acetyl [K20; K21(100); K23; K26; K28; K29; K32; K37; K39; K193; K204(100); K206(100)]; Dimethyl [K20]</t>
  </si>
  <si>
    <t>Crei_XP_001690584</t>
  </si>
  <si>
    <t>12,31</t>
  </si>
  <si>
    <t>Crei_XP_001701414_Histone_H2B</t>
  </si>
  <si>
    <t>9,88</t>
  </si>
  <si>
    <t>Propionyl [N-Term]; Dimethyl [K4; K5; K8; K25; K27; K30; K33]; Trimethyl [K4; K5; K8; K21; K27; K30]; Acetyl [K4; K5; K8; K21; K25; K27; K30; K33; K34; K37(100)]; Crotonyl [K8]</t>
  </si>
  <si>
    <t>Crei_XP_001693071_Histone_H2B</t>
  </si>
  <si>
    <t>9,86</t>
  </si>
  <si>
    <t>Propionyl [N-Term]; Acetyl [K5; K8; K9; K34; K35; K56; K57; K58]; Dimethyl [K5; K8; K58]; Trimethyl [K4; K5; K8; K9]</t>
  </si>
  <si>
    <t>Crei_XP_001696245_Histone_H2B</t>
  </si>
  <si>
    <t>Propionyl [N-Term]; Dimethyl [K4; K5; K8; K25; K27; K30; K33]; Trimethyl [K4; K5; K8; K21; K27; K30]; Acetyl [K4; K5; K8; K21; K25; K27; K30; K33; K34]; Crotonyl [K8]</t>
  </si>
  <si>
    <t>19952622,15</t>
  </si>
  <si>
    <t>Crei_XP_001692948_Histone_H2B</t>
  </si>
  <si>
    <t>Propionyl [N-Term]; Acetyl [K5; K8; K9; K56; K57; K58]; Dimethyl [K5; K8; K58]; Trimethyl [K4; K5; K8; K9]</t>
  </si>
  <si>
    <t>Crei_XP_001696556_Histone_H2B</t>
  </si>
  <si>
    <t>Dimethyl [K4; K5; K8; K25; K27; K30; K33]; Trimethyl [K4; K5; K8; K21; K27; K30]; Propionyl [N-Term]; Acetyl [K4; K5; K8; K21; K25; K27; K30; K33; K34; K37(100)]; Crotonyl [K8]</t>
  </si>
  <si>
    <t>Crei_XP_001691541_Histone_H2B</t>
  </si>
  <si>
    <t>Propionyl [N-Term]; Dimethyl [K4; K5; K8; K25; K27; K30; K33]; Trimethyl [K4; K5; K8; K21; K27; K30; K33]; Acetyl [K4; K5; K8; K21; K25; K27; K30; K33; K34(100)]; Crotonyl [K8]</t>
  </si>
  <si>
    <t>Crei_XP_001695654</t>
  </si>
  <si>
    <t>40,99</t>
  </si>
  <si>
    <t>7,77</t>
  </si>
  <si>
    <t>Crei_XP_001702226_Histone_H2B</t>
  </si>
  <si>
    <t>Propionyl [N-Term]; Dimethyl [K4; K5; K8; K33; K34]; Trimethyl [K4; K5; K8]; Acetyl [K4; K5; K8; K30(100); K33; K34; K37(100)]</t>
  </si>
  <si>
    <t>Crei_XP_001696283_Histone_H2B</t>
  </si>
  <si>
    <t>Propionyl [N-Term]; Dimethyl [K4; K5; K8]; Trimethyl [K4; K5; K8; K21; K25]; Acetyl [K4; K5; K8; K21; K25; K30(100); K37(100)]</t>
  </si>
  <si>
    <t>Crei_XP_001693465_Histone_H4</t>
  </si>
  <si>
    <t>11,47</t>
  </si>
  <si>
    <t>Acetyl [K6(100)]</t>
  </si>
  <si>
    <t>Crei_XP_001690807_Histone_H2B</t>
  </si>
  <si>
    <t>16,52</t>
  </si>
  <si>
    <t>9,85</t>
  </si>
  <si>
    <t>Propionyl [N-Term]; Dimethyl [K4; K5; K8; K33; K34]; Trimethyl [K4; K5; K8]; Acetyl [K4; K5; K8; K33; K34]</t>
  </si>
  <si>
    <t>Crei_XP_001690686_Histone_H2B</t>
  </si>
  <si>
    <t>Propionyl [N-Term]; Trimethyl [K4; K5; K8; K27]; Dimethyl [K4; K5; K8]; Acetyl [K4; K5; K8; K27; K30(100)]</t>
  </si>
  <si>
    <t>Crei_XP_001696172</t>
  </si>
  <si>
    <t>10,39</t>
  </si>
  <si>
    <t>Propionyl [N-Term]; Dimethyl [K125]; Acetyl [K122(75); K123(75); K156(100); K159(100); K369(100); K369(100); K369(100); K371(100); K371(100); K371(100)]</t>
  </si>
  <si>
    <t>Crei_XP_001700461_Histone_H2B</t>
  </si>
  <si>
    <t>Propionyl [N-Term]; Dimethyl [K4; K5]; Trimethyl [K4; K5; K8]; Acetyl [K4; K5; K8; K30(100); K33; K34; K37(100)]</t>
  </si>
  <si>
    <t>Crei_XP_001691693_Histone_H2B</t>
  </si>
  <si>
    <t>Propionyl [N-Term]; Dimethyl [K4; K5]; Trimethyl [K4; K5]; Acetyl [K4; K5; K30(100); K33; K34; K37(100)]</t>
  </si>
  <si>
    <t>Crei_XP_001700403_Histone_H2B</t>
  </si>
  <si>
    <t>9,94</t>
  </si>
  <si>
    <t>Propionyl [N-Term]; Dimethyl [K4; K5]; Trimethyl [K4; K5; K8]; Acetyl [K4; K5; K8; K30(100); K33; K34; K37(100); K57]</t>
  </si>
  <si>
    <t>Crei_XP_001698188_Histone_H3</t>
  </si>
  <si>
    <t>11,15</t>
  </si>
  <si>
    <t>Acetyl [K15(100); K19(100); K28(100)]; Dimethyl [K28]</t>
  </si>
  <si>
    <t>Crei_XP_001701174</t>
  </si>
  <si>
    <t>31,32</t>
  </si>
  <si>
    <t>9,38</t>
  </si>
  <si>
    <t>Acetyl [K63; K65; K81; K234; K235; K261(100)]; Dimethyl [K236]</t>
  </si>
  <si>
    <t>Crei_XP_001696554_Histone_H2A</t>
  </si>
  <si>
    <t>10,21</t>
  </si>
  <si>
    <t>Propionyl [N-Term]; Acetyl [K8(100)]</t>
  </si>
  <si>
    <t>Crei_XP_001700475_Histone_H2B</t>
  </si>
  <si>
    <t>16,66</t>
  </si>
  <si>
    <t>Dimethyl [K4; K5]; Acetyl [K30(100)]</t>
  </si>
  <si>
    <t>Crei_XP_001700454_Histone_H2A</t>
  </si>
  <si>
    <t>13,62</t>
  </si>
  <si>
    <t>Crei_XP_001702225_Histone_H2A</t>
  </si>
  <si>
    <t>Crei_XP_001700450_Histone_H2B</t>
  </si>
  <si>
    <t>9,95</t>
  </si>
  <si>
    <t>Acetyl [K30(100); K57]</t>
  </si>
  <si>
    <t>Crei_XP_001693722_Histone_H2B</t>
  </si>
  <si>
    <t>9,91</t>
  </si>
  <si>
    <t>Acetyl [K34(100)]</t>
  </si>
  <si>
    <t>Crei_XP_001696859</t>
  </si>
  <si>
    <t>0,6</t>
  </si>
  <si>
    <t>Crei_XP_001694763</t>
  </si>
  <si>
    <t>10,23</t>
  </si>
  <si>
    <t>Crei_XP_001696450</t>
  </si>
  <si>
    <t>8,75</t>
  </si>
  <si>
    <t>Crei_XP_001690541</t>
  </si>
  <si>
    <t>9,55</t>
  </si>
  <si>
    <t>Crei_XP_001700194_Histone_H2B</t>
  </si>
  <si>
    <t>10,04</t>
  </si>
  <si>
    <t>Trimethyl [K4]; Propionyl [N-Term]; Acetyl [K12(100); K13(100); K17(100)]</t>
  </si>
  <si>
    <t>Crei_XP_001696758</t>
  </si>
  <si>
    <t>5,4</t>
  </si>
  <si>
    <t>0,436</t>
  </si>
  <si>
    <t>Crei_XP_001702538</t>
  </si>
  <si>
    <t>5,63</t>
  </si>
  <si>
    <t>0,612</t>
  </si>
  <si>
    <t>Crei_XP_001701853</t>
  </si>
  <si>
    <t>10,13</t>
  </si>
  <si>
    <t>4,78</t>
  </si>
  <si>
    <t>Crei_XP_001694951</t>
  </si>
  <si>
    <t>Acetyl [K72; K73]</t>
  </si>
  <si>
    <t>Crei_XP_001699499</t>
  </si>
  <si>
    <t>4,81</t>
  </si>
  <si>
    <t>Crei_XP_001691545_Histone_H2A</t>
  </si>
  <si>
    <t>Acetyl [K8]</t>
  </si>
  <si>
    <t>Crei_XP_001697006</t>
  </si>
  <si>
    <t>9,03</t>
  </si>
  <si>
    <t>Acetyl [K490; K491; K492; K498(100)]; Dimethyl [K491; K492]</t>
  </si>
  <si>
    <t>Crei_XP_001692605</t>
  </si>
  <si>
    <t>6,42</t>
  </si>
  <si>
    <t>Acetyl [K11; K12]</t>
  </si>
  <si>
    <t>Crei_XP_001699766</t>
  </si>
  <si>
    <t>9,64</t>
  </si>
  <si>
    <t>Acetyl [K4(100)]</t>
  </si>
  <si>
    <t>0,931</t>
  </si>
  <si>
    <t>Crei_XP_001690352</t>
  </si>
  <si>
    <t>9,29</t>
  </si>
  <si>
    <t>Acetyl [K420]</t>
  </si>
  <si>
    <t>Crei_XP_001693454</t>
  </si>
  <si>
    <t>10,33</t>
  </si>
  <si>
    <t>Acetyl [K13]</t>
  </si>
  <si>
    <t>Crei_XP_001694276</t>
  </si>
  <si>
    <t>9,83</t>
  </si>
  <si>
    <t>Crei_NP_958405</t>
  </si>
  <si>
    <t>6,6</t>
  </si>
  <si>
    <t>Crei_XP_001690351</t>
  </si>
  <si>
    <t>6,37</t>
  </si>
  <si>
    <t>0,658</t>
  </si>
  <si>
    <t>Crei_XP_001689771</t>
  </si>
  <si>
    <t>9,41</t>
  </si>
  <si>
    <t>0,509</t>
  </si>
  <si>
    <t>Crei_XP_001693113</t>
  </si>
  <si>
    <t>9,73</t>
  </si>
  <si>
    <t>Crei_XP_001696302</t>
  </si>
  <si>
    <t>7,11</t>
  </si>
  <si>
    <t>0,205</t>
  </si>
  <si>
    <t>Crei_XP_001696964</t>
  </si>
  <si>
    <t>Acetyl [K43; K45]</t>
  </si>
  <si>
    <t>Crei_XP_001702958</t>
  </si>
  <si>
    <t>22,79</t>
  </si>
  <si>
    <t>10,98</t>
  </si>
  <si>
    <t>CON_Trypsin</t>
  </si>
  <si>
    <t>SWISS-PROT:P00761 TRYP_PIG Trypsin - Sus scrofa Pig</t>
  </si>
  <si>
    <t>7,18</t>
  </si>
  <si>
    <t>Crei_XP_001699242</t>
  </si>
  <si>
    <t>9,17</t>
  </si>
  <si>
    <t>Acetyl [K3; K5; K6]; Propionyl [N-Term]</t>
  </si>
  <si>
    <t>Crei_XP_001695913</t>
  </si>
  <si>
    <t>Crei_XP_001689832</t>
  </si>
  <si>
    <t>11,36</t>
  </si>
  <si>
    <t>Crei_XP_001692670</t>
  </si>
  <si>
    <t>10,89</t>
  </si>
  <si>
    <t>Crei_XP_001702484</t>
  </si>
  <si>
    <t>9,42</t>
  </si>
  <si>
    <t>Propionyl [N-Term]</t>
  </si>
  <si>
    <t>Crei_XP_001690220</t>
  </si>
  <si>
    <t>8,78</t>
  </si>
  <si>
    <t>Crei_XP_001694764</t>
  </si>
  <si>
    <t>4,35</t>
  </si>
  <si>
    <t>Crei_XP_001699854</t>
  </si>
  <si>
    <t>9,14</t>
  </si>
  <si>
    <t>Crei_XP_001696672</t>
  </si>
  <si>
    <t>10,48</t>
  </si>
  <si>
    <t>1,61</t>
  </si>
  <si>
    <t>Crei_XP_001693700_Histone_H2A</t>
  </si>
  <si>
    <t>10,45</t>
  </si>
  <si>
    <t>Acetyl [K4(100); K35(100)]; Propionyl [N-Term]</t>
  </si>
  <si>
    <t>Crei_XP_001703633</t>
  </si>
  <si>
    <t>11,25</t>
  </si>
  <si>
    <t>Acetyl [K187(100); K198]</t>
  </si>
  <si>
    <t>Crei_XP_001698341</t>
  </si>
  <si>
    <t>112,35</t>
  </si>
  <si>
    <t>4,89</t>
  </si>
  <si>
    <t>0,468</t>
  </si>
  <si>
    <t>Crei_XP_001694225</t>
  </si>
  <si>
    <t>Medium</t>
  </si>
  <si>
    <t>Propionyl [N-Term]; Acetyl [K7]; Trimethyl [K4; K7; K23]; Dimethyl [K4; K9]</t>
  </si>
  <si>
    <t>Crei_XP_001693788</t>
  </si>
  <si>
    <t>10,7</t>
  </si>
  <si>
    <t>Crei_XP_001701635</t>
  </si>
  <si>
    <t>27,5</t>
  </si>
  <si>
    <t>11,28</t>
  </si>
  <si>
    <t>Crei_XP_001690669_Histone_H4</t>
  </si>
  <si>
    <t>Acetyl [K9(100)]</t>
  </si>
  <si>
    <t>Crei_XP_001690407</t>
  </si>
  <si>
    <t>0,978</t>
  </si>
  <si>
    <t>Crei_XP_001690766</t>
  </si>
  <si>
    <t>9,63</t>
  </si>
  <si>
    <t>0,585</t>
  </si>
  <si>
    <t>Crei_XP_001702993</t>
  </si>
  <si>
    <t>5,24</t>
  </si>
  <si>
    <t>Acetyl [K7(100)]</t>
  </si>
  <si>
    <t>0,951</t>
  </si>
  <si>
    <t>Crei_XP_001703475</t>
  </si>
  <si>
    <t>7,3</t>
  </si>
  <si>
    <t>0,134</t>
  </si>
  <si>
    <t>Crei_XP_001697930</t>
  </si>
  <si>
    <t>Crei_XP_001689496</t>
  </si>
  <si>
    <t>9,69</t>
  </si>
  <si>
    <t>0,701</t>
  </si>
  <si>
    <t>Crei_XP_001703188</t>
  </si>
  <si>
    <t>11,12</t>
  </si>
  <si>
    <t>11,66</t>
  </si>
  <si>
    <t>Crei_XP_001701699</t>
  </si>
  <si>
    <t>Crei_XP_001702608</t>
  </si>
  <si>
    <t>9,54</t>
  </si>
  <si>
    <t>Propionyl [N-Term]; Acetyl [K6; K7]</t>
  </si>
  <si>
    <t>Crei_XP_001689675</t>
  </si>
  <si>
    <t>10,58</t>
  </si>
  <si>
    <t>41,17</t>
  </si>
  <si>
    <t>Crei_XP_001696195</t>
  </si>
  <si>
    <t>9,89</t>
  </si>
  <si>
    <t>Crei_XP_001702641</t>
  </si>
  <si>
    <t>Crei_XP_001702409</t>
  </si>
  <si>
    <t>9,26</t>
  </si>
  <si>
    <t>Crei_XP_001692883</t>
  </si>
  <si>
    <t>242,51</t>
  </si>
  <si>
    <t>Crei_XP_001699264</t>
  </si>
  <si>
    <t>9,57</t>
  </si>
  <si>
    <t>0,679</t>
  </si>
  <si>
    <t>Crei_XP_001697730</t>
  </si>
  <si>
    <t>Crei_XP_001694669</t>
  </si>
  <si>
    <t>37,52</t>
  </si>
  <si>
    <t>9,19</t>
  </si>
  <si>
    <t>Acetyl [K268(100)]</t>
  </si>
  <si>
    <t>Crei_XP_001702514</t>
  </si>
  <si>
    <t>11,41</t>
  </si>
  <si>
    <t>Crei_XP_001697117</t>
  </si>
  <si>
    <t>9,16</t>
  </si>
  <si>
    <t>0,73</t>
  </si>
  <si>
    <t>Crei_XP_001694056</t>
  </si>
  <si>
    <t>0,719</t>
  </si>
  <si>
    <t>Crei_XP_001689438</t>
  </si>
  <si>
    <t>0,326</t>
  </si>
  <si>
    <t>Crei_XP_001696201</t>
  </si>
  <si>
    <t>10,43</t>
  </si>
  <si>
    <t>Crei_XP_001692968</t>
  </si>
  <si>
    <t>4,67</t>
  </si>
  <si>
    <t>0,445</t>
  </si>
  <si>
    <t>Crei_XP_001692973</t>
  </si>
  <si>
    <t>10,42</t>
  </si>
  <si>
    <t>Crei_XP_001694428</t>
  </si>
  <si>
    <t>10,1</t>
  </si>
  <si>
    <t>Crei_XP_001696148</t>
  </si>
  <si>
    <t>10,3</t>
  </si>
  <si>
    <t>Crei_XP_001690845</t>
  </si>
  <si>
    <t>9,52</t>
  </si>
  <si>
    <t>0,968</t>
  </si>
  <si>
    <t>Crei_XP_001694060</t>
  </si>
  <si>
    <t>8,6</t>
  </si>
  <si>
    <t>0,438</t>
  </si>
  <si>
    <t>Crei_XP_001697259</t>
  </si>
  <si>
    <t>Crei_XP_001693139</t>
  </si>
  <si>
    <t>Acetyl [K263; K264]</t>
  </si>
  <si>
    <t>0,778</t>
  </si>
  <si>
    <t>Crei_XP_001696314</t>
  </si>
  <si>
    <t>31,9</t>
  </si>
  <si>
    <t>197,29</t>
  </si>
  <si>
    <t>Crei_XP_001701312</t>
  </si>
  <si>
    <t>7,99</t>
  </si>
  <si>
    <t>Crei_XP_001692490</t>
  </si>
  <si>
    <t>9,01</t>
  </si>
  <si>
    <t>Crei_XP_001696616</t>
  </si>
  <si>
    <t>10,27</t>
  </si>
  <si>
    <t>187,97</t>
  </si>
  <si>
    <t>Crei_XP_001694804</t>
  </si>
  <si>
    <t>Crei_XP_001698026</t>
  </si>
  <si>
    <t>9,58</t>
  </si>
  <si>
    <t>0,28</t>
  </si>
  <si>
    <t>CON_IPI007458722</t>
  </si>
  <si>
    <t>SWISS-PROT:P02768-1 Tax_Id=9606 Gene_Symbol=ALB Isoform 1 of Serum albumin precursor</t>
  </si>
  <si>
    <t>6,28</t>
  </si>
  <si>
    <t>Crei_XP_001693710</t>
  </si>
  <si>
    <t>9,8</t>
  </si>
  <si>
    <t>Acetyl [K5(100); K18(100)]</t>
  </si>
  <si>
    <t>Crei_XP_001696518</t>
  </si>
  <si>
    <t>9,44</t>
  </si>
  <si>
    <t>0,874</t>
  </si>
  <si>
    <t>176,62</t>
  </si>
  <si>
    <t>Crei_XP_001694699</t>
  </si>
  <si>
    <t>8,16</t>
  </si>
  <si>
    <t>Crei_XP_001692985</t>
  </si>
  <si>
    <t>10,73</t>
  </si>
  <si>
    <t>Crei_XP_001693495</t>
  </si>
  <si>
    <t>10,46</t>
  </si>
  <si>
    <t>0,995</t>
  </si>
  <si>
    <t>Crei_XP_001689743</t>
  </si>
  <si>
    <t>10,4</t>
  </si>
  <si>
    <t>0,54</t>
  </si>
  <si>
    <t>168,65</t>
  </si>
  <si>
    <t>Crei_XP_001695478</t>
  </si>
  <si>
    <t>9,25</t>
  </si>
  <si>
    <t>Crei_XP_001690339</t>
  </si>
  <si>
    <t>6,35</t>
  </si>
  <si>
    <t>0,389</t>
  </si>
  <si>
    <t>Crei_XP_001695915</t>
  </si>
  <si>
    <t>8,54</t>
  </si>
  <si>
    <t>Crei_XP_001703258</t>
  </si>
  <si>
    <t>6,32</t>
  </si>
  <si>
    <t>0,557</t>
  </si>
  <si>
    <t>Crei_XP_001693185</t>
  </si>
  <si>
    <t>7,53</t>
  </si>
  <si>
    <t>0,122</t>
  </si>
  <si>
    <t>Crei_XP_001690885</t>
  </si>
  <si>
    <t>11,17</t>
  </si>
  <si>
    <t>Crei_XP_001693237</t>
  </si>
  <si>
    <t>9,47</t>
  </si>
  <si>
    <t>0,233</t>
  </si>
  <si>
    <t>Crei_XP_001703110</t>
  </si>
  <si>
    <t>5,14</t>
  </si>
  <si>
    <t>Acetyl [K336; K338]</t>
  </si>
  <si>
    <t>Crei_XP_001691583</t>
  </si>
  <si>
    <t>5,72</t>
  </si>
  <si>
    <t>0,141</t>
  </si>
  <si>
    <t>Crei_XP_001697388</t>
  </si>
  <si>
    <t>10,32</t>
  </si>
  <si>
    <t>Crei_XP_001692909</t>
  </si>
  <si>
    <t>11,3</t>
  </si>
  <si>
    <t>Crei_XP_001703422</t>
  </si>
  <si>
    <t>5,54</t>
  </si>
  <si>
    <t>0,064</t>
  </si>
  <si>
    <t>Crei_XP_001693175</t>
  </si>
  <si>
    <t>11,49</t>
  </si>
  <si>
    <t>Crei_XP_001692083</t>
  </si>
  <si>
    <t>10,17</t>
  </si>
  <si>
    <t>0,142</t>
  </si>
  <si>
    <t>Crei_XP_001695102</t>
  </si>
  <si>
    <t>Crei_XP_001689873</t>
  </si>
  <si>
    <t>Acetyl [K162; K163]</t>
  </si>
  <si>
    <t>Crei_XP_001698874</t>
  </si>
  <si>
    <t>12,04</t>
  </si>
  <si>
    <t>8,46</t>
  </si>
  <si>
    <t>140,65</t>
  </si>
  <si>
    <t>Crei_XP_001703300</t>
  </si>
  <si>
    <t>Crei_XP_001702303</t>
  </si>
  <si>
    <t>Crei_XP_001696288</t>
  </si>
  <si>
    <t>10,2</t>
  </si>
  <si>
    <t>Crei_XP_001697776</t>
  </si>
  <si>
    <t>9,72</t>
  </si>
  <si>
    <t>0,199</t>
  </si>
  <si>
    <t>Crei_XP_001693492</t>
  </si>
  <si>
    <t>9,99</t>
  </si>
  <si>
    <t>Crei_XP_001699197</t>
  </si>
  <si>
    <t>7,59</t>
  </si>
  <si>
    <t>0,089</t>
  </si>
  <si>
    <t>134,56</t>
  </si>
  <si>
    <t>Crei_XP_001698000</t>
  </si>
  <si>
    <t>9,23</t>
  </si>
  <si>
    <t>0,155</t>
  </si>
  <si>
    <t>133,82</t>
  </si>
  <si>
    <t>Crei_XP_001693250</t>
  </si>
  <si>
    <t>7,34</t>
  </si>
  <si>
    <t>0,148</t>
  </si>
  <si>
    <t>Crei_XP_001690066</t>
  </si>
  <si>
    <t>Crei_XP_001696960</t>
  </si>
  <si>
    <t>10,11</t>
  </si>
  <si>
    <t>0,624</t>
  </si>
  <si>
    <t>Crei_XP_001693687</t>
  </si>
  <si>
    <t>123,45</t>
  </si>
  <si>
    <t>9,51</t>
  </si>
  <si>
    <t>0,099</t>
  </si>
  <si>
    <t>Crei_XP_001701685</t>
  </si>
  <si>
    <t>5,11</t>
  </si>
  <si>
    <t>0,252</t>
  </si>
  <si>
    <t>Crei_XP_001702136</t>
  </si>
  <si>
    <t>10,05</t>
  </si>
  <si>
    <t>Crei_XP_001701501</t>
  </si>
  <si>
    <t>31,51</t>
  </si>
  <si>
    <t>0,311</t>
  </si>
  <si>
    <t>Crei_XP_001696454</t>
  </si>
  <si>
    <t>7,47</t>
  </si>
  <si>
    <t>125,31</t>
  </si>
  <si>
    <t>Crei_XP_001694126</t>
  </si>
  <si>
    <t>9,32</t>
  </si>
  <si>
    <t>0,274</t>
  </si>
  <si>
    <t>124,4</t>
  </si>
  <si>
    <t>Crei_XP_001695339</t>
  </si>
  <si>
    <t>5,15</t>
  </si>
  <si>
    <t>0,259</t>
  </si>
  <si>
    <t>123,67</t>
  </si>
  <si>
    <t>Crei_XP_001696465</t>
  </si>
  <si>
    <t>8,94</t>
  </si>
  <si>
    <t>120,03</t>
  </si>
  <si>
    <t>Crei_XP_001697746</t>
  </si>
  <si>
    <t>4,93</t>
  </si>
  <si>
    <t>0,066</t>
  </si>
  <si>
    <t>Crei_XP_001703699</t>
  </si>
  <si>
    <t>5,96</t>
  </si>
  <si>
    <t>0,52</t>
  </si>
  <si>
    <t>Crei_XP_001702552</t>
  </si>
  <si>
    <t>8,38</t>
  </si>
  <si>
    <t>0,136</t>
  </si>
  <si>
    <t>Crei_XP_001691600</t>
  </si>
  <si>
    <t>Acetyl [K116; K117]</t>
  </si>
  <si>
    <t>Crei_XP_001703679</t>
  </si>
  <si>
    <t>Crei_XP_001690415</t>
  </si>
  <si>
    <t>5,34</t>
  </si>
  <si>
    <t>0,688</t>
  </si>
  <si>
    <t>Crei_XP_001697851</t>
  </si>
  <si>
    <t>10,14</t>
  </si>
  <si>
    <t>0,292</t>
  </si>
  <si>
    <t>Crei_XP_001697076</t>
  </si>
  <si>
    <t>15,4</t>
  </si>
  <si>
    <t>5,12</t>
  </si>
  <si>
    <t>Crei_XP_001694947</t>
  </si>
  <si>
    <t>19,27</t>
  </si>
  <si>
    <t>Crei_XP_001694998</t>
  </si>
  <si>
    <t>4,74</t>
  </si>
  <si>
    <t>0,334</t>
  </si>
  <si>
    <t>Crei_XP_001693062</t>
  </si>
  <si>
    <t>11,68</t>
  </si>
  <si>
    <t>Not Found</t>
  </si>
  <si>
    <t>111,12</t>
  </si>
  <si>
    <t>Crei_XP_001695712</t>
  </si>
  <si>
    <t>0,222</t>
  </si>
  <si>
    <t>109,81</t>
  </si>
  <si>
    <t>CON_007083982</t>
  </si>
  <si>
    <t>SWISS-PROT:P02769| Bos taurus Gene_Symbol=ALB Serum albumin</t>
  </si>
  <si>
    <t>6,18</t>
  </si>
  <si>
    <t>0,216</t>
  </si>
  <si>
    <t>Crei_XP_001689670</t>
  </si>
  <si>
    <t>0,413</t>
  </si>
  <si>
    <t>Crei_XP_001694477</t>
  </si>
  <si>
    <t>81,91</t>
  </si>
  <si>
    <t>8,32</t>
  </si>
  <si>
    <t>0,25</t>
  </si>
  <si>
    <t>Crei_XP_001692413</t>
  </si>
  <si>
    <t>107,28</t>
  </si>
  <si>
    <t>Crei_XP_001695177</t>
  </si>
  <si>
    <t>9,74</t>
  </si>
  <si>
    <t>0,129</t>
  </si>
  <si>
    <t>Crei_XP_001689510</t>
  </si>
  <si>
    <t>Crei_XP_001694675</t>
  </si>
  <si>
    <t>0,179</t>
  </si>
  <si>
    <t>105,38</t>
  </si>
  <si>
    <t>Crei_XP_001702100</t>
  </si>
  <si>
    <t>6,15</t>
  </si>
  <si>
    <t>Crei_XP_001697328</t>
  </si>
  <si>
    <t>Crei_XP_001692962</t>
  </si>
  <si>
    <t>8,9</t>
  </si>
  <si>
    <t>0,241</t>
  </si>
  <si>
    <t>CON_000193593</t>
  </si>
  <si>
    <t>SWISS-PROT:P35527 Tax_Id=9606 Gene_Symbol=KRT9 Keratin, type I cytoskeletal 9</t>
  </si>
  <si>
    <t>5,3</t>
  </si>
  <si>
    <t>0,07</t>
  </si>
  <si>
    <t>Crei_XP_001701266</t>
  </si>
  <si>
    <t>9,2</t>
  </si>
  <si>
    <t>101,86</t>
  </si>
  <si>
    <t>Crei_XP_001698978</t>
  </si>
  <si>
    <t>10,36</t>
  </si>
  <si>
    <t>0,501</t>
  </si>
  <si>
    <t>100,28</t>
  </si>
  <si>
    <t>Crei_XP_001698685</t>
  </si>
  <si>
    <t>9,7</t>
  </si>
  <si>
    <t>Crei_XP_001702342</t>
  </si>
  <si>
    <t>Crei_XP_001701374</t>
  </si>
  <si>
    <t>10,83</t>
  </si>
  <si>
    <t>0,425</t>
  </si>
  <si>
    <t>Crei_XP_001702265</t>
  </si>
  <si>
    <t>24,78</t>
  </si>
  <si>
    <t>5,62</t>
  </si>
  <si>
    <t>Crei_XP_001702341</t>
  </si>
  <si>
    <t>16,25</t>
  </si>
  <si>
    <t>96,13</t>
  </si>
  <si>
    <t>Crei_XP_001703693</t>
  </si>
  <si>
    <t>18,58</t>
  </si>
  <si>
    <t>8,91</t>
  </si>
  <si>
    <t>95,97</t>
  </si>
  <si>
    <t>Crei_XP_001700229</t>
  </si>
  <si>
    <t>9,07</t>
  </si>
  <si>
    <t>0,668</t>
  </si>
  <si>
    <t>Crei_XP_001691989</t>
  </si>
  <si>
    <t>9,31</t>
  </si>
  <si>
    <t>0,125</t>
  </si>
  <si>
    <t>Crei_XP_001703476</t>
  </si>
  <si>
    <t>10,18</t>
  </si>
  <si>
    <t>94,96</t>
  </si>
  <si>
    <t>Crei_XP_001696371</t>
  </si>
  <si>
    <t>8,65</t>
  </si>
  <si>
    <t>Crei_XP_001696839</t>
  </si>
  <si>
    <t>0,638</t>
  </si>
  <si>
    <t>94,41</t>
  </si>
  <si>
    <t>Crei_XP_001696401</t>
  </si>
  <si>
    <t>Crei_XP_001699797</t>
  </si>
  <si>
    <t>Crei_XP_001700970</t>
  </si>
  <si>
    <t>9,76</t>
  </si>
  <si>
    <t>0,369</t>
  </si>
  <si>
    <t>92,04</t>
  </si>
  <si>
    <t>Crei_XP_001698136</t>
  </si>
  <si>
    <t>4,7</t>
  </si>
  <si>
    <t>0,245</t>
  </si>
  <si>
    <t>92,02</t>
  </si>
  <si>
    <t>Crei_XP_001693064</t>
  </si>
  <si>
    <t>Crei_XP_001700364</t>
  </si>
  <si>
    <t>58,66</t>
  </si>
  <si>
    <t>0,301</t>
  </si>
  <si>
    <t>Crei_XP_001696319</t>
  </si>
  <si>
    <t>5,74</t>
  </si>
  <si>
    <t>Crei_XP_001690708</t>
  </si>
  <si>
    <t>10,15</t>
  </si>
  <si>
    <t>0,112</t>
  </si>
  <si>
    <t>89,47</t>
  </si>
  <si>
    <t>Crei_XP_001697982</t>
  </si>
  <si>
    <t>3,75</t>
  </si>
  <si>
    <t>10,9</t>
  </si>
  <si>
    <t>89,22</t>
  </si>
  <si>
    <t>Crei_XP_001690923</t>
  </si>
  <si>
    <t>10,08</t>
  </si>
  <si>
    <t>Crei_XP_001695461</t>
  </si>
  <si>
    <t>254,54</t>
  </si>
  <si>
    <t>5,05</t>
  </si>
  <si>
    <t>0,053</t>
  </si>
  <si>
    <t>Crei_XP_001698174</t>
  </si>
  <si>
    <t>86,03</t>
  </si>
  <si>
    <t>6,4</t>
  </si>
  <si>
    <t>0,047</t>
  </si>
  <si>
    <t>87,36</t>
  </si>
  <si>
    <t>Crei_XP_001702102</t>
  </si>
  <si>
    <t>7,65</t>
  </si>
  <si>
    <t>Crei_XP_001691579</t>
  </si>
  <si>
    <t>83,33</t>
  </si>
  <si>
    <t>5,92</t>
  </si>
  <si>
    <t>Crei_XP_001690993</t>
  </si>
  <si>
    <t>10,35</t>
  </si>
  <si>
    <t>Crei_XP_001702685</t>
  </si>
  <si>
    <t>5,64</t>
  </si>
  <si>
    <t>Crei_XP_001698368</t>
  </si>
  <si>
    <t>10,62</t>
  </si>
  <si>
    <t>Crei_XP_001691218</t>
  </si>
  <si>
    <t>9,98</t>
  </si>
  <si>
    <t>83,32</t>
  </si>
  <si>
    <t>Crei_XP_001701203</t>
  </si>
  <si>
    <t>7,43</t>
  </si>
  <si>
    <t>83,22</t>
  </si>
  <si>
    <t>Crei_XP_001701659</t>
  </si>
  <si>
    <t>9,13</t>
  </si>
  <si>
    <t>80,83</t>
  </si>
  <si>
    <t>Crei_XP_001703236</t>
  </si>
  <si>
    <t>6,99</t>
  </si>
  <si>
    <t>0,048</t>
  </si>
  <si>
    <t>Crei_XP_001701041</t>
  </si>
  <si>
    <t>8,44</t>
  </si>
  <si>
    <t>0,166</t>
  </si>
  <si>
    <t>Crei_XP_001698510</t>
  </si>
  <si>
    <t>78,63</t>
  </si>
  <si>
    <t>Crei_XP_001701436</t>
  </si>
  <si>
    <t>0,061</t>
  </si>
  <si>
    <t>77,25</t>
  </si>
  <si>
    <t>Crei_XP_001693869</t>
  </si>
  <si>
    <t>4,6</t>
  </si>
  <si>
    <t>Crei_XP_001701012</t>
  </si>
  <si>
    <t>11,72</t>
  </si>
  <si>
    <t>76,78</t>
  </si>
  <si>
    <t>Crei_XP_001691791</t>
  </si>
  <si>
    <t>0,093</t>
  </si>
  <si>
    <t>76,24</t>
  </si>
  <si>
    <t>Crei_XP_001697645</t>
  </si>
  <si>
    <t>76,08</t>
  </si>
  <si>
    <t>Crei_XP_001703317</t>
  </si>
  <si>
    <t>0,359</t>
  </si>
  <si>
    <t>75,82</t>
  </si>
  <si>
    <t>Crei_XP_001690629</t>
  </si>
  <si>
    <t>74,3</t>
  </si>
  <si>
    <t>Crei_XP_001698024</t>
  </si>
  <si>
    <t>10,78</t>
  </si>
  <si>
    <t>Acetyl [K116(100)]</t>
  </si>
  <si>
    <t>Crei_XP_001690424</t>
  </si>
  <si>
    <t>10,51</t>
  </si>
  <si>
    <t>74,15</t>
  </si>
  <si>
    <t>CON_LysC</t>
  </si>
  <si>
    <t>SWISS-PROT:P15636 Protease I precursor Lysyl endopeptidase Achromobacter lyticus</t>
  </si>
  <si>
    <t>7,24</t>
  </si>
  <si>
    <t>0,172</t>
  </si>
  <si>
    <t>72,16</t>
  </si>
  <si>
    <t>Crei_XP_001698086</t>
  </si>
  <si>
    <t>Crei_XP_001702471</t>
  </si>
  <si>
    <t>9,45</t>
  </si>
  <si>
    <t>71,93</t>
  </si>
  <si>
    <t>Crei_XP_001691590</t>
  </si>
  <si>
    <t>10,59</t>
  </si>
  <si>
    <t>Crei_XP_001698142</t>
  </si>
  <si>
    <t>103,84</t>
  </si>
  <si>
    <t>5,39</t>
  </si>
  <si>
    <t>0,045</t>
  </si>
  <si>
    <t>Crei_XP_001702448</t>
  </si>
  <si>
    <t>Crei_XP_001692157</t>
  </si>
  <si>
    <t>70,56</t>
  </si>
  <si>
    <t>Crei_XP_001695414</t>
  </si>
  <si>
    <t>Crei_XP_001698464</t>
  </si>
  <si>
    <t>7,88</t>
  </si>
  <si>
    <t>70,31</t>
  </si>
  <si>
    <t>Crei_XP_001698582</t>
  </si>
  <si>
    <t>10,64</t>
  </si>
  <si>
    <t>Crei_XP_001698453</t>
  </si>
  <si>
    <t>7,55</t>
  </si>
  <si>
    <t>0,194</t>
  </si>
  <si>
    <t>Crei_XP_001697380</t>
  </si>
  <si>
    <t>69,39</t>
  </si>
  <si>
    <t>Crei_XP_001702606</t>
  </si>
  <si>
    <t>4,91</t>
  </si>
  <si>
    <t>69,09</t>
  </si>
  <si>
    <t>Crei_XP_001693931</t>
  </si>
  <si>
    <t>68,7</t>
  </si>
  <si>
    <t>Crei_XP_001702347</t>
  </si>
  <si>
    <t>0,145</t>
  </si>
  <si>
    <t>Crei_XP_001698396</t>
  </si>
  <si>
    <t>0,184</t>
  </si>
  <si>
    <t>Crei_XP_001698353</t>
  </si>
  <si>
    <t>32,91</t>
  </si>
  <si>
    <t>Crei_XP_001696583</t>
  </si>
  <si>
    <t>9,36</t>
  </si>
  <si>
    <t>Crei_XP_001700563</t>
  </si>
  <si>
    <t>Crei_XP_001692862</t>
  </si>
  <si>
    <t>64,95</t>
  </si>
  <si>
    <t>Crei_XP_001697193</t>
  </si>
  <si>
    <t>64,62</t>
  </si>
  <si>
    <t>Crei_XP_001689652</t>
  </si>
  <si>
    <t>9,04</t>
  </si>
  <si>
    <t>64,54</t>
  </si>
  <si>
    <t>Crei_XP_001699746</t>
  </si>
  <si>
    <t>9,96</t>
  </si>
  <si>
    <t>63,73</t>
  </si>
  <si>
    <t>Crei_XP_001694844</t>
  </si>
  <si>
    <t>8,13</t>
  </si>
  <si>
    <t>0,186</t>
  </si>
  <si>
    <t>Crei_XP_001701792</t>
  </si>
  <si>
    <t>8,98</t>
  </si>
  <si>
    <t>Crei_XP_001699176</t>
  </si>
  <si>
    <t>10,93</t>
  </si>
  <si>
    <t>0,15</t>
  </si>
  <si>
    <t>62,95</t>
  </si>
  <si>
    <t>Crei_XP_001701330</t>
  </si>
  <si>
    <t>Crei_XP_001698211</t>
  </si>
  <si>
    <t>0,054</t>
  </si>
  <si>
    <t>62,5</t>
  </si>
  <si>
    <t>Crei_XP_001696769</t>
  </si>
  <si>
    <t>11,22</t>
  </si>
  <si>
    <t>62,42</t>
  </si>
  <si>
    <t>Crei_XP_001691433</t>
  </si>
  <si>
    <t>10,76</t>
  </si>
  <si>
    <t>62,19</t>
  </si>
  <si>
    <t>Crei_XP_001702218</t>
  </si>
  <si>
    <t>62,01</t>
  </si>
  <si>
    <t>Crei_XP_001702378</t>
  </si>
  <si>
    <t>10,07</t>
  </si>
  <si>
    <t>Crei_XP_001700120</t>
  </si>
  <si>
    <t>7,94</t>
  </si>
  <si>
    <t>0,11</t>
  </si>
  <si>
    <t>Crei_XP_001692244</t>
  </si>
  <si>
    <t>0,096</t>
  </si>
  <si>
    <t>61,16</t>
  </si>
  <si>
    <t>Crei_XP_001693830</t>
  </si>
  <si>
    <t>6,25</t>
  </si>
  <si>
    <t>61,1</t>
  </si>
  <si>
    <t>Crei_XP_001697285</t>
  </si>
  <si>
    <t>5,53</t>
  </si>
  <si>
    <t>61,06</t>
  </si>
  <si>
    <t>Crei_XP_001691679</t>
  </si>
  <si>
    <t>6,92</t>
  </si>
  <si>
    <t>60,83</t>
  </si>
  <si>
    <t>Crei_XP_001695571</t>
  </si>
  <si>
    <t>60,7</t>
  </si>
  <si>
    <t>Crei_XP_001696589</t>
  </si>
  <si>
    <t>5,19</t>
  </si>
  <si>
    <t>0,039</t>
  </si>
  <si>
    <t>60,56</t>
  </si>
  <si>
    <t>Crei_XP_001698654</t>
  </si>
  <si>
    <t>5,45</t>
  </si>
  <si>
    <t>Crei_XP_001703256</t>
  </si>
  <si>
    <t>60,08</t>
  </si>
  <si>
    <t>Crei_XP_001694206</t>
  </si>
  <si>
    <t>59,9</t>
  </si>
  <si>
    <t>Crei_XP_001694177</t>
  </si>
  <si>
    <t>0,068</t>
  </si>
  <si>
    <t>58,59</t>
  </si>
  <si>
    <t>Crei_XP_001701464</t>
  </si>
  <si>
    <t>Crei_XP_001692523</t>
  </si>
  <si>
    <t>8,79</t>
  </si>
  <si>
    <t>Crei_XP_001701217</t>
  </si>
  <si>
    <t>10,55</t>
  </si>
  <si>
    <t>57,35</t>
  </si>
  <si>
    <t>Crei_XP_001696380</t>
  </si>
  <si>
    <t>6,89</t>
  </si>
  <si>
    <t>56,99</t>
  </si>
  <si>
    <t>CON_002203273</t>
  </si>
  <si>
    <t>SWISS-PROT:P04264 Tax_Id=9606 Gene_Symbol=KRT1 Keratin, type II cytoskeletal 1</t>
  </si>
  <si>
    <t>8,12</t>
  </si>
  <si>
    <t>0,062</t>
  </si>
  <si>
    <t>Crei_XP_001693121</t>
  </si>
  <si>
    <t>11,58</t>
  </si>
  <si>
    <t>Crei_NP_958392</t>
  </si>
  <si>
    <t>11,93</t>
  </si>
  <si>
    <t>Crei_XP_001695517</t>
  </si>
  <si>
    <t>15,47</t>
  </si>
  <si>
    <t>11,18</t>
  </si>
  <si>
    <t>Crei_XP_001695004</t>
  </si>
  <si>
    <t>0,083</t>
  </si>
  <si>
    <t>55,77</t>
  </si>
  <si>
    <t>Crei_XP_001702349</t>
  </si>
  <si>
    <t>17,92</t>
  </si>
  <si>
    <t>8,59</t>
  </si>
  <si>
    <t>55,41</t>
  </si>
  <si>
    <t>Crei_XP_001702980</t>
  </si>
  <si>
    <t>17,77</t>
  </si>
  <si>
    <t>55,1</t>
  </si>
  <si>
    <t>Crei_XP_001696699</t>
  </si>
  <si>
    <t>Crei_XP_001689760</t>
  </si>
  <si>
    <t>9,77</t>
  </si>
  <si>
    <t>53,9</t>
  </si>
  <si>
    <t>Crei_XP_001695164</t>
  </si>
  <si>
    <t>383,38</t>
  </si>
  <si>
    <t>6,14</t>
  </si>
  <si>
    <t>53,59</t>
  </si>
  <si>
    <t>Crei_XP_001691874</t>
  </si>
  <si>
    <t>53,44</t>
  </si>
  <si>
    <t>Crei_XP_001696084</t>
  </si>
  <si>
    <t>10,56</t>
  </si>
  <si>
    <t>53,25</t>
  </si>
  <si>
    <t>Crei_XP_001699375</t>
  </si>
  <si>
    <t>44,77</t>
  </si>
  <si>
    <t>5,85</t>
  </si>
  <si>
    <t>53,13</t>
  </si>
  <si>
    <t>Crei_XP_001702535</t>
  </si>
  <si>
    <t>53,02</t>
  </si>
  <si>
    <t>Crei_XP_001696966</t>
  </si>
  <si>
    <t>Crei_XP_001703323</t>
  </si>
  <si>
    <t>11,33</t>
  </si>
  <si>
    <t>52,64</t>
  </si>
  <si>
    <t>Crei_NP_958402</t>
  </si>
  <si>
    <t>10,68</t>
  </si>
  <si>
    <t>0,049</t>
  </si>
  <si>
    <t>52,19</t>
  </si>
  <si>
    <t>Crei_XP_001698607</t>
  </si>
  <si>
    <t>6,68</t>
  </si>
  <si>
    <t>Crei_XP_001695708</t>
  </si>
  <si>
    <t>51,61</t>
  </si>
  <si>
    <t>Crei_XP_001696238</t>
  </si>
  <si>
    <t>8,72</t>
  </si>
  <si>
    <t>Crei_XP_001690256</t>
  </si>
  <si>
    <t>Crei_XP_001697869_Histone_H3</t>
  </si>
  <si>
    <t>11,09</t>
  </si>
  <si>
    <t>50,55</t>
  </si>
  <si>
    <t>Crei_XP_001701780</t>
  </si>
  <si>
    <t>Crei_NP_958390</t>
  </si>
  <si>
    <t>Crei_XP_001703723</t>
  </si>
  <si>
    <t>9,6</t>
  </si>
  <si>
    <t>Crei_XP_001701313</t>
  </si>
  <si>
    <t>25,32</t>
  </si>
  <si>
    <t>49,42</t>
  </si>
  <si>
    <t>Crei_XP_001701863</t>
  </si>
  <si>
    <t>0,152</t>
  </si>
  <si>
    <t>Crei_XP_001696197</t>
  </si>
  <si>
    <t>8,51</t>
  </si>
  <si>
    <t>0,101</t>
  </si>
  <si>
    <t>48,8</t>
  </si>
  <si>
    <t>Crei_XP_001692021</t>
  </si>
  <si>
    <t>48,62</t>
  </si>
  <si>
    <t>Crei_XP_001698906</t>
  </si>
  <si>
    <t>107,65</t>
  </si>
  <si>
    <t>0,04</t>
  </si>
  <si>
    <t>Crei_XP_001696241</t>
  </si>
  <si>
    <t>6,04</t>
  </si>
  <si>
    <t>0,076</t>
  </si>
  <si>
    <t>Crei_XP_001698149</t>
  </si>
  <si>
    <t>Crei_XP_001699023</t>
  </si>
  <si>
    <t>0,08</t>
  </si>
  <si>
    <t>Crei_XP_001693221</t>
  </si>
  <si>
    <t>57,19</t>
  </si>
  <si>
    <t>47,79</t>
  </si>
  <si>
    <t>Crei_XP_001692003</t>
  </si>
  <si>
    <t>41,71</t>
  </si>
  <si>
    <t>6,38</t>
  </si>
  <si>
    <t>46,98</t>
  </si>
  <si>
    <t>Crei_XP_001698415</t>
  </si>
  <si>
    <t>7,93</t>
  </si>
  <si>
    <t>46,7</t>
  </si>
  <si>
    <t>Crei_XP_001696435</t>
  </si>
  <si>
    <t>60,07</t>
  </si>
  <si>
    <t>6,49</t>
  </si>
  <si>
    <t>Crei_XP_001692489</t>
  </si>
  <si>
    <t>45,7</t>
  </si>
  <si>
    <t>Crei_XP_001698907</t>
  </si>
  <si>
    <t>8,06</t>
  </si>
  <si>
    <t>44,84</t>
  </si>
  <si>
    <t>Crei_XP_001697722</t>
  </si>
  <si>
    <t>44,07</t>
  </si>
  <si>
    <t>Crei_XP_001693253</t>
  </si>
  <si>
    <t>44,05</t>
  </si>
  <si>
    <t>Crei_XP_001689998</t>
  </si>
  <si>
    <t>9,11</t>
  </si>
  <si>
    <t>Crei_XP_001691762</t>
  </si>
  <si>
    <t>Crei_XP_001691054</t>
  </si>
  <si>
    <t>Crei_XP_001690123</t>
  </si>
  <si>
    <t>42,97</t>
  </si>
  <si>
    <t>Crei_XP_001697783</t>
  </si>
  <si>
    <t>7,69</t>
  </si>
  <si>
    <t>42,64</t>
  </si>
  <si>
    <t>Crei_XP_001697145</t>
  </si>
  <si>
    <t>8,09</t>
  </si>
  <si>
    <t>42,28</t>
  </si>
  <si>
    <t>Crei_XP_001690835</t>
  </si>
  <si>
    <t>42,12</t>
  </si>
  <si>
    <t>Crei_XP_001690029</t>
  </si>
  <si>
    <t>8,29</t>
  </si>
  <si>
    <t>42,03</t>
  </si>
  <si>
    <t>Crei_XP_001693346</t>
  </si>
  <si>
    <t>6,27</t>
  </si>
  <si>
    <t>41,89</t>
  </si>
  <si>
    <t>Crei_XP_001701855</t>
  </si>
  <si>
    <t>41,56</t>
  </si>
  <si>
    <t>Crei_XP_001702401</t>
  </si>
  <si>
    <t>31,83</t>
  </si>
  <si>
    <t>9,79</t>
  </si>
  <si>
    <t>Crei_XP_001696595</t>
  </si>
  <si>
    <t>Crei_XP_001698348</t>
  </si>
  <si>
    <t>9,67</t>
  </si>
  <si>
    <t>Crei_NP_958415</t>
  </si>
  <si>
    <t>0,601503759398496</t>
  </si>
  <si>
    <t>232,05</t>
  </si>
  <si>
    <t>0,022</t>
  </si>
  <si>
    <t>41,23</t>
  </si>
  <si>
    <t>Crei_XP_001690562</t>
  </si>
  <si>
    <t>0,757575757575758</t>
  </si>
  <si>
    <t>0,044</t>
  </si>
  <si>
    <t>41,15</t>
  </si>
  <si>
    <t>Crei_XP_001697676</t>
  </si>
  <si>
    <t>0,672430355427474</t>
  </si>
  <si>
    <t>0,058</t>
  </si>
  <si>
    <t>Crei_XP_001697678</t>
  </si>
  <si>
    <t>40,97</t>
  </si>
  <si>
    <t>Crei_XP_001691813</t>
  </si>
  <si>
    <t>5,5</t>
  </si>
  <si>
    <t>40,87</t>
  </si>
  <si>
    <t>Crei_XP_001698038</t>
  </si>
  <si>
    <t>8,37</t>
  </si>
  <si>
    <t>40,74</t>
  </si>
  <si>
    <t>Crei_XP_001702469</t>
  </si>
  <si>
    <t>0,260756192959583</t>
  </si>
  <si>
    <t>0,023</t>
  </si>
  <si>
    <t>40,58</t>
  </si>
  <si>
    <t>Crei_XP_001694608</t>
  </si>
  <si>
    <t>6,06</t>
  </si>
  <si>
    <t>40,35</t>
  </si>
  <si>
    <t>Crei_XP_001690793</t>
  </si>
  <si>
    <t>0,075</t>
  </si>
  <si>
    <t>40,12</t>
  </si>
  <si>
    <t>Crei_XP_001691234</t>
  </si>
  <si>
    <t>0,862998921251348</t>
  </si>
  <si>
    <t>7,9</t>
  </si>
  <si>
    <t>0,051</t>
  </si>
  <si>
    <t>40,01</t>
  </si>
  <si>
    <t>Crei_XP_001699654</t>
  </si>
  <si>
    <t>Crei_XP_001697824</t>
  </si>
  <si>
    <t>39,58</t>
  </si>
  <si>
    <t>Crei_XP_001692447</t>
  </si>
  <si>
    <t>39,4</t>
  </si>
  <si>
    <t>Crei_XP_001696748</t>
  </si>
  <si>
    <t>38,96</t>
  </si>
  <si>
    <t>Crei_XP_001699012</t>
  </si>
  <si>
    <t>38,95</t>
  </si>
  <si>
    <t>Crei_XP_001690252</t>
  </si>
  <si>
    <t>10,84</t>
  </si>
  <si>
    <t>Crei_XP_001695400</t>
  </si>
  <si>
    <t>Crei_XP_001697403</t>
  </si>
  <si>
    <t>0,801165331391114</t>
  </si>
  <si>
    <t>6,16</t>
  </si>
  <si>
    <t>0,056</t>
  </si>
  <si>
    <t>38,38</t>
  </si>
  <si>
    <t>Crei_XP_001695451</t>
  </si>
  <si>
    <t>38,37</t>
  </si>
  <si>
    <t>Crei_XP_001693481</t>
  </si>
  <si>
    <t>7,78</t>
  </si>
  <si>
    <t>38,21</t>
  </si>
  <si>
    <t>Crei_XP_001691365</t>
  </si>
  <si>
    <t>Crei_XP_001690533</t>
  </si>
  <si>
    <t>5,55</t>
  </si>
  <si>
    <t>37,86</t>
  </si>
  <si>
    <t>Crei_XP_001697827</t>
  </si>
  <si>
    <t>6,54</t>
  </si>
  <si>
    <t>37,54</t>
  </si>
  <si>
    <t>Crei_XP_001698164</t>
  </si>
  <si>
    <t>0,402617010568697</t>
  </si>
  <si>
    <t>5,68</t>
  </si>
  <si>
    <t>0,038</t>
  </si>
  <si>
    <t>37,08</t>
  </si>
  <si>
    <t>Crei_XP_001695292</t>
  </si>
  <si>
    <t>Crei_XP_001691554</t>
  </si>
  <si>
    <t>9,66</t>
  </si>
  <si>
    <t>Acetyl [K280(100)]</t>
  </si>
  <si>
    <t>Crei_XP_001696781</t>
  </si>
  <si>
    <t>35,74</t>
  </si>
  <si>
    <t>Crei_XP_001700659</t>
  </si>
  <si>
    <t>35,57</t>
  </si>
  <si>
    <t>Crei_XP_001696133</t>
  </si>
  <si>
    <t>20,24</t>
  </si>
  <si>
    <t>6,43</t>
  </si>
  <si>
    <t>Crei_XP_001695133</t>
  </si>
  <si>
    <t>35,37</t>
  </si>
  <si>
    <t>Crei_XP_001691901</t>
  </si>
  <si>
    <t>11,37</t>
  </si>
  <si>
    <t>Crei_XP_001702878</t>
  </si>
  <si>
    <t>35,27</t>
  </si>
  <si>
    <t>Crei_XP_001700851</t>
  </si>
  <si>
    <t>35,22</t>
  </si>
  <si>
    <t>Crei_XP_001694913</t>
  </si>
  <si>
    <t>5,08</t>
  </si>
  <si>
    <t>35,01</t>
  </si>
  <si>
    <t>Crei_XP_001701412</t>
  </si>
  <si>
    <t>34,95</t>
  </si>
  <si>
    <t>Crei_XP_001691294</t>
  </si>
  <si>
    <t>34,86</t>
  </si>
  <si>
    <t>Crei_XP_001702358</t>
  </si>
  <si>
    <t>34,78</t>
  </si>
  <si>
    <t>Crei_XP_001703395</t>
  </si>
  <si>
    <t>5,27</t>
  </si>
  <si>
    <t>0,034</t>
  </si>
  <si>
    <t>34,69</t>
  </si>
  <si>
    <t>Crei_XP_001696449</t>
  </si>
  <si>
    <t>0,086</t>
  </si>
  <si>
    <t>34,61</t>
  </si>
  <si>
    <t>Crei_XP_001694246</t>
  </si>
  <si>
    <t>8,63</t>
  </si>
  <si>
    <t>34,46</t>
  </si>
  <si>
    <t>Crei_XP_001696768</t>
  </si>
  <si>
    <t>34,43</t>
  </si>
  <si>
    <t>Crei_XP_001700247</t>
  </si>
  <si>
    <t>34,24</t>
  </si>
  <si>
    <t>Crei_XP_001689581</t>
  </si>
  <si>
    <t>12,95</t>
  </si>
  <si>
    <t>12,19</t>
  </si>
  <si>
    <t>Crei_XP_001694931</t>
  </si>
  <si>
    <t>5,81</t>
  </si>
  <si>
    <t>34,12</t>
  </si>
  <si>
    <t>Crei_XP_001701052</t>
  </si>
  <si>
    <t>8,56</t>
  </si>
  <si>
    <t>33,97</t>
  </si>
  <si>
    <t>Crei_XP_001696826</t>
  </si>
  <si>
    <t>2,5</t>
  </si>
  <si>
    <t>33,9</t>
  </si>
  <si>
    <t>Crei_XP_001699505</t>
  </si>
  <si>
    <t>33,15</t>
  </si>
  <si>
    <t>Crei_XP_001695335</t>
  </si>
  <si>
    <t>7,97</t>
  </si>
  <si>
    <t>33,14</t>
  </si>
  <si>
    <t>Crei_XP_001695803</t>
  </si>
  <si>
    <t>120,2</t>
  </si>
  <si>
    <t>6,83</t>
  </si>
  <si>
    <t>0,043</t>
  </si>
  <si>
    <t>33,09</t>
  </si>
  <si>
    <t>Crei_XP_001689563</t>
  </si>
  <si>
    <t>32,65</t>
  </si>
  <si>
    <t>Crei_XP_001691597</t>
  </si>
  <si>
    <t>7,14</t>
  </si>
  <si>
    <t>32,36</t>
  </si>
  <si>
    <t>Crei_XP_001697400</t>
  </si>
  <si>
    <t>8,57</t>
  </si>
  <si>
    <t>32,2</t>
  </si>
  <si>
    <t>Crei_XP_001702257</t>
  </si>
  <si>
    <t>7,15</t>
  </si>
  <si>
    <t>31,96</t>
  </si>
  <si>
    <t>Crei_XP_001693111</t>
  </si>
  <si>
    <t>31,86</t>
  </si>
  <si>
    <t>Crei_XP_001689915</t>
  </si>
  <si>
    <t>0,105</t>
  </si>
  <si>
    <t>31,81</t>
  </si>
  <si>
    <t>Crei_XP_001697060</t>
  </si>
  <si>
    <t>31,5</t>
  </si>
  <si>
    <t>Crei_XP_001694814</t>
  </si>
  <si>
    <t>0,824499411071849</t>
  </si>
  <si>
    <t>89,4</t>
  </si>
  <si>
    <t>4,98</t>
  </si>
  <si>
    <t>0,078</t>
  </si>
  <si>
    <t>Crei_XP_001702576</t>
  </si>
  <si>
    <t>31,43</t>
  </si>
  <si>
    <t>Crei_XP_001702072</t>
  </si>
  <si>
    <t>7,49</t>
  </si>
  <si>
    <t>Crei_XP_001697903</t>
  </si>
  <si>
    <t>0,464171743545112</t>
  </si>
  <si>
    <t>0,01</t>
  </si>
  <si>
    <t>Crei_XP_001690410</t>
  </si>
  <si>
    <t>0,116</t>
  </si>
  <si>
    <t>30,84</t>
  </si>
  <si>
    <t>Crei_XP_001696972</t>
  </si>
  <si>
    <t>9,06</t>
  </si>
  <si>
    <t>Crei_XP_001692457</t>
  </si>
  <si>
    <t>6,19</t>
  </si>
  <si>
    <t>30,7</t>
  </si>
  <si>
    <t>Crei_XP_001693500</t>
  </si>
  <si>
    <t>8,53</t>
  </si>
  <si>
    <t>30,59</t>
  </si>
  <si>
    <t>Crei_XP_001697100</t>
  </si>
  <si>
    <t>5,06</t>
  </si>
  <si>
    <t>30,56</t>
  </si>
  <si>
    <t>Crei_XP_001696923</t>
  </si>
  <si>
    <t>9,28</t>
  </si>
  <si>
    <t>30,21</t>
  </si>
  <si>
    <t>Crei_XP_001695713</t>
  </si>
  <si>
    <t>30,08</t>
  </si>
  <si>
    <t>Crei_XP_001699330</t>
  </si>
  <si>
    <t>4,68</t>
  </si>
  <si>
    <t>0,03</t>
  </si>
  <si>
    <t>30,03</t>
  </si>
  <si>
    <t>Crei_XP_001689859</t>
  </si>
  <si>
    <t>8,82</t>
  </si>
  <si>
    <t>29,65</t>
  </si>
  <si>
    <t>Crei_XP_001696432</t>
  </si>
  <si>
    <t>71,91</t>
  </si>
  <si>
    <t>5,44</t>
  </si>
  <si>
    <t>29,52</t>
  </si>
  <si>
    <t>Crei_XP_001691225</t>
  </si>
  <si>
    <t>61,79</t>
  </si>
  <si>
    <t>0,059</t>
  </si>
  <si>
    <t>29,24</t>
  </si>
  <si>
    <t>Crei_XP_001691721</t>
  </si>
  <si>
    <t>4,75</t>
  </si>
  <si>
    <t>29,21</t>
  </si>
  <si>
    <t>Crei_XP_001693026</t>
  </si>
  <si>
    <t>54,62</t>
  </si>
  <si>
    <t>29,12</t>
  </si>
  <si>
    <t>Crei_XP_001701957</t>
  </si>
  <si>
    <t>0,275248782553462</t>
  </si>
  <si>
    <t>6,76</t>
  </si>
  <si>
    <t>0,009</t>
  </si>
  <si>
    <t>29,05</t>
  </si>
  <si>
    <t>Crei_XP_001693977</t>
  </si>
  <si>
    <t>0,566839867737364</t>
  </si>
  <si>
    <t>5,26</t>
  </si>
  <si>
    <t>0,025</t>
  </si>
  <si>
    <t>28,95</t>
  </si>
  <si>
    <t>Crei_XP_001692676</t>
  </si>
  <si>
    <t>Crei_XP_001697638</t>
  </si>
  <si>
    <t>0,804020100502513</t>
  </si>
  <si>
    <t>4,72</t>
  </si>
  <si>
    <t>28,75</t>
  </si>
  <si>
    <t>Crei_XP_001692397</t>
  </si>
  <si>
    <t>0,230361667818475</t>
  </si>
  <si>
    <t>5,91</t>
  </si>
  <si>
    <t>0,015</t>
  </si>
  <si>
    <t>28,74</t>
  </si>
  <si>
    <t>Crei_XP_001702873</t>
  </si>
  <si>
    <t>19,08</t>
  </si>
  <si>
    <t>28,65</t>
  </si>
  <si>
    <t>Crei_XP_001702907</t>
  </si>
  <si>
    <t>7,44</t>
  </si>
  <si>
    <t>28,41</t>
  </si>
  <si>
    <t>Crei_XP_001693423</t>
  </si>
  <si>
    <t>0,36144578313253</t>
  </si>
  <si>
    <t>0,026</t>
  </si>
  <si>
    <t>28,31</t>
  </si>
  <si>
    <t>Crei_XP_001697479</t>
  </si>
  <si>
    <t>0,91324200913242</t>
  </si>
  <si>
    <t>8,87</t>
  </si>
  <si>
    <t>28,25</t>
  </si>
  <si>
    <t>Crei_XP_001696861</t>
  </si>
  <si>
    <t>28,18</t>
  </si>
  <si>
    <t>Crei_XP_001694464</t>
  </si>
  <si>
    <t>0,413223140495868</t>
  </si>
  <si>
    <t>10,87</t>
  </si>
  <si>
    <t>0,028</t>
  </si>
  <si>
    <t>28,14</t>
  </si>
  <si>
    <t>Crei_XP_001701000</t>
  </si>
  <si>
    <t>0,215807930941462</t>
  </si>
  <si>
    <t>389,66</t>
  </si>
  <si>
    <t>28,05</t>
  </si>
  <si>
    <t>Crei_XP_001693706</t>
  </si>
  <si>
    <t>0,541027953110911</t>
  </si>
  <si>
    <t>8,73</t>
  </si>
  <si>
    <t>27,88</t>
  </si>
  <si>
    <t>Crei_XP_001698723</t>
  </si>
  <si>
    <t>27,86</t>
  </si>
  <si>
    <t>Crei_XP_001703526</t>
  </si>
  <si>
    <t>0,273224043715847</t>
  </si>
  <si>
    <t>8,5</t>
  </si>
  <si>
    <t>0,02</t>
  </si>
  <si>
    <t>27,81</t>
  </si>
  <si>
    <t>Crei_XP_001702450</t>
  </si>
  <si>
    <t>27,68</t>
  </si>
  <si>
    <t>Crei_XP_001693138</t>
  </si>
  <si>
    <t>27,66</t>
  </si>
  <si>
    <t>Crei_XP_001703474</t>
  </si>
  <si>
    <t>0,077</t>
  </si>
  <si>
    <t>27,63</t>
  </si>
  <si>
    <t>Crei_XP_001690013</t>
  </si>
  <si>
    <t>27,58</t>
  </si>
  <si>
    <t>Crei_XP_001701744</t>
  </si>
  <si>
    <t>16,62</t>
  </si>
  <si>
    <t>5,6</t>
  </si>
  <si>
    <t>27,26</t>
  </si>
  <si>
    <t>Crei_XP_001696755</t>
  </si>
  <si>
    <t>4,39</t>
  </si>
  <si>
    <t>27,19</t>
  </si>
  <si>
    <t>Crei_XP_001701326</t>
  </si>
  <si>
    <t>71,17</t>
  </si>
  <si>
    <t>5,38</t>
  </si>
  <si>
    <t>27,17</t>
  </si>
  <si>
    <t>Crei_XP_001695261</t>
  </si>
  <si>
    <t>27,16</t>
  </si>
  <si>
    <t>Crei_XP_001696654</t>
  </si>
  <si>
    <t>27,13</t>
  </si>
  <si>
    <t>Crei_XP_001702917</t>
  </si>
  <si>
    <t>8,81</t>
  </si>
  <si>
    <t>27,02</t>
  </si>
  <si>
    <t>Crei_XP_001695033</t>
  </si>
  <si>
    <t>0,838323353293413</t>
  </si>
  <si>
    <t>7,58</t>
  </si>
  <si>
    <t>0,055</t>
  </si>
  <si>
    <t>Crei_XP_001696798</t>
  </si>
  <si>
    <t>9,48</t>
  </si>
  <si>
    <t>27,01</t>
  </si>
  <si>
    <t>Crei_XP_001692285</t>
  </si>
  <si>
    <t>6,96</t>
  </si>
  <si>
    <t>26,8</t>
  </si>
  <si>
    <t>Crei_NP_958381</t>
  </si>
  <si>
    <t>11,74</t>
  </si>
  <si>
    <t>Crei_XP_001698444</t>
  </si>
  <si>
    <t>8,31</t>
  </si>
  <si>
    <t>Crei_XP_001698397</t>
  </si>
  <si>
    <t>9,5</t>
  </si>
  <si>
    <t>26,54</t>
  </si>
  <si>
    <t>Crei_XP_001699472</t>
  </si>
  <si>
    <t>54,32</t>
  </si>
  <si>
    <t>8,97</t>
  </si>
  <si>
    <t>26,13</t>
  </si>
  <si>
    <t>Crei_XP_001692387</t>
  </si>
  <si>
    <t>26,08</t>
  </si>
  <si>
    <t>Crei_XP_001690119</t>
  </si>
  <si>
    <t>24,44</t>
  </si>
  <si>
    <t>25,95</t>
  </si>
  <si>
    <t>Crei_XP_001699900</t>
  </si>
  <si>
    <t>25,81</t>
  </si>
  <si>
    <t>Crei_XP_001691358</t>
  </si>
  <si>
    <t>25,61</t>
  </si>
  <si>
    <t>Crei_XP_001693030</t>
  </si>
  <si>
    <t>25,52</t>
  </si>
  <si>
    <t>Crei_XP_001693226</t>
  </si>
  <si>
    <t>0,39564787339268</t>
  </si>
  <si>
    <t>6,84</t>
  </si>
  <si>
    <t>0,029</t>
  </si>
  <si>
    <t>25,51</t>
  </si>
  <si>
    <t>Crei_XP_001700656</t>
  </si>
  <si>
    <t>Crei_XP_001690528</t>
  </si>
  <si>
    <t>0,236373748609566</t>
  </si>
  <si>
    <t>767,78</t>
  </si>
  <si>
    <t>8,92</t>
  </si>
  <si>
    <t>0,006</t>
  </si>
  <si>
    <t>25,26</t>
  </si>
  <si>
    <t>Crei_XP_001689464</t>
  </si>
  <si>
    <t>25,04</t>
  </si>
  <si>
    <t>Crei_XP_001703762</t>
  </si>
  <si>
    <t>0,072</t>
  </si>
  <si>
    <t>24,85</t>
  </si>
  <si>
    <t>Crei_XP_001694684</t>
  </si>
  <si>
    <t>5,58</t>
  </si>
  <si>
    <t>24,82</t>
  </si>
  <si>
    <t>Crei_XP_001691025</t>
  </si>
  <si>
    <t>6,02</t>
  </si>
  <si>
    <t>24,48</t>
  </si>
  <si>
    <t>Crei_XP_001689757</t>
  </si>
  <si>
    <t>24,4</t>
  </si>
  <si>
    <t>Crei_XP_001691691</t>
  </si>
  <si>
    <t>8,28</t>
  </si>
  <si>
    <t>24,35</t>
  </si>
  <si>
    <t>Crei_XP_001701858</t>
  </si>
  <si>
    <t>24,13</t>
  </si>
  <si>
    <t>Crei_XP_001703214</t>
  </si>
  <si>
    <t>23,75</t>
  </si>
  <si>
    <t>Crei_XP_001692825</t>
  </si>
  <si>
    <t>0,880503144654088</t>
  </si>
  <si>
    <t>23,74</t>
  </si>
  <si>
    <t>Crei_XP_001690789</t>
  </si>
  <si>
    <t>9,33</t>
  </si>
  <si>
    <t>23,71</t>
  </si>
  <si>
    <t>Crei_XP_001701253</t>
  </si>
  <si>
    <t>23,66</t>
  </si>
  <si>
    <t>CON_007095182</t>
  </si>
  <si>
    <t>Bos taurus Gene_Symbol=ADAMTS13 similar to von Willebrand factor-cleaving protease</t>
  </si>
  <si>
    <t>0,559049615653389</t>
  </si>
  <si>
    <t>6,73</t>
  </si>
  <si>
    <t>0,033</t>
  </si>
  <si>
    <t>23,01</t>
  </si>
  <si>
    <t>Crei_XP_001702419</t>
  </si>
  <si>
    <t>0,279389641091769</t>
  </si>
  <si>
    <t>5,73</t>
  </si>
  <si>
    <t>0,013</t>
  </si>
  <si>
    <t>22,03</t>
  </si>
  <si>
    <t>Crei_XP_001692535</t>
  </si>
  <si>
    <t>0,459418070444104</t>
  </si>
  <si>
    <t>21,88</t>
  </si>
  <si>
    <t>Crei_XP_001694889</t>
  </si>
  <si>
    <t>21,43</t>
  </si>
  <si>
    <t>Crei_XP_001699883</t>
  </si>
  <si>
    <t>0,252030243629235</t>
  </si>
  <si>
    <t>0,017</t>
  </si>
  <si>
    <t>21,15</t>
  </si>
  <si>
    <t>Crei_XP_001693331</t>
  </si>
  <si>
    <t>34,06</t>
  </si>
  <si>
    <t>21,04</t>
  </si>
  <si>
    <t>Crei_XP_001693353</t>
  </si>
  <si>
    <t>20,98</t>
  </si>
  <si>
    <t>Crei_XP_001696991</t>
  </si>
  <si>
    <t>20,91</t>
  </si>
  <si>
    <t>Crei_XP_001695563</t>
  </si>
  <si>
    <t>0,360453141091658</t>
  </si>
  <si>
    <t>0,018</t>
  </si>
  <si>
    <t>20,63</t>
  </si>
  <si>
    <t>Crei_XP_001695406</t>
  </si>
  <si>
    <t>56,75</t>
  </si>
  <si>
    <t>20,51</t>
  </si>
  <si>
    <t>Crei_XP_001692930</t>
  </si>
  <si>
    <t>20,48</t>
  </si>
  <si>
    <t>Crei_XP_001696664</t>
  </si>
  <si>
    <t>8,68</t>
  </si>
  <si>
    <t>20,44</t>
  </si>
  <si>
    <t>Crei_XP_001697200</t>
  </si>
  <si>
    <t>116,5</t>
  </si>
  <si>
    <t>Crei_XP_001695990</t>
  </si>
  <si>
    <t>0,462046204620462</t>
  </si>
  <si>
    <t>0,031</t>
  </si>
  <si>
    <t>20,22</t>
  </si>
  <si>
    <t>Crei_XP_001694029</t>
  </si>
  <si>
    <t>0,834202294056309</t>
  </si>
  <si>
    <t>6,77</t>
  </si>
  <si>
    <t>19,66</t>
  </si>
  <si>
    <t>Crei_XP_001701817</t>
  </si>
  <si>
    <t>Crei_XP_001701951</t>
  </si>
  <si>
    <t>Crei_XP_001696472</t>
  </si>
  <si>
    <t>Crei_XP_001689962</t>
  </si>
  <si>
    <t>Crei_XP_001700864</t>
  </si>
  <si>
    <t>5,77</t>
  </si>
  <si>
    <t>====================================================================================================</t>
  </si>
  <si>
    <t>Samples &amp; Files</t>
  </si>
  <si>
    <t>================================================================================</t>
  </si>
  <si>
    <t>Factors</t>
  </si>
  <si>
    <t>None</t>
  </si>
  <si>
    <t>Quan Methods</t>
  </si>
  <si>
    <t>Files</t>
  </si>
  <si>
    <t xml:space="preserve">[F1] 161220_S_ASIR_07_01_2ug_CID_IT </t>
  </si>
  <si>
    <t xml:space="preserve">    A:\data\orbitrap_fusion\Raw\1703\ASIR\161220_S_ASIR_07_01_2ug_CID_IT.raw</t>
  </si>
  <si>
    <t xml:space="preserve">[F2] 161220_S_ASIR_07_01_2ug_HCD_IT </t>
  </si>
  <si>
    <t xml:space="preserve">    A:\data\orbitrap_fusion\Raw\1703\ASIR\161220_S_ASIR_07_01_2ug_HCD_IT.raw</t>
  </si>
  <si>
    <t>Samples</t>
  </si>
  <si>
    <t>[S1] 161220_S_ASIR_07_01_2ug_CID_IT</t>
  </si>
  <si>
    <t>[S2] 161220_S_ASIR_07_01_2ug_HCD_IT</t>
  </si>
  <si>
    <t>Files to Samples</t>
  </si>
  <si>
    <t xml:space="preserve">    [S1] 161220_S_ASIR_07_01_2ug_CID_IT</t>
  </si>
  <si>
    <t xml:space="preserve">    [S2] 161220_S_ASIR_07_01_2ug_HCD_IT</t>
  </si>
  <si>
    <t>Analysis Settings</t>
  </si>
  <si>
    <t>Consensus Step Workflow</t>
  </si>
  <si>
    <t>Result name: 161220_ASIR_07_Chlamydomonas_SECOND</t>
  </si>
  <si>
    <t>Result file: A:\cchiva\Projects\Histones_Arnau\1703_newsamples\161220_ASIR_07_Chlamydomonas_SECOND\161220_ASIR_07_Chlamydomonas_SECOND.pdResult</t>
  </si>
  <si>
    <t>Description: Result filtered ion score&gt;20</t>
  </si>
  <si>
    <t>Workflow based on template: CWF_ASIR_Quant</t>
  </si>
  <si>
    <t>Creation date: 3/27/2017 2:48:52 PM</t>
  </si>
  <si>
    <t>Created with Discoverer version: 2.0.0.802</t>
  </si>
  <si>
    <t>------------------------------------------------------------------</t>
  </si>
  <si>
    <t>The pipeline tree:</t>
  </si>
  <si>
    <t xml:space="preserve">  |-(0) MSF Files</t>
  </si>
  <si>
    <t xml:space="preserve">    |-(1) PSM Grouper</t>
  </si>
  <si>
    <t xml:space="preserve">      |-(2) Peptide Validator</t>
  </si>
  <si>
    <t xml:space="preserve">        |-(3) Peptide and Protein Filter</t>
  </si>
  <si>
    <t xml:space="preserve">          |-(4) Protein Scorer</t>
  </si>
  <si>
    <t xml:space="preserve">            |-(5) Protein Grouping</t>
  </si>
  <si>
    <t xml:space="preserve">              |-(6) Peptide and Protein Quantifier</t>
  </si>
  <si>
    <t xml:space="preserve">              |-(8) Peptide in Protein Annotation</t>
  </si>
  <si>
    <t xml:space="preserve">          |-(7) Protein Marker</t>
  </si>
  <si>
    <t>Post-processing nodes:</t>
  </si>
  <si>
    <t>--------------------------------</t>
  </si>
  <si>
    <t xml:space="preserve">  |-(9) Data Distributions</t>
  </si>
  <si>
    <t xml:space="preserve">  |-(10) Result Statistics</t>
  </si>
  <si>
    <t xml:space="preserve">  |-(11) Display Filter</t>
  </si>
  <si>
    <t>Processing node 0: MSF Files</t>
  </si>
  <si>
    <t>1. Spectrum Storage Settings:</t>
  </si>
  <si>
    <t>2. Merging of Identified Peptide and Proteins:</t>
  </si>
  <si>
    <t>- File Limit for Automatic Merge.:  10</t>
  </si>
  <si>
    <t>3. FASTA Title Line Display:</t>
  </si>
  <si>
    <t>4. PSM Filters:</t>
  </si>
  <si>
    <t>- Maximum Delta Cn:  0.05</t>
  </si>
  <si>
    <t>- Maximum Delta Mass:  0 ppm</t>
  </si>
  <si>
    <t>- 1. Score:  Mascot: Ions Score</t>
  </si>
  <si>
    <t>- 1. Threshold:  20</t>
  </si>
  <si>
    <t>Hidden Parameters:</t>
  </si>
  <si>
    <t>Processing node 1: PSM Grouper</t>
  </si>
  <si>
    <t>1. Peptide Group Modifications:</t>
  </si>
  <si>
    <t>- Site Probability Threshold:  75</t>
  </si>
  <si>
    <t>2. Display Options:</t>
  </si>
  <si>
    <t>Processing node 2: Peptide Validator</t>
  </si>
  <si>
    <t>1. General Validation Settings:</t>
  </si>
  <si>
    <t>- Target FDR (Strict) for PSMs:  0.01</t>
  </si>
  <si>
    <t>- Target FDR (Relaxed) for PSMs:  0.05</t>
  </si>
  <si>
    <t>- Target FDR (Strict) for Peptides:  0.01</t>
  </si>
  <si>
    <t>- Target FDR (Relaxed) for Peptides:  0.05</t>
  </si>
  <si>
    <t>2. Specific Validator Settings:</t>
  </si>
  <si>
    <t>- Use Concatenated FDR Calculation for PSM Level FDR Calculation Based on Score:  False</t>
  </si>
  <si>
    <t>- Reset Confidences for Nodes without Decoy Search (Fixed score thresholds):  False</t>
  </si>
  <si>
    <t>Processing node 3: Peptide and Protein Filter</t>
  </si>
  <si>
    <t>1. Peptide Filters:</t>
  </si>
  <si>
    <t>- Keep Lower Confident PSMs:  False</t>
  </si>
  <si>
    <t>- Minimum Peptide Length:  6</t>
  </si>
  <si>
    <t>- Remove Peptides Without Protein Reference:  False</t>
  </si>
  <si>
    <t>2. Protein Filters:</t>
  </si>
  <si>
    <t>- Minimum Number of Peptide Sequences:  1</t>
  </si>
  <si>
    <t>- Count Only Rank 1 Peptides:  False</t>
  </si>
  <si>
    <t>- Count Peptides Only for Top Scored Protein:  False</t>
  </si>
  <si>
    <t>Processing node 4: Protein Scorer</t>
  </si>
  <si>
    <t>No parameters</t>
  </si>
  <si>
    <t>Processing node 5: Protein Grouping</t>
  </si>
  <si>
    <t>1. Protein Grouping:</t>
  </si>
  <si>
    <t>- Apply strict parsimony principle:  True</t>
  </si>
  <si>
    <t>Processing node 6: Peptide and Protein Quantifier</t>
  </si>
  <si>
    <t>1. Ratio Calculation:</t>
  </si>
  <si>
    <t>- Minimum Quan Value Threshold:  0.0001</t>
  </si>
  <si>
    <t>- Replace Missing Quan Values With Minimum Intensity:  False</t>
  </si>
  <si>
    <t>- Reject All Quan Values If Not All Quan Channels Are Present:  False</t>
  </si>
  <si>
    <t>- Maximum Allowed Fold Change:  100</t>
  </si>
  <si>
    <t>- Use Ratios Above Maximum Allowed Fold Change for Quantification:  False</t>
  </si>
  <si>
    <t>- Create Separate Quan Columns:  False</t>
  </si>
  <si>
    <t>1.1 Ratio Calculation for Precursor Quan:</t>
  </si>
  <si>
    <t>- Use Single-Peak Quan Channels:  False</t>
  </si>
  <si>
    <t>1.2 Ratio Calculation for Reporter Quan:</t>
  </si>
  <si>
    <t>- Apply Quan Value Corrections:  True</t>
  </si>
  <si>
    <t>- Co-Isolation Threshold:  100</t>
  </si>
  <si>
    <t>2. Protein Quantification:</t>
  </si>
  <si>
    <t>- Use Only Unique Peptides:  True</t>
  </si>
  <si>
    <t>- Consider Proteins Groups for Peptide Uniqueness:  True</t>
  </si>
  <si>
    <t>- Top N Peptides Used for Area Calculation:  3</t>
  </si>
  <si>
    <t>3. Normalization:</t>
  </si>
  <si>
    <t>- Minimum Ratio Count for Median Normalization:  20</t>
  </si>
  <si>
    <t>- Manual Normalization Factor:  1</t>
  </si>
  <si>
    <t>4. Display Options:</t>
  </si>
  <si>
    <t>- Show the Raw Quan Values:  True</t>
  </si>
  <si>
    <t>- Show Standard Error:  True</t>
  </si>
  <si>
    <t>- Show Ratio Variabilities:  False</t>
  </si>
  <si>
    <t>- Show Ungrouped Ratios:  False</t>
  </si>
  <si>
    <t>- Show Ratio Counts:  False</t>
  </si>
  <si>
    <t>5. Quan Ratio Distributions:</t>
  </si>
  <si>
    <t>- 1st Fold Change Threshold:  2</t>
  </si>
  <si>
    <t>- 2nd Fold Change Threshold:  4</t>
  </si>
  <si>
    <t>- 3rd Fold Change Threshold:  6</t>
  </si>
  <si>
    <t>- 4th Fold Change Threshold:  8</t>
  </si>
  <si>
    <t>- 5th Fold Change Threshold:  10</t>
  </si>
  <si>
    <t>Processing node 8: Peptide in Protein Annotation</t>
  </si>
  <si>
    <t>1. Flanking Residues:</t>
  </si>
  <si>
    <t>- Annotate Flanking Residues of the Peptide:  True</t>
  </si>
  <si>
    <t>- Number Flanking Residues in Connection Tables:  1</t>
  </si>
  <si>
    <t>2. Modifications in Peptide:</t>
  </si>
  <si>
    <t>3. Modifications in Protein:</t>
  </si>
  <si>
    <t>- Report Only PTMs:  True</t>
  </si>
  <si>
    <t>4. Positions in Protein:</t>
  </si>
  <si>
    <t>Processing node 7: Protein Marker</t>
  </si>
  <si>
    <t>Processing node 9: Data Distributions</t>
  </si>
  <si>
    <t>1. ID Distributions:</t>
  </si>
  <si>
    <t>- Show Found in Files:  True</t>
  </si>
  <si>
    <t>- Show Found in Fractions:  True</t>
  </si>
  <si>
    <t>- Show Found in Samples:  True</t>
  </si>
  <si>
    <t>- Show Found in Sample Groups:  False</t>
  </si>
  <si>
    <t>Processing node 10: Result Statistics</t>
  </si>
  <si>
    <t>Processing node 11: Display Filter</t>
  </si>
  <si>
    <t>Workflow messages:</t>
  </si>
  <si>
    <t>03/27/2017 06:02 PM</t>
  </si>
  <si>
    <t>ProcessingJob:</t>
  </si>
  <si>
    <t>Processing A:\cchiva\Projects\Histones_Arnau\1703_newsamples\161220_ASIR_07_Chlamydomonas_SECOND\161220_ASIR_07_Chlamydomonas_SECOND.pdResult</t>
  </si>
  <si>
    <t>(0):MSF Files:</t>
  </si>
  <si>
    <t>A:\cchiva\Projects\Histones_Arnau\1703_newsamples\161220_ASIR_07_Chlamydomonas_SECOND\161220_ASIR_07_Chlamydomonas_SECOND.msf</t>
  </si>
  <si>
    <t>All 1 files are ready for processing.</t>
  </si>
  <si>
    <t>Start transferring results of 1 msf files.</t>
  </si>
  <si>
    <t>Added 2 Input Files to result file.</t>
  </si>
  <si>
    <t>Copying data took 0.4 s.</t>
  </si>
  <si>
    <t>Applying score filter for 'IonsScore - 20.000; IonsScore - 20.000'.</t>
  </si>
  <si>
    <t>03/27/2017 06:04 PM</t>
  </si>
  <si>
    <t>Read spectra with PSMs took 1 min 8 s.</t>
  </si>
  <si>
    <t>Transferred 64049 target and 63800 decoy PSMs to result file in 1 min 30 s.</t>
  </si>
  <si>
    <t>Storing event centroids / precursor quan spectra took 27.2 s.</t>
  </si>
  <si>
    <t>Transferred quan data to result file in 35 s.</t>
  </si>
  <si>
    <t>03/27/2017 06:05 PM</t>
  </si>
  <si>
    <t>Find unique PSM sequences in 12.3 s.</t>
  </si>
  <si>
    <t>03/27/2017 06:06 PM</t>
  </si>
  <si>
    <t>Transferred 504 target and 494 decoy proteins to result file in 54.6 s.</t>
  </si>
  <si>
    <t>Filter 503/504 target proteins (1 excluded) took: 0.8 s</t>
  </si>
  <si>
    <t>Filter 145/494 decoy proteins (349 excluded) took: 1.8 s</t>
  </si>
  <si>
    <t>Updated PSMs in 11.4 s.</t>
  </si>
  <si>
    <t>Storing 3805 spectra took 26.9 s.</t>
  </si>
  <si>
    <t>-- Total execution of MSF Files (0) took 3 min 46 s --</t>
  </si>
  <si>
    <t>03/27/2017 06:07 PM</t>
  </si>
  <si>
    <t>(1):PSM Grouper:</t>
  </si>
  <si>
    <t>Found 2475 peptides.</t>
  </si>
  <si>
    <t>03/27/2017 06:08 PM</t>
  </si>
  <si>
    <t>Found 316 decoy peptides.</t>
  </si>
  <si>
    <t>-- Total execution of PSM Grouper (1) took 1 min 45 s --</t>
  </si>
  <si>
    <t>(2):Peptide Validator:</t>
  </si>
  <si>
    <t>Start PSM and Peptide validation in 'Only PSM level FDR Calculation based on score' mode.</t>
  </si>
  <si>
    <t>No revalidation of PSMs necessary.</t>
  </si>
  <si>
    <t>Set peptide group confidences to the best PSM confidence.</t>
  </si>
  <si>
    <t>Store Max PSM confidences for peptides.</t>
  </si>
  <si>
    <t>Calculate Mascot thresholds.</t>
  </si>
  <si>
    <t>-- Total execution of Peptide Validator (2) took 23 s --</t>
  </si>
  <si>
    <t>(3):Peptide and Protein Filter:</t>
  </si>
  <si>
    <t>Filter 2011/2475 Peptide Groups (464 excluded) and 4288/5847 PSMs (1559 excluded) took: 4.8 s</t>
  </si>
  <si>
    <t>Filter 501/503 Proteins (2 excluded) took: 1.7 s</t>
  </si>
  <si>
    <t>Filter 102/316 Decoy Peptide Groups (214 excluded) and 155/558 Decoy PSMs (403 excluded) took: 1.2 s</t>
  </si>
  <si>
    <t>Filter 75/145 Decoy Proteins (70 excluded) took: 1.2 s</t>
  </si>
  <si>
    <t>03/27/2017 06:09 PM</t>
  </si>
  <si>
    <t>Updating counts took 6.4 s.</t>
  </si>
  <si>
    <t>-- Total execution of Peptide and Protein Filter (3) took 15.8 s --</t>
  </si>
  <si>
    <t>(4):Protein Scorer:</t>
  </si>
  <si>
    <t>Calculated counts and coverages in 2.9 s.</t>
  </si>
  <si>
    <t>Scored 501 proteins in 5.8 s.</t>
  </si>
  <si>
    <t>Scored 75 decoy proteins in 1 s.</t>
  </si>
  <si>
    <t>Updated peptides in 4 s.</t>
  </si>
  <si>
    <t>-- Total execution of Protein Scorer (4) took 14 s --</t>
  </si>
  <si>
    <t>(5):Protein Grouping:</t>
  </si>
  <si>
    <t>Retrieving 458 protein groups took 0 s.</t>
  </si>
  <si>
    <t>Store update and connect protein groups, PSMs and peptides took 7.9 s.</t>
  </si>
  <si>
    <t>Check 458 protein groups.</t>
  </si>
  <si>
    <t>Excluded 9 protein groups with no valid PSM remaining.</t>
  </si>
  <si>
    <t>Apply strict parsimony took 14.6 s.</t>
  </si>
  <si>
    <t>Found 445 protein groups.</t>
  </si>
  <si>
    <t>Retrieving 58 decoy protein groups took 0 s.</t>
  </si>
  <si>
    <t>Store update and connect protein groups, PSMs and peptides took 3.6 s.</t>
  </si>
  <si>
    <t>Found 58 decoy protein groups.</t>
  </si>
  <si>
    <t>-- Total execution of Protein Grouping (5) took 35.9 s --</t>
  </si>
  <si>
    <t>(6):Peptide and Protein Quantifier:</t>
  </si>
  <si>
    <t>emPAI calculation took 3.8 s.</t>
  </si>
  <si>
    <t>03/27/2017 06:10 PM</t>
  </si>
  <si>
    <t>Precursor area quantification took 9.7 s.</t>
  </si>
  <si>
    <t>Prepare spectrum visualization took 6.7 s.</t>
  </si>
  <si>
    <t>-- Total execution of Peptide and Protein Quantifier (6) took 20.3 s --</t>
  </si>
  <si>
    <t>(8):Peptide in Protein Annotation:</t>
  </si>
  <si>
    <t>Start retrieving flanking residues and positions.</t>
  </si>
  <si>
    <t>Annotated PSMs/peptides for 501 proteins.</t>
  </si>
  <si>
    <t>Start annotating peptide groups with flanking residues and positions.</t>
  </si>
  <si>
    <t>-- Total execution of Peptide in Protein Annotation (8) took 31.7 s --</t>
  </si>
  <si>
    <t>(7):Protein Marker:</t>
  </si>
  <si>
    <t>Proteins will not be marked, because no FASTA file is selected.</t>
  </si>
  <si>
    <t>-- Total execution of Protein Marker (7) took 0.1 s --</t>
  </si>
  <si>
    <t>(10):Result Statistics:</t>
  </si>
  <si>
    <t>-- Total execution of Result Statistics (10) took 3.5 s --</t>
  </si>
  <si>
    <t>(9):Data Distributions:</t>
  </si>
  <si>
    <t>Calculating found in files</t>
  </si>
  <si>
    <t>03/27/2017 06:11 PM</t>
  </si>
  <si>
    <t>Calculating found for samples</t>
  </si>
  <si>
    <t>Calculating found for sample groups</t>
  </si>
  <si>
    <t>-- Total execution of Data Distributions (9) took 26.8 s --</t>
  </si>
  <si>
    <t>(11):Display Filter:</t>
  </si>
  <si>
    <t>Starting Display Filter</t>
  </si>
  <si>
    <t>-- Total execution of Display Filter (11) took 0.1 s --</t>
  </si>
  <si>
    <t>Finalizing file took 17.7 s.</t>
  </si>
  <si>
    <t>Finished A:\cchiva\Projects\Histones_Arnau\1703_newsamples\161220_ASIR_07_Chlamydomonas_SECOND\161220_ASIR_07_Chlamydomonas_SECOND.pdResult</t>
  </si>
  <si>
    <t>----- Total Job execution took: 8 min 47 s. -----</t>
  </si>
  <si>
    <t>Processing Step A: Workflow</t>
  </si>
  <si>
    <t>Result file: A:\cchiva\Projects\Histones_Arnau\1703_newsamples\161220_ASIR_07_Chlamydomonas_SECOND\161220_ASIR_07_Chlamydomonas_SECOND.msf</t>
  </si>
  <si>
    <t>Description: -</t>
  </si>
  <si>
    <t>Workflow based on template: Chlamydomonas_SECOND_AREA</t>
  </si>
  <si>
    <t>Creation date: 3/27/2017 2:48:48 PM</t>
  </si>
  <si>
    <t xml:space="preserve">  |-(0) Spectrum Files</t>
  </si>
  <si>
    <t xml:space="preserve">    |-(1) Spectrum Selector</t>
  </si>
  <si>
    <t xml:space="preserve">      |-(2) Scan Event Filter</t>
  </si>
  <si>
    <t xml:space="preserve">        |-(7) Mascot</t>
  </si>
  <si>
    <t xml:space="preserve">          |-(9) Target Decoy PSM Validator</t>
  </si>
  <si>
    <t xml:space="preserve">            |-(10) ptmRS</t>
  </si>
  <si>
    <t xml:space="preserve">      |-(3) Scan Event Filter</t>
  </si>
  <si>
    <t xml:space="preserve">        |-(8) Mascot</t>
  </si>
  <si>
    <t xml:space="preserve">    |-(12) Event Detector</t>
  </si>
  <si>
    <t xml:space="preserve">      |-(11) Precursor Ions Area Detector</t>
  </si>
  <si>
    <t>Processing node 0: Spectrum Files</t>
  </si>
  <si>
    <t>Input Data:</t>
  </si>
  <si>
    <t>- File Name(s) (Hidden):</t>
  </si>
  <si>
    <t>A:\data\orbitrap_fusion\Raw\1703\ASIR\161220_S_ASIR_07_01_2ug_CID_IT.raw</t>
  </si>
  <si>
    <t>A:\data\orbitrap_fusion\Raw\1703\ASIR\161220_S_ASIR_07_01_2ug_HCD_IT.raw</t>
  </si>
  <si>
    <t>Processing node 1: Spectrum Selector</t>
  </si>
  <si>
    <t>1. General Settings:</t>
  </si>
  <si>
    <t>- Use New Precursor Reevaluation:  True</t>
  </si>
  <si>
    <t>- Use Isotope Pattern in Precursor Reevaluation:  True</t>
  </si>
  <si>
    <t>2. Spectrum Properties Filter:</t>
  </si>
  <si>
    <t>- Lower RT Limit:  0</t>
  </si>
  <si>
    <t>- Upper RT Limit:  0</t>
  </si>
  <si>
    <t>- First Scan:  0</t>
  </si>
  <si>
    <t>- Last Scan:  0</t>
  </si>
  <si>
    <t>- Lowest Charge State:  0</t>
  </si>
  <si>
    <t>- Highest Charge State:  0</t>
  </si>
  <si>
    <t>- Min. Precursor Mass:  350 Da</t>
  </si>
  <si>
    <t>- Max. Precursor Mass:  5000 Da</t>
  </si>
  <si>
    <t>- Total Intensity Threshold:  0</t>
  </si>
  <si>
    <t>- Minimum Peak Count:  1</t>
  </si>
  <si>
    <t>3. Scan Event Filters:</t>
  </si>
  <si>
    <t>- Min. Collision Energy:  0</t>
  </si>
  <si>
    <t>- Max. Collision Energy:  1000</t>
  </si>
  <si>
    <t>4. Peak Filters:</t>
  </si>
  <si>
    <t>- S/N Threshold (FT-only):  1.5</t>
  </si>
  <si>
    <t>5. Replacements for Unrecognized Properties:</t>
  </si>
  <si>
    <t>- Unrecognized Polarity Replacements:  +</t>
  </si>
  <si>
    <t>- Unrecognized MS Resolution@200 Replacements:  60000</t>
  </si>
  <si>
    <t>- Unrecognized MSn Resolution@200 Replacements:  30000</t>
  </si>
  <si>
    <t>6. Precursor Pattern Extraction:</t>
  </si>
  <si>
    <t>- Precursor Clipping Range Before:  2.5 Da</t>
  </si>
  <si>
    <t>- Precursor Clipping Range After:  5.5 Da</t>
  </si>
  <si>
    <t>Processing node 2: Scan Event Filter</t>
  </si>
  <si>
    <t>Filter Settings:</t>
  </si>
  <si>
    <t>Processing node 7: Mascot</t>
  </si>
  <si>
    <t>1. Input Data:</t>
  </si>
  <si>
    <t>- Maximum Missed Cleavage Sites:  6</t>
  </si>
  <si>
    <t>2. Tolerances:</t>
  </si>
  <si>
    <t>- Fragment Mass Tolerance:  0.5 Da</t>
  </si>
  <si>
    <t>- Precursor Mass Tolerance:  7 ppm</t>
  </si>
  <si>
    <t>- Use Average Precursor Mass:  False</t>
  </si>
  <si>
    <t>4. Dynamic Modifications:</t>
  </si>
  <si>
    <t>- Show All Modifications:  False</t>
  </si>
  <si>
    <t>- 1. Dynamic Modification:  Acetyl (K)</t>
  </si>
  <si>
    <t>- 2. Dynamic Modification:  PhosphoJoin (ST)</t>
  </si>
  <si>
    <t>- 3. Dynamic Modification:  Propionyl (Protein N-term)</t>
  </si>
  <si>
    <t>- 4. Dynamic Modification:  Propionyl + Methyl (K)</t>
  </si>
  <si>
    <t>- 5. Dynamic Modification:  Propionyl (K)</t>
  </si>
  <si>
    <t>- 6. Dynamic Modification:  Phenylisocyanate (N-term)</t>
  </si>
  <si>
    <t>- 7. Dynamic Modification:  Dimethyl (K)</t>
  </si>
  <si>
    <t>- 8. Dynamic Modification:  Trimethyl (K)</t>
  </si>
  <si>
    <t>- 9. Dynamic Modification:  Crotonyl (K)</t>
  </si>
  <si>
    <t>Processing node 9: Target Decoy PSM Validator</t>
  </si>
  <si>
    <t>2. Decoy Database Search:</t>
  </si>
  <si>
    <t>- Target FDR (Strict):  0.01</t>
  </si>
  <si>
    <t>- Target FDR (Relaxed):  0.05</t>
  </si>
  <si>
    <t>- Concatenated FDR Calculation:  False</t>
  </si>
  <si>
    <t>Processing node 10: ptmRS</t>
  </si>
  <si>
    <t>1. Scoring:</t>
  </si>
  <si>
    <t>- PhosphoRS Mode:  False</t>
  </si>
  <si>
    <t>- Use Diagnostic Ions:  True</t>
  </si>
  <si>
    <t>- Use Fragment Mass Tolerance of Search Node:  True</t>
  </si>
  <si>
    <t>- Maximum Peak Depth:  8</t>
  </si>
  <si>
    <t>- Use a mass accuracy correction:  False</t>
  </si>
  <si>
    <t>2. Performance:</t>
  </si>
  <si>
    <t>- Maximum Number of Position Isoforms:  500</t>
  </si>
  <si>
    <t>- Maximum PTMs per peptide:  10</t>
  </si>
  <si>
    <t>Processing node 3: Scan Event Filter</t>
  </si>
  <si>
    <t>Processing node 8: Mascot</t>
  </si>
  <si>
    <t>- 4. Dynamic Modification:  Propionyl (K)</t>
  </si>
  <si>
    <t>- 5. Dynamic Modification:  Propionyl + Methyl (K)</t>
  </si>
  <si>
    <t>Processing node 12: Event Detector</t>
  </si>
  <si>
    <t>- Mass Precision:  2 ppm</t>
  </si>
  <si>
    <t>- S/N Threshold:  1</t>
  </si>
  <si>
    <t>Processing node 11: Precursor Ions Area Detector</t>
  </si>
  <si>
    <t>03/27/2017 03:34 PM</t>
  </si>
  <si>
    <t>Processing A:\cchiva\Projects\Histones_Arnau\1703_newsamples\161220_ASIR_07_Chlamydomonas_SECOND\161220_ASIR_07_Chlamydomonas_SECOND.msf</t>
  </si>
  <si>
    <t>(1):Spectrum Selector:</t>
  </si>
  <si>
    <t>Reading from file 1 of 2:A:\data\orbitrap_fusion\Raw\1703\ASIR\161220_S_ASIR_07_01_2ug_CID_IT.raw (37515 spectra total)</t>
  </si>
  <si>
    <t>(2):Scan Event Filter:</t>
  </si>
  <si>
    <t>1000 of 1000 spectra pass this filter. (1000/1000) total)</t>
  </si>
  <si>
    <t>(7):Mascot:</t>
  </si>
  <si>
    <t>Use mascot server http://mascot.linux.crg.es/mascot/ with Mascot version 2.5.1</t>
  </si>
  <si>
    <t>Sequence Database: Chlamydomonas_reindhardtii_SHORT</t>
  </si>
  <si>
    <t>(3):Scan Event Filter:</t>
  </si>
  <si>
    <t>0 of 1000 spectra pass this filter. (0/1000) total)</t>
  </si>
  <si>
    <t>1000 of 1000 spectra pass this filter. (2000/2000) total)</t>
  </si>
  <si>
    <t>0 of 1000 spectra pass this filter. (0/2000) total)</t>
  </si>
  <si>
    <t>1000 of 1000 spectra pass this filter. (3000/3000) total)</t>
  </si>
  <si>
    <t>0 of 1000 spectra pass this filter. (0/3000) total)</t>
  </si>
  <si>
    <t>03/27/2017 03:35 PM</t>
  </si>
  <si>
    <t>1000 of 1000 spectra pass this filter. (4000/4000) total)</t>
  </si>
  <si>
    <t>0 of 1000 spectra pass this filter. (0/4000) total)</t>
  </si>
  <si>
    <t>1000 of 1000 spectra pass this filter. (5000/5000) total)</t>
  </si>
  <si>
    <t>0 of 1000 spectra pass this filter. (0/5000) total)</t>
  </si>
  <si>
    <t>1000 of 1000 spectra pass this filter. (6000/6000) total)</t>
  </si>
  <si>
    <t>0 of 1000 spectra pass this filter. (0/6000) total)</t>
  </si>
  <si>
    <t>1000 of 1000 spectra pass this filter. (7000/7000) total)</t>
  </si>
  <si>
    <t>0 of 1000 spectra pass this filter. (0/7000) total)</t>
  </si>
  <si>
    <t>1000 of 1000 spectra pass this filter. (8000/8000) total)</t>
  </si>
  <si>
    <t>0 of 1000 spectra pass this filter. (0/8000) total)</t>
  </si>
  <si>
    <t>1000 of 1000 spectra pass this filter. (9000/9000) total)</t>
  </si>
  <si>
    <t>0 of 1000 spectra pass this filter. (0/9000) total)</t>
  </si>
  <si>
    <t>03/27/2017 03:36 PM</t>
  </si>
  <si>
    <t>1000 of 1000 spectra pass this filter. (10000/10000) total)</t>
  </si>
  <si>
    <t>0 of 1000 spectra pass this filter. (0/10000) total)</t>
  </si>
  <si>
    <t>1000 of 1000 spectra pass this filter. (11000/11000) total)</t>
  </si>
  <si>
    <t>0 of 1000 spectra pass this filter. (0/11000) total)</t>
  </si>
  <si>
    <t>1000 of 1000 spectra pass this filter. (12000/12000) total)</t>
  </si>
  <si>
    <t>0 of 1000 spectra pass this filter. (0/12000) total)</t>
  </si>
  <si>
    <t>1000 of 1000 spectra pass this filter. (13000/13000) total)</t>
  </si>
  <si>
    <t>0 of 1000 spectra pass this filter. (0/13000) total)</t>
  </si>
  <si>
    <t>1000 of 1000 spectra pass this filter. (14000/14000) total)</t>
  </si>
  <si>
    <t>0 of 1000 spectra pass this filter. (0/14000) total)</t>
  </si>
  <si>
    <t>1000 of 1000 spectra pass this filter. (15000/15000) total)</t>
  </si>
  <si>
    <t>03/27/2017 03:37 PM</t>
  </si>
  <si>
    <t>0 of 1000 spectra pass this filter. (0/15000) total)</t>
  </si>
  <si>
    <t>1000 of 1000 spectra pass this filter. (16000/16000) total)</t>
  </si>
  <si>
    <t>0 of 1000 spectra pass this filter. (0/16000) total)</t>
  </si>
  <si>
    <t>1000 of 1000 spectra pass this filter. (17000/17000) total)</t>
  </si>
  <si>
    <t>0 of 1000 spectra pass this filter. (0/17000) total)</t>
  </si>
  <si>
    <t>1000 of 1000 spectra pass this filter. (18000/18000) total)</t>
  </si>
  <si>
    <t>0 of 1000 spectra pass this filter. (0/18000) total)</t>
  </si>
  <si>
    <t>1000 of 1000 spectra pass this filter. (19000/19000) total)</t>
  </si>
  <si>
    <t>03/27/2017 03:38 PM</t>
  </si>
  <si>
    <t>0 of 1000 spectra pass this filter. (0/19000) total)</t>
  </si>
  <si>
    <t>1000 of 1000 spectra pass this filter. (20000/20000) total)</t>
  </si>
  <si>
    <t>0 of 1000 spectra pass this filter. (0/20000) total)</t>
  </si>
  <si>
    <t>1000 of 1000 spectra pass this filter. (21000/21000) total)</t>
  </si>
  <si>
    <t>0 of 1000 spectra pass this filter. (0/21000) total)</t>
  </si>
  <si>
    <t>1000 of 1000 spectra pass this filter. (22000/22000) total)</t>
  </si>
  <si>
    <t>0 of 1000 spectra pass this filter. (0/22000) total)</t>
  </si>
  <si>
    <t>102 of 102 spectra pass this filter. (22102/22102) total)</t>
  </si>
  <si>
    <t>0 of 102 spectra pass this filter. (0/22102) total)</t>
  </si>
  <si>
    <t>Sent 22102 spectra from file 1.</t>
  </si>
  <si>
    <t>Reading from file 2 of 2:A:\data\orbitrap_fusion\Raw\1703\ASIR\161220_S_ASIR_07_01_2ug_HCD_IT.raw (42123 spectra total)</t>
  </si>
  <si>
    <t>0 of 1000 spectra pass this filter. (22102/23102) total)</t>
  </si>
  <si>
    <t>1000 of 1000 spectra pass this filter. (1000/23102) total)</t>
  </si>
  <si>
    <t>03/27/2017 03:39 PM</t>
  </si>
  <si>
    <t>(8):Mascot:</t>
  </si>
  <si>
    <t>0 of 1000 spectra pass this filter. (22102/24102) total)</t>
  </si>
  <si>
    <t>1000 of 1000 spectra pass this filter. (2000/24102) total)</t>
  </si>
  <si>
    <t>0 of 1000 spectra pass this filter. (22102/25102) total)</t>
  </si>
  <si>
    <t>1000 of 1000 spectra pass this filter. (3000/25102) total)</t>
  </si>
  <si>
    <t>0 of 1000 spectra pass this filter. (22102/26102) total)</t>
  </si>
  <si>
    <t>1000 of 1000 spectra pass this filter. (4000/26102) total)</t>
  </si>
  <si>
    <t>0 of 1000 spectra pass this filter. (22102/27102) total)</t>
  </si>
  <si>
    <t>1000 of 1000 spectra pass this filter. (5000/27102) total)</t>
  </si>
  <si>
    <t>0 of 1000 spectra pass this filter. (22102/28102) total)</t>
  </si>
  <si>
    <t>1000 of 1000 spectra pass this filter. (6000/28102) total)</t>
  </si>
  <si>
    <t>03/27/2017 03:40 PM</t>
  </si>
  <si>
    <t>0 of 1000 spectra pass this filter. (22102/29102) total)</t>
  </si>
  <si>
    <t>1000 of 1000 spectra pass this filter. (7000/29102) total)</t>
  </si>
  <si>
    <t>0 of 1000 spectra pass this filter. (22102/30102) total)</t>
  </si>
  <si>
    <t>1000 of 1000 spectra pass this filter. (8000/30102) total)</t>
  </si>
  <si>
    <t>0 of 1000 spectra pass this filter. (22102/31102) total)</t>
  </si>
  <si>
    <t>1000 of 1000 spectra pass this filter. (9000/31102) total)</t>
  </si>
  <si>
    <t>0 of 1000 spectra pass this filter. (22102/32102) total)</t>
  </si>
  <si>
    <t>1000 of 1000 spectra pass this filter. (10000/32102) total)</t>
  </si>
  <si>
    <t>0 of 1000 spectra pass this filter. (22102/33102) total)</t>
  </si>
  <si>
    <t>1000 of 1000 spectra pass this filter. (11000/33102) total)</t>
  </si>
  <si>
    <t>03/27/2017 03:41 PM</t>
  </si>
  <si>
    <t>0 of 1000 spectra pass this filter. (22102/34102) total)</t>
  </si>
  <si>
    <t>1000 of 1000 spectra pass this filter. (12000/34102) total)</t>
  </si>
  <si>
    <t>0 of 1000 spectra pass this filter. (22102/35102) total)</t>
  </si>
  <si>
    <t>1000 of 1000 spectra pass this filter. (13000/35102) total)</t>
  </si>
  <si>
    <t>0 of 1000 spectra pass this filter. (22102/36102) total)</t>
  </si>
  <si>
    <t>1000 of 1000 spectra pass this filter. (14000/36102) total)</t>
  </si>
  <si>
    <t>0 of 1000 spectra pass this filter. (22102/37102) total)</t>
  </si>
  <si>
    <t>1000 of 1000 spectra pass this filter. (15000/37102) total)</t>
  </si>
  <si>
    <t>03/27/2017 03:42 PM</t>
  </si>
  <si>
    <t>0 of 1000 spectra pass this filter. (22102/38102) total)</t>
  </si>
  <si>
    <t>1000 of 1000 spectra pass this filter. (16000/38102) total)</t>
  </si>
  <si>
    <t>0 of 1000 spectra pass this filter. (22102/39102) total)</t>
  </si>
  <si>
    <t>1000 of 1000 spectra pass this filter. (17000/39102) total)</t>
  </si>
  <si>
    <t>0 of 1000 spectra pass this filter. (22102/40102) total)</t>
  </si>
  <si>
    <t>1000 of 1000 spectra pass this filter. (18000/40102) total)</t>
  </si>
  <si>
    <t>0 of 1000 spectra pass this filter. (22102/41102) total)</t>
  </si>
  <si>
    <t>1000 of 1000 spectra pass this filter. (19000/41102) total)</t>
  </si>
  <si>
    <t>03/27/2017 03:43 PM</t>
  </si>
  <si>
    <t>0 of 1000 spectra pass this filter. (22102/42102) total)</t>
  </si>
  <si>
    <t>1000 of 1000 spectra pass this filter. (20000/42102) total)</t>
  </si>
  <si>
    <t>0 of 1000 spectra pass this filter. (22102/43102) total)</t>
  </si>
  <si>
    <t>1000 of 1000 spectra pass this filter. (21000/43102) total)</t>
  </si>
  <si>
    <t>0 of 1000 spectra pass this filter. (22102/44102) total)</t>
  </si>
  <si>
    <t>1000 of 1000 spectra pass this filter. (22000/44102) total)</t>
  </si>
  <si>
    <t>0 of 1000 spectra pass this filter. (22102/45102) total)</t>
  </si>
  <si>
    <t>1000 of 1000 spectra pass this filter. (23000/45102) total)</t>
  </si>
  <si>
    <t>03/27/2017 03:44 PM</t>
  </si>
  <si>
    <t>0 of 1000 spectra pass this filter. (22102/46102) total)</t>
  </si>
  <si>
    <t>1000 of 1000 spectra pass this filter. (24000/46102) total)</t>
  </si>
  <si>
    <t>0 of 1000 spectra pass this filter. (22102/47102) total)</t>
  </si>
  <si>
    <t>1000 of 1000 spectra pass this filter. (25000/47102) total)</t>
  </si>
  <si>
    <t>0 of 333 spectra pass this filter. (22102/47435) total)</t>
  </si>
  <si>
    <t>333 of 333 spectra pass this filter. (25333/47435) total)</t>
  </si>
  <si>
    <t>Sent 25333 spectra from file 2.</t>
  </si>
  <si>
    <t>Sent 47435 spectra from 2 files.</t>
  </si>
  <si>
    <t>-- Total execution of Spectrum Selector (1) took 2 min 52 s --</t>
  </si>
  <si>
    <t>22102 of 47435 spectra passed this filter.</t>
  </si>
  <si>
    <t>-- Total execution of Scan Event Filter (2) took 0 s --</t>
  </si>
  <si>
    <t>Spectrum storage took 2 min 25 s.</t>
  </si>
  <si>
    <t>Start searching 22102 spectra</t>
  </si>
  <si>
    <t>Mascot result on server (filename=../../../../../../mascot/data//20170327/F037863.dat)</t>
  </si>
  <si>
    <t>03/27/2017 04:19 PM</t>
  </si>
  <si>
    <t>Mascot Server completed</t>
  </si>
  <si>
    <t>03/27/2017 04:20 PM</t>
  </si>
  <si>
    <t>Received Mascot result file (filename=../../../../../../mascot/data//20170327/F037863.dat)</t>
  </si>
  <si>
    <t>Start parsing results</t>
  </si>
  <si>
    <t>03/27/2017 04:21 PM</t>
  </si>
  <si>
    <t>Start mapping 504 proteins</t>
  </si>
  <si>
    <t>Received 504 proteins from Mascot server (Chlamydomonas_reindhardtii_SHORT)</t>
  </si>
  <si>
    <t>03/27/2017 04:23 PM</t>
  </si>
  <si>
    <t>Start mapping modifications</t>
  </si>
  <si>
    <t>Start translating results</t>
  </si>
  <si>
    <t>Stored 31889 decoy PSMs for 14669 spectra</t>
  </si>
  <si>
    <t>Stored 31694 PSMs for 15059 spectra</t>
  </si>
  <si>
    <t>Used mascot server http://mascot.linux.crg.es/mascot/ with Mascot version 2.5.1</t>
  </si>
  <si>
    <t>-- Total search time was 39 min 29 s --</t>
  </si>
  <si>
    <t>(9):Target Decoy PSM Validator:</t>
  </si>
  <si>
    <t>Evaluating peptides of Mascot (7) started</t>
  </si>
  <si>
    <t>Start calculating strict False Discovery Rate</t>
  </si>
  <si>
    <t>Calculating strict FDR took 12.3 s</t>
  </si>
  <si>
    <t>Start calculating relaxed False Discovery Rate</t>
  </si>
  <si>
    <t>Calculating relaxed FDR took 9.3 s</t>
  </si>
  <si>
    <t>-- Total execution of Target Decoy PSM Validator (9) took 28.7 s --</t>
  </si>
  <si>
    <t>(10):ptmRS:</t>
  </si>
  <si>
    <t>Starting ptmRS node 2.0, ptmRS 1.4.5528.37675 - based on phosphoRS3 Taus T. et al., J. Proteome Res. 2011, 10, 5354-62</t>
  </si>
  <si>
    <t>More nodes and documentations can be found here http://ms.imp.ac.at/?goto=pd-nodes.</t>
  </si>
  <si>
    <t>Scoring with ptmRS (1.4.5528.37675) for Mascot (7) with a fragment ion mass tolerance of 0.5 m/z allowing a maximum of 10 PTMs with neutral loss and 500 isoforms per peptide.</t>
  </si>
  <si>
    <t>(10) WARNING: Equal amino acid modification detected. Methyl ~= Acetyl.</t>
  </si>
  <si>
    <t>03/27/2017 04:25 PM</t>
  </si>
  <si>
    <t>(10) Localizing 2xMethyl based on Dimethyl, elementTarget: K (delta mass: 28.0313, no neutral loss)</t>
  </si>
  <si>
    <t>(10) Localizing 2xMethyl based on Dimethyl, elementTarget: R (delta mass: 28.0313, no neutral loss)</t>
  </si>
  <si>
    <t>(10) Localizing 3xMethyl based on Trimethyl, elementTarget: K (delta mass: 42.0470, Neutral-losses:-H(9) C(3) N - 59.073499)</t>
  </si>
  <si>
    <t>(10) Localizing 1xAcetyl, elementTarget: K (delta mass: 42.0106, no neutral loss)</t>
  </si>
  <si>
    <t>(10) Localizing 1xPhosphoJoin, elementTarget: S (delta mass: 79.9663, no neutral loss)</t>
  </si>
  <si>
    <t>(10) Localizing 1xPhosphoJoin, elementTarget: T (delta mass: 79.9663, no neutral loss)</t>
  </si>
  <si>
    <t>(10) Localizing 1xPropionyl + Methyl, elementTarget: K (delta mass: 70.0419, no neutral loss)</t>
  </si>
  <si>
    <t>(10) Localizing 1xPropionyl, elementTarget: K (delta mass: 56.0262, no neutral loss)</t>
  </si>
  <si>
    <t>(10) Localizing 1xCrotonyl, elementTarget: K (delta mass: 68.0262, no neutral loss)</t>
  </si>
  <si>
    <t>(10) FITs for CID_CAD: b, y; FITs with NLs: no</t>
  </si>
  <si>
    <t>(10) FITs for HCD: b, y; FITs with NLs: b, y</t>
  </si>
  <si>
    <t>(10) FITs for ECD_ETD: c, zRadical, zPrime; FITs with NLs: no</t>
  </si>
  <si>
    <t>(10) FITs for EThcD: b, y, c, zRadical, zPrime; FITs with NLs: b, y</t>
  </si>
  <si>
    <t xml:space="preserve">(10) Workload level: #spectra: 15059. </t>
  </si>
  <si>
    <t xml:space="preserve">(10) Workload level: #spectra per package: 40000. </t>
  </si>
  <si>
    <t xml:space="preserve">(10) Workload level: #parallel tasks: 8. </t>
  </si>
  <si>
    <t>(10) Finished collecting spectra</t>
  </si>
  <si>
    <t>03/27/2017 04:31 PM</t>
  </si>
  <si>
    <t>Writing current ptmRS results to file. Puffer has following size 18129</t>
  </si>
  <si>
    <t>-- Total execution of ptmRS (10) took 7 min 23 s --</t>
  </si>
  <si>
    <t>25333 of 47435 spectra passed this filter.</t>
  </si>
  <si>
    <t>-- Total execution of Scan Event Filter (3) took 0 s --</t>
  </si>
  <si>
    <t>Spectrum storage took 3 min 20 s.</t>
  </si>
  <si>
    <t>Start searching 25333 spectra</t>
  </si>
  <si>
    <t>Mascot result on server (filename=../../../../../../mascot/data//20170327/F037864.dat)</t>
  </si>
  <si>
    <t>03/27/2017 05:17 PM</t>
  </si>
  <si>
    <t>03/27/2017 05:19 PM</t>
  </si>
  <si>
    <t>Received Mascot result file (filename=../../../../../../mascot/data//20170327/F037864.dat)</t>
  </si>
  <si>
    <t>03/27/2017 05:20 PM</t>
  </si>
  <si>
    <t>Start mapping 503 proteins</t>
  </si>
  <si>
    <t>Received 503 proteins from Mascot server (Chlamydomonas_reindhardtii_SHORT)</t>
  </si>
  <si>
    <t>03/27/2017 05:22 PM</t>
  </si>
  <si>
    <t>Stored 31911 decoy PSMs for 14928 spectra</t>
  </si>
  <si>
    <t>Stored 32355 PSMs for 15712 spectra</t>
  </si>
  <si>
    <t>-- Total search time was 52 min 4 s --</t>
  </si>
  <si>
    <t>Evaluating peptides of Mascot (8) started</t>
  </si>
  <si>
    <t>Calculating strict FDR took 10.6 s</t>
  </si>
  <si>
    <t>Calculating relaxed FDR took 10.3 s</t>
  </si>
  <si>
    <t>03/27/2017 05:23 PM</t>
  </si>
  <si>
    <t>-- Total execution of Target Decoy PSM Validator (9) took 29 s --</t>
  </si>
  <si>
    <t>Scoring with ptmRS (1.4.5528.37675) for Mascot (8) with a fragment ion mass tolerance of 0.5 m/z allowing a maximum of 10 PTMs with neutral loss and 500 isoforms per peptide.</t>
  </si>
  <si>
    <t>03/27/2017 05:24 PM</t>
  </si>
  <si>
    <t xml:space="preserve">(10) Workload level: #spectra: 15712. </t>
  </si>
  <si>
    <t>03/27/2017 05:25 PM</t>
  </si>
  <si>
    <t>03/27/2017 05:34 PM</t>
  </si>
  <si>
    <t>Writing current ptmRS results to file. Puffer has following size 18824</t>
  </si>
  <si>
    <t>03/27/2017 05:35 PM</t>
  </si>
  <si>
    <t>-- Total execution of ptmRS (10) took 12 min 4 s --</t>
  </si>
  <si>
    <t>(12):Event Detector:</t>
  </si>
  <si>
    <t>Start Event Processing on: A:\data\orbitrap_fusion\Raw\1703\ASIR\161220_S_ASIR_07_01_2ug_CID_IT.raw with scan filter: FTMS + p NSI Full ms [197.08-1500.00]</t>
  </si>
  <si>
    <t>03/27/2017 05:37 PM</t>
  </si>
  <si>
    <t>Normalizing ...</t>
  </si>
  <si>
    <t xml:space="preserve">Clustering Event Peaks ... </t>
  </si>
  <si>
    <t>03/27/2017 05:46 PM</t>
  </si>
  <si>
    <t>Event processing of A:\data\orbitrap_fusion\Raw\1703\ASIR\161220_S_ASIR_07_01_2ug_CID_IT.raw finished after 11 min 30 s</t>
  </si>
  <si>
    <t>Start Event Processing on: A:\data\orbitrap_fusion\Raw\1703\ASIR\161220_S_ASIR_07_01_2ug_HCD_IT.raw with scan filter: FTMS + p NSI Full ms [350.00-1500.00]</t>
  </si>
  <si>
    <t>03/27/2017 05:47 PM</t>
  </si>
  <si>
    <t>03/27/2017 05:53 PM</t>
  </si>
  <si>
    <t>Event processing of A:\data\orbitrap_fusion\Raw\1703\ASIR\161220_S_ASIR_07_01_2ug_HCD_IT.raw finished after 7 min 8 s</t>
  </si>
  <si>
    <t>03/27/2017 05:54 PM</t>
  </si>
  <si>
    <t>-- Total execution of Event Detector (12) took 18 min 56 s --</t>
  </si>
  <si>
    <t>(11):Precursor Ions Area Detector:</t>
  </si>
  <si>
    <t>Start quantification for file: A:\data\orbitrap_fusion\Raw\1703\ASIR\161220_S_ASIR_07_01_2ug_CID_IT.raw.</t>
  </si>
  <si>
    <t>Start verification of peptides identified from Mascot, Mascot</t>
  </si>
  <si>
    <t>03/27/2017 05:57 PM</t>
  </si>
  <si>
    <t xml:space="preserve">Storing 0 peptide verification results. </t>
  </si>
  <si>
    <t>03/27/2017 05:58 PM</t>
  </si>
  <si>
    <t>Storing 0 precursor ion quantification results.</t>
  </si>
  <si>
    <t>Storing 9592 remaining single precursor patterns.</t>
  </si>
  <si>
    <t>Start quantification for file: A:\data\orbitrap_fusion\Raw\1703\ASIR\161220_S_ASIR_07_01_2ug_HCD_IT.raw.</t>
  </si>
  <si>
    <t>Storing 9583 remaining single precursor patterns.</t>
  </si>
  <si>
    <t>-- Total execution of Precursor Ions Area Detector (11) took 8 min 17 s --</t>
  </si>
  <si>
    <t>Finished A:\cchiva\Projects\Histones_Arnau\1703_newsamples\161220_ASIR_07_Chlamydomonas_SECOND\161220_ASIR_07_Chlamydomonas_SECOND.msf</t>
  </si>
  <si>
    <t>----- Total Job execution took: 2 h 28 min. -----</t>
  </si>
  <si>
    <t>Validation</t>
  </si>
  <si>
    <t>Consensus Step Validation</t>
  </si>
  <si>
    <t>Peptide Validator nodes:</t>
  </si>
  <si>
    <t>Additional information:</t>
  </si>
  <si>
    <t>Used validation mode: 'Only PSM level FDR Calculation based on score'.</t>
  </si>
  <si>
    <t>Processing Step A: Validation</t>
  </si>
  <si>
    <t>Psm Validator nodes:</t>
  </si>
  <si>
    <t>Validation for Processing Node: Mascot (7)</t>
  </si>
  <si>
    <t>Separated Calculation</t>
  </si>
  <si>
    <t>High Confidence Thresholds:</t>
  </si>
  <si>
    <t>Score used to calculateFDR: Mascot Significance Threshold</t>
  </si>
  <si>
    <t>Actual FDR for Target 0.01 (High): 0.010</t>
  </si>
  <si>
    <t>Target PSMs parsing: 405</t>
  </si>
  <si>
    <t>Decoy PSMs parsing: 4</t>
  </si>
  <si>
    <t>Significance Threshold : 0.000500000000000038</t>
  </si>
  <si>
    <t>Medium Confidence Thresholds:</t>
  </si>
  <si>
    <t>Actual FDR for Target 0.05 (Medium): 0.050</t>
  </si>
  <si>
    <t>Target PSMs parsing: 1403</t>
  </si>
  <si>
    <t>Decoy PSMs parsing: 70</t>
  </si>
  <si>
    <t>Significance Threshold : 0.0364</t>
  </si>
  <si>
    <t>Validation for Processing Node: Mascot (8)</t>
  </si>
  <si>
    <t>Actual FDR for Target 0.01 (High): 0.009</t>
  </si>
  <si>
    <t>Target PSMs parsing: 850</t>
  </si>
  <si>
    <t>Decoy PSMs parsing: 8</t>
  </si>
  <si>
    <t>Significance Threshold : 0.00470000000000004</t>
  </si>
  <si>
    <t>Target PSMs parsing: 1854</t>
  </si>
  <si>
    <t>Decoy PSMs parsing: 92</t>
  </si>
  <si>
    <t>Significance Threshold : 0.128</t>
  </si>
  <si>
    <t>Filters and Counts</t>
  </si>
  <si>
    <t>Applied display filters:</t>
  </si>
  <si>
    <t>Filter Set unnamed contains the following filters:</t>
  </si>
  <si>
    <t>Row Filter for Proteins:</t>
  </si>
  <si>
    <t>Master is equal to Master</t>
  </si>
  <si>
    <t>Number of result items:</t>
  </si>
  <si>
    <t>Protein Groups:</t>
  </si>
  <si>
    <t>445 included / 454 total</t>
  </si>
  <si>
    <t>Proteins:</t>
  </si>
  <si>
    <t>458 filtered / 501 included / 504 total</t>
  </si>
  <si>
    <t>Peptide Groups:</t>
  </si>
  <si>
    <t>2011 included / 32509 total</t>
  </si>
  <si>
    <t>PSMs:</t>
  </si>
  <si>
    <t>4288 included / 64049 total</t>
  </si>
  <si>
    <t>MS/MS Spectrum Info:</t>
  </si>
  <si>
    <t>47435 total</t>
  </si>
  <si>
    <t>Result Statistics:</t>
  </si>
  <si>
    <t>133 total</t>
  </si>
  <si>
    <t>FDR Values for Entire Result</t>
  </si>
  <si>
    <t>Actual estimated FDR values (without applied display filters):</t>
  </si>
  <si>
    <t>These estimated FDR values are based on simple counting of target and decoy items</t>
  </si>
  <si>
    <t>and may divert from the target FDR values you have set in the validation nodes</t>
  </si>
  <si>
    <t>used during workflow processing.</t>
  </si>
  <si>
    <t>Usually the values will be slightly more conservative than using validation</t>
  </si>
  <si>
    <t>based on linear discriminant analysis or other sophisticated methods.</t>
  </si>
  <si>
    <t>High confident results:</t>
  </si>
  <si>
    <t>0.007 (1689 targets, 12 decoys) for Peptide-Spectrum Matches</t>
  </si>
  <si>
    <t>0.009 (904 targets, 8 decoys) for Peptide Groups</t>
  </si>
  <si>
    <t>(No confidence was assigned to Proteins)</t>
  </si>
  <si>
    <t>(No confidence was assigned to Protein Groups)</t>
  </si>
  <si>
    <t>Medium and High confident results:</t>
  </si>
  <si>
    <t>0.036 (4288 targets, 155 decoys) for Peptide-Spectrum Matches</t>
  </si>
  <si>
    <t>0.051 (2011 targets, 102 decoys) for Peptide Groups</t>
  </si>
  <si>
    <t>Whole dataset:</t>
  </si>
  <si>
    <t>0.150 (501 targets, 75 decoys) for Proteins</t>
  </si>
  <si>
    <t>0.130 (445 targets, 58 decoys) for Protein Groups</t>
  </si>
  <si>
    <t>Configuration</t>
  </si>
  <si>
    <t>Consensus Workflow Configuration</t>
  </si>
  <si>
    <t>Configuration for: MSF Files</t>
  </si>
  <si>
    <t>Scores:</t>
  </si>
  <si>
    <t>- PSM scores (Hidden):</t>
  </si>
  <si>
    <t>Mascot: Ions Score</t>
  </si>
  <si>
    <t>Sequest HT: XCorr</t>
  </si>
  <si>
    <t>SEQUEST: XCorr</t>
  </si>
  <si>
    <t>MSPepSearch: dot Score</t>
  </si>
  <si>
    <t>MSPepSearch: rev-dot Score</t>
  </si>
  <si>
    <t>MSPepSearch: MSPepSearch Score</t>
  </si>
  <si>
    <t>Byonic: |Log Prob|</t>
  </si>
  <si>
    <t>Byonic: Byonic Score</t>
  </si>
  <si>
    <t>MS Amanda: Amanda Score</t>
  </si>
  <si>
    <t>Configuration for: Protein Scorer</t>
  </si>
  <si>
    <t>Configuration Settings for Protein Score 'MascotSummationScore':</t>
  </si>
  <si>
    <t>Protein Scoring Options:</t>
  </si>
  <si>
    <t>Mascot protein score is calculated as MudPIT score</t>
  </si>
  <si>
    <t>Processing Workflow A: Configuration</t>
  </si>
  <si>
    <t>Configuration for: Mascot</t>
  </si>
  <si>
    <t>1. Default Confidence Thresholds:</t>
  </si>
  <si>
    <t>- Significance High:  0.000500000000000038</t>
  </si>
  <si>
    <t>- Significance Middle:  0.0364</t>
  </si>
  <si>
    <t>1. Mascot Server:</t>
  </si>
  <si>
    <t>- Max. MGF File Size [MB]:  500</t>
  </si>
  <si>
    <t>- Time interval between attempts to submit a search [sec]:  90</t>
  </si>
  <si>
    <t>- Number of attempts to submit the search:  20</t>
  </si>
  <si>
    <t>- Mascot Server URL:  http://mascot.linux.crg.es/mascot/</t>
  </si>
  <si>
    <t>2. Mascot Server Authentication:</t>
  </si>
  <si>
    <t>- Mascot Server Password:  **********</t>
  </si>
  <si>
    <t>3. Web Server Authentication:</t>
  </si>
  <si>
    <t>Configuration for: ptmRS</t>
  </si>
  <si>
    <t>- Random seed:  -2</t>
  </si>
  <si>
    <t>- Maximum Search Engine Rank:  5</t>
  </si>
  <si>
    <t>- Minimum Main Score:  0</t>
  </si>
  <si>
    <t>- Maximum number of threads:  0</t>
  </si>
  <si>
    <t>General:</t>
  </si>
  <si>
    <t>- Modification configuration (Hidden):</t>
  </si>
  <si>
    <t>&lt;?xml version="1.0" encoding="UTF-8" standalone="yes"?&gt;</t>
  </si>
  <si>
    <t>&lt;AnyPTM&gt;</t>
  </si>
  <si>
    <t>&lt;!-- This defines a modifications. The unimodID can be found in (path can be slightly different</t>
  </si>
  <si>
    <t>C:\ProgramData\Thermo\Proteome Discoverer 2.0\MagellanDBs\unimod.xml</t>
  </si>
  <si>
    <t>--&gt;</t>
  </si>
  <si>
    <t>&lt;modification name="Methyl" abbreviation="Methyl" searchdefined="FALSE" mass="14.015650" unimodId="34"&gt;</t>
  </si>
  <si>
    <t>&lt;!-- Targets of the modification --&gt;</t>
  </si>
  <si>
    <t>&lt;target aminoacid="K"/&gt;</t>
  </si>
  <si>
    <t>&lt;target aminoacid="R"/&gt;</t>
  </si>
  <si>
    <t>&lt;!--</t>
  </si>
  <si>
    <t>The modifications below this comment are substituted with the modification above this comment.</t>
  </si>
  <si>
    <t>Hence, the name of the modifications below have to be identical to the name defined by the search engine.</t>
  </si>
  <si>
    <t>Trivial substitution (Methyl = 1xMethyl) can also be performed (therefore all modifications will be scored together.</t>
  </si>
  <si>
    <t>&lt;equivalentmodification name="Methyl" factor="1"/&gt;</t>
  </si>
  <si>
    <t>&lt;equivalentmodification name="Dimethyl" factor="2"/&gt;</t>
  </si>
  <si>
    <t>&lt;!--Since arginine does not carry 3 methyls avoid this target--&gt;</t>
  </si>
  <si>
    <t>&lt;equivalentmodification name="Trimethyl" factor="3" avoidTarget="R"/&gt;</t>
  </si>
  <si>
    <t>&lt;equivalentmodification name="Methyl (K)" factor="1"/&gt;</t>
  </si>
  <si>
    <t>&lt;equivalentmodification name="Dimethyl (K)" factor="2"/&gt;</t>
  </si>
  <si>
    <t>&lt;/modification&gt;</t>
  </si>
  <si>
    <t>&lt;!--EXAMPLE EXAMPLE EXAMPLE EXAMPLE EXAMPLE EXAMPLE EXAMPLE EXAMPLE EXAMPLE EXAMPLE--&gt;</t>
  </si>
  <si>
    <t>&lt;modification name="ptmRS_BaseTestModification" abbreviation="baseTestMod" searchdefined="FALSE" mass="69.235469" unimodId="-9999"&gt;</t>
  </si>
  <si>
    <t>&lt;!-- Specifies a modification Test, which will, if on a peptide be used by ptmRS --&gt;</t>
  </si>
  <si>
    <t>&lt;!-- Specify the targets for current modification. It is important to highlight that this targets are taken for scoring! --&gt;</t>
  </si>
  <si>
    <t>&lt;target aminoacid="M"/&gt;</t>
  </si>
  <si>
    <t>&lt;target aminoacid="P"/&gt;</t>
  </si>
  <si>
    <t>&lt;target aminoacid="E"/&gt;</t>
  </si>
  <si>
    <t>Specify neutral losses. This NL will be used while scoring. Also NLs defined by the search engine will</t>
  </si>
  <si>
    <t>be used. Each &lt;target /&gt; specifies an amino acid (and a number of modification) pair where this NL is possible</t>
  </si>
  <si>
    <t>&lt;neutralloss abbreviation="NLofM" mass="98.12345"&gt;</t>
  </si>
  <si>
    <t>&lt;target aminoacid="M" factor ="3"/&gt;</t>
  </si>
  <si>
    <t>&lt;target aminoacid="M" factor ="2"/&gt;</t>
  </si>
  <si>
    <t>&lt;target aminoacid="M" factor ="1"/&gt;</t>
  </si>
  <si>
    <t>&lt;/neutralloss&gt;</t>
  </si>
  <si>
    <t>&lt;neutralloss abbreviation="NLofPE" mass="59.3256"&gt;</t>
  </si>
  <si>
    <t>Diagnostic ions (DI) can be defined. Currently 3 types of diagnostic ions are supported.</t>
  </si>
  <si>
    <t>* First, ions giving evidence for a specific target (e.g. DI found, modification is on Lysine)</t>
  </si>
  <si>
    <t>* Second ions giving evidence for the number of modification on a target (e.g. DI found, modification is on any target with the a factor of 2, dimethyl on Lysine/Arginin).</t>
  </si>
  <si>
    <t>* Third, combinations of both like in this example</t>
  </si>
  <si>
    <t>* Last, just the report it.</t>
  </si>
  <si>
    <t>&lt;diagnosticion name="Diagnostic Ion1" mass="55" peakdepth="8"&gt;</t>
  </si>
  <si>
    <t>&lt;!-- This diagnostic ions is an evidence that modification is bind to target M --&gt;</t>
  </si>
  <si>
    <t>&lt;Evidence_Target&gt;M&lt;/Evidence_Target&gt;</t>
  </si>
  <si>
    <t>&lt;!-- This diagnostic ions is an evidence for this modification of a factor 3 --&gt;</t>
  </si>
  <si>
    <t>&lt;Evidence_Factor&gt;3&lt;/Evidence_Factor&gt;</t>
  </si>
  <si>
    <t>Defines the relativity of the given mass:</t>
  </si>
  <si>
    <t>* Precursor: DI searched at: precursor + mass</t>
  </si>
  <si>
    <t>* ExistingPrecursor (default): DI searched if the precursor was measured in MS2 at: precursor + mass</t>
  </si>
  <si>
    <t>* ImoniumIon: The given mass is absolute, therefore here: mass</t>
  </si>
  <si>
    <t>&lt;Relativity&gt;ExistingPrecursor&lt;/Relativity&gt;</t>
  </si>
  <si>
    <t>&lt;/diagnosticion&gt;</t>
  </si>
  <si>
    <t>Following modifications are mapped onto the ptmRS_BaseTestModification:</t>
  </si>
  <si>
    <t>Modification on PSMs with the name "ptmRS_SearchengineTestMod1" are mapped onto 1x ptmRS_BaseTestModification</t>
  </si>
  <si>
    <t>&lt;equivalentmodification name="ptmRS_SearchengineTestMod1" factor="1" new="FALSE"/&gt;</t>
  </si>
  <si>
    <t>&lt;!-- Modification on PSMs with the name "ptmRS_SearchengineTestMod2" are mapped onto 2x ptmRS_BaseTestModification (this 2x mod cannot be found on P,E)--&gt;</t>
  </si>
  <si>
    <t>&lt;equivalentmodification name="ptmRS_SearchengineTestMod2" factor="2" new="FALSE" avoidTarget="PE"/&gt;</t>
  </si>
  <si>
    <t>&lt;!-- Modification on PSMs with the name "ptmRS_SearchengineTestMod3" are mapped onto 3x ptmRS_BaseTestModification (this 3x mod cannot be found on P,E)--&gt;</t>
  </si>
  <si>
    <t>&lt;equivalentmodification name="ptmRS_SearchengineTestMod3" factor="3" new="FALSE" avoidTarget="PE"/&gt;</t>
  </si>
  <si>
    <t>&lt;!-- Defines which fragment ions are used during the scoring in dependence of the activation type --&gt;</t>
  </si>
  <si>
    <t>&lt;FragmentIonCompositionPreference&gt;</t>
  </si>
  <si>
    <t>&lt;FragmentIonComposition ActivationType="CID" FragmentIonComposition="b,y" NeutralLossFragmentIonComposition=""/&gt;</t>
  </si>
  <si>
    <t>&lt;FragmentIonComposition ActivationType="HCD" FragmentIonComposition="b,y" NeutralLossFragmentIonComposition="b,y"/&gt;</t>
  </si>
  <si>
    <t>&lt;FragmentIonComposition ActivationType="ETHcD" FragmentIonComposition="b,y,c,zPrime,zRadical" NeutralLossFragmentIonComposition="b,y"/&gt;</t>
  </si>
  <si>
    <t>&lt;FragmentIonComposition ActivationType="ETD" FragmentIonComposition="c,zPrime,zRadical" NeutralLossFragmentIonComposition=""/&gt;</t>
  </si>
  <si>
    <t>&lt;/FragmentIonCompositionPreference&gt;</t>
  </si>
  <si>
    <t>&lt;/AnyPTM&gt;</t>
  </si>
  <si>
    <t>Confidence</t>
  </si>
  <si>
    <t>Annotated Sequence</t>
  </si>
  <si>
    <t>Modifications in Master Proteins</t>
  </si>
  <si>
    <t># Proteins</t>
  </si>
  <si>
    <t>Master Protein Accessions</t>
  </si>
  <si>
    <t>Positions in Master Proteins</t>
  </si>
  <si>
    <t># Missed Cleavages</t>
  </si>
  <si>
    <t>Theo. MH+ [Da]</t>
  </si>
  <si>
    <t>ptmRS: Best Site Probabilities</t>
  </si>
  <si>
    <t>Ions Score Mascot</t>
  </si>
  <si>
    <t>Confidence Mascot</t>
  </si>
  <si>
    <t>[R].TANGDEPSGDAAEGEEGAAEGGR.[A]</t>
  </si>
  <si>
    <t>Crei_XP_001695654 [337-359]</t>
  </si>
  <si>
    <t>147,72</t>
  </si>
  <si>
    <t>[KRS].AAATGAAAAAGSQLASAQEAGK.[AD]</t>
  </si>
  <si>
    <t>1×Phenylisocyanate [N-Term]</t>
  </si>
  <si>
    <t>Crei_XP_001696302 [123-144]; [156-177]</t>
  </si>
  <si>
    <t>143,41</t>
  </si>
  <si>
    <t>[R].DGAGGFGGDEDDGAEEYDLSGGAK.[G]</t>
  </si>
  <si>
    <t>Crei_XP_001694763 [74-97]</t>
  </si>
  <si>
    <t>140,4</t>
  </si>
  <si>
    <t>[R].ADQADQDADEDGGGEEGVEEGGER.[V]</t>
  </si>
  <si>
    <t>Crei_XP_001696859 [495-518]</t>
  </si>
  <si>
    <t>132,91</t>
  </si>
  <si>
    <t>[R].GAAAATAAGNDEAGLTPEEFQR.[L]</t>
  </si>
  <si>
    <t>Crei_XP_001702958 [77-98]</t>
  </si>
  <si>
    <t>130,18</t>
  </si>
  <si>
    <t>[K].AAVTDATGAASSAAADAR.[A]</t>
  </si>
  <si>
    <t>Crei_XP_001696302 [105-122]</t>
  </si>
  <si>
    <t>129,01</t>
  </si>
  <si>
    <t>[R].DSGNGAGAGPGSAAANGSGEPER.[K]</t>
  </si>
  <si>
    <t>Crei_XP_001690351 [528-550]</t>
  </si>
  <si>
    <t>128,76</t>
  </si>
  <si>
    <t>[K].GRADQADQDADEDGGGEEGVEEGGER.[V]</t>
  </si>
  <si>
    <t>Crei_XP_001696859 [493-518]</t>
  </si>
  <si>
    <t>127,48</t>
  </si>
  <si>
    <t>[R].AGGEEDDFYATAKAGAAAR.[K]</t>
  </si>
  <si>
    <t>1×Phenylisocyanate [N-Term]; 1×Propionyl [K13(100)]</t>
  </si>
  <si>
    <t>Crei_XP_001694763 [103-121]</t>
  </si>
  <si>
    <t>K13(Propionyl): 100</t>
  </si>
  <si>
    <t>127,18</t>
  </si>
  <si>
    <t>[R].ATADDDEDAGGAAAGGDAGPR.[T]</t>
  </si>
  <si>
    <t>Crei_XP_001689771 [423-443]</t>
  </si>
  <si>
    <t>124,66</t>
  </si>
  <si>
    <t>[M].ATKAGVEKAGVEAEAPQVHR.[I]</t>
  </si>
  <si>
    <t>1×Acetyl [K3(100)]; 2×Propionyl [K8(100); K]</t>
  </si>
  <si>
    <t>Crei_XP_001697930 1×Acetyl [K4(100)]</t>
  </si>
  <si>
    <t>Crei_XP_001697930 [2-21]</t>
  </si>
  <si>
    <t>K3(Acetyl): 100; K8(Propionyl): 100</t>
  </si>
  <si>
    <t>124,6</t>
  </si>
  <si>
    <t>[M].ADETVAVEEVAAAEPASGKK.[A]</t>
  </si>
  <si>
    <t>1×Acetyl [K19]; 1×Propionyl [N-Term]</t>
  </si>
  <si>
    <t>Crei_XP_001693443 1×Acetyl [K20]; 1×Propionyl [N-Term]</t>
  </si>
  <si>
    <t>Crei_XP_001693443 [2-21]</t>
  </si>
  <si>
    <t>K19(Acetyl): 95,77</t>
  </si>
  <si>
    <t>120,84</t>
  </si>
  <si>
    <t>[R].NGNGSSSAASSAPAPAR.[S]</t>
  </si>
  <si>
    <t>Crei_XP_001690584 [72-88]</t>
  </si>
  <si>
    <t>119,78</t>
  </si>
  <si>
    <t>[K].AAANGANGAGGADSKDGGR.[K]</t>
  </si>
  <si>
    <t>1×Phenylisocyanate [N-Term]; 1×Propionyl [K15(100)]</t>
  </si>
  <si>
    <t>Crei_XP_001698341 [383-401]</t>
  </si>
  <si>
    <t>K15(Propionyl): 100</t>
  </si>
  <si>
    <t>113,67</t>
  </si>
  <si>
    <t>[K].KGSAQNGAAGGKQAKER.[G]</t>
  </si>
  <si>
    <t>1×Phenylisocyanate [N-Term]; 3×Propionyl [K1(100); K12(100); K15(100)]</t>
  </si>
  <si>
    <t>Crei_XP_001696672 [91-107]</t>
  </si>
  <si>
    <t>K1(Propionyl): 100; K12(Propionyl): 100; K15(Propionyl): 100</t>
  </si>
  <si>
    <t>113,26</t>
  </si>
  <si>
    <t>[R].TQTLDGVIIAAHGADSSR.[T]</t>
  </si>
  <si>
    <t>Crei_XP_001693062 [67-84]</t>
  </si>
  <si>
    <t>110,31</t>
  </si>
  <si>
    <t>2×Propionyl [N-Term; K]</t>
  </si>
  <si>
    <t>Crei_XP_001693443 2×Propionyl [N-Term; ]</t>
  </si>
  <si>
    <t>K19(Propionyl): 95,5</t>
  </si>
  <si>
    <t>109,17</t>
  </si>
  <si>
    <t>[K].VQAGGAYTLNTASSVTVR.[S]</t>
  </si>
  <si>
    <t>Crei_XP_001696616 [63-80]</t>
  </si>
  <si>
    <t>108,13</t>
  </si>
  <si>
    <t>[R].SENPDKKVTELGSKVR.[D]</t>
  </si>
  <si>
    <t>1×Phenylisocyanate [N-Term]; Propionyl [K]; 1×Propionyl + Methyl [K]; 1×Acetyl [K]</t>
  </si>
  <si>
    <t>Crei_XP_001695913 [82-97]</t>
  </si>
  <si>
    <t>K6(Propionyl): 100; K7(Propionyl): 100; K14(Propionyl): 100</t>
  </si>
  <si>
    <t>106,13</t>
  </si>
  <si>
    <t>[R].GGDAAAPAAGGDAAAASGDAPAPAGGAK.[R]</t>
  </si>
  <si>
    <t>Crei_XP_001695654 [369-396]</t>
  </si>
  <si>
    <t>105,39</t>
  </si>
  <si>
    <t>101,28</t>
  </si>
  <si>
    <t>[R].AAAGADSADEEAEAR.[G]</t>
  </si>
  <si>
    <t>1×PhosphoJoin [S7(100)]</t>
  </si>
  <si>
    <t>Crei_XP_001696758 [1128-1142]</t>
  </si>
  <si>
    <t>S7(Phosp): 100</t>
  </si>
  <si>
    <t>100,76</t>
  </si>
  <si>
    <t>[R].LFDDDNSGTITIKDLR.[R]</t>
  </si>
  <si>
    <t>1×Propionyl [K13(100)]</t>
  </si>
  <si>
    <t>Crei_XP_001699499 [109-124]</t>
  </si>
  <si>
    <t>100,57</t>
  </si>
  <si>
    <t>[K].LAGEASTTSTSENGAASNGNGNGASASK.[T]</t>
  </si>
  <si>
    <t>Crei_XP_001697117 [665-692]</t>
  </si>
  <si>
    <t>100,52</t>
  </si>
  <si>
    <t>[R].SPAQQAATASFAGLPR.[Q]</t>
  </si>
  <si>
    <t>Crei_XP_001694276 [271-286]</t>
  </si>
  <si>
    <t>99,41</t>
  </si>
  <si>
    <t>[K].KDAAAPEAAEPKAEKESKPK.[A]</t>
  </si>
  <si>
    <t>4×Propionyl [K1; K12; K15; K18]; 1×Phenylisocyanate [N-Term]</t>
  </si>
  <si>
    <t>Crei_XP_001693071_Histone_H2B; Crei_XP_001692948_Histone_H2B</t>
  </si>
  <si>
    <t>Crei_XP_001693071_Histone_H2B [9-28]; Crei_XP_001692948_Histone_H2B [9-28]</t>
  </si>
  <si>
    <t>K1(Propionyl): 100; K12(Propionyl): 100; K15(Propionyl): 100; K18(Propionyl): 94,6</t>
  </si>
  <si>
    <t>98,75</t>
  </si>
  <si>
    <t>[K].AGVEKAGVEAEAPQVHR.[I]</t>
  </si>
  <si>
    <t>1×Phenylisocyanate [N-Term]; 1×Propionyl [K5(100)]</t>
  </si>
  <si>
    <t>Crei_XP_001697930 [5-21]</t>
  </si>
  <si>
    <t>K5(Propionyl): 100</t>
  </si>
  <si>
    <t>98,57</t>
  </si>
  <si>
    <t>97,32</t>
  </si>
  <si>
    <t>[K].QQDAAAAQLSAHER.[R]</t>
  </si>
  <si>
    <t>Crei_XP_001701312 [52-65]</t>
  </si>
  <si>
    <t>97,13</t>
  </si>
  <si>
    <t>[M].ADETVAVEEVAAAEPASGKKAK.[T]</t>
  </si>
  <si>
    <t>Propionyl [K]; 1×Propionyl + Methyl [K]; Acetyl [K]; 1×Dimethyl [K19]</t>
  </si>
  <si>
    <t>Crei_XP_001693443 3×Propionyl []; 1×Acetyl []; 1×Dimethyl [K20]</t>
  </si>
  <si>
    <t>Crei_XP_001693443 [2-23]</t>
  </si>
  <si>
    <t>K19(Propionyl): 99,99; K20(Propionyl): 99,79</t>
  </si>
  <si>
    <t>96,88</t>
  </si>
  <si>
    <t>[K].SEATAVEASEGGDNYDAK.[V]</t>
  </si>
  <si>
    <t>Crei_XP_001699242 [7-24]</t>
  </si>
  <si>
    <t>96,64</t>
  </si>
  <si>
    <t>[R].AAAAKAAAGPQKAAPKVVGR.[G]</t>
  </si>
  <si>
    <t>1×Phenylisocyanate [N-Term]; 3×Propionyl [K5(100); K12(100); K16(100)]</t>
  </si>
  <si>
    <t>Crei_XP_001694951 [127-146]</t>
  </si>
  <si>
    <t>K5(Propionyl): 100; K12(Propionyl): 100; K16(Propionyl): 100</t>
  </si>
  <si>
    <t>[K].KSEATAVEASEGGDNYDAK.[V]</t>
  </si>
  <si>
    <t>1×Phenylisocyanate [N-Term]; 1×Propionyl [K1(100)]</t>
  </si>
  <si>
    <t>Crei_XP_001699242 [6-24]</t>
  </si>
  <si>
    <t>K1(Propionyl): 100</t>
  </si>
  <si>
    <t>95,33</t>
  </si>
  <si>
    <t>[R].GTKAEAGEGAADGAAADGAEGAKPAAGGR.[S]</t>
  </si>
  <si>
    <t>1×Phenylisocyanate [N-Term]; 2×Propionyl [K3(100); K23(100)]</t>
  </si>
  <si>
    <t>Crei_XP_001695654 [167-195]</t>
  </si>
  <si>
    <t>K3(Propionyl): 100; K23(Propionyl): 100</t>
  </si>
  <si>
    <t>94,39</t>
  </si>
  <si>
    <t>[R].GGGGGGGGGGGGETPAHGR.[K]</t>
  </si>
  <si>
    <t>Crei_XP_001699197 [452-470]</t>
  </si>
  <si>
    <t>94,07</t>
  </si>
  <si>
    <t>[R].AVAFVPGQPHAISAATGER.[H]</t>
  </si>
  <si>
    <t>Crei_XP_001692968 [76-94]</t>
  </si>
  <si>
    <t>94,01</t>
  </si>
  <si>
    <t>[R].KAAEGGATPAPAAAPPVGATPASAK.[T]</t>
  </si>
  <si>
    <t>Crei_XP_001701174 [204-228]</t>
  </si>
  <si>
    <t>93,06</t>
  </si>
  <si>
    <t>[R].VGADAPADDDDEEQGDSGSR.[L]</t>
  </si>
  <si>
    <t>Crei_XP_001694060 [137-156]</t>
  </si>
  <si>
    <t>92,11</t>
  </si>
  <si>
    <t>[M].APKKDEKPATAEAGAEAPAK.[A]</t>
  </si>
  <si>
    <t>1×Dimethyl [K7; K]; 1×Propionyl + Methyl [K]; Propionyl [K]; 1×Trimethyl [K7; K]; 1×Acetyl [K]</t>
  </si>
  <si>
    <t>Crei_XP_001696245_Histone_H2B 1×Dimethyl [K]; 1×Trimethyl [K]; 1×Propionyl []; Crei_XP_001696283_Histone_H2B 1×Dimethyl [K]; 1×Trimethyl [K]; 1×Propionyl []; Crei_XP_001696556_Histone_H2B 1×Dimethyl [K]; 1×Trimethyl [K]; 1×Propionyl []; Crei_XP_001691541_Histone_H2B 1×Dimethyl [K]; 1×Trimethyl [K]; 1×Propionyl []; Crei_XP_001701414_Histone_H2B 1×Dimethyl [K]; 1×Trimethyl [K]; 1×Propionyl []</t>
  </si>
  <si>
    <t>Crei_XP_001696245_Histone_H2B; Crei_XP_001696283_Histone_H2B; Crei_XP_001696556_Histone_H2B; Crei_XP_001691541_Histone_H2B</t>
  </si>
  <si>
    <t>Crei_XP_001696245_Histone_H2B [2-21]; Crei_XP_001696283_Histone_H2B [2-21]; Crei_XP_001696556_Histone_H2B [2-21]; Crei_XP_001691541_Histone_H2B [2-21]; Crei_XP_001701414_Histone_H2B [2-21]</t>
  </si>
  <si>
    <t>K3(3xMethyl): 99,31; K4(Propionyl): 99,31; K7(Propionyl): 100</t>
  </si>
  <si>
    <t>91,87</t>
  </si>
  <si>
    <t>[M].VATGLAVGLNKGHVVTKR.[E]</t>
  </si>
  <si>
    <t>3×Propionyl [K11(100); K17(100); ]</t>
  </si>
  <si>
    <t>Crei_XP_001703188 [2-19]</t>
  </si>
  <si>
    <t>K11(Propionyl): 100; K17(Propionyl): 100</t>
  </si>
  <si>
    <t>91,36</t>
  </si>
  <si>
    <t>[R].QYSKDYIPAEDAAQAAR.[K]</t>
  </si>
  <si>
    <t>1×Phenylisocyanate [N-Term]; 1×Propionyl [K4(100)]</t>
  </si>
  <si>
    <t>Crei_XP_001690220 [168-184]</t>
  </si>
  <si>
    <t>K4(Propionyl): 100</t>
  </si>
  <si>
    <t>91,29</t>
  </si>
  <si>
    <t>[K].GADGSEFVGEGADGAAAADGEGAAGEDLAAAER.[Q]</t>
  </si>
  <si>
    <t>Crei_XP_001699264 [500-532]</t>
  </si>
  <si>
    <t>91,15</t>
  </si>
  <si>
    <t>[R].AEQGGEQVTSEAAGDSGLGR.[A]</t>
  </si>
  <si>
    <t>Crei_XP_001698874 [82-101]</t>
  </si>
  <si>
    <t>90,73</t>
  </si>
  <si>
    <t>[R].GRGTKAEAGEGAADGAAADGAEGAKPAAGGR.[S]</t>
  </si>
  <si>
    <t>1×Phenylisocyanate [N-Term]; 2×Propionyl [K5(100); K25(100)]</t>
  </si>
  <si>
    <t>Crei_XP_001695654 [165-195]</t>
  </si>
  <si>
    <t>K5(Propionyl): 100; K25(Propionyl): 100</t>
  </si>
  <si>
    <t>89,86</t>
  </si>
  <si>
    <t>[R].GGDAAAPAAGGDAAAASGDAPAPAGGAKR.[S]</t>
  </si>
  <si>
    <t>1×Phenylisocyanate [N-Term]; 1×Propionyl [K28(100)]</t>
  </si>
  <si>
    <t>Crei_XP_001695654 [369-397]</t>
  </si>
  <si>
    <t>K28(Propionyl): 100</t>
  </si>
  <si>
    <t>89,83</t>
  </si>
  <si>
    <t>[R].SGADAAANADGDAPLLSER.[L]</t>
  </si>
  <si>
    <t>Crei_XP_001693250 [703-721]</t>
  </si>
  <si>
    <t>89,38</t>
  </si>
  <si>
    <t>[K].EHEYLRPGGEGPAAAGSDGGSPAPGSLKNSR.[T]</t>
  </si>
  <si>
    <t>Crei_XP_001695712 [10-40]</t>
  </si>
  <si>
    <t>89,37</t>
  </si>
  <si>
    <t>[R].SYPGEQVEHAFNSKR.[L]</t>
  </si>
  <si>
    <t>1×Phenylisocyanate [N-Term]; 1×Propionyl [K14(100)]</t>
  </si>
  <si>
    <t>Crei_XP_001692883 [4-18]</t>
  </si>
  <si>
    <t>K14(Propionyl): 100</t>
  </si>
  <si>
    <t>[R].HGEESTQQLDFQTFR.[R]</t>
  </si>
  <si>
    <t>Crei_XP_001695339 [56-70]</t>
  </si>
  <si>
    <t>89,19</t>
  </si>
  <si>
    <t>[M].ADETVAVEEVAAAEPASGKKAKTPKAKK.[E]</t>
  </si>
  <si>
    <t>Propionyl [K]; 1×Propionyl + Methyl [K]; Acetyl [K]; 1×Dimethyl [K28]</t>
  </si>
  <si>
    <t>Crei_XP_001693443 1×Acetyl [K]; 4×Propionyl []</t>
  </si>
  <si>
    <t>Crei_XP_001693443 [2-29]</t>
  </si>
  <si>
    <t>K19(Propionyl): 100; K20(Propionyl): 100; K22(Propionyl): 100; K25(Propionyl): 100; K27(Propionyl): 92,42</t>
  </si>
  <si>
    <t>88,5</t>
  </si>
  <si>
    <t>[R].SKAVNVTGPGGAAPEGAPR.[N]</t>
  </si>
  <si>
    <t>1×Phenylisocyanate [N-Term]; 1×Propionyl [K2(100)]</t>
  </si>
  <si>
    <t>Crei_XP_001696518 [65-83]</t>
  </si>
  <si>
    <t>K2(Propionyl): 100</t>
  </si>
  <si>
    <t>88,28</t>
  </si>
  <si>
    <t>[R].GAGDEGKKESKIER.[L]</t>
  </si>
  <si>
    <t>1×Phenylisocyanate [N-Term]; 3×Propionyl [K7(100); K8(100); K11(100)]</t>
  </si>
  <si>
    <t>Crei_XP_001702993 [163-176]</t>
  </si>
  <si>
    <t>K7(Propionyl): 100; K8(Propionyl): 100; K11(Propionyl): 100</t>
  </si>
  <si>
    <t>87,47</t>
  </si>
  <si>
    <t>[R].GKEAGAGGVQVEAVAR.[D]</t>
  </si>
  <si>
    <t>Crei_XP_001694764 [232-247]</t>
  </si>
  <si>
    <t>87,39</t>
  </si>
  <si>
    <t>[R].SSSASKKAVTPSR.[S]</t>
  </si>
  <si>
    <t>2×Propionyl [K6(100); K7(100)]; 1×Propionyl + Methyl [K7]; 1×Acetyl [K6]</t>
  </si>
  <si>
    <t>Crei_XP_001690584 [107-119]</t>
  </si>
  <si>
    <t>K6(Propionyl): 100; K7(Propionyl): 100</t>
  </si>
  <si>
    <t>[R].SGVVATNGGSEESQIR.[T]</t>
  </si>
  <si>
    <t>Crei_XP_001690339 [28-43]</t>
  </si>
  <si>
    <t>86,93</t>
  </si>
  <si>
    <t>[K].KDEKPATQEAAAEAPAK.[A]</t>
  </si>
  <si>
    <t>1×Phenylisocyanate [N-Term]; 2×Propionyl [K1(100); K4(100)]</t>
  </si>
  <si>
    <t>Crei_XP_001702226_Histone_H2B [5-21]; Crei_XP_001690807_Histone_H2B [5-21]</t>
  </si>
  <si>
    <t>K1(Propionyl): 100; K4(Propionyl): 100</t>
  </si>
  <si>
    <t>85,92</t>
  </si>
  <si>
    <t>[R].TGTPDAAPAAGGYAGAGAADDAASHQAR.[F]</t>
  </si>
  <si>
    <t>Crei_XP_001701266 [539-566]</t>
  </si>
  <si>
    <t>85,74</t>
  </si>
  <si>
    <t>[R].DAEPAGDQPTAAPAPVQGGDAPAEGGEGQR.[K]</t>
  </si>
  <si>
    <t>Crei_XP_001692605 [30-59]</t>
  </si>
  <si>
    <t>85,04</t>
  </si>
  <si>
    <t>[R].TTQAKNENNPSGQGR.[W]</t>
  </si>
  <si>
    <t>Crei_XP_001693454 [70-84]</t>
  </si>
  <si>
    <t>84,82</t>
  </si>
  <si>
    <t>[R].LANDAKSAKKGGGDR.[Q]</t>
  </si>
  <si>
    <t>1×Phenylisocyanate [N-Term]; 3×Propionyl [K6(100); K9(100); K10(100)]</t>
  </si>
  <si>
    <t>Crei_XP_001695177 [140-154]</t>
  </si>
  <si>
    <t>K6(Propionyl): 100; K9(Propionyl): 100; K10(Propionyl): 100</t>
  </si>
  <si>
    <t>84,65</t>
  </si>
  <si>
    <t>[R].ATQHNHGTGSGPGGSAAQTPTR.[R]</t>
  </si>
  <si>
    <t>Crei_XP_001690766 [394-415]</t>
  </si>
  <si>
    <t>84,6</t>
  </si>
  <si>
    <t>[R].DAGDQEEEEGATTATK.[A]</t>
  </si>
  <si>
    <t>Crei_XP_001702538 [1052-1067]</t>
  </si>
  <si>
    <t>84,34</t>
  </si>
  <si>
    <t>[RK].GKGGKGLGKGGAKR.[H]</t>
  </si>
  <si>
    <t>Propionyl [K]; 1×Propionyl + Methyl [K13]; 1×Acetyl [K9]</t>
  </si>
  <si>
    <t>Crei_XP_001693465_Histone_H4 [5-18]</t>
  </si>
  <si>
    <t>K2(Propionyl): 100; K5(Propionyl): 100; K9(Propionyl): 100; K13(Propionyl): 100</t>
  </si>
  <si>
    <t>83,81</t>
  </si>
  <si>
    <t>[K].EGGDGEKGDKKK.[G]</t>
  </si>
  <si>
    <t>3×Propionyl [K7; K10; K11]; 1×Phenylisocyanate [N-Term]</t>
  </si>
  <si>
    <t>Crei_XP_001693071_Histone_H2B [47-58]; Crei_XP_001692948_Histone_H2B [47-58]</t>
  </si>
  <si>
    <t>K7(Propionyl): 100; K10(Propionyl): 97,65; K11(Propionyl): 51,18; K12(Propionyl): 51,18</t>
  </si>
  <si>
    <t>83,53</t>
  </si>
  <si>
    <t>[R].EPENADKTAKAKGSDLR.[V]</t>
  </si>
  <si>
    <t>1×Phenylisocyanate [N-Term]; 3×Propionyl [K7(100); K10(100); K12(100)]</t>
  </si>
  <si>
    <t>Crei_XP_001693454 [7-23]</t>
  </si>
  <si>
    <t>K7(Propionyl): 100; K10(Propionyl): 100; K12(Propionyl): 100</t>
  </si>
  <si>
    <t>83,49</t>
  </si>
  <si>
    <t>[K].KSGGAAAAAAPAPAAEAGGK.[G]</t>
  </si>
  <si>
    <t>Crei_XP_001696195 [157-176]</t>
  </si>
  <si>
    <t>82,93</t>
  </si>
  <si>
    <t>[R].VKGGGHVSQIYALR.[Q]</t>
  </si>
  <si>
    <t>Crei_XP_001693495 [68-81]</t>
  </si>
  <si>
    <t>82,89</t>
  </si>
  <si>
    <t>1×Propionyl [N-Term]</t>
  </si>
  <si>
    <t>Crei_XP_001693443 1×Propionyl [N-Term]</t>
  </si>
  <si>
    <t>82,53</t>
  </si>
  <si>
    <t>82,44</t>
  </si>
  <si>
    <t>[K].AVAKQAEGKAPR.[F]</t>
  </si>
  <si>
    <t>1×Phenylisocyanate [N-Term]; 2×Propionyl [K4(100); K9(100)]</t>
  </si>
  <si>
    <t>Crei_XP_001689873 [44-55]</t>
  </si>
  <si>
    <t>K4(Propionyl): 100; K9(Propionyl): 100</t>
  </si>
  <si>
    <t>82,3</t>
  </si>
  <si>
    <t>[M].APKKDEKPVTAEAGAEAPAKAEAKPK.[A]</t>
  </si>
  <si>
    <t>1×Trimethyl [K]; 1×Propionyl + Methyl [K]; 1×Acetyl [K]; Propionyl [K]; Dimethyl [K]</t>
  </si>
  <si>
    <t>Crei_XP_001690686_Histone_H2B 1×Trimethyl [K]; 1×Acetyl [K]; 2×Propionyl []; 1×Dimethyl [K]</t>
  </si>
  <si>
    <t>Crei_XP_001690686_Histone_H2B [2-27]</t>
  </si>
  <si>
    <t>Too many isoforms</t>
  </si>
  <si>
    <t>82,05</t>
  </si>
  <si>
    <t>[K].KDEKPATAEAGAEAPAKAEAKPK.[A]</t>
  </si>
  <si>
    <t>4×Propionyl [K1; K4; K17; K21; K]; 1×Phenylisocyanate [N-Term]</t>
  </si>
  <si>
    <t>Crei_XP_001696245_Histone_H2B; Crei_XP_001696556_Histone_H2B; Crei_XP_001691541_Histone_H2B</t>
  </si>
  <si>
    <t>Crei_XP_001696245_Histone_H2B [5-27]; Crei_XP_001696556_Histone_H2B [5-27]; Crei_XP_001691541_Histone_H2B [5-27]; Crei_XP_001701414_Histone_H2B [5-27]</t>
  </si>
  <si>
    <t>K1(Propionyl): 100; K4(Propionyl): 100; K17(Propionyl): 100; K21(Propionyl): 99,44</t>
  </si>
  <si>
    <t>81,6</t>
  </si>
  <si>
    <t>[K].KGSSFSAPKAAAAAPSR.[A]</t>
  </si>
  <si>
    <t>1×Phenylisocyanate [N-Term]; 2×Propionyl [K1(100); K9(100)]</t>
  </si>
  <si>
    <t>Crei_XP_001690407 [381-397]</t>
  </si>
  <si>
    <t>K1(Propionyl): 100; K9(Propionyl): 100</t>
  </si>
  <si>
    <t>80,97</t>
  </si>
  <si>
    <t>[K].SATQEAGAEAPAK.[A]</t>
  </si>
  <si>
    <t>Crei_XP_001691693_Histone_H2B [9-21]</t>
  </si>
  <si>
    <t>80,8</t>
  </si>
  <si>
    <t>[K].SSSNSSVSASFSR.[L]</t>
  </si>
  <si>
    <t>Crei_XP_001690541 [358-370]</t>
  </si>
  <si>
    <t>80,72</t>
  </si>
  <si>
    <t>[R].SKGYAHVDFESADQAQKATSKAGSELGGR.[N]</t>
  </si>
  <si>
    <t>1×Phenylisocyanate [N-Term]; 3×Propionyl [K2(100); K17(100); K21(100)]</t>
  </si>
  <si>
    <t>Crei_XP_001696450 [41-69]</t>
  </si>
  <si>
    <t>K2(Propionyl): 100; K17(Propionyl): 100; K21(Propionyl): 100</t>
  </si>
  <si>
    <t>80,41</t>
  </si>
  <si>
    <t>[R].ATADDDEDAGGAAAGGDAGPRTER.[F]</t>
  </si>
  <si>
    <t>Crei_XP_001689771 [423-446]</t>
  </si>
  <si>
    <t>80,08</t>
  </si>
  <si>
    <t>[R].AAKDAAQEAKTAER.[K]</t>
  </si>
  <si>
    <t>1×Phenylisocyanate [N-Term]; 2×Propionyl [K3(100); K10(100)]</t>
  </si>
  <si>
    <t>Crei_XP_001690845 [294-307]</t>
  </si>
  <si>
    <t>K3(Propionyl): 100; K10(Propionyl): 100</t>
  </si>
  <si>
    <t>79,86</t>
  </si>
  <si>
    <t>[K].GKGSKPAAEDAEAEAAAEEAPAAE.[-]</t>
  </si>
  <si>
    <t>1×Propionyl [K]</t>
  </si>
  <si>
    <t>Crei_XP_001693788 [138-161]</t>
  </si>
  <si>
    <t>K2(Propionyl): 99,98</t>
  </si>
  <si>
    <t>79,84</t>
  </si>
  <si>
    <t>[R].GGDDGDGEEPAGPSGR.[E]</t>
  </si>
  <si>
    <t>Crei_XP_001693185 [306-321]</t>
  </si>
  <si>
    <t>79,75</t>
  </si>
  <si>
    <t>[K].ALAAANSSKGKR.[K]</t>
  </si>
  <si>
    <t>1×Phenylisocyanate [N-Term]; 2×Propionyl [K9(100); K11(100)]</t>
  </si>
  <si>
    <t>Crei_XP_001694225 [13-24]</t>
  </si>
  <si>
    <t>K9(Propionyl): 100; K11(Propionyl): 100</t>
  </si>
  <si>
    <t>78,91</t>
  </si>
  <si>
    <t>[R].AAEQAALKEAQAAK.[A]</t>
  </si>
  <si>
    <t>1×Phenylisocyanate [N-Term]; 1×Propionyl [K8(100)]</t>
  </si>
  <si>
    <t>Crei_XP_001690766 [10-23]</t>
  </si>
  <si>
    <t>K8(Propionyl): 100</t>
  </si>
  <si>
    <t>78,9</t>
  </si>
  <si>
    <t>[R].KAAGKYGSKVAAR.[D]</t>
  </si>
  <si>
    <t>1×Phenylisocyanate [N-Term]; 3×Propionyl [K1(100); K5(100); K9(100)]</t>
  </si>
  <si>
    <t>Crei_XP_001699854 [232-244]</t>
  </si>
  <si>
    <t>K1(Propionyl): 100; K5(Propionyl): 100; K9(Propionyl): 100</t>
  </si>
  <si>
    <t>78,58</t>
  </si>
  <si>
    <t>[R].SSVSAAGAAAGR.[S]</t>
  </si>
  <si>
    <t>Crei_XP_001703633 [241-252]</t>
  </si>
  <si>
    <t>78,49</t>
  </si>
  <si>
    <t>[R].KGGVQKKAGGGGAKGGKGAQRPGKQR.[R]</t>
  </si>
  <si>
    <t>1×Phenylisocyanate [N-Term]; Propionyl [K]; 1×Propionyl + Methyl [K14]; 1×Acetyl [K17]</t>
  </si>
  <si>
    <t>Crei_XP_001692490 [282-307]</t>
  </si>
  <si>
    <t>K1(Propionyl): 100; K6(Propionyl): 100; K7(Propionyl): 100; K14(Propionyl): 100; K17(Propionyl): 100; K24(Propionyl): 100</t>
  </si>
  <si>
    <t>77,76</t>
  </si>
  <si>
    <t>[R].KNAKKGGDGGEDDE.[-]</t>
  </si>
  <si>
    <t>3×Propionyl [K1(100); K4(100); K5(100)]</t>
  </si>
  <si>
    <t>Crei_XP_001702303 [177-190]</t>
  </si>
  <si>
    <t>K1(Propionyl): 100; K4(Propionyl): 100; K5(Propionyl): 100</t>
  </si>
  <si>
    <t>77,58</t>
  </si>
  <si>
    <t>[M].APKKDEKPATAEAGAEAPAKAEAKPKAEKAAKK.[A]</t>
  </si>
  <si>
    <t>3×Propionyl + Methyl [K3; K4; K7]; 5×Propionyl [K20; K24; K26; K29; K32; K]</t>
  </si>
  <si>
    <t>Crei_XP_001696245_Histone_H2B; Crei_XP_001696556_Histone_H2B</t>
  </si>
  <si>
    <t>Crei_XP_001696245_Histone_H2B [2-34]; Crei_XP_001696556_Histone_H2B [2-34]; Crei_XP_001701414_Histone_H2B [2-34]</t>
  </si>
  <si>
    <t>77,56</t>
  </si>
  <si>
    <t>[R].IIIEPPSTTQEEEVEGLEPEPVEEDRPLTR.[E]</t>
  </si>
  <si>
    <t>Crei_XP_001701436 [484-513]</t>
  </si>
  <si>
    <t>[R].TAAQPTATASAGATTSAVQR.[A]</t>
  </si>
  <si>
    <t>Crei_XP_001703475 [2127-2146]</t>
  </si>
  <si>
    <t>77,15</t>
  </si>
  <si>
    <t>[R].AQGGAGAGGNQADGPKDGR.[R]</t>
  </si>
  <si>
    <t>1×Phenylisocyanate [N-Term]; 1×Propionyl [K16(100)]</t>
  </si>
  <si>
    <t>Crei_XP_001699766 [842-860]</t>
  </si>
  <si>
    <t>K16(Propionyl): 100</t>
  </si>
  <si>
    <t>77,07</t>
  </si>
  <si>
    <t>[R].IAVENDGEKVEYR.[V]</t>
  </si>
  <si>
    <t>1×Propionyl [K9(100)]</t>
  </si>
  <si>
    <t>Crei_XP_001701853 [117-129]</t>
  </si>
  <si>
    <t>K9(Propionyl): 100</t>
  </si>
  <si>
    <t>76,98</t>
  </si>
  <si>
    <t>[K].FFDDEEEGGEEVEEGAGGAK.[Q]</t>
  </si>
  <si>
    <t>Crei_XP_001690351 [144-163]</t>
  </si>
  <si>
    <t>76,9</t>
  </si>
  <si>
    <t>[M].APKKDEKPATAEAGAEAPAKADAKPK.[A]</t>
  </si>
  <si>
    <t>1×Trimethyl [K]; Propionyl [K]; Dimethyl [K]; 1×Propionyl + Methyl [K]; 1×Acetyl [K]</t>
  </si>
  <si>
    <t>Crei_XP_001696283_Histone_H2B 2×Dimethyl []; 1×Acetyl [K]; 3×Propionyl []; 1×Trimethyl [K]</t>
  </si>
  <si>
    <t>Crei_XP_001696283_Histone_H2B [2-27]</t>
  </si>
  <si>
    <t>76,71</t>
  </si>
  <si>
    <t>[R].SKGYAHVDFESADQAQK.[A]</t>
  </si>
  <si>
    <t>Crei_XP_001696450 [41-57]</t>
  </si>
  <si>
    <t>76,54</t>
  </si>
  <si>
    <t>[K].KAAKEGGDGEKGDKK.[K]</t>
  </si>
  <si>
    <t>3×Propionyl [K1; K4; K]; 1×Phenylisocyanate [N-Term]</t>
  </si>
  <si>
    <t>Crei_XP_001693071_Histone_H2B [43-57]; Crei_XP_001692948_Histone_H2B [43-57]</t>
  </si>
  <si>
    <t>K1(Propionyl): 100; K4(Propionyl): 99,72; K14(Propionyl): 95,16</t>
  </si>
  <si>
    <t>76,39</t>
  </si>
  <si>
    <t>[M].VWQPTSGQSAIDQDIR.[V]</t>
  </si>
  <si>
    <t>Crei_XP_001702484 1×Propionyl [N-Term]</t>
  </si>
  <si>
    <t>Crei_XP_001702484 [2-17]</t>
  </si>
  <si>
    <t>[R].SSSPAPASSAPAPAR.[S]</t>
  </si>
  <si>
    <t>1×PhosphoJoin [S]; 1×Phenylisocyanate [N-Term]</t>
  </si>
  <si>
    <t>Crei_XP_001690584 [135-149]</t>
  </si>
  <si>
    <t>S3(Phosp): 95,31</t>
  </si>
  <si>
    <t>76,13</t>
  </si>
  <si>
    <t>[K].AAKEGGDGEKGDKKK.[G]</t>
  </si>
  <si>
    <t>1×Propionyl + Methyl [K]; Acetyl [K]; Propionyl [K]; 1×Phenylisocyanate [N-Term]; 1×Dimethyl [K15]</t>
  </si>
  <si>
    <t>Crei_XP_001693071_Histone_H2B 1×Acetyl []; 1×Dimethyl [K58]; Crei_XP_001692948_Histone_H2B 1×Acetyl []; 1×Dimethyl [K58]</t>
  </si>
  <si>
    <t>Crei_XP_001693071_Histone_H2B [44-58]; Crei_XP_001692948_Histone_H2B [44-58]</t>
  </si>
  <si>
    <t>K3(Propionyl): 100; K10(Propionyl): 99,69; K13(Acetyl): 47,5; K13(Propi): 49,85; K14(Acetyl): 47,37; K14(Propi): 49,71</t>
  </si>
  <si>
    <t>76,07</t>
  </si>
  <si>
    <t>[R].RGQSATTTTTTLTTAAAPSGPAASGSQQPAPPK.[A]</t>
  </si>
  <si>
    <t>Crei_XP_001693113 [120-152]</t>
  </si>
  <si>
    <t>75,95</t>
  </si>
  <si>
    <t>[K].AAAPAKQTNPLYEKR.[A]</t>
  </si>
  <si>
    <t>1×Phenylisocyanate [N-Term]; 2×Propionyl [K6(100); K14(100)]</t>
  </si>
  <si>
    <t>Crei_XP_001696964 [18-32]</t>
  </si>
  <si>
    <t>K6(Propionyl): 100; K14(Propionyl): 100</t>
  </si>
  <si>
    <t>75,94</t>
  </si>
  <si>
    <t>[M].APATKKTKKTQENINAR.[L]</t>
  </si>
  <si>
    <t>Propionyl [K]; 1×Propionyl + Methyl [K]; 1×Acetyl [K]</t>
  </si>
  <si>
    <t>Crei_XP_001702608 1×Acetyl [K]; 3×Propionyl [N-Term; ]</t>
  </si>
  <si>
    <t>Crei_XP_001702608 [2-18]</t>
  </si>
  <si>
    <t>K5(Propionyl): 100; K6(Propionyl): 100; K8(Propionyl): 100; K9(Propionyl): 100</t>
  </si>
  <si>
    <t>75,85</t>
  </si>
  <si>
    <t>[R].DTNGSLGASGPYKTR.[K]</t>
  </si>
  <si>
    <t>Crei_XP_001694276 [87-101]</t>
  </si>
  <si>
    <t>75,72</t>
  </si>
  <si>
    <t>[K].KDEKPATAEAGAEAPAK.[A]</t>
  </si>
  <si>
    <t>Crei_XP_001696245_Histone_H2B [5-21]; Crei_XP_001696283_Histone_H2B [5-21]; Crei_XP_001696556_Histone_H2B [5-21]; Crei_XP_001691541_Histone_H2B [5-21]; Crei_XP_001701414_Histone_H2B [5-21]</t>
  </si>
  <si>
    <t>75,53</t>
  </si>
  <si>
    <t>[R].AQGGAGAGGNQADGPK.[D]</t>
  </si>
  <si>
    <t>Crei_XP_001699766 [842-857]</t>
  </si>
  <si>
    <t>75,06</t>
  </si>
  <si>
    <t>[R].SKGYAHVDFESADQAQKATSK.[A]</t>
  </si>
  <si>
    <t>1×Phenylisocyanate [N-Term]; 2×Propionyl [K2(100); K17(100)]</t>
  </si>
  <si>
    <t>Crei_XP_001696450 [41-61]</t>
  </si>
  <si>
    <t>K2(Propionyl): 100; K17(Propionyl): 100</t>
  </si>
  <si>
    <t>74,83</t>
  </si>
  <si>
    <t>1×Phenylisocyanate [N-Term]; 4×Propionyl [K2(100); K5(100); K9(100); K13(100)]</t>
  </si>
  <si>
    <t>74,75</t>
  </si>
  <si>
    <t>[M].APKKDEKPATQEAAAEAPAKAEAKPKAEKAAKK.[A]</t>
  </si>
  <si>
    <t>Dimethyl [K]; 1×Acetyl [K]; Propionyl [K]; 1×Trimethyl [K3]; 1×Propionyl + Methyl [K4]</t>
  </si>
  <si>
    <t>Crei_XP_001702226_Histone_H2B 1×Trimethyl [K4]; 8×Propionyl []; 2×Dimethyl []; 1×Acetyl [K]; Crei_XP_001690807_Histone_H2B 1×Trimethyl [K4]; 8×Propionyl []; 2×Dimethyl []; 1×Acetyl [K]</t>
  </si>
  <si>
    <t>Crei_XP_001702226_Histone_H2B [2-34]; Crei_XP_001690807_Histone_H2B [2-34]</t>
  </si>
  <si>
    <t>74,73</t>
  </si>
  <si>
    <t>[K].GSKPAAEDAEAEAAAEEAPAAE.[-]</t>
  </si>
  <si>
    <t>1×Propionyl [K3(100)]</t>
  </si>
  <si>
    <t>Crei_XP_001693788 [140-161]</t>
  </si>
  <si>
    <t>K3(Propionyl): 100</t>
  </si>
  <si>
    <t>74,52</t>
  </si>
  <si>
    <t>[K].HPESEATAAAVAAAAAEAPAAGAR.[R]</t>
  </si>
  <si>
    <t>Crei_XP_001695654 [135-158]</t>
  </si>
  <si>
    <t>74,46</t>
  </si>
  <si>
    <t>[K].QGSKQQSAAGPDGGPPQTGASGGGADLR.[A]</t>
  </si>
  <si>
    <t>Crei_XP_001698341 [1000-1027]</t>
  </si>
  <si>
    <t>74,28</t>
  </si>
  <si>
    <t>[R].SGVEVVVGTPGR.[M]</t>
  </si>
  <si>
    <t>Crei_XP_001692962 [112-123]</t>
  </si>
  <si>
    <t>73,64</t>
  </si>
  <si>
    <t>[R].QAAVKSGAVGGKGGAGGGTGGAEGEER.[F]</t>
  </si>
  <si>
    <t>1×Phenylisocyanate [N-Term]; 2×Propionyl [K5(100); K12(100)]</t>
  </si>
  <si>
    <t>Crei_XP_001702552 [202-228]</t>
  </si>
  <si>
    <t>K5(Propionyl): 100; K12(Propionyl): 100</t>
  </si>
  <si>
    <t>73,43</t>
  </si>
  <si>
    <t>[K].GAEEEGAGKVAGAGR.[L]</t>
  </si>
  <si>
    <t>1×Phenylisocyanate [N-Term]; 1×Propionyl [K9(100)]</t>
  </si>
  <si>
    <t>Crei_XP_001689438 [395-409]</t>
  </si>
  <si>
    <t>73,41</t>
  </si>
  <si>
    <t>[R].NKSLESLQENAQR.[L]</t>
  </si>
  <si>
    <t>Crei_XP_001692670 [103-115]</t>
  </si>
  <si>
    <t>73,37</t>
  </si>
  <si>
    <t>[R].KLDSHLAEQFSTGR.[L]</t>
  </si>
  <si>
    <t>Crei_XP_001696201 [155-168]</t>
  </si>
  <si>
    <t>73,25</t>
  </si>
  <si>
    <t>[M].APKKDEKPATQEAGAEAPAKAEAKPK.[A]</t>
  </si>
  <si>
    <t>1×Trimethyl [K7; K]; Propionyl [K]; Dimethyl [K]; 1×Propionyl + Methyl [K7; K]; 1×Acetyl [K4]</t>
  </si>
  <si>
    <t>Crei_XP_001700461_Histone_H2B 1×Trimethyl [K]; 3×Propionyl []; 1×Dimethyl []; Crei_XP_001700403_Histone_H2B 1×Trimethyl [K]; 3×Propionyl []; 1×Dimethyl []</t>
  </si>
  <si>
    <t>Crei_XP_001700461_Histone_H2B [2-27]; Crei_XP_001700403_Histone_H2B [2-27]</t>
  </si>
  <si>
    <t>K3(Methyl): 82,86; K4(2xMethyl): 82,8; K20(Propionyl): 100; K24(Propionyl): 93,52</t>
  </si>
  <si>
    <t>73,18</t>
  </si>
  <si>
    <t>1×Phenylisocyanate [N-Term]; 1×Acetyl [K2(100)]; 3×Propionyl [K5(100); K9(100); K13(100)]</t>
  </si>
  <si>
    <t>Crei_XP_001693465_Histone_H4 1×Acetyl [K6(100)]</t>
  </si>
  <si>
    <t>K2(Acetyl): 100; K5(Propionyl): 100; K9(Propionyl): 100; K13(Propionyl): 100</t>
  </si>
  <si>
    <t>72,73</t>
  </si>
  <si>
    <t>[K].QAPASSGIEFYGPNR.[A]</t>
  </si>
  <si>
    <t>Crei_XP_001703699 [31-45]</t>
  </si>
  <si>
    <t>72,56</t>
  </si>
  <si>
    <t>[R].HLQAKHPESEATAAAVAAAAAEAPAAGAR.[R]</t>
  </si>
  <si>
    <t>Crei_XP_001695654 [130-158]</t>
  </si>
  <si>
    <t>72,49</t>
  </si>
  <si>
    <t>[M].APKKDEKPATAEAGAEAPAKAEAKPK.[A]</t>
  </si>
  <si>
    <t>1×Trimethyl [K]; Propionyl + Methyl [K]; 1×Acetyl [K]; Propionyl [K]; Dimethyl [K]</t>
  </si>
  <si>
    <t>Crei_XP_001696245_Histone_H2B 1×Dimethyl []; 4×Propionyl []; 1×Trimethyl [K]; 1×Acetyl [K]; Crei_XP_001696556_Histone_H2B 1×Dimethyl []; 4×Propionyl []; 1×Trimethyl [K]; 1×Acetyl [K]; Crei_XP_001691541_Histone_H2B 1×Dimethyl []; 4×Propionyl []; 1×Trimethyl [K]; 1×Acetyl [K]; Crei_XP_001701414_Histone_H2B 1×Dimethyl []; 4×Propionyl []; 1×Trimethyl [K]; 1×Acetyl [K]</t>
  </si>
  <si>
    <t>Crei_XP_001696245_Histone_H2B [2-27]; Crei_XP_001696556_Histone_H2B [2-27]; Crei_XP_001691541_Histone_H2B [2-27]; Crei_XP_001701414_Histone_H2B [2-27]</t>
  </si>
  <si>
    <t>72,02</t>
  </si>
  <si>
    <t>[R].NPSTGAVLQIAASK.[A]</t>
  </si>
  <si>
    <t>Crei_XP_001695478 [60-73]</t>
  </si>
  <si>
    <t>1×Trimethyl [K]; Propionyl + Methyl [K]; 1×Acetyl [K]; Propionyl [K]; 1×Dimethyl [K]</t>
  </si>
  <si>
    <t>Crei_XP_001690686_Histone_H2B 1×Dimethyl [K]; 4×Propionyl []; 1×Trimethyl [K]; 1×Acetyl [K]</t>
  </si>
  <si>
    <t>71,94</t>
  </si>
  <si>
    <t>[R].AATATKAQSGAEER.[I]</t>
  </si>
  <si>
    <t>1×Phenylisocyanate [N-Term]; 1×Propionyl [K6(100)]</t>
  </si>
  <si>
    <t>Crei_XP_001702471 [53-66]</t>
  </si>
  <si>
    <t>K6(Propionyl): 100</t>
  </si>
  <si>
    <t>[R].LINSDEIQSAVRPAK.[S]</t>
  </si>
  <si>
    <t>Crei_XP_001694804 [292-306]</t>
  </si>
  <si>
    <t>71,8</t>
  </si>
  <si>
    <t>[R].GKGKTSGKKAVSR.[S]</t>
  </si>
  <si>
    <t>1×Propionyl + Methyl [K4; K]; 1×Acetyl [K2; K]; Propionyl [K]; 1×Phenylisocyanate [N-Term]</t>
  </si>
  <si>
    <t>Crei_XP_001696554_Histone_H2A 1×Acetyl [K]; Crei_XP_001700454_Histone_H2A 1×Acetyl [K]; Crei_XP_001702225_Histone_H2A 1×Acetyl [K]</t>
  </si>
  <si>
    <t>Crei_XP_001696554_Histone_H2A; Crei_XP_001702225_Histone_H2A</t>
  </si>
  <si>
    <t>Crei_XP_001696554_Histone_H2A [5-17]; Crei_XP_001700454_Histone_H2A [5-17]; Crei_XP_001702225_Histone_H2A [5-17]</t>
  </si>
  <si>
    <t>K2(Propionyl): 100; K4(Propionyl): 100; K8(Propionyl): 100; K9(Propionyl): 100</t>
  </si>
  <si>
    <t>71,68</t>
  </si>
  <si>
    <t>[R].NTGTVFANEINKDR.[L]</t>
  </si>
  <si>
    <t>1×Phenylisocyanate [N-Term]; 1×Propionyl [K12(100)]</t>
  </si>
  <si>
    <t>Crei_XP_001696465 [175-188]</t>
  </si>
  <si>
    <t>K12(Propionyl): 100</t>
  </si>
  <si>
    <t>71,52</t>
  </si>
  <si>
    <t>[R].NDDNEIDEDEFIR.[I]</t>
  </si>
  <si>
    <t>Crei_XP_001699499 [149-161]</t>
  </si>
  <si>
    <t>71,47</t>
  </si>
  <si>
    <t>4×Propionyl [K1; K4; K11; K]; 1×Phenylisocyanate [N-Term]</t>
  </si>
  <si>
    <t>K1(Propionyl): 100; K4(Propionyl): 100; K11(Propionyl): 100; K14(Propionyl): 97,48</t>
  </si>
  <si>
    <t>71,39</t>
  </si>
  <si>
    <t>[R].ELQSSAGEGAESSGVEGQAQPQR.[R]</t>
  </si>
  <si>
    <t>Crei_XP_001696758 [1273-1295]</t>
  </si>
  <si>
    <t>71,37</t>
  </si>
  <si>
    <t>[K].EAEAAPAADEAVAAEAAR.[R]</t>
  </si>
  <si>
    <t>Crei_XP_001702538 [797-814]</t>
  </si>
  <si>
    <t>71,28</t>
  </si>
  <si>
    <t>[R].VVDGDTLVINGER.[I]</t>
  </si>
  <si>
    <t>Crei_XP_001690220 [75-87]</t>
  </si>
  <si>
    <t>71,15</t>
  </si>
  <si>
    <t>[K].KAAKEGGDGEKGDKKK.[G]</t>
  </si>
  <si>
    <t>1×Propionyl + Methyl [K]; 1×Acetyl [K]; Propionyl [K]; 1×Phenylisocyanate [N-Term]</t>
  </si>
  <si>
    <t>Crei_XP_001693071_Histone_H2B 1×Acetyl [K]; Crei_XP_001692948_Histone_H2B 1×Acetyl [K]</t>
  </si>
  <si>
    <t>Crei_XP_001693071_Histone_H2B [43-58]; Crei_XP_001692948_Histone_H2B [43-58]</t>
  </si>
  <si>
    <t>K1(Propionyl): 100; K4(Propionyl): 100; K11(Propionyl): 100; K14(Propionyl): 99,85; K15(Propionyl): 96,31</t>
  </si>
  <si>
    <t>71,1</t>
  </si>
  <si>
    <t>[K].GAGAKGGKKAGR.[G]</t>
  </si>
  <si>
    <t>1×Phenylisocyanate [N-Term]; 3×Propionyl [K5(100); K8(100); K9(100)]</t>
  </si>
  <si>
    <t>Crei_XP_001694764 [220-231]</t>
  </si>
  <si>
    <t>K5(Propionyl): 100; K8(Propionyl): 100; K9(Propionyl): 100</t>
  </si>
  <si>
    <t>71,04</t>
  </si>
  <si>
    <t>[K].EKAEKAEAAPEENGK.[A]</t>
  </si>
  <si>
    <t>1×Phenylisocyanate [N-Term]; 2×Propionyl [K2(100); K5(100)]</t>
  </si>
  <si>
    <t>Crei_XP_001690352 [479-493]</t>
  </si>
  <si>
    <t>K2(Propionyl): 100; K5(Propionyl): 100</t>
  </si>
  <si>
    <t>70,71</t>
  </si>
  <si>
    <t>1×Phenylisocyanate [N-Term]; 1×Acetyl [K4(100)]; 3×Propionyl [K2(100); K8(100); K9(100)]</t>
  </si>
  <si>
    <t>Crei_XP_001696554_Histone_H2A 1×Acetyl [K8(100)]; Crei_XP_001700454_Histone_H2A 1×Acetyl [K8(100)]; Crei_XP_001702225_Histone_H2A 1×Acetyl [K8(100)]</t>
  </si>
  <si>
    <t>K2(Propionyl): 100; K4(Acetyl): 100; K8(Propionyl): 100; K9(Propionyl): 100</t>
  </si>
  <si>
    <t>70,51</t>
  </si>
  <si>
    <t>[K].GSAQNGAAGGKQAKER.[G]</t>
  </si>
  <si>
    <t>1×Phenylisocyanate [N-Term]; 2×Propionyl [K11(100); K14(100)]</t>
  </si>
  <si>
    <t>Crei_XP_001696672 [92-107]</t>
  </si>
  <si>
    <t>K11(Propionyl): 100; K14(Propionyl): 100</t>
  </si>
  <si>
    <t>70,46</t>
  </si>
  <si>
    <t>1×Trimethyl [K]; 1×Propionyl + Methyl [K]; 1×Acetyl [K]; Propionyl [K]; 1×Dimethyl [K]</t>
  </si>
  <si>
    <t>Crei_XP_001700461_Histone_H2B 1×Trimethyl [K]; 5×Propionyl []; 1×Dimethyl [K]; 1×Acetyl [K]; Crei_XP_001700403_Histone_H2B 1×Trimethyl [K]; 5×Propionyl []; 1×Dimethyl [K]; 1×Acetyl [K]</t>
  </si>
  <si>
    <t>K3(3xMethyl): 98,91; K4(Propionyl): 98,92; K7(Propionyl): 99,99; K20(Propionyl): 100; K24(Propionyl): 90,72</t>
  </si>
  <si>
    <t>70,42</t>
  </si>
  <si>
    <t>[R].QGATPALATAPKAYNADADAPAEK.[K]</t>
  </si>
  <si>
    <t>Crei_XP_001690352 [423-446]</t>
  </si>
  <si>
    <t>70,38</t>
  </si>
  <si>
    <t>[K].AAAGPQKAAPKVVGR.[G]</t>
  </si>
  <si>
    <t>1×Phenylisocyanate [N-Term]; 2×Propionyl [K7(100); K11(100)]</t>
  </si>
  <si>
    <t>Crei_XP_001694951 [132-146]</t>
  </si>
  <si>
    <t>K7(Propionyl): 100; K11(Propionyl): 100</t>
  </si>
  <si>
    <t>70,36</t>
  </si>
  <si>
    <t>Crei_XP_001696283_Histone_H2B 1×Trimethyl [K]; 1×Acetyl [K]; 3×Propionyl []; 1×Dimethyl [K]</t>
  </si>
  <si>
    <t>70,33</t>
  </si>
  <si>
    <t>[K].QAYSGETQSEGGFAPNR.[V]</t>
  </si>
  <si>
    <t>Crei_XP_001694126 [185-201]</t>
  </si>
  <si>
    <t>70,16</t>
  </si>
  <si>
    <t>[R].VGLTEEQKQEIR.[E]</t>
  </si>
  <si>
    <t>Crei_XP_001699499 [20-31]</t>
  </si>
  <si>
    <t>70,12</t>
  </si>
  <si>
    <t>[K].SAAKPAPASASAAAKGKTPTR.[A]</t>
  </si>
  <si>
    <t>1×Phenylisocyanate [N-Term]; 3×Propionyl [K4(100); K15(100); K17(100)]</t>
  </si>
  <si>
    <t>Crei_XP_001703633 [195-215]</t>
  </si>
  <si>
    <t>K4(Propionyl): 100; K15(Propionyl): 100; K17(Propionyl): 100</t>
  </si>
  <si>
    <t>70,06</t>
  </si>
  <si>
    <t>2×Acetyl [K2(100); K13(100)]; 2×Propionyl [K5(100); K9(100)]; 1×Phenylisocyanate [N-Term]</t>
  </si>
  <si>
    <t>Crei_XP_001693465_Histone_H4 2×Acetyl [K6(100); K17(100)]</t>
  </si>
  <si>
    <t>K2(Acetyl): 100; K5(Propionyl): 100; K9(Propionyl): 100; K13(Acetyl): 100</t>
  </si>
  <si>
    <t>69,99</t>
  </si>
  <si>
    <t>3×Propionyl [K17; K]; 1×Phenylisocyanate [N-Term]</t>
  </si>
  <si>
    <t>K4(Propionyl): 94,41; K17(Propionyl): 100; K21(Propionyl): 99,98</t>
  </si>
  <si>
    <t>69,92</t>
  </si>
  <si>
    <t>[R].KEEEAAKEEGEEK.[K]</t>
  </si>
  <si>
    <t>2×Propionyl [K1(100); K7(100)]</t>
  </si>
  <si>
    <t>Crei_XP_001701174 [242-254]</t>
  </si>
  <si>
    <t>K1(Propionyl): 100; K7(Propionyl): 100</t>
  </si>
  <si>
    <t>69,88</t>
  </si>
  <si>
    <t>69,63</t>
  </si>
  <si>
    <t>[M].ADETVAVEEVAAAEPASGK.[K]</t>
  </si>
  <si>
    <t>Crei_XP_001693443 [2-20]</t>
  </si>
  <si>
    <t>69,57</t>
  </si>
  <si>
    <t>[R].VAKVTGGAPNKLSKIKVVR.[K]</t>
  </si>
  <si>
    <t>1×Phenylisocyanate [N-Term]; 4×Propionyl [K3(100); K11(100); K14(100); K16(100)]</t>
  </si>
  <si>
    <t>Crei_XP_001689832 [33-51]</t>
  </si>
  <si>
    <t>K3(Propionyl): 100; K11(Propionyl): 100; K14(Propionyl): 100; K16(Propionyl): 100</t>
  </si>
  <si>
    <t>69,47</t>
  </si>
  <si>
    <t>[K].QSTEEQGLDLAAVEK.[K]</t>
  </si>
  <si>
    <t>Crei_XP_001694669 [237-251]</t>
  </si>
  <si>
    <t>69,41</t>
  </si>
  <si>
    <t>[K].ENVTSEALEAAR.[V]</t>
  </si>
  <si>
    <t>Crei_XP_001694428 [58-69]</t>
  </si>
  <si>
    <t>69,35</t>
  </si>
  <si>
    <t>[R].AAAAKAAAGPQKAAPK.[V]</t>
  </si>
  <si>
    <t>Crei_XP_001694951 [127-142]</t>
  </si>
  <si>
    <t>69,33</t>
  </si>
  <si>
    <t>[R].DGAGGFGGDEDDGAEEYDLSGGAKGGKR.[R]</t>
  </si>
  <si>
    <t>1×Propionyl [K24]</t>
  </si>
  <si>
    <t>Crei_XP_001694763 [74-101]</t>
  </si>
  <si>
    <t>K24(Propionyl): 99,39</t>
  </si>
  <si>
    <t>69,23</t>
  </si>
  <si>
    <t>1×Propionyl [K2(100)]</t>
  </si>
  <si>
    <t>69,17</t>
  </si>
  <si>
    <t>[K].DFEEVGAESAEGAGEGEGEEY.[-]</t>
  </si>
  <si>
    <t>Crei_XP_001703110 [431-451]</t>
  </si>
  <si>
    <t>69,15</t>
  </si>
  <si>
    <t>[K].KTKGGKAEDGSAAV.[-]</t>
  </si>
  <si>
    <t>1×Phenylisocyanate [N-Term]; 2×Propionyl [K3(100); K6(100)]</t>
  </si>
  <si>
    <t>Crei_XP_001696554_Histone_H2A [119-132]</t>
  </si>
  <si>
    <t>K3(Propionyl): 100; K6(Propionyl): 100</t>
  </si>
  <si>
    <t>69,11</t>
  </si>
  <si>
    <t>1×Trimethyl [K]; Propionyl [K]; 1×Propionyl + Methyl [K]; 1×Acetyl [K]; Dimethyl [K]</t>
  </si>
  <si>
    <t>Crei_XP_001696245_Histone_H2B 1×Trimethyl [K]; 4×Propionyl []; 1×Dimethyl []; 1×Acetyl [K]; Crei_XP_001696556_Histone_H2B 1×Trimethyl [K]; 4×Propionyl []; 1×Dimethyl []; 1×Acetyl [K]; Crei_XP_001691541_Histone_H2B 1×Trimethyl [K]; 4×Propionyl []; 1×Dimethyl []; 1×Acetyl [K]; Crei_XP_001701414_Histone_H2B 1×Trimethyl [K]; 4×Propionyl []; 1×Dimethyl []; 1×Acetyl [K]</t>
  </si>
  <si>
    <t>K4(3xMethyl): 90,82; K7(Propionyl): 99,87; K20(Propionyl): 100; K24(Propionyl): 50,02; K26(Propionyl): 49,98</t>
  </si>
  <si>
    <t>68,87</t>
  </si>
  <si>
    <t>[K].AEKAAKKAKKEPSKK.[AT]</t>
  </si>
  <si>
    <t>6×Propionyl [K3(100); K6(100); K7(100); K9(100); K10(100); K]; 1×Phenylisocyanate [N-Term]</t>
  </si>
  <si>
    <t>Crei_XP_001700461_Histone_H2B; Crei_XP_001696245_Histone_H2B; Crei_XP_001700450_Histone_H2B; Crei_XP_001690686_Histone_H2B; Crei_XP_001696283_Histone_H2B; Crei_XP_001696556_Histone_H2B; Crei_XP_001691693_Histone_H2B; Crei_XP_001700475_Histone_H2B</t>
  </si>
  <si>
    <t>Crei_XP_001700461_Histone_H2B [28-42]; Crei_XP_001696245_Histone_H2B [28-42]; Crei_XP_001700450_Histone_H2B [28-42]; Crei_XP_001690686_Histone_H2B [28-42]; Crei_XP_001696283_Histone_H2B [28-42]; Crei_XP_001702226_Histone_H2B [28-42]; Crei_XP_001696556_Histone_H2B [28-42]; Crei_XP_001701414_Histone_H2B [28-42]; Crei_XP_001691693_Histone_H2B [28-42]; Crei_XP_001700475_Histone_H2B [28-42]; Crei_XP_001700403_Histone_H2B [28-42]</t>
  </si>
  <si>
    <t>K3(Propionyl): 100; K6(Propionyl): 100; K7(Propionyl): 100; K9(Propionyl): 100; K10(Propionyl): 100; K14(Propionyl): 50; K15(Propionyl): 50</t>
  </si>
  <si>
    <t>68,83</t>
  </si>
  <si>
    <t>[M].VATGLAVGLNKGHVVTK.[R]</t>
  </si>
  <si>
    <t>2×Propionyl [K11(100); K]</t>
  </si>
  <si>
    <t>Crei_XP_001703188 [2-18]</t>
  </si>
  <si>
    <t>K11(Propionyl): 100</t>
  </si>
  <si>
    <t>68,77</t>
  </si>
  <si>
    <t>[R].AAAQAAETDGGAEPAAEEPEKPVLKFR.[N]</t>
  </si>
  <si>
    <t>1×Phenylisocyanate [N-Term]; 1×Propionyl [K]</t>
  </si>
  <si>
    <t>Crei_XP_001697076 [16-42]</t>
  </si>
  <si>
    <t>K21(Propionyl): 50; K25(Propionyl): 50</t>
  </si>
  <si>
    <t>68,61</t>
  </si>
  <si>
    <t>[K].SAGVKAEKDTKER.[K]</t>
  </si>
  <si>
    <t>1×Phenylisocyanate [N-Term]; 3×Propionyl [K5(100); K8(100); K11(100)]</t>
  </si>
  <si>
    <t>Crei_XP_001693454 [156-168]</t>
  </si>
  <si>
    <t>K5(Propionyl): 100; K8(Propionyl): 100; K11(Propionyl): 100</t>
  </si>
  <si>
    <t>68,52</t>
  </si>
  <si>
    <t>[K].GYAHVDFESADQAQKATSKAGSELGGR.[N]</t>
  </si>
  <si>
    <t>1×Phenylisocyanate [N-Term]; 2×Propionyl [K15(100); K19(100)]</t>
  </si>
  <si>
    <t>Crei_XP_001696450 [43-69]</t>
  </si>
  <si>
    <t>K15(Propionyl): 100; K19(Propionyl): 100</t>
  </si>
  <si>
    <t>68,49</t>
  </si>
  <si>
    <t>3×Acetyl [K2(100); K5(100); K9(100)]; 1×Propionyl [K13(100)]; 1×Phenylisocyanate [N-Term]</t>
  </si>
  <si>
    <t>Crei_XP_001693465_Histone_H4 3×Acetyl [K6(100); K9(100); K13(100)]</t>
  </si>
  <si>
    <t>K2(Acetyl): 100; K5(Acetyl): 100; K9(Acetyl): 99,99; K13(Propionyl): 99,99</t>
  </si>
  <si>
    <t>68,47</t>
  </si>
  <si>
    <t>[RK].GKGGKGLGKGGAK.[R]</t>
  </si>
  <si>
    <t>1×Phenylisocyanate [N-Term]; 3×Propionyl [K2(100); K5(100); K9(100)]</t>
  </si>
  <si>
    <t>Crei_XP_001693465_Histone_H4 [5-17]</t>
  </si>
  <si>
    <t>K2(Propionyl): 100; K5(Propionyl): 100; K9(Propionyl): 100</t>
  </si>
  <si>
    <t>68,36</t>
  </si>
  <si>
    <t>[K].AAEPKSAAKPAPASASAAAKGKTPTR.[A]</t>
  </si>
  <si>
    <t>Crei_XP_001703633 1×Acetyl [K]</t>
  </si>
  <si>
    <t>Crei_XP_001703633 [190-215]</t>
  </si>
  <si>
    <t>K5(Acetyl): 90,9; K9(Propi): 90,9; K20(Propionyl): 99,89; K22(Propionyl): 99,89</t>
  </si>
  <si>
    <t>68,28</t>
  </si>
  <si>
    <t>[R].EIAQDFKTDLR.[F]</t>
  </si>
  <si>
    <t>1×Phenylisocyanate [N-Term]; 1×Propionyl [K7(100)]</t>
  </si>
  <si>
    <t>Crei_XP_001698188_Histone_H3 [73-83]</t>
  </si>
  <si>
    <t>K7(Propionyl): 100</t>
  </si>
  <si>
    <t>68,26</t>
  </si>
  <si>
    <t>[K].SAEKKPKSAEKKPKSAK.[K]</t>
  </si>
  <si>
    <t>Propionyl [K]; 1×Phenylisocyanate [N-Term]; 1×Propionyl + Methyl [K]; 1×Acetyl [K]</t>
  </si>
  <si>
    <t>Crei_XP_001693443 [172-188]</t>
  </si>
  <si>
    <t>K4(Propionyl): 100; K5(Propionyl): 100; K7(Propionyl): 100; K11(Propionyl): 100; K12(Propionyl): 100; K14(Propionyl): 100</t>
  </si>
  <si>
    <t>68,13</t>
  </si>
  <si>
    <t>1×Trimethyl [K]; 1×Propionyl + Methyl [K]; Acetyl [K]; Propionyl [K]; 1×Phenylisocyanate [N-Term]; Dimethyl [K]</t>
  </si>
  <si>
    <t>Crei_XP_001696245_Histone_H2B 1×Trimethyl [K]; 1×Acetyl []; 2×Dimethyl []; Crei_XP_001696556_Histone_H2B 1×Trimethyl [K]; 1×Acetyl []; 2×Dimethyl []; Crei_XP_001691541_Histone_H2B 1×Trimethyl [K]; 1×Acetyl []; 2×Dimethyl []; Crei_XP_001701414_Histone_H2B 1×Trimethyl [K]; 1×Acetyl []; 2×Dimethyl []</t>
  </si>
  <si>
    <t>68,07</t>
  </si>
  <si>
    <t>67,97</t>
  </si>
  <si>
    <t>[R].KGGVQKKAGGGGAK.[G]</t>
  </si>
  <si>
    <t>1×Phenylisocyanate [N-Term]; 3×Propionyl [K1(100); K6(100); K7(100)]</t>
  </si>
  <si>
    <t>Crei_XP_001692490 [282-295]</t>
  </si>
  <si>
    <t>K1(Propionyl): 100; K6(Propionyl): 100; K7(Propionyl): 100</t>
  </si>
  <si>
    <t>67,85</t>
  </si>
  <si>
    <t>[R].ALGKDYAGSAAAAR.[Q]</t>
  </si>
  <si>
    <t>Crei_XP_001697328 [50-63]</t>
  </si>
  <si>
    <t>67,82</t>
  </si>
  <si>
    <t>1×Phenylisocyanate [N-Term]; 2×Propionyl [K6(100); K7(100)]; 1×Acetyl [K]; 1×Propionyl + Methyl [K]</t>
  </si>
  <si>
    <t>67,74</t>
  </si>
  <si>
    <t>[R].EAPEANAHVSQLSPEDR.[Q]</t>
  </si>
  <si>
    <t>Crei_XP_001694675 [162-178]</t>
  </si>
  <si>
    <t>67,65</t>
  </si>
  <si>
    <t>[R].EVEAAEEAGGAADGGTQAAASEVKR.[A]</t>
  </si>
  <si>
    <t>1×Phenylisocyanate [N-Term]; 1×Propionyl [K24(100)]</t>
  </si>
  <si>
    <t>Crei_XP_001698174 [796-820]</t>
  </si>
  <si>
    <t>K24(Propionyl): 100</t>
  </si>
  <si>
    <t>67,44</t>
  </si>
  <si>
    <t>[R].AATAAASADASAVNR.[Q]</t>
  </si>
  <si>
    <t>Crei_XP_001696758 [1034-1048]</t>
  </si>
  <si>
    <t>67,43</t>
  </si>
  <si>
    <t>[K].EAKALAAANSSKGKR.[K]</t>
  </si>
  <si>
    <t>1×Phenylisocyanate [N-Term]; Propionyl [K]; 1×Acetyl [K]; 1×Propionyl + Methyl [K]</t>
  </si>
  <si>
    <t>Crei_XP_001694225 [10-24]</t>
  </si>
  <si>
    <t>K3(Propionyl): 100; K12(Propionyl): 100; K14(Propionyl): 100</t>
  </si>
  <si>
    <t>67,37</t>
  </si>
  <si>
    <t>[R].AVGTAAGQAAPAAKPR.[S]</t>
  </si>
  <si>
    <t>Crei_XP_001701501 [285-300]</t>
  </si>
  <si>
    <t>67,29</t>
  </si>
  <si>
    <t>67,07</t>
  </si>
  <si>
    <t>[R].ESSTATVQASR.[A]</t>
  </si>
  <si>
    <t>Crei_XP_001690584 [34-44]</t>
  </si>
  <si>
    <t>67,06</t>
  </si>
  <si>
    <t>[M].APKKDEKPVTAEAGAEAPAKAEAKPKAEKAAKK.[A]</t>
  </si>
  <si>
    <t>1×Trimethyl [K]; Acetyl [K]; Propionyl [K]; 1×Dimethyl [K3]</t>
  </si>
  <si>
    <t>Crei_XP_001690686_Histone_H2B 1×Dimethyl [K4]; 1×Acetyl []; 6×Propionyl []; 1×Trimethyl [K]</t>
  </si>
  <si>
    <t>Crei_XP_001690686_Histone_H2B [2-34]</t>
  </si>
  <si>
    <t>66,57</t>
  </si>
  <si>
    <t>[K].QKNVSSDNLDGKVGR.[I]</t>
  </si>
  <si>
    <t>1×Phenylisocyanate [N-Term]; 2×Propionyl [K2(100); K12(100)]</t>
  </si>
  <si>
    <t>Crei_XP_001693139 [265-279]</t>
  </si>
  <si>
    <t>K2(Propionyl): 100; K12(Propionyl): 100</t>
  </si>
  <si>
    <t>66,51</t>
  </si>
  <si>
    <t>1×PhosphoJoin [S]</t>
  </si>
  <si>
    <t>S3(Phosp): 99,52</t>
  </si>
  <si>
    <t>66,47</t>
  </si>
  <si>
    <t>[K].TKGGKAEDGSAAV.[-]</t>
  </si>
  <si>
    <t>Crei_XP_001696554_Histone_H2A [120-132]</t>
  </si>
  <si>
    <t>66,41</t>
  </si>
  <si>
    <t>[R].SEVTADDAALVSGPR.[Q]</t>
  </si>
  <si>
    <t>Crei_XP_001702993 [36-50]</t>
  </si>
  <si>
    <t>66,35</t>
  </si>
  <si>
    <t>[K].AEKKATKAAKPAKK.[A]</t>
  </si>
  <si>
    <t>5×Propionyl [K3(100); K4(100); K7(100); K10(100); K]; 1×Phenylisocyanate [N-Term]</t>
  </si>
  <si>
    <t>Crei_XP_001693443 [232-245]</t>
  </si>
  <si>
    <t>K3(Propionyl): 100; K4(Propionyl): 100; K7(Propionyl): 100; K10(Propionyl): 100; K13(Propionyl): 50; K14(Propionyl): 50</t>
  </si>
  <si>
    <t>66,26</t>
  </si>
  <si>
    <t>[R].AGGAAEDTQVADAAR.[A]</t>
  </si>
  <si>
    <t>Crei_XP_001689438 [562-576]</t>
  </si>
  <si>
    <t>66,25</t>
  </si>
  <si>
    <t>[K].AKGRADQADQDADEDGGGEEGVEEGGER.[V]</t>
  </si>
  <si>
    <t>Crei_XP_001696859 [491-518]</t>
  </si>
  <si>
    <t>66,17</t>
  </si>
  <si>
    <t>[K].KAAKEGGDGEKGDK.[K]</t>
  </si>
  <si>
    <t>3×Propionyl [K1; K4; K11]; 1×Phenylisocyanate [N-Term]</t>
  </si>
  <si>
    <t>Crei_XP_001693071_Histone_H2B [43-56]; Crei_XP_001692948_Histone_H2B [43-56]</t>
  </si>
  <si>
    <t>K1(Propionyl): 100; K4(Propionyl): 100; K11(Propionyl): 96,48</t>
  </si>
  <si>
    <t>66,16</t>
  </si>
  <si>
    <t>[R].RAAGEETYSDDDEQR.[A]</t>
  </si>
  <si>
    <t>1×PhosphoJoin [T/S]</t>
  </si>
  <si>
    <t>Crei_XP_001697259 [92-106]</t>
  </si>
  <si>
    <t>T7(Phosp): 94,1</t>
  </si>
  <si>
    <t>66,06</t>
  </si>
  <si>
    <t>[R].GKGAAAAAAGKR.[A]</t>
  </si>
  <si>
    <t>1×Phenylisocyanate [N-Term]; 2×Propionyl [K2(100); K11(100)]</t>
  </si>
  <si>
    <t>Crei_XP_001694998 [326-337]</t>
  </si>
  <si>
    <t>K2(Propionyl): 100; K11(Propionyl): 100</t>
  </si>
  <si>
    <t>[R].LAQYNKKPTLTSR.[E]</t>
  </si>
  <si>
    <t>1×Phenylisocyanate [N-Term]; 2×Propionyl [K6(100); K7(100)]</t>
  </si>
  <si>
    <t>Crei_XP_001700194_Histone_H2B [77-89]</t>
  </si>
  <si>
    <t>65,85</t>
  </si>
  <si>
    <t>[M].APKKDEKKDAAAPEAAEPK.[A]</t>
  </si>
  <si>
    <t>1×Trimethyl [K3; K]; Propionyl + Methyl [K]; 1×Acetyl [K3; K]; Propionyl [K]; 1×Dimethyl [K3; K]</t>
  </si>
  <si>
    <t>Crei_XP_001693071_Histone_H2B 1×Trimethyl [K]; 1×Acetyl [K]; 2×Propionyl []; 1×Dimethyl [K]; Crei_XP_001692948_Histone_H2B 1×Trimethyl [K]; 1×Acetyl [K]; 2×Propionyl []; 1×Dimethyl [K]</t>
  </si>
  <si>
    <t>Crei_XP_001693071_Histone_H2B [2-20]; Crei_XP_001692948_Histone_H2B [2-20]</t>
  </si>
  <si>
    <t>65,84</t>
  </si>
  <si>
    <t>65,7</t>
  </si>
  <si>
    <t>[K].KQEAGGDVSAKKR.[K]</t>
  </si>
  <si>
    <t>1×Phenylisocyanate [N-Term]; 3×Propionyl [K1(100); K11(100); K12(100)]</t>
  </si>
  <si>
    <t>Crei_XP_001692605 [15-27]</t>
  </si>
  <si>
    <t>K1(Propionyl): 100; K11(Propionyl): 100; K12(Propionyl): 100</t>
  </si>
  <si>
    <t>65,67</t>
  </si>
  <si>
    <t>[K].KAAAPKKAEGEKKK.[A]</t>
  </si>
  <si>
    <t>5×Propionyl [K1; K6; K7; K12; K]; 1×Phenylisocyanate [N-Term]</t>
  </si>
  <si>
    <t>Crei_XP_001693443 [131-144]</t>
  </si>
  <si>
    <t>K1(Propionyl): 100; K6(Propionyl): 100; K7(Propionyl): 100; K12(Propionyl): 100; K13(Propionyl): 96,94</t>
  </si>
  <si>
    <t>65,64</t>
  </si>
  <si>
    <t>[R].KEHADVKLKTAHEVNAASPTR.[R]</t>
  </si>
  <si>
    <t>1×Phenylisocyanate [N-Term]; 3×Propionyl [K1(100); K7(100); K9(100)]</t>
  </si>
  <si>
    <t>Crei_XP_001702484 [112-132]</t>
  </si>
  <si>
    <t>K1(Propionyl): 100; K7(Propionyl): 100; K9(Propionyl): 100</t>
  </si>
  <si>
    <t>65,63</t>
  </si>
  <si>
    <t>[R].SGGGGGGGLGSGGSIR.[S]</t>
  </si>
  <si>
    <t>CON_000193593 [14-29]</t>
  </si>
  <si>
    <t>65,33</t>
  </si>
  <si>
    <t>[K].VGSDGSAELKEDDGIDYAATTVQLPGGER.[V]</t>
  </si>
  <si>
    <t>Crei_XP_001694699 [141-169]</t>
  </si>
  <si>
    <t>65,31</t>
  </si>
  <si>
    <t>[R].DLSALGDEAR.[L]</t>
  </si>
  <si>
    <t>Crei_XP_001694764 [248-257]</t>
  </si>
  <si>
    <t>65,29</t>
  </si>
  <si>
    <t>[K].AAEEEAPAEGKKK.[K]</t>
  </si>
  <si>
    <t>1×Propionyl + Methyl [K]; Acetyl [K]; 1×Phenylisocyanate [N-Term]; 2×Propionyl [K]; 1×Dimethyl [K]</t>
  </si>
  <si>
    <t>Crei_XP_001697006 1×Acetyl []; 1×Dimethyl [K]</t>
  </si>
  <si>
    <t>Crei_XP_001697006 [480-492]</t>
  </si>
  <si>
    <t>K11(Propi): 94,59; K12(Acetyl): 47,45; K13(Acetyl): 49,85</t>
  </si>
  <si>
    <t>65,26</t>
  </si>
  <si>
    <t>[K].KEGAVKKTKAPKK.[E]</t>
  </si>
  <si>
    <t>5×Propionyl [K1; K6; K7; K9; K12]; 1×Phenylisocyanate [N-Term]</t>
  </si>
  <si>
    <t>Crei_XP_001696172 [117-129]</t>
  </si>
  <si>
    <t>K1(Propionyl): 100; K6(Propionyl): 100; K7(Propionyl): 100; K9(Propionyl): 100; K12(Propionyl): 96,25</t>
  </si>
  <si>
    <t>65,11</t>
  </si>
  <si>
    <t>[K].KKAAKPAKAEK.[K]</t>
  </si>
  <si>
    <t>1×Phenylisocyanate [N-Term]; 4×Propionyl [K1(100); K2(100); K5(100); K8(100)]</t>
  </si>
  <si>
    <t>Crei_XP_001696172 [152-162]</t>
  </si>
  <si>
    <t>K1(Propionyl): 100; K2(Propionyl): 100; K5(Propionyl): 100; K8(Propionyl): 100</t>
  </si>
  <si>
    <t>65,01</t>
  </si>
  <si>
    <t>[R].ASGGKNKPQKQR.[G]</t>
  </si>
  <si>
    <t>1×Phenylisocyanate [N-Term]; 3×Propionyl [K5(100); K7(100); K10(100)]</t>
  </si>
  <si>
    <t>Crei_XP_001692862 [156-167]</t>
  </si>
  <si>
    <t>K5(Propionyl): 100; K7(Propionyl): 100; K10(Propionyl): 100</t>
  </si>
  <si>
    <t>[M].ADETVAVEEVAAAEPASGKKAKTPKAK.[K]</t>
  </si>
  <si>
    <t>Propionyl [K]; 1×Propionyl + Methyl [K22]; 1×Acetyl [K20]</t>
  </si>
  <si>
    <t>Crei_XP_001693443 1×Acetyl [K21]; 3×Propionyl []</t>
  </si>
  <si>
    <t>Crei_XP_001693443 [2-28]</t>
  </si>
  <si>
    <t>K19(Propionyl): 100; K20(Propionyl): 100; K22(Propionyl): 100; K25(Propionyl): 99,96</t>
  </si>
  <si>
    <t>64,93</t>
  </si>
  <si>
    <t>[R].GKSAKAAKGGR.[G]</t>
  </si>
  <si>
    <t>1×Phenylisocyanate [N-Term]; 3×Propionyl [K2(100); K5(100); K8(100)]</t>
  </si>
  <si>
    <t>Crei_XP_001698026 [456-466]</t>
  </si>
  <si>
    <t>K2(Propionyl): 100; K5(Propionyl): 100; K8(Propionyl): 100</t>
  </si>
  <si>
    <t>64,92</t>
  </si>
  <si>
    <t>[K].AGAGFKAGVKDYR.[L]</t>
  </si>
  <si>
    <t>1×Phenylisocyanate [N-Term]; 2×Propionyl [K6(100); K10(100)]</t>
  </si>
  <si>
    <t>Crei_NP_958405 [9-21]</t>
  </si>
  <si>
    <t>K6(Propionyl): 100; K10(Propionyl): 100</t>
  </si>
  <si>
    <t>64,85</t>
  </si>
  <si>
    <t>[R].VYTLKKIAPDGTPTK.[S]</t>
  </si>
  <si>
    <t>1×Phenylisocyanate [N-Term]; 2×Propionyl [K5(100); K6(100)]</t>
  </si>
  <si>
    <t>Crei_XP_001697730 [14-28]</t>
  </si>
  <si>
    <t>K5(Propionyl): 100; K6(Propionyl): 100</t>
  </si>
  <si>
    <t>64,8</t>
  </si>
  <si>
    <t>1×Propionyl + Methyl [K]; 4×Propionyl [K7; K20; K24; A/K]; 1×Dimethyl [K]; 1×Acetyl [K]</t>
  </si>
  <si>
    <t>Crei_XP_001700461_Histone_H2B 4×Propionyl [A]; Crei_XP_001700403_Histone_H2B 4×Propionyl [A]</t>
  </si>
  <si>
    <t>K4(Propi): 91,08; K7(Propionyl): 99,71; K20(Propionyl): 100; K24(Propionyl): 91,24</t>
  </si>
  <si>
    <t>64,53</t>
  </si>
  <si>
    <t>64,51</t>
  </si>
  <si>
    <t>[R].EAAASTAEPVAGR.[V]</t>
  </si>
  <si>
    <t>Crei_XP_001692083 [152-164]</t>
  </si>
  <si>
    <t>64,48</t>
  </si>
  <si>
    <t>[K].GKTAGKKAVSR.[S]</t>
  </si>
  <si>
    <t>1×Phenylisocyanate [N-Term]; 3×Propionyl [K2(100); K6(100); K7(100)]</t>
  </si>
  <si>
    <t>Crei_XP_001691545_Histone_H2A [7-17]</t>
  </si>
  <si>
    <t>K2(Propionyl): 100; K6(Propionyl): 100; K7(Propionyl): 100</t>
  </si>
  <si>
    <t>[R].KAAEGGATPAPAAAPPVGATPASAKTGDEEKK.[K]</t>
  </si>
  <si>
    <t>3×Propionyl [K1; K25; K]; 1×Phenylisocyanate [N-Term]</t>
  </si>
  <si>
    <t>Crei_XP_001701174 [204-235]</t>
  </si>
  <si>
    <t>K1(Propionyl): 100; K25(Propionyl): 100; K31(Propionyl): 92,08</t>
  </si>
  <si>
    <t>64,47</t>
  </si>
  <si>
    <t>[R].AAQQQQQQQQR.[D]</t>
  </si>
  <si>
    <t>Crei_XP_001693687 [1048-1058]</t>
  </si>
  <si>
    <t>64,44</t>
  </si>
  <si>
    <t>[K].IAPDGTPTKSAHPAR.[F]</t>
  </si>
  <si>
    <t>Crei_XP_001697730 [20-34]</t>
  </si>
  <si>
    <t>64,43</t>
  </si>
  <si>
    <t>[R].QGAAGSEVGSKR.[R]</t>
  </si>
  <si>
    <t>1×Phenylisocyanate [N-Term]; 1×Propionyl [K11(100)]</t>
  </si>
  <si>
    <t>Crei_XP_001697776 [46-57]</t>
  </si>
  <si>
    <t>64,35</t>
  </si>
  <si>
    <t>64,34</t>
  </si>
  <si>
    <t>[M].APKAAEKAPAKKTPAKTAEGSKK.[K]</t>
  </si>
  <si>
    <t>1×Trimethyl [K3]; Acetyl [K]; Propionyl [K]; 2×Propionyl + Methyl [K3; K7]</t>
  </si>
  <si>
    <t>Crei_XP_001700194_Histone_H2B 1×Trimethyl [K4]; 4×Acetyl []; 2×Propionyl []</t>
  </si>
  <si>
    <t>Crei_XP_001700194_Histone_H2B [2-24]</t>
  </si>
  <si>
    <t>64,32</t>
  </si>
  <si>
    <t>[K].KDAAAPEAAEPKAEK.[E]</t>
  </si>
  <si>
    <t>1×Phenylisocyanate [N-Term]; 2×Propionyl [K1(100); K12(100)]</t>
  </si>
  <si>
    <t>Crei_XP_001693071_Histone_H2B [9-23]; Crei_XP_001692948_Histone_H2B [9-23]</t>
  </si>
  <si>
    <t>K1(Propionyl): 100; K12(Propionyl): 100</t>
  </si>
  <si>
    <t>64,02</t>
  </si>
  <si>
    <t>[M].APKKDEKPATQEAAAEAPAKAEAKPK.[A]</t>
  </si>
  <si>
    <t>Dimethyl [K]; Propionyl + Methyl [K]; Propionyl [K]; 1×Trimethyl [K]; 1×Acetyl [K]</t>
  </si>
  <si>
    <t>Crei_XP_001702226_Histone_H2B 1×Trimethyl [K]; 1×Acetyl [K]; 3×Propionyl []; 1×Dimethyl [K]; Crei_XP_001690807_Histone_H2B 1×Trimethyl [K]; 1×Acetyl [K]; 3×Propionyl []; 1×Dimethyl [K]</t>
  </si>
  <si>
    <t>Crei_XP_001702226_Histone_H2B [2-27]; Crei_XP_001690807_Histone_H2B [2-27]</t>
  </si>
  <si>
    <t>[R].EQAQAAEAAPSTSTGGR.[K]</t>
  </si>
  <si>
    <t>Crei_XP_001702538 [771-787]</t>
  </si>
  <si>
    <t>63,98</t>
  </si>
  <si>
    <t>1×Dimethyl [K3]; 1×Propionyl + Methyl [K7]; 6×Propionyl [N-Term; K20; K24; K26; K29; K32]</t>
  </si>
  <si>
    <t>Crei_XP_001696245_Histone_H2B 1×Dimethyl [K4]; 6×Propionyl [N-Term; ]; Crei_XP_001696556_Histone_H2B 1×Dimethyl [K4]; 6×Propionyl [N-Term; ]; Crei_XP_001701414_Histone_H2B 1×Dimethyl [K4]; 6×Propionyl [N-Term; ]</t>
  </si>
  <si>
    <t>63,92</t>
  </si>
  <si>
    <t>Dimethyl [K]; 1×Propionyl + Methyl [K7; K]; Propionyl [K]; 1×Phenylisocyanate [N-Term]; 1×Trimethyl [K7; K]; 1×Acetyl [K]</t>
  </si>
  <si>
    <t>Crei_XP_001696245_Histone_H2B 1×Trimethyl [K]; 1×Dimethyl []; 1×Acetyl [K]; Crei_XP_001696556_Histone_H2B 1×Trimethyl [K]; 1×Dimethyl []; 1×Acetyl [K]; Crei_XP_001691541_Histone_H2B 1×Trimethyl [K]; 1×Dimethyl []; 1×Acetyl [K]; Crei_XP_001701414_Histone_H2B 1×Trimethyl [K]; 1×Dimethyl []; 1×Acetyl [K]</t>
  </si>
  <si>
    <t>K3(min 1xMethyl): 60,97; K3(2xMethyl): 30,49; K3(Propionyl): 30,99; K4(Propionyl): 33,33; K4(2xMethyl): 55,79; K7(Methyl): 55,79; K7(Propionyl): 35,67; K20(Propionyl): 100; K24(Propionyl): 91,46</t>
  </si>
  <si>
    <t>63,89</t>
  </si>
  <si>
    <t>[K].TPATGGVKKPHR.[Y]</t>
  </si>
  <si>
    <t>2×Propionyl [K8(100); K9(100)]; 1×Acetyl [K]; 1×Propionyl + Methyl [K]</t>
  </si>
  <si>
    <t>Crei_XP_001698188_Histone_H3 [29-40]</t>
  </si>
  <si>
    <t>K8(Propionyl): 100; K9(Propionyl): 100</t>
  </si>
  <si>
    <t>[R].SQKAGLQFPVGR.[I]</t>
  </si>
  <si>
    <t>1×Phenylisocyanate [N-Term]; 1×Propionyl [K3(100)]</t>
  </si>
  <si>
    <t>Crei_XP_001693700_Histone_H2A [33-44]</t>
  </si>
  <si>
    <t>63,69</t>
  </si>
  <si>
    <t>[K].KDEKKDAAAPEAAEPK.[A]</t>
  </si>
  <si>
    <t>1×Propionyl + Methyl [K4]; 1×Acetyl [K5]; 1×Phenylisocyanate [N-Term]; Propionyl [K]</t>
  </si>
  <si>
    <t>Crei_XP_001693071_Histone_H2B 1×Acetyl [K9]; Crei_XP_001692948_Histone_H2B 1×Acetyl [K9]</t>
  </si>
  <si>
    <t>Crei_XP_001693071_Histone_H2B [5-20]; Crei_XP_001692948_Histone_H2B [5-20]</t>
  </si>
  <si>
    <t>63,49</t>
  </si>
  <si>
    <t>K2(Propionyl): 99,81; K4(Propionyl): 99,81; K8(Acetyl): 49,91; K8(Propi): 49,91; K9(Acetyl): 49,91; K9(Propi): 49,91</t>
  </si>
  <si>
    <t>63,44</t>
  </si>
  <si>
    <t>[K].SGGAAAAAAPAPAAEAGGK.[G]</t>
  </si>
  <si>
    <t>Crei_XP_001696195 [158-176]</t>
  </si>
  <si>
    <t>63,43</t>
  </si>
  <si>
    <t>[R].DTTGKLYLSKEQTR.[A]</t>
  </si>
  <si>
    <t>1×Phenylisocyanate [N-Term]; 2×Propionyl [K5(100); K10(100)]</t>
  </si>
  <si>
    <t>Crei_XP_001696314 [37-50]</t>
  </si>
  <si>
    <t>K5(Propionyl): 100; K10(Propionyl): 100</t>
  </si>
  <si>
    <t>63,22</t>
  </si>
  <si>
    <t>1×PhosphoJoin [T/S]; 1×Phenylisocyanate [N-Term]; 2×Propionyl [K6(100); K7(100)]; 1×Propionyl + Methyl [K6]; 1×Acetyl [K7]</t>
  </si>
  <si>
    <t>Crei_XP_001690584 1×Acetyl [K113]</t>
  </si>
  <si>
    <t>K6(Propionyl): 100; K7(Propionyl): 100; T10(Phosp): 99,68</t>
  </si>
  <si>
    <t>63,06</t>
  </si>
  <si>
    <t>62,97</t>
  </si>
  <si>
    <t>[K].GDGEKKDKKKK.[KS]</t>
  </si>
  <si>
    <t>5×Propionyl [K5; K6; K8; K9; K10]; 1×Phenylisocyanate [N-Term]</t>
  </si>
  <si>
    <t>Crei_XP_001700461_Histone_H2B; Crei_XP_001696245_Histone_H2B; Crei_XP_001690686_Histone_H2B; Crei_XP_001696283_Histone_H2B; Crei_XP_001691541_Histone_H2B; Crei_XP_001690807_Histone_H2B; Crei_XP_001693722_Histone_H2B; Crei_XP_001691693_Histone_H2B; Crei_XP_001700475_Histone_H2B</t>
  </si>
  <si>
    <t>Crei_XP_001700461_Histone_H2B [49-59]; Crei_XP_001696245_Histone_H2B [49-59]; Crei_XP_001690686_Histone_H2B [49-59]; Crei_XP_001696283_Histone_H2B [49-59]; Crei_XP_001702226_Histone_H2B [49-59]; Crei_XP_001691541_Histone_H2B [49-59]; Crei_XP_001701414_Histone_H2B [49-59]; Crei_XP_001690807_Histone_H2B [48-58]; Crei_XP_001693722_Histone_H2B [53-63]; Crei_XP_001691693_Histone_H2B [49-59]; Crei_XP_001700475_Histone_H2B [49-59]</t>
  </si>
  <si>
    <t>K5(Propionyl): 100; K6(Propionyl): 100; K8(Propionyl): 100; K9(Propionyl): 100; K10(Propionyl): 97,44</t>
  </si>
  <si>
    <t>62,94</t>
  </si>
  <si>
    <t>[R].QGRNPSTGAVLQIAASK.[A]</t>
  </si>
  <si>
    <t>Crei_XP_001695478 [57-73]</t>
  </si>
  <si>
    <t>62,81</t>
  </si>
  <si>
    <t>[K].GDGEKKDKK.[K]</t>
  </si>
  <si>
    <t>Crei_XP_001700461_Histone_H2B [49-57]; Crei_XP_001696245_Histone_H2B [49-57]; Crei_XP_001690686_Histone_H2B [49-57]; Crei_XP_001696283_Histone_H2B [49-57]; Crei_XP_001702226_Histone_H2B [49-57]; Crei_XP_001691541_Histone_H2B [49-57]; Crei_XP_001701414_Histone_H2B [49-57]; Crei_XP_001690807_Histone_H2B [48-56]; Crei_XP_001693722_Histone_H2B [53-61]; Crei_XP_001691693_Histone_H2B [49-57]; Crei_XP_001700475_Histone_H2B [49-57]</t>
  </si>
  <si>
    <t>K5(Propionyl): 100; K6(Propionyl): 100; K8(Propionyl): 97,42</t>
  </si>
  <si>
    <t>62,77</t>
  </si>
  <si>
    <t>[R].AQYQQQQAAGAGGR.[N]</t>
  </si>
  <si>
    <t>Crei_XP_001694056 [102-115]</t>
  </si>
  <si>
    <t>62,75</t>
  </si>
  <si>
    <t>[K].GKTSGKKAVSR.[S]</t>
  </si>
  <si>
    <t>Crei_XP_001696554_Histone_H2A [7-17]; Crei_XP_001700454_Histone_H2A [7-17]; Crei_XP_001702225_Histone_H2A [7-17]</t>
  </si>
  <si>
    <t>62,68</t>
  </si>
  <si>
    <t>[K].GSSFSAPKAAAAAPSR.[A]</t>
  </si>
  <si>
    <t>Crei_XP_001690407 [382-397]</t>
  </si>
  <si>
    <t>62,6</t>
  </si>
  <si>
    <t>[R].HYVEKEGGPQPR.[A]</t>
  </si>
  <si>
    <t>Crei_XP_001698000 [251-262]</t>
  </si>
  <si>
    <t>[K].AADNGEQKEKKKR.[D]</t>
  </si>
  <si>
    <t>1×Phenylisocyanate [N-Term]; Propionyl [K]; 1×Propionyl + Methyl [K10; K]; 1×Acetyl [K11]</t>
  </si>
  <si>
    <t>Crei_XP_001701174 1×Acetyl [K81]</t>
  </si>
  <si>
    <t>Crei_XP_001701174 [71-83]</t>
  </si>
  <si>
    <t>K8(Propionyl): 100; K10(Propionyl): 95,99; K11(Acetyl): 95,99; K12(Propi): 99,53</t>
  </si>
  <si>
    <t>62,59</t>
  </si>
  <si>
    <t>[K].AETKKKAAPKK.[A]</t>
  </si>
  <si>
    <t>Crei_XP_001693443 [121-131]</t>
  </si>
  <si>
    <t>K4(Propionyl): 100; K5(Propionyl): 100; K6(Propionyl): 100; K10(Propionyl): 96,55</t>
  </si>
  <si>
    <t>62,57</t>
  </si>
  <si>
    <t>[R].AIAKELAQR.[A]</t>
  </si>
  <si>
    <t>Crei_XP_001696964 [250-258]</t>
  </si>
  <si>
    <t>62,48</t>
  </si>
  <si>
    <t>[R].GGGGGGGFGGGGGPGGPGGR.[E]</t>
  </si>
  <si>
    <t>Crei_XP_001696769 [81-100]</t>
  </si>
  <si>
    <t>[R].RGAAAATAAGNDEAGLTPEEFQR.[L]</t>
  </si>
  <si>
    <t>Crei_XP_001702958 [76-98]</t>
  </si>
  <si>
    <t>62,35</t>
  </si>
  <si>
    <t>[R].DSLDEDEPAKPAAGR.[S]</t>
  </si>
  <si>
    <t>Crei_XP_001690541 [407-421]</t>
  </si>
  <si>
    <t>62,34</t>
  </si>
  <si>
    <t>[R].DAEAAAGIGAPDNGPKLR.[A]</t>
  </si>
  <si>
    <t>Crei_XP_001693064 [114-131]</t>
  </si>
  <si>
    <t>62,31</t>
  </si>
  <si>
    <t>[R].ELAEDGYSGVEVR.[V]</t>
  </si>
  <si>
    <t>Crei_XP_001699797 [28-40]</t>
  </si>
  <si>
    <t>62,21</t>
  </si>
  <si>
    <t>[R].GVSVNTAKQR.[H]</t>
  </si>
  <si>
    <t>Crei_XP_001696672 [108-117]</t>
  </si>
  <si>
    <t>62,17</t>
  </si>
  <si>
    <t>[R].QRPATAGTSPYGGSAEAYAAAR.[Q]</t>
  </si>
  <si>
    <t>Crei_XP_001694276 [207-228]</t>
  </si>
  <si>
    <t>62,13</t>
  </si>
  <si>
    <t>[K].KEGAVKKTKAPK.[K]</t>
  </si>
  <si>
    <t>4×Propionyl [K1(100); K6(100); K7(100); K9(100)]; 1×Phenylisocyanate [N-Term]</t>
  </si>
  <si>
    <t>Crei_XP_001696172 [117-128]</t>
  </si>
  <si>
    <t>K1(Propionyl): 100; K6(Propionyl): 100; K7(Propionyl): 100; K9(Propionyl): 100</t>
  </si>
  <si>
    <t>62,1</t>
  </si>
  <si>
    <t>[R].AAEEEAAAAAKEAHHANGGAAAGGKK.[G]</t>
  </si>
  <si>
    <t>2×Propionyl [K11(100); K]; 1×Phenylisocyanate [N-Term]</t>
  </si>
  <si>
    <t>Crei_XP_001689496 [303-328]</t>
  </si>
  <si>
    <t>K11(Propionyl): 100; K25(Propionyl): 50; K26(Propionyl): 50</t>
  </si>
  <si>
    <t>61,75</t>
  </si>
  <si>
    <t>61,66</t>
  </si>
  <si>
    <t>1×Phenylisocyanate [N-Term]; 1×Acetyl [K2(100)]; 2×Propionyl [K5(100); K9(100)]</t>
  </si>
  <si>
    <t>K2(Acetyl): 100; K5(Propionyl): 100; K9(Propionyl): 99,62</t>
  </si>
  <si>
    <t>61,65</t>
  </si>
  <si>
    <t>[K].ADKAAKKAKKSPAK.[K]</t>
  </si>
  <si>
    <t>1×Phenylisocyanate [N-Term]; 5×Propionyl [K3(100); K6(100); K7(100); K9(100); K10(100)]</t>
  </si>
  <si>
    <t>Crei_XP_001692948_Histone_H2B [29-42]</t>
  </si>
  <si>
    <t>K3(Propionyl): 100; K6(Propionyl): 100; K7(Propionyl): 100; K9(Propionyl): 100; K10(Propionyl): 100</t>
  </si>
  <si>
    <t>[R].ASSKKGKKQEAGGDVSAKKR.[K]</t>
  </si>
  <si>
    <t>Crei_XP_001692605 1×Acetyl [K]</t>
  </si>
  <si>
    <t>Crei_XP_001692605 [8-27]</t>
  </si>
  <si>
    <t>61,53</t>
  </si>
  <si>
    <t>[R].QELESLRNGNGSSSAASSAPAPAR.[S]</t>
  </si>
  <si>
    <t>Crei_XP_001690584 [65-88]</t>
  </si>
  <si>
    <t>61,52</t>
  </si>
  <si>
    <t>[K].KIAPDGTPTKSAHPAR.[F]</t>
  </si>
  <si>
    <t>1×Phenylisocyanate [N-Term]; 2×Propionyl [K1(100); K10(100)]</t>
  </si>
  <si>
    <t>Crei_XP_001697730 [19-34]</t>
  </si>
  <si>
    <t>K1(Propionyl): 100; K10(Propionyl): 100</t>
  </si>
  <si>
    <t>61,45</t>
  </si>
  <si>
    <t>[R].NIKVEVAQAR.[A]</t>
  </si>
  <si>
    <t>Crei_XP_001696450 [70-79]</t>
  </si>
  <si>
    <t>61,35</t>
  </si>
  <si>
    <t>[K].SVPKSSSNSSVSASFSR.[L]</t>
  </si>
  <si>
    <t>Crei_XP_001690541 [354-370]</t>
  </si>
  <si>
    <t>61,22</t>
  </si>
  <si>
    <t>[R].EGEVVEFEVEAGPDGR.[S]</t>
  </si>
  <si>
    <t>Crei_XP_001696518 [49-64]</t>
  </si>
  <si>
    <t>61,21</t>
  </si>
  <si>
    <t>[K].AAKEGGDGEKGDKK.[K]</t>
  </si>
  <si>
    <t>3×Propionyl [K3; K10; K]; 1×Phenylisocyanate [N-Term]</t>
  </si>
  <si>
    <t>Crei_XP_001693071_Histone_H2B [44-57]; Crei_XP_001692948_Histone_H2B [44-57]</t>
  </si>
  <si>
    <t>K3(Propionyl): 100; K10(Propionyl): 100; K13(Propionyl): 95,73</t>
  </si>
  <si>
    <t>61,19</t>
  </si>
  <si>
    <t>[R].AAAEAAAASGR.[K]</t>
  </si>
  <si>
    <t>Crei_XP_001692968 [256-266]</t>
  </si>
  <si>
    <t>[R].SIDAGVDASDDQQDITR.[G]</t>
  </si>
  <si>
    <t>Crei_XP_001692244 [45-61]</t>
  </si>
  <si>
    <t>[K].AEAGEGAADGAAADGAEGAKPAAGGR.[S]</t>
  </si>
  <si>
    <t>1×Phenylisocyanate [N-Term]; 1×Propionyl [K20(100)]</t>
  </si>
  <si>
    <t>Crei_XP_001695654 [170-195]</t>
  </si>
  <si>
    <t>K20(Propionyl): 100</t>
  </si>
  <si>
    <t>61,15</t>
  </si>
  <si>
    <t>[K].VQVDQLSGASGDVLNNTR.[A]</t>
  </si>
  <si>
    <t>Crei_XP_001693830 [143-160]</t>
  </si>
  <si>
    <t>[K].AAQPAKGGKTFAKQSPGTKR.[K]</t>
  </si>
  <si>
    <t>1×Phenylisocyanate [N-Term]; 4×Propionyl [K6(100); K9(100); K13(100); K19(100)]</t>
  </si>
  <si>
    <t>Crei_XP_001696859 [7-26]</t>
  </si>
  <si>
    <t>K6(Propionyl): 100; K9(Propionyl): 100; K13(Propionyl): 100; K19(Propionyl): 100</t>
  </si>
  <si>
    <t>61,05</t>
  </si>
  <si>
    <t>60,93</t>
  </si>
  <si>
    <t>[R].EKEVGATAAAADPR.[A]</t>
  </si>
  <si>
    <t>Crei_XP_001696758 [1163-1176]</t>
  </si>
  <si>
    <t>60,91</t>
  </si>
  <si>
    <t>[K].KTKKTQENINAR.[L]</t>
  </si>
  <si>
    <t>Crei_XP_001702608 [7-18]</t>
  </si>
  <si>
    <t>K1(Propionyl): 100; K3(Propionyl): 100; K4(Propionyl): 100</t>
  </si>
  <si>
    <t>60,89</t>
  </si>
  <si>
    <t>[R].KTPATGGVKKPHR.[Y]</t>
  </si>
  <si>
    <t>Crei_XP_001698188_Histone_H3 [28-40]</t>
  </si>
  <si>
    <t>K1(Propionyl): 100; K9(Propionyl): 100; K10(Propionyl): 100</t>
  </si>
  <si>
    <t>60,74</t>
  </si>
  <si>
    <t>[R].TYDPGYTNTTAVISR.[I]</t>
  </si>
  <si>
    <t>Crei_XP_001695571 [78-92]</t>
  </si>
  <si>
    <t>[K].EGAAEGAEGAEEGAAGEDGARPPR.[E]</t>
  </si>
  <si>
    <t>Crei_XP_001695654 [65-88]</t>
  </si>
  <si>
    <t>60,65</t>
  </si>
  <si>
    <t>[R].KAAAPAAAATSSASAPAADADNDDAFVR.[F]</t>
  </si>
  <si>
    <t>Crei_XP_001696589 [821-848]</t>
  </si>
  <si>
    <t>[K].GYAHVDFESADQAQK.[A]</t>
  </si>
  <si>
    <t>Crei_XP_001696450 [43-57]</t>
  </si>
  <si>
    <t>60,55</t>
  </si>
  <si>
    <t>[K].RPKTATAPTTAGGDDE.[-]</t>
  </si>
  <si>
    <t>Crei_XP_001693139 [315-330]</t>
  </si>
  <si>
    <t>60,44</t>
  </si>
  <si>
    <t>[M].AKPVKAAQPAKGGKTFAKQSPGTKR.[K]</t>
  </si>
  <si>
    <t>7×Propionyl [K2(100); K5(100); K11(100); K14(100); K18(100); K24(100); ]</t>
  </si>
  <si>
    <t>Crei_XP_001696859 [2-26]</t>
  </si>
  <si>
    <t>K2(Propionyl): 100; K5(Propionyl): 100; K11(Propionyl): 100; K14(Propionyl): 100; K18(Propionyl): 100; K24(Propionyl): 100</t>
  </si>
  <si>
    <t>60,42</t>
  </si>
  <si>
    <t>[R].AEEITISGGLVR.[Q]</t>
  </si>
  <si>
    <t>Crei_XP_001692909 [36-47]</t>
  </si>
  <si>
    <t>60,32</t>
  </si>
  <si>
    <t>[R].AETLNAEPNTAAILDR.[S]</t>
  </si>
  <si>
    <t>Crei_XP_001693237 [126-141]</t>
  </si>
  <si>
    <t>60,25</t>
  </si>
  <si>
    <t>[R].SAKAGLQFPVGR.[I]</t>
  </si>
  <si>
    <t>Crei_XP_001696554_Histone_H2A; Crei_XP_001702225_Histone_H2A; Crei_XP_001691545_Histone_H2A</t>
  </si>
  <si>
    <t>Crei_XP_001696554_Histone_H2A [18-29]; Crei_XP_001700454_Histone_H2A [18-29]; Crei_XP_001702225_Histone_H2A [18-29]; Crei_XP_001691545_Histone_H2A [18-29]</t>
  </si>
  <si>
    <t>60,24</t>
  </si>
  <si>
    <t>1×Phenylisocyanate [N-Term]; 2×Acetyl [K2(100); K4(100)]; 2×Propionyl [K8(100); K9(100)]</t>
  </si>
  <si>
    <t>Crei_XP_001696554_Histone_H2A 2×Acetyl [K6(100); K8(100)]; Crei_XP_001700454_Histone_H2A 2×Acetyl [K6(100); K8(100)]; Crei_XP_001702225_Histone_H2A 2×Acetyl [K6(100); K8(100)]</t>
  </si>
  <si>
    <t>K2(Acetyl): 100; K4(Acetyl): 100; K8(Propionyl): 100; K9(Propionyl): 100</t>
  </si>
  <si>
    <t>60,06</t>
  </si>
  <si>
    <t>[R].SAILSGAVDTER.[G]</t>
  </si>
  <si>
    <t>Crei_XP_001697851 [422-433]</t>
  </si>
  <si>
    <t>59,92</t>
  </si>
  <si>
    <t>[K].GDNITLIQTTGR.[-]</t>
  </si>
  <si>
    <t>Crei_XP_001694206 [76-87]</t>
  </si>
  <si>
    <t>[K].GDGAKKDKK.[K]</t>
  </si>
  <si>
    <t>3×Propionyl [K5; K6; K]; 1×Phenylisocyanate [N-Term]</t>
  </si>
  <si>
    <t>Crei_XP_001700450_Histone_H2B [49-57]; Crei_XP_001700403_Histone_H2B [49-57]</t>
  </si>
  <si>
    <t>K5(Propionyl): 100; K6(Propionyl): 100; K8(Propionyl): 96,87</t>
  </si>
  <si>
    <t>59,83</t>
  </si>
  <si>
    <t>[R].EGQKLDAAQAGILR.[V]</t>
  </si>
  <si>
    <t>Crei_XP_001696583 [183-196]</t>
  </si>
  <si>
    <t>59,77</t>
  </si>
  <si>
    <t>[R].ISGLIYEETR.[T]</t>
  </si>
  <si>
    <t>Crei_XP_001690669_Histone_H4; Crei_XP_001693465_Histone_H4</t>
  </si>
  <si>
    <t>Crei_XP_001690669_Histone_H4 [43-52]; Crei_XP_001693465_Histone_H4 [47-56]</t>
  </si>
  <si>
    <t>59,7</t>
  </si>
  <si>
    <t>[K].KDEKPATQEAAAEAPAKAEAKPK.[A]</t>
  </si>
  <si>
    <t>3×Propionyl [K1; K17; K21; K]; 1×Phenylisocyanate [N-Term]</t>
  </si>
  <si>
    <t>Crei_XP_001702226_Histone_H2B [5-27]; Crei_XP_001690807_Histone_H2B [5-27]</t>
  </si>
  <si>
    <t>K1(Propionyl): 99,97; K17(Propionyl): 100; K21(Propionyl): 99,6</t>
  </si>
  <si>
    <t>59,64</t>
  </si>
  <si>
    <t>[M].APKKDEKSATQEAGAEAPAK.[A]</t>
  </si>
  <si>
    <t>1×Dimethyl [K3]; 1×Propionyl + Methyl [K4]; 1×Propionyl [K7]</t>
  </si>
  <si>
    <t>Crei_XP_001691693_Histone_H2B 1×Dimethyl [K4]</t>
  </si>
  <si>
    <t>Crei_XP_001691693_Histone_H2B [2-21]</t>
  </si>
  <si>
    <t>K3(2xMethyl): 91,67; K4(Propi): 90,98; K7(Propionyl): 99</t>
  </si>
  <si>
    <t>59,62</t>
  </si>
  <si>
    <t>[K].ADKAAKKAKKAPAK.[K]</t>
  </si>
  <si>
    <t>Crei_XP_001693071_Histone_H2B 1×Acetyl [K]</t>
  </si>
  <si>
    <t>Crei_XP_001693071_Histone_H2B [29-42]</t>
  </si>
  <si>
    <t>59,56</t>
  </si>
  <si>
    <t>[R].LGEHNIDVLEGNEQFINAAK.[I]</t>
  </si>
  <si>
    <t>CON_Trypsin [58-77]</t>
  </si>
  <si>
    <t>59,55</t>
  </si>
  <si>
    <t>1×Trimethyl [K]; 1×PhosphoJoin [S17]; 2×Propionyl [N-Term; K22]; 1×Crotonyl [K]</t>
  </si>
  <si>
    <t>Crei_XP_001693443 1×Trimethyl [K]; 2×Propionyl [N-Term; ]; 1×Crotonyl [K]</t>
  </si>
  <si>
    <t>59,5</t>
  </si>
  <si>
    <t>[K].VAEDSAKGLVHR.[Y]</t>
  </si>
  <si>
    <t>Crei_XP_001697380 [50-61]</t>
  </si>
  <si>
    <t>59,48</t>
  </si>
  <si>
    <t>[K].KDEKPPTQEAGAEAPAK.[A]</t>
  </si>
  <si>
    <t>Crei_XP_001700475_Histone_H2B [5-21]</t>
  </si>
  <si>
    <t>59,45</t>
  </si>
  <si>
    <t>[R].KAAEGGATPAPAAAPPVGATPASAKTGDEEKKK.[E]</t>
  </si>
  <si>
    <t>1×Propionyl + Methyl [K]; Acetyl [K]; 1×Phenylisocyanate [N-Term]; 2×Propionyl [K1(100); K25(100)]; 1×Dimethyl [K33]</t>
  </si>
  <si>
    <t>Crei_XP_001701174 1×Dimethyl [K236]; 2×Acetyl []</t>
  </si>
  <si>
    <t>Crei_XP_001701174 [204-236]</t>
  </si>
  <si>
    <t>59,31</t>
  </si>
  <si>
    <t>[R].SAEAKAKGR.[H]</t>
  </si>
  <si>
    <t>1×Phenylisocyanate [N-Term]; 2×Propionyl [K5(100); K7(100)]</t>
  </si>
  <si>
    <t>Crei_XP_001701635 [66-74]</t>
  </si>
  <si>
    <t>K5(Propionyl): 100; K7(Propionyl): 100</t>
  </si>
  <si>
    <t>59,3</t>
  </si>
  <si>
    <t>[M].APKKDEKPATAEAGAEAPAKAEAKPKAEKAGK.[K]</t>
  </si>
  <si>
    <t>Trimethyl [K]; 1×Propionyl + Methyl [K]; Acetyl [K]; Propionyl [K]; 1×Phenylisocyanate [N-Term]; 1×Dimethyl [K32]</t>
  </si>
  <si>
    <t>Crei_XP_001691541_Histone_H2B 2×Trimethyl []; 2×Acetyl []; 1×Dimethyl [K33]</t>
  </si>
  <si>
    <t>Crei_XP_001691541_Histone_H2B [2-33]</t>
  </si>
  <si>
    <t>59,21</t>
  </si>
  <si>
    <t>[M].APKKDEKPATAEAGAEAPAKAEAKPKAEKAAK.[K]</t>
  </si>
  <si>
    <t>1×Trimethyl [K3; K]; Propionyl + Methyl [K]; Acetyl [K]; Propionyl [K]; 1×Phenylisocyanate [N-Term]; Dimethyl [K]</t>
  </si>
  <si>
    <t>Crei_XP_001696245_Histone_H2B 1×Dimethyl []; 1×Trimethyl [K4]; 2×Acetyl []; Crei_XP_001696556_Histone_H2B 1×Dimethyl []; 1×Trimethyl [K4]; 2×Acetyl []; Crei_XP_001701414_Histone_H2B 1×Dimethyl []; 1×Trimethyl [K4]; 2×Acetyl []</t>
  </si>
  <si>
    <t>Crei_XP_001696245_Histone_H2B [2-33]; Crei_XP_001696556_Histone_H2B [2-33]; Crei_XP_001701414_Histone_H2B [2-33]</t>
  </si>
  <si>
    <t>59,2</t>
  </si>
  <si>
    <t>[K].AGAGFKAGVK.[D]</t>
  </si>
  <si>
    <t>Crei_NP_958405 [9-18]</t>
  </si>
  <si>
    <t>59,18</t>
  </si>
  <si>
    <t>1×Propionyl [K7(100)]</t>
  </si>
  <si>
    <t>58,96</t>
  </si>
  <si>
    <t>[K].RHDADVGSSEVQVAR.[L]</t>
  </si>
  <si>
    <t>Crei_XP_001696288 [52-66]</t>
  </si>
  <si>
    <t>58,95</t>
  </si>
  <si>
    <t>[R].ATVGQVAGGGR.[T]</t>
  </si>
  <si>
    <t>Crei_XP_001692985 [164-174]</t>
  </si>
  <si>
    <t>58,87</t>
  </si>
  <si>
    <t>[K].AEKAAKKAKKEPSK.[K]</t>
  </si>
  <si>
    <t>5×Propionyl [K3(100); K6(100); K7(100); K9(100); K10(100)]; 1×Phenylisocyanate [N-Term]</t>
  </si>
  <si>
    <t>Crei_XP_001700461_Histone_H2B [28-41]; Crei_XP_001696245_Histone_H2B [28-41]; Crei_XP_001700450_Histone_H2B [28-41]; Crei_XP_001690686_Histone_H2B [28-41]; Crei_XP_001696283_Histone_H2B [28-41]; Crei_XP_001702226_Histone_H2B [28-41]; Crei_XP_001696556_Histone_H2B [28-41]; Crei_XP_001701414_Histone_H2B [28-41]; Crei_XP_001691693_Histone_H2B [28-41]; Crei_XP_001700475_Histone_H2B [28-41]; Crei_XP_001700403_Histone_H2B [28-41]</t>
  </si>
  <si>
    <t>58,84</t>
  </si>
  <si>
    <t>[R].IAEQGLNAKGPR.[G]</t>
  </si>
  <si>
    <t>Crei_XP_001699766 [891-902]</t>
  </si>
  <si>
    <t>1×Dimethyl [K7]; Acetyl [K]; Propionyl [K]; 1×Trimethyl [K3]</t>
  </si>
  <si>
    <t>Crei_XP_001690686_Histone_H2B 1×Dimethyl [K8]; 1×Acetyl []; 3×Propionyl []; 1×Trimethyl [K4]</t>
  </si>
  <si>
    <t>58,79</t>
  </si>
  <si>
    <t>[M].APKKDEKPATAEAGAEAPAKAEAKPKAEK.[A]</t>
  </si>
  <si>
    <t>1×Trimethyl [K29; K]; Propionyl [K]; 1×Dimethyl [K3; K]; Propionyl + Methyl [K]; 1×Acetyl [K]</t>
  </si>
  <si>
    <t>Crei_XP_001696245_Histone_H2B 1×Trimethyl [K]; 1×Acetyl [K]; 4×Propionyl []; 1×Dimethyl [K4]; Crei_XP_001696556_Histone_H2B 1×Trimethyl [K]; 1×Acetyl [K]; 4×Propionyl []; 1×Dimethyl [K4]; Crei_XP_001691541_Histone_H2B 1×Trimethyl [K]; 1×Acetyl [K]; 4×Propionyl []; 1×Dimethyl [K4]; Crei_XP_001701414_Histone_H2B 1×Trimethyl [K]; 1×Acetyl [K]; 4×Propionyl []; 1×Dimethyl [K4]</t>
  </si>
  <si>
    <t>Crei_XP_001696245_Histone_H2B [2-30]; Crei_XP_001696556_Histone_H2B [2-30]; Crei_XP_001691541_Histone_H2B [2-30]; Crei_XP_001701414_Histone_H2B [2-30]</t>
  </si>
  <si>
    <t>58,75</t>
  </si>
  <si>
    <t>[M].APKKDEKPATQEAGAEAPAKAEAKPKAEK.[A]</t>
  </si>
  <si>
    <t>1×Trimethyl [K]; Propionyl [K]; 1×Propionyl + Methyl [K4]; 1×Acetyl [K7]</t>
  </si>
  <si>
    <t>Crei_XP_001700461_Histone_H2B 1×Trimethyl [K]; 3×Propionyl []; Crei_XP_001700403_Histone_H2B 1×Trimethyl [K]; 3×Propionyl []</t>
  </si>
  <si>
    <t>Crei_XP_001700461_Histone_H2B [2-30]; Crei_XP_001700403_Histone_H2B [2-30]</t>
  </si>
  <si>
    <t>58,73</t>
  </si>
  <si>
    <t>[K].AAGGADGTAAPIANGTSGR.[T]</t>
  </si>
  <si>
    <t>Crei_XP_001693250 [452-470]</t>
  </si>
  <si>
    <t>58,7</t>
  </si>
  <si>
    <t>[R].EQEGPSGSLPTNGPSTTTPFANATNR.[Y]</t>
  </si>
  <si>
    <t>Crei_XP_001694177 [14-39]</t>
  </si>
  <si>
    <t>[R].QAEAASATNDR.[K]</t>
  </si>
  <si>
    <t>Crei_XP_001698142 [65-75]</t>
  </si>
  <si>
    <t>58,55</t>
  </si>
  <si>
    <t>[R].QGATPALATAPKAYNADADAPAEKK.[V]</t>
  </si>
  <si>
    <t>2×Propionyl [K12(100); K]; 1×Phenylisocyanate [N-Term]</t>
  </si>
  <si>
    <t>Crei_XP_001690352 [423-447]</t>
  </si>
  <si>
    <t>K12(Propionyl): 100; K24(Propionyl): 50; K25(Propionyl): 50</t>
  </si>
  <si>
    <t>[R].ALYGTDGTQNATHGSDSPISAAR.[E]</t>
  </si>
  <si>
    <t>Crei_XP_001698136 [109-131]</t>
  </si>
  <si>
    <t>58,52</t>
  </si>
  <si>
    <t>[R].TQGTKIASEALK.[G]</t>
  </si>
  <si>
    <t>Crei_XP_001693710 [51-62]</t>
  </si>
  <si>
    <t>58,51</t>
  </si>
  <si>
    <t>[R].FHGKVEGGTAAVNK.[A]</t>
  </si>
  <si>
    <t>Crei_XP_001703300 [135-148]</t>
  </si>
  <si>
    <t>58,33</t>
  </si>
  <si>
    <t>58,29</t>
  </si>
  <si>
    <t>[K].LGLSAKNYGR.[A]</t>
  </si>
  <si>
    <t>Crei_NP_958405 [178-187]</t>
  </si>
  <si>
    <t>58,28</t>
  </si>
  <si>
    <t>[K].GSNLVEVQQSSR.[V]</t>
  </si>
  <si>
    <t>Crei_XP_001695915 [270-281]</t>
  </si>
  <si>
    <t>58,2</t>
  </si>
  <si>
    <t>[R].SYPGEQVEHAFNSK.[R]</t>
  </si>
  <si>
    <t>Crei_XP_001692883 [4-17]</t>
  </si>
  <si>
    <t>[R].QVQSINTTEPTAR.[V]</t>
  </si>
  <si>
    <t>Crei_XP_001696960 [131-143]</t>
  </si>
  <si>
    <t>58,19</t>
  </si>
  <si>
    <t>[R].SNSQKKLR.[T]</t>
  </si>
  <si>
    <t>Crei_XP_001695414 [7-14]</t>
  </si>
  <si>
    <t>58,18</t>
  </si>
  <si>
    <t>1×Dimethyl [K]; Propionyl + Methyl [K]; Propionyl [K]; 1×Trimethyl [K]; 1×Acetyl [K]</t>
  </si>
  <si>
    <t>Crei_XP_001691693_Histone_H2B 1×Trimethyl [K]; 1×Acetyl [K]; 1×Propionyl []; 1×Dimethyl [K]</t>
  </si>
  <si>
    <t>K3(Propi): 100; K4(Propi): 100; K7(Propi): 100</t>
  </si>
  <si>
    <t>58,14</t>
  </si>
  <si>
    <t>[K].AAKKAATPKK.[A]</t>
  </si>
  <si>
    <t>3×Propionyl [K3; K4; K9]; 1×Phenylisocyanate [N-Term]</t>
  </si>
  <si>
    <t>Crei_XP_001696172 [102-111]</t>
  </si>
  <si>
    <t>K3(Propionyl): 100; K4(Propionyl): 100; K9(Propionyl): 96,77</t>
  </si>
  <si>
    <t>58,09</t>
  </si>
  <si>
    <t>[R].QATKDAGTISGLNVVR.[I]</t>
  </si>
  <si>
    <t>Crei_XP_001701685 [182-197]</t>
  </si>
  <si>
    <t>58,07</t>
  </si>
  <si>
    <t>[M].ADETVAVEEVAAAEPASGKKAKTPK.[A]</t>
  </si>
  <si>
    <t>Crei_XP_001693443 4×Propionyl []; 1×Acetyl [K]</t>
  </si>
  <si>
    <t>Crei_XP_001693443 [2-26]</t>
  </si>
  <si>
    <t>K19(Acetyl): 49,67; K19(Propi): 49,33; K20(Acetyl): 49,67; K20(Propi): 49,33; K22(Propionyl): 97,44</t>
  </si>
  <si>
    <t>58,06</t>
  </si>
  <si>
    <t>[K].TGDEEKKKEKKR.[R]</t>
  </si>
  <si>
    <t>Crei_XP_001701174 [229-240]</t>
  </si>
  <si>
    <t>K6(Propionyl): 100; K7(Propionyl): 100; K8(Propionyl): 100; K10(Propionyl): 100; K11(Propionyl): 100</t>
  </si>
  <si>
    <t>57,99</t>
  </si>
  <si>
    <t>[R].APYEAQAAAR.[K]</t>
  </si>
  <si>
    <t>Crei_XP_001695913 [109-118]</t>
  </si>
  <si>
    <t>[K].GKQQPQTPATAGGKR.[A]</t>
  </si>
  <si>
    <t>1×Phenylisocyanate [N-Term]; 2×Propionyl [K2(100); K14(100)]</t>
  </si>
  <si>
    <t>Crei_XP_001696859 [661-675]</t>
  </si>
  <si>
    <t>K2(Propionyl): 100; K14(Propionyl): 100</t>
  </si>
  <si>
    <t>57,8</t>
  </si>
  <si>
    <t>[M].GIDLKAGGR.[S]</t>
  </si>
  <si>
    <t>2×Propionyl [K5(100); K5(100)]</t>
  </si>
  <si>
    <t>Crei_XP_001690885 [2-10]</t>
  </si>
  <si>
    <t>57,79</t>
  </si>
  <si>
    <t>[K].KAAAPAKQTNPLYEKR.[A]</t>
  </si>
  <si>
    <t>1×Phenylisocyanate [N-Term]; 3×Propionyl [K1(100); K7(100); K15(100)]</t>
  </si>
  <si>
    <t>Crei_XP_001696964 [17-32]</t>
  </si>
  <si>
    <t>K1(Propionyl): 100; K7(Propionyl): 100; K15(Propionyl): 100</t>
  </si>
  <si>
    <t>57,69</t>
  </si>
  <si>
    <t>[K].GKGKASSAIPYKR.[S]</t>
  </si>
  <si>
    <t>1×Phenylisocyanate [N-Term]; 3×Propionyl [K2(100); K4(100); K12(100)]</t>
  </si>
  <si>
    <t>Crei_XP_001690424 [8-20]</t>
  </si>
  <si>
    <t>K2(Propionyl): 100; K4(Propionyl): 100; K12(Propionyl): 100</t>
  </si>
  <si>
    <t>57,66</t>
  </si>
  <si>
    <t>[R].QETTPEPQHQVQDSPGPSGTSSQR.[S]</t>
  </si>
  <si>
    <t>1×Phenylisocyanate [N-Term]; 1×PhosphoJoin [T/S]</t>
  </si>
  <si>
    <t>Crei_XP_001693113 [11-34]</t>
  </si>
  <si>
    <t>T3(Phosp): 50; T4(Phosp): 50</t>
  </si>
  <si>
    <t>57,42</t>
  </si>
  <si>
    <t>1×Phenylisocyanate [N-Term]; 1×Propionyl [K10(100)]</t>
  </si>
  <si>
    <t>K10(Propionyl): 100</t>
  </si>
  <si>
    <t>57,39</t>
  </si>
  <si>
    <t>[K].EAGAGGVQVEAVAR.[D]</t>
  </si>
  <si>
    <t>Crei_XP_001694764 [234-247]</t>
  </si>
  <si>
    <t>[R].AAAQQAAQTAATR.[R]</t>
  </si>
  <si>
    <t>Crei_XP_001701217 [196-208]</t>
  </si>
  <si>
    <t>1×Trimethyl [K]; 1×Acetyl [K]; Propionyl [K]; 1×Dimethyl [K]; 1×Propionyl + Methyl [K]</t>
  </si>
  <si>
    <t>Crei_XP_001696245_Histone_H2B 1×Dimethyl [K]; 1×Acetyl [K]; 2×Propionyl []; 1×Trimethyl [K]; Crei_XP_001696556_Histone_H2B 1×Dimethyl [K]; 1×Acetyl [K]; 2×Propionyl []; 1×Trimethyl [K]; Crei_XP_001691541_Histone_H2B 1×Dimethyl [K]; 1×Acetyl [K]; 2×Propionyl []; 1×Trimethyl [K]; Crei_XP_001701414_Histone_H2B 1×Dimethyl [K]; 1×Acetyl [K]; 2×Propionyl []; 1×Trimethyl [K]</t>
  </si>
  <si>
    <t>57,05</t>
  </si>
  <si>
    <t>[R].IAPGVGANLIGQHAQDR.[N]</t>
  </si>
  <si>
    <t>Crei_XP_001696380 [11-27]</t>
  </si>
  <si>
    <t>[K].AEKKAKAAKPAAKK.[S]</t>
  </si>
  <si>
    <t>Propionyl [K]; 1×Phenylisocyanate [N-Term]; 1×Propionyl + Methyl [K6]; 1×Acetyl [K]</t>
  </si>
  <si>
    <t>Crei_XP_001696172 [207-220]</t>
  </si>
  <si>
    <t>K3(Propionyl): 100; K4(Propionyl): 100; K6(Propionyl): 100; K9(Propionyl): 100; K13(Propionyl): 95,17</t>
  </si>
  <si>
    <t>56,93</t>
  </si>
  <si>
    <t>[M].APKKDEKPATQEAAAEAPAKAEAKPKAEK.[A]</t>
  </si>
  <si>
    <t>Dimethyl [K]; 1×Acetyl [K]; Propionyl [K]; Propionyl + Methyl [K]; 1×Trimethyl [K3]</t>
  </si>
  <si>
    <t>Crei_XP_001702226_Histone_H2B [2-30]; Crei_XP_001690807_Histone_H2B [2-30]</t>
  </si>
  <si>
    <t>56,92</t>
  </si>
  <si>
    <t>[K].TVDVAADGEAVK.[L]</t>
  </si>
  <si>
    <t>Crei_XP_001701374 [49-60]</t>
  </si>
  <si>
    <t>56,85</t>
  </si>
  <si>
    <t>[R].VASQASKEA.[-]</t>
  </si>
  <si>
    <t>Crei_XP_001695102 [240-248]</t>
  </si>
  <si>
    <t>56,83</t>
  </si>
  <si>
    <t>56,77</t>
  </si>
  <si>
    <t>1×Propionyl + Methyl [K8]; 1×Propionyl [K9]</t>
  </si>
  <si>
    <t>K8(Propi): 99,84; K9(Propionyl): 99,84</t>
  </si>
  <si>
    <t>56,76</t>
  </si>
  <si>
    <t>Dimethyl [K]; 1×Trimethyl [K]; Acetyl [K]; Propionyl [K]; Propionyl + Methyl [K]</t>
  </si>
  <si>
    <t>Crei_XP_001696245_Histone_H2B 1×Trimethyl [K]; 2×Acetyl []; 3×Propionyl []; 1×Dimethyl []; Crei_XP_001696556_Histone_H2B 1×Trimethyl [K]; 2×Acetyl []; 3×Propionyl []; 1×Dimethyl []; Crei_XP_001701414_Histone_H2B 1×Trimethyl [K]; 2×Acetyl []; 3×Propionyl []; 1×Dimethyl []</t>
  </si>
  <si>
    <t>56,57</t>
  </si>
  <si>
    <t>2×Propionyl [K1; K4; K]; 1×Phenylisocyanate [N-Term]; 1×Propionyl + Methyl [K5]; 1×Acetyl [K]</t>
  </si>
  <si>
    <t>K1(Propionyl): 100; K4(Propionyl): 94,61</t>
  </si>
  <si>
    <t>56,56</t>
  </si>
  <si>
    <t>[R].LTEEAEAADAHATR.[M]</t>
  </si>
  <si>
    <t>Crei_XP_001702538 [47-60]</t>
  </si>
  <si>
    <t>56,53</t>
  </si>
  <si>
    <t>[K].AEAAPEENGKADKK.[E]</t>
  </si>
  <si>
    <t>2×Propionyl [K10; K]; 1×Phenylisocyanate [N-Term]</t>
  </si>
  <si>
    <t>Crei_XP_001690352 [484-497]</t>
  </si>
  <si>
    <t>K10(Propionyl): 100; K13(Propionyl): 95,48</t>
  </si>
  <si>
    <t>56,44</t>
  </si>
  <si>
    <t>[R].NGIKKPQKNKFPSR.[K]</t>
  </si>
  <si>
    <t>1×Phenylisocyanate [N-Term]; 4×Propionyl [K4(100); K5(100); K8(100); K10(100)]</t>
  </si>
  <si>
    <t>Crei_XP_001693175 [19-32]</t>
  </si>
  <si>
    <t>K4(Propionyl): 100; K5(Propionyl): 100; K8(Propionyl): 100; K10(Propionyl): 100</t>
  </si>
  <si>
    <t>56,38</t>
  </si>
  <si>
    <t>[K].AEKKAKAAKPAAK.[K]</t>
  </si>
  <si>
    <t>1×Phenylisocyanate [N-Term]; 4×Propionyl [K3(100); K4(100); K6(100); K9(100)]</t>
  </si>
  <si>
    <t>Crei_XP_001696172 [207-219]</t>
  </si>
  <si>
    <t>K3(Propionyl): 100; K4(Propionyl): 100; K6(Propionyl): 100; K9(Propionyl): 100</t>
  </si>
  <si>
    <t>56,37</t>
  </si>
  <si>
    <t>[K].DNAGAAGPGGYKR.[K]</t>
  </si>
  <si>
    <t>Crei_XP_001690351 [595-607]</t>
  </si>
  <si>
    <t>56,34</t>
  </si>
  <si>
    <t>1×PhosphoJoin [S5; S/T]; 2×Propionyl [K6(100); K7(100)]</t>
  </si>
  <si>
    <t>K6(Propionyl): 100; K7(Propionyl): 100; T10(Phosp): 95,62</t>
  </si>
  <si>
    <t>56,32</t>
  </si>
  <si>
    <t>[K].GPQTTGENGKGGSVR.[S]</t>
  </si>
  <si>
    <t>Crei_XP_001690629 [113-127]</t>
  </si>
  <si>
    <t>56,31</t>
  </si>
  <si>
    <t>[K].HAVSEGTKAVTK.[F]</t>
  </si>
  <si>
    <t>Crei_XP_001700461_Histone_H2B; Crei_XP_001700194_Histone_H2B; Crei_XP_001696245_Histone_H2B; Crei_XP_001700450_Histone_H2B; Crei_XP_001690686_Histone_H2B; Crei_XP_001693071_Histone_H2B; Crei_XP_001696283_Histone_H2B; Crei_XP_001696556_Histone_H2B; Crei_XP_001691541_Histone_H2B; Crei_XP_001690807_Histone_H2B; Crei_XP_001693722_Histone_H2B; Crei_XP_001691693_Histone_H2B; Crei_XP_001692948_Histone_H2B; Crei_XP_001700475_Histone_H2B</t>
  </si>
  <si>
    <t>Crei_XP_001700461_Histone_H2B [138-149]; Crei_XP_001700194_Histone_H2B [106-117]; Crei_XP_001696245_Histone_H2B [138-149]; Crei_XP_001700450_Histone_H2B [138-149]; Crei_XP_001690686_Histone_H2B [138-149]; Crei_XP_001693071_Histone_H2B [140-151]; Crei_XP_001696283_Histone_H2B [138-149]; Crei_XP_001702226_Histone_H2B [138-149]; Crei_XP_001696556_Histone_H2B [138-149]; Crei_XP_001691541_Histone_H2B [138-149]; Crei_XP_001701414_Histone_H2B [138-149]; Crei_XP_001690807_Histone_H2B [137-148]; Crei_XP_001693722_Histone_H2B [141-152]; Crei_XP_001691693_Histone_H2B [138-149]; Crei_XP_001692948_Histone_H2B [140-151]; Crei_XP_001700475_Histone_H2B [138-149]; Crei_XP_001700403_Histone_H2B [138-149]</t>
  </si>
  <si>
    <t>56,16</t>
  </si>
  <si>
    <t>[R].YNKKPTVTSR.[E]</t>
  </si>
  <si>
    <t>1×Phenylisocyanate [N-Term]; 2×Propionyl [K3(100); K4(100)]</t>
  </si>
  <si>
    <t>Crei_XP_001700461_Histone_H2B; Crei_XP_001696245_Histone_H2B; Crei_XP_001700450_Histone_H2B; Crei_XP_001690686_Histone_H2B; Crei_XP_001693071_Histone_H2B; Crei_XP_001696283_Histone_H2B; Crei_XP_001696556_Histone_H2B; Crei_XP_001691541_Histone_H2B; Crei_XP_001690807_Histone_H2B; Crei_XP_001693722_Histone_H2B; Crei_XP_001691693_Histone_H2B; Crei_XP_001692948_Histone_H2B; Crei_XP_001700475_Histone_H2B</t>
  </si>
  <si>
    <t>Crei_XP_001700461_Histone_H2B [112-121]; Crei_XP_001696245_Histone_H2B [112-121]; Crei_XP_001700450_Histone_H2B [112-121]; Crei_XP_001690686_Histone_H2B [112-121]; Crei_XP_001693071_Histone_H2B [114-123]; Crei_XP_001696283_Histone_H2B [112-121]; Crei_XP_001702226_Histone_H2B [112-121]; Crei_XP_001696556_Histone_H2B [112-121]; Crei_XP_001691541_Histone_H2B [112-121]; Crei_XP_001701414_Histone_H2B [112-121]; Crei_XP_001690807_Histone_H2B [111-120]; Crei_XP_001693722_Histone_H2B [115-124]; Crei_XP_001691693_Histone_H2B [112-121]; Crei_XP_001692948_Histone_H2B [114-123]; Crei_XP_001700475_Histone_H2B [112-121]; Crei_XP_001700403_Histone_H2B [112-121]</t>
  </si>
  <si>
    <t>K3(Propionyl): 100; K4(Propionyl): 100</t>
  </si>
  <si>
    <t>56,14</t>
  </si>
  <si>
    <t>1×Trimethyl [K]; 1×Propionyl + Methyl [K]; Acetyl [K]; Propionyl [K]; Dimethyl [K]</t>
  </si>
  <si>
    <t>Crei_XP_001702226_Histone_H2B 1×Trimethyl [K]; 1×Acetyl [K]; 2×Propionyl []; 2×Dimethyl [K4; K5]; Crei_XP_001690807_Histone_H2B 1×Trimethyl [K]; 1×Acetyl [K]; 2×Propionyl []; 2×Dimethyl [K4; K5]</t>
  </si>
  <si>
    <t>56,1</t>
  </si>
  <si>
    <t>1×Trimethyl [K]; Propionyl [K]; Dimethyl [K]; 1×Acetyl [K4]; 1×Propionyl + Methyl [K3]</t>
  </si>
  <si>
    <t>Crei_XP_001696245_Histone_H2B 1×Trimethyl [K]; 3×Propionyl [N-Term; ]; Crei_XP_001696556_Histone_H2B 1×Trimethyl [K]; 3×Propionyl [N-Term; ]; Crei_XP_001691541_Histone_H2B 1×Trimethyl [K]; 3×Propionyl [N-Term; ]; Crei_XP_001701414_Histone_H2B 1×Trimethyl [K]; 3×Propionyl [N-Term; ]</t>
  </si>
  <si>
    <t>K3(3xMethyl): 59,13; K7(Propionyl): 73,43; K20(Propionyl): 97,69</t>
  </si>
  <si>
    <t>56,09</t>
  </si>
  <si>
    <t>1×Acetyl [K2(100)]; 2×Propionyl [K6(100); K7(100)]; 1×Phenylisocyanate [N-Term]</t>
  </si>
  <si>
    <t>K2(Acetyl): 100; K6(Propionyl): 100; K7(Propionyl): 100</t>
  </si>
  <si>
    <t>55,87</t>
  </si>
  <si>
    <t>[R].VAVSAGGANAISR.[T]</t>
  </si>
  <si>
    <t>Crei_XP_001694056 [77-89]</t>
  </si>
  <si>
    <t>55,79</t>
  </si>
  <si>
    <t>[R].SQKAVQQTQR.[A]</t>
  </si>
  <si>
    <t>Crei_XP_001695004 [143-152]</t>
  </si>
  <si>
    <t>[K].AEAEATAAAR.[A]</t>
  </si>
  <si>
    <t>Crei_XP_001690766 [149-158]; [229-238]; [309-318]</t>
  </si>
  <si>
    <t>55,75</t>
  </si>
  <si>
    <t>[R].NGSAAANGSSYAAR.[A]</t>
  </si>
  <si>
    <t>Crei_XP_001702685 [127-140]</t>
  </si>
  <si>
    <t>55,74</t>
  </si>
  <si>
    <t>[R].GSAAAGGVQTSYR.[V]</t>
  </si>
  <si>
    <t>Crei_XP_001702102 [124-136]</t>
  </si>
  <si>
    <t>55,7</t>
  </si>
  <si>
    <t>[R].QEANLQPNVTFGQPPNTKDAAGR.[L]</t>
  </si>
  <si>
    <t>1×Phenylisocyanate [N-Term]; 1×Propionyl [K18(100)]</t>
  </si>
  <si>
    <t>Crei_XP_001702341 [153-175]</t>
  </si>
  <si>
    <t>K18(Propionyl): 100</t>
  </si>
  <si>
    <t>55,62</t>
  </si>
  <si>
    <t>[M].PKAAPTEEAGPSGR.[T]</t>
  </si>
  <si>
    <t>2×Propionyl [K2(100); K2(100)]</t>
  </si>
  <si>
    <t>Crei_XP_001696148 [2-15]</t>
  </si>
  <si>
    <t>55,54</t>
  </si>
  <si>
    <t>[R].AQLGLAHSYSR.[A]</t>
  </si>
  <si>
    <t>Crei_XP_001697006 [146-156]</t>
  </si>
  <si>
    <t>55,53</t>
  </si>
  <si>
    <t>55,45</t>
  </si>
  <si>
    <t>[R].QTKADNKKAKR.[E]</t>
  </si>
  <si>
    <t>1×Phenylisocyanate [N-Term]; 4×Propionyl [K3(100); K7(100); K8(100); K10(100)]</t>
  </si>
  <si>
    <t>Crei_XP_001701699 [184-194]</t>
  </si>
  <si>
    <t>K3(Propionyl): 100; K7(Propionyl): 100; K8(Propionyl): 100; K10(Propionyl): 100</t>
  </si>
  <si>
    <t>55,38</t>
  </si>
  <si>
    <t>[R].YFNIADNEAEDEE.[-]</t>
  </si>
  <si>
    <t>Crei_XP_001703679 [115-127]</t>
  </si>
  <si>
    <t>55,37</t>
  </si>
  <si>
    <t>[R].AEDAAASTDSER.[R]</t>
  </si>
  <si>
    <t>Crei_XP_001702100 [345-356]</t>
  </si>
  <si>
    <t>55,34</t>
  </si>
  <si>
    <t>[R].AAELGTEGAAAAAGTR.[K]</t>
  </si>
  <si>
    <t>Crei_XP_001703236 [199-214]</t>
  </si>
  <si>
    <t>55,3</t>
  </si>
  <si>
    <t>[M].AGRGKGKTSGKKAVSR.[S]</t>
  </si>
  <si>
    <t>Propionyl [K]; 1×Propionyl + Methyl [K7]; 1×Acetyl [K5]</t>
  </si>
  <si>
    <t>Crei_XP_001696554_Histone_H2A [2-17]; Crei_XP_001700454_Histone_H2A [2-17]; Crei_XP_001702225_Histone_H2A [2-17]</t>
  </si>
  <si>
    <t>K5(Propionyl): 100; K7(Propionyl): 100; K11(Propionyl): 100; K12(Propionyl): 100</t>
  </si>
  <si>
    <t>55,25</t>
  </si>
  <si>
    <t>[K].DAAQEAKTAER.[K]</t>
  </si>
  <si>
    <t>Crei_XP_001690845 [297-307]</t>
  </si>
  <si>
    <t>55,2</t>
  </si>
  <si>
    <t>Dimethyl [K]; 1×Propionyl + Methyl [K]; 1×Acetyl [K]; Propionyl [K]; 1×Trimethyl [K29]</t>
  </si>
  <si>
    <t>Crei_XP_001691541_Histone_H2B 2×Dimethyl []; 1×Acetyl [K]; 5×Propionyl []; 1×Trimethyl [K30]</t>
  </si>
  <si>
    <t>55,04</t>
  </si>
  <si>
    <t>[R].EIELEDDNTAVPR.[T]</t>
  </si>
  <si>
    <t>Crei_XP_001698353 [56-68]</t>
  </si>
  <si>
    <t>55,03</t>
  </si>
  <si>
    <t>[R].AATQEAGAEATAK.[A]</t>
  </si>
  <si>
    <t>Crei_XP_001693722_Histone_H2B [13-25]</t>
  </si>
  <si>
    <t>54,99</t>
  </si>
  <si>
    <t>[R].KRDAEPAGDQPTAAPAPVQGGDAPAEGGEGQR.[K]</t>
  </si>
  <si>
    <t>Crei_XP_001692605 [28-59]</t>
  </si>
  <si>
    <t>54,9</t>
  </si>
  <si>
    <t>[R].SENPDKKVTELGSK.[V]</t>
  </si>
  <si>
    <t>Crei_XP_001695913 [82-95]</t>
  </si>
  <si>
    <t>54,85</t>
  </si>
  <si>
    <t>[K].AAKEGGDGEKGDKKKGK.[K]</t>
  </si>
  <si>
    <t>5×Propionyl [K3; K10; K13; K14; K15]; 1×Phenylisocyanate [N-Term]</t>
  </si>
  <si>
    <t>Crei_XP_001693071_Histone_H2B [44-60]; Crei_XP_001692948_Histone_H2B [44-60]</t>
  </si>
  <si>
    <t>K3(Propionyl): 100; K10(Propionyl): 100; K13(Propionyl): 99,98; K14(Propionyl): 99,68; K15(Propionyl): 94,66</t>
  </si>
  <si>
    <t>54,76</t>
  </si>
  <si>
    <t>[R].GGEAAGAQQPLR.[I]</t>
  </si>
  <si>
    <t>Crei_XP_001697982 [110-121]</t>
  </si>
  <si>
    <t>54,75</t>
  </si>
  <si>
    <t>1×Phenylisocyanate [N-Term]; 1×Propionyl + Methyl [K]; 1×Propionyl [K]</t>
  </si>
  <si>
    <t>K6(Propionyl): 50; K6(Propi): 50; K7(Propionyl): 50; K7(Propi): 50</t>
  </si>
  <si>
    <t>54,72</t>
  </si>
  <si>
    <t>[K].KSAEKKPKAAKK.[A]</t>
  </si>
  <si>
    <t>5×Propionyl [K1(100); K5(100); K6(100); K8(100); K]; 1×Phenylisocyanate [N-Term]</t>
  </si>
  <si>
    <t>Crei_XP_001696172 [220-231]</t>
  </si>
  <si>
    <t>K1(Propionyl): 100; K5(Propionyl): 100; K6(Propionyl): 100; K8(Propionyl): 100; K11(Propionyl): 50; K12(Propionyl): 50</t>
  </si>
  <si>
    <t>54,71</t>
  </si>
  <si>
    <t>[R].VATVSLPR.[S]</t>
  </si>
  <si>
    <t>CON_Trypsin [108-115]</t>
  </si>
  <si>
    <t>54,67</t>
  </si>
  <si>
    <t>[K].HAVSEGTKAVTKFTST.[-]</t>
  </si>
  <si>
    <t>1×Phenylisocyanate [N-Term]; 2×Propionyl [K8(100); K12(100)]</t>
  </si>
  <si>
    <t>Crei_XP_001700194_Histone_H2B [106-121]</t>
  </si>
  <si>
    <t>K8(Propionyl): 100; K12(Propionyl): 100</t>
  </si>
  <si>
    <t>54,65</t>
  </si>
  <si>
    <t>[R].RGDGYGGSQGDGEGQGGKPR.[G]</t>
  </si>
  <si>
    <t>Crei_XP_001703693 [9-28]</t>
  </si>
  <si>
    <t>[M].APKKDEKPVTAEAGAEAPAK.[A]</t>
  </si>
  <si>
    <t>1×Trimethyl [K7; K]; Propionyl [K]; 1×Dimethyl [K]; 1×Propionyl + Methyl [K]; 1×Acetyl [K]</t>
  </si>
  <si>
    <t>Crei_XP_001690686_Histone_H2B 1×Trimethyl [K]</t>
  </si>
  <si>
    <t>Crei_XP_001690686_Histone_H2B [2-21]</t>
  </si>
  <si>
    <t>K3(3xMethyl): 90,3; K4(Propionyl): 90,42; K7(Propionyl): 99,88</t>
  </si>
  <si>
    <t>54,56</t>
  </si>
  <si>
    <t>[R].AAAAKAAAGPQK.[A]</t>
  </si>
  <si>
    <t>Crei_XP_001694951 [127-138]</t>
  </si>
  <si>
    <t>54,51</t>
  </si>
  <si>
    <t>[M].APKKDEKPATQEAAAEAPAK.[A]</t>
  </si>
  <si>
    <t>1×Trimethyl [K7; K]; Propionyl + Methyl [K]; 1×Acetyl [K]; Propionyl [A]; 1×Dimethyl [K]</t>
  </si>
  <si>
    <t>Crei_XP_001702226_Histone_H2B 1×Trimethyl [K]; 1×Propionyl []; 1×Dimethyl [K]; Crei_XP_001690807_Histone_H2B 1×Trimethyl [K]; 1×Propionyl []; 1×Dimethyl [K]</t>
  </si>
  <si>
    <t>Crei_XP_001702226_Histone_H2B [2-21]; Crei_XP_001690807_Histone_H2B [2-21]</t>
  </si>
  <si>
    <t>K3(Propionyl): 50,04; K3(3xMethyl): 49,96; K4(Propionyl): 50,04; K4(3xMethyl): 49,96; K7(Propionyl): 99,91</t>
  </si>
  <si>
    <t>54,49</t>
  </si>
  <si>
    <t>[R].QAAAAEAHAAAGGR.[R]</t>
  </si>
  <si>
    <t>Crei_XP_001693687 [714-727]</t>
  </si>
  <si>
    <t>54,43</t>
  </si>
  <si>
    <t>[K].SPATGKAAGR.[I]</t>
  </si>
  <si>
    <t>Crei_XP_001703633 [226-235]</t>
  </si>
  <si>
    <t>54,4</t>
  </si>
  <si>
    <t>[K].AAIGGAAAEPAAER.[Q]</t>
  </si>
  <si>
    <t>Crei_XP_001695654 [231-244]</t>
  </si>
  <si>
    <t>54,39</t>
  </si>
  <si>
    <t>[M].APKKDEKPVTAEAGAEAPAKAEAKPKAEKAAK.[K]</t>
  </si>
  <si>
    <t>1×Trimethyl [K26]; Propionyl + Methyl [K]; Acetyl [K]; Propionyl [K]; 1×Dimethyl [K4]</t>
  </si>
  <si>
    <t>Crei_XP_001690686_Histone_H2B 1×Trimethyl [K27]; 3×Acetyl []; 2×Propionyl []; 1×Dimethyl [K5]</t>
  </si>
  <si>
    <t>Crei_XP_001690686_Histone_H2B [2-33]</t>
  </si>
  <si>
    <t>54,36</t>
  </si>
  <si>
    <t>[R].AADKQSELDELR.[A]</t>
  </si>
  <si>
    <t>Crei_XP_001701792 [335-346]</t>
  </si>
  <si>
    <t>54,29</t>
  </si>
  <si>
    <t>[K].KAAKEPKGDGEKK.[D]</t>
  </si>
  <si>
    <t>4×Propionyl [K1; K4; K7; K12; K]; 1×Phenylisocyanate [N-Term]</t>
  </si>
  <si>
    <t>Crei_XP_001700461_Histone_H2B; Crei_XP_001690686_Histone_H2B; Crei_XP_001696283_Histone_H2B; Crei_XP_001691541_Histone_H2B; Crei_XP_001690807_Histone_H2B; Crei_XP_001693722_Histone_H2B; Crei_XP_001691693_Histone_H2B; Crei_XP_001700475_Histone_H2B</t>
  </si>
  <si>
    <t>Crei_XP_001700461_Histone_H2B [42-54]; Crei_XP_001690686_Histone_H2B [42-54]; Crei_XP_001696283_Histone_H2B [42-54]; Crei_XP_001702226_Histone_H2B [42-54]; Crei_XP_001691541_Histone_H2B [42-54]; Crei_XP_001701414_Histone_H2B [42-54]; Crei_XP_001690807_Histone_H2B [41-53]; Crei_XP_001693722_Histone_H2B [46-58]; Crei_XP_001691693_Histone_H2B [42-54]; Crei_XP_001700475_Histone_H2B [42-54]</t>
  </si>
  <si>
    <t>K1(Propionyl): 100; K4(Propionyl): 100; K7(Propionyl): 100; K12(Propionyl): 96,48</t>
  </si>
  <si>
    <t>54,23</t>
  </si>
  <si>
    <t>[R].ANADEDELNYNPR.[G]</t>
  </si>
  <si>
    <t>Crei_XP_001696454 [130-142]</t>
  </si>
  <si>
    <t>54,16</t>
  </si>
  <si>
    <t>[K].NAGKEAFHLR.[V]</t>
  </si>
  <si>
    <t>Crei_XP_001694428 [79-88]</t>
  </si>
  <si>
    <t>[R].KQHKKDQISEVQKKKR.[R]</t>
  </si>
  <si>
    <t>Crei_XP_001694951 1×Acetyl [K]</t>
  </si>
  <si>
    <t>Crei_XP_001694951 [59-74]</t>
  </si>
  <si>
    <t>54,05</t>
  </si>
  <si>
    <t>[R].AAETAKAAADAEGR.[V]</t>
  </si>
  <si>
    <t>Crei_XP_001702538 [696-709]</t>
  </si>
  <si>
    <t>54,04</t>
  </si>
  <si>
    <t>[R].GKGKTAGKKAVSR.[S]</t>
  </si>
  <si>
    <t>1×Acetyl [K4]; 3×Propionyl [K2; K8; K9]; 1×Phenylisocyanate [N-Term]</t>
  </si>
  <si>
    <t>Crei_XP_001691545_Histone_H2A 1×Acetyl [K8]</t>
  </si>
  <si>
    <t>Crei_XP_001691545_Histone_H2A [5-17]</t>
  </si>
  <si>
    <t>K2(Propionyl): 99,98; K4(Acetyl): 99,98; K8(Propionyl): 100; K9(Propionyl): 100</t>
  </si>
  <si>
    <t>54,02</t>
  </si>
  <si>
    <t>Acetyl [K]; Propionyl [K]; 1×Propionyl + Methyl [K]</t>
  </si>
  <si>
    <t>Crei_XP_001696554_Histone_H2A 1×Acetyl []; 4×Propionyl []; Crei_XP_001700454_Histone_H2A 1×Acetyl []; 4×Propionyl []; Crei_XP_001702225_Histone_H2A 1×Acetyl []; 4×Propionyl []</t>
  </si>
  <si>
    <t>K5(Acetyl): 99,99; K7(Propionyl): 99,99; K11(Propionyl): 100; K12(Propionyl): 100</t>
  </si>
  <si>
    <t>54,01</t>
  </si>
  <si>
    <t>[K].AAQAAKGKGKSK.[K]</t>
  </si>
  <si>
    <t>Crei_XP_001701174 1×Acetyl [K]</t>
  </si>
  <si>
    <t>Crei_XP_001701174 [58-69]</t>
  </si>
  <si>
    <t>K6(Propionyl): 100; K8(Propionyl): 100; K10(Propionyl): 99,98</t>
  </si>
  <si>
    <t>53,99</t>
  </si>
  <si>
    <t>1×Phenylisocyanate [N-Term]; 3×Propionyl [K4(100); K8(100); K9(100)]</t>
  </si>
  <si>
    <t>K4(Propionyl): 100; K8(Propionyl): 100; K9(Propionyl): 100</t>
  </si>
  <si>
    <t>53,95</t>
  </si>
  <si>
    <t>1×Dimethyl [K]; Propionyl + Methyl [K]; Acetyl [K]; Propionyl [K]; 1×Trimethyl [K26; K]</t>
  </si>
  <si>
    <t>Crei_XP_001696245_Histone_H2B 1×Trimethyl [K27]; 2×Acetyl []; 4×Propionyl []; Crei_XP_001696556_Histone_H2B 1×Trimethyl [K27]; 2×Acetyl []; 4×Propionyl []; Crei_XP_001701414_Histone_H2B 1×Trimethyl [K27]; 2×Acetyl []; 4×Propionyl []</t>
  </si>
  <si>
    <t>53,94</t>
  </si>
  <si>
    <t>[R].VTEAAALASGR.[W]</t>
  </si>
  <si>
    <t>Crei_XP_001700120 [10-20]</t>
  </si>
  <si>
    <t>1×Propionyl + Methyl [K8]; 1×Propionyl [K9]; 1×Phenylisocyanate [N-Term]</t>
  </si>
  <si>
    <t>K8(Propi): 95,38; K9(Propionyl): 95,38</t>
  </si>
  <si>
    <t>53,84</t>
  </si>
  <si>
    <t>[M].TALANAIKR.[K]</t>
  </si>
  <si>
    <t>2×Propionyl [K8(100); K8(100)]</t>
  </si>
  <si>
    <t>Crei_XP_001693492 [2-10]</t>
  </si>
  <si>
    <t>53,83</t>
  </si>
  <si>
    <t>[K].NSYKLGEKVK.[A]</t>
  </si>
  <si>
    <t>1×Phenylisocyanate [N-Term]; 2×Propionyl [K4(100); K]</t>
  </si>
  <si>
    <t>Crei_XP_001693443 [111-120]</t>
  </si>
  <si>
    <t>K4(Propionyl): 100; K8(Propionyl): 99,91</t>
  </si>
  <si>
    <t>[R].TFASQQGLR.[R]</t>
  </si>
  <si>
    <t>Crei_XP_001695654 [120-128]</t>
  </si>
  <si>
    <t>53,74</t>
  </si>
  <si>
    <t>[R].GGSGLLQPGGGGGGGATGR.[Y]</t>
  </si>
  <si>
    <t>Crei_XP_001701330 [124-142]</t>
  </si>
  <si>
    <t>53,73</t>
  </si>
  <si>
    <t>1×Phenylisocyanate [N-Term]; Propionyl + Methyl [K]; 2×Propionyl [K1(100); K]; 1×Acetyl [K10(95)]</t>
  </si>
  <si>
    <t>Crei_XP_001698188_Histone_H3 1×Acetyl [K37(95)]</t>
  </si>
  <si>
    <t>K1(Propionyl): 100; K9(Propionyl): 50; K9(Propi): 50; K10(Propionyl): 50; K10(Propi): 50</t>
  </si>
  <si>
    <t>53,6</t>
  </si>
  <si>
    <t>[M].SGRGKGGKGLGKGGAKR.[H]</t>
  </si>
  <si>
    <t>5×Propionyl [K5(100); K8(100); K12(100); K16(100); ]</t>
  </si>
  <si>
    <t>Crei_XP_001693465_Histone_H4 [2-18]</t>
  </si>
  <si>
    <t>K5(Propionyl): 100; K8(Propionyl): 100; K12(Propionyl): 100; K16(Propionyl): 100</t>
  </si>
  <si>
    <t>53,57</t>
  </si>
  <si>
    <t>[K].TAGKKAVSR.[S]</t>
  </si>
  <si>
    <t>1×Phenylisocyanate [N-Term]; 2×Propionyl [K4(100); K5(100)]</t>
  </si>
  <si>
    <t>Crei_XP_001691545_Histone_H2A [9-17]</t>
  </si>
  <si>
    <t>K4(Propionyl): 100; K5(Propionyl): 100</t>
  </si>
  <si>
    <t>53,53</t>
  </si>
  <si>
    <t>[K].AEAKPKAEKAAKKAK.[KE]</t>
  </si>
  <si>
    <t>Propionyl [K]; 1×Phenylisocyanate [N-Term]; 1×Propionyl + Methyl [K]; 1×Acetyl [K6; K]</t>
  </si>
  <si>
    <t>Crei_XP_001700461_Histone_H2B 1×Acetyl [K]; Crei_XP_001696245_Histone_H2B 1×Acetyl [K]; Crei_XP_001700450_Histone_H2B 1×Acetyl [K]; Crei_XP_001690686_Histone_H2B 1×Acetyl [K]; Crei_XP_001702226_Histone_H2B 1×Acetyl [K]; Crei_XP_001696556_Histone_H2B 1×Acetyl [K]; Crei_XP_001701414_Histone_H2B 1×Acetyl [K]; Crei_XP_001690807_Histone_H2B 1×Acetyl [K]; Crei_XP_001693722_Histone_H2B 1×Acetyl [K]; Crei_XP_001691693_Histone_H2B 1×Acetyl [K]; Crei_XP_001700475_Histone_H2B 1×Acetyl [K]; Crei_XP_001700403_Histone_H2B 1×Acetyl [K]</t>
  </si>
  <si>
    <t>Crei_XP_001700461_Histone_H2B; Crei_XP_001696245_Histone_H2B; Crei_XP_001700450_Histone_H2B; Crei_XP_001690686_Histone_H2B; Crei_XP_001696556_Histone_H2B; Crei_XP_001690807_Histone_H2B; Crei_XP_001693722_Histone_H2B; Crei_XP_001691693_Histone_H2B; Crei_XP_001700475_Histone_H2B</t>
  </si>
  <si>
    <t>Crei_XP_001700461_Histone_H2B [22-36]; Crei_XP_001696245_Histone_H2B [22-36]; Crei_XP_001700450_Histone_H2B [22-36]; Crei_XP_001690686_Histone_H2B [22-36]; Crei_XP_001702226_Histone_H2B [22-36]; Crei_XP_001696556_Histone_H2B [22-36]; Crei_XP_001701414_Histone_H2B [22-36]; Crei_XP_001690807_Histone_H2B [22-36]; Crei_XP_001693722_Histone_H2B [26-40]; Crei_XP_001691693_Histone_H2B [22-36]; Crei_XP_001700475_Histone_H2B [22-36]; Crei_XP_001700403_Histone_H2B [22-36]</t>
  </si>
  <si>
    <t>K4(Propionyl): 100; K6(Propionyl): 100; K9(Propionyl): 100; K12(Propionyl): 99,99; K13(Propionyl): 99,99</t>
  </si>
  <si>
    <t>53,48</t>
  </si>
  <si>
    <t>1×Dimethyl [K]; 1×Propionyl + Methyl [K]; 1×Acetyl [K]; 3×Propionyl [N-Term; K7; K]</t>
  </si>
  <si>
    <t>Crei_XP_001696245_Histone_H2B 1×Dimethyl [K]; 1×Acetyl [K]; 3×Propionyl [N-Term; ]; Crei_XP_001696556_Histone_H2B 1×Dimethyl [K]; 1×Acetyl [K]; 3×Propionyl [N-Term; ]; Crei_XP_001691541_Histone_H2B 1×Dimethyl [K]; 1×Acetyl [K]; 3×Propionyl [N-Term; ]; Crei_XP_001701414_Histone_H2B 1×Dimethyl [K]; 1×Acetyl [K]; 3×Propionyl [N-Term; ]</t>
  </si>
  <si>
    <t>53,43</t>
  </si>
  <si>
    <t>[R].KTAQAEPEAKTPAATPR.[R]</t>
  </si>
  <si>
    <t>Crei_XP_001702136 [93-109]</t>
  </si>
  <si>
    <t>53,42</t>
  </si>
  <si>
    <t>[R].SSSASWRDAAPASSAPAR.[S]</t>
  </si>
  <si>
    <t>Crei_XP_001690584 [89-106]; [150-167]</t>
  </si>
  <si>
    <t>[M].APKKDEKPATQEAAAEAPAKAEAKPKAEKAAK.[K]</t>
  </si>
  <si>
    <t>1×Trimethyl [K]; Propionyl + Methyl [K]; Acetyl [K]; Propionyl [K]; 1×Dimethyl [K29]</t>
  </si>
  <si>
    <t>Crei_XP_001702226_Histone_H2B 1×Trimethyl [K]; 1×Acetyl []; 5×Propionyl []; Crei_XP_001690807_Histone_H2B 1×Trimethyl [K]; 1×Acetyl []; 5×Propionyl []</t>
  </si>
  <si>
    <t>Crei_XP_001702226_Histone_H2B [2-33]; Crei_XP_001690807_Histone_H2B [2-33]</t>
  </si>
  <si>
    <t>53,41</t>
  </si>
  <si>
    <t>[R].KAKQTPLVDPEQR.[R]</t>
  </si>
  <si>
    <t>1×Phenylisocyanate [N-Term]; 2×Propionyl [K1(100); K3(100)]</t>
  </si>
  <si>
    <t>Crei_XP_001697259 [79-91]</t>
  </si>
  <si>
    <t>K1(Propionyl): 100; K3(Propionyl): 100</t>
  </si>
  <si>
    <t>53,37</t>
  </si>
  <si>
    <t>[K].SAEKKPKSAEKKPKSAKK.[E]</t>
  </si>
  <si>
    <t>7×Propionyl [K4; K5; K7; K11; K12; K14; K]; 1×Phenylisocyanate [N-Term]</t>
  </si>
  <si>
    <t>Crei_XP_001693443 [172-189]</t>
  </si>
  <si>
    <t>K4(Propionyl): 100; K5(Propionyl): 100; K7(Propionyl): 100; K11(Propionyl): 100; K12(Propionyl): 100; K14(Propionyl): 100; K18(Propionyl): 94,6</t>
  </si>
  <si>
    <t>53,35</t>
  </si>
  <si>
    <t>[K].GDASHLATTEFDVTK.[K]</t>
  </si>
  <si>
    <t>Crei_XP_001702641 [289-303]</t>
  </si>
  <si>
    <t>53,16</t>
  </si>
  <si>
    <t>[K].GKEQPAKYDKAR.[Q]</t>
  </si>
  <si>
    <t>1×Propionyl + Methyl [K7]; 1×Acetyl [K10]; 1×Phenylisocyanate [N-Term]</t>
  </si>
  <si>
    <t>Crei_XP_001690352 1×Acetyl [K420]</t>
  </si>
  <si>
    <t>Crei_XP_001690352 [411-422]</t>
  </si>
  <si>
    <t>K7(Propi): 99,65; K10(Acetyl): 99,65</t>
  </si>
  <si>
    <t>53,15</t>
  </si>
  <si>
    <t>[R].KLENGVHVVSGTPGR.[V]</t>
  </si>
  <si>
    <t>Crei_XP_001699375 [133-147]</t>
  </si>
  <si>
    <t>[K].KAEKKPKAEKKPK.[A]</t>
  </si>
  <si>
    <t>Crei_XP_001693443 [219-231]</t>
  </si>
  <si>
    <t>K1(Propionyl): 100; K4(Propionyl): 100; K5(Propionyl): 100; K7(Propionyl): 100; K10(Propionyl): 99,92; K11(Propionyl): 97,31</t>
  </si>
  <si>
    <t>53,12</t>
  </si>
  <si>
    <t>[R].NKGAASGGVDEENAR.[V]</t>
  </si>
  <si>
    <t>Crei_XP_001702535 [64-78]</t>
  </si>
  <si>
    <t>[R].GSGGGGAQHPSKR.[R]</t>
  </si>
  <si>
    <t>Crei_XP_001699766 [903-915]</t>
  </si>
  <si>
    <t>52,91</t>
  </si>
  <si>
    <t>[K].AAAQTQAKR.[A]</t>
  </si>
  <si>
    <t>Crei_XP_001691590 [191-199]</t>
  </si>
  <si>
    <t>[R].AAADADADAAER.[G]</t>
  </si>
  <si>
    <t>Crei_XP_001695461 [1184-1195]</t>
  </si>
  <si>
    <t>52,88</t>
  </si>
  <si>
    <t>[K].TDPDNASLVEVGPR.[F]</t>
  </si>
  <si>
    <t>Crei_XP_001699854 [182-195]</t>
  </si>
  <si>
    <t>52,83</t>
  </si>
  <si>
    <t>[K].KTDPDNASLVEVGPR.[F]</t>
  </si>
  <si>
    <t>Crei_XP_001699854 [181-195]</t>
  </si>
  <si>
    <t>52,75</t>
  </si>
  <si>
    <t>[R].DNIQGITKPAIR.[R]</t>
  </si>
  <si>
    <t>Crei_XP_001690669_Histone_H4 [21-32]; Crei_XP_001693465_Histone_H4 [25-36]</t>
  </si>
  <si>
    <t>[K].AYVSNESAIR.[F]</t>
  </si>
  <si>
    <t>Crei_XP_001702409 [95-104]</t>
  </si>
  <si>
    <t>[R].ASVNGNGSANGNGSGASR.[Y]</t>
  </si>
  <si>
    <t>Crei_XP_001696758 [1236-1253]</t>
  </si>
  <si>
    <t>52,74</t>
  </si>
  <si>
    <t>[R].TSKAGVNKKTGR.[K]</t>
  </si>
  <si>
    <t>1×Phenylisocyanate [N-Term]; 3×Propionyl [K3(100); K8(100); K9(100)]</t>
  </si>
  <si>
    <t>Crei_XP_001696672 [60-71]</t>
  </si>
  <si>
    <t>K3(Propionyl): 100; K8(Propionyl): 100; K9(Propionyl): 100</t>
  </si>
  <si>
    <t>52,7</t>
  </si>
  <si>
    <t>[R].GAFDDTTTHR.[T]</t>
  </si>
  <si>
    <t>Crei_XP_001698000 [204-213]</t>
  </si>
  <si>
    <t>52,68</t>
  </si>
  <si>
    <t>[K].AAPKKAAAPKKAEGEKKK.[A]</t>
  </si>
  <si>
    <t>Crei_XP_001693443 1×Acetyl [K]</t>
  </si>
  <si>
    <t>Crei_XP_001693443 [127-144]</t>
  </si>
  <si>
    <t>[K].KATPAKKAAKPKAEK.[K]</t>
  </si>
  <si>
    <t>Crei_XP_001693443 [195-209]</t>
  </si>
  <si>
    <t>K1(Propionyl): 100; K6(Propionyl): 100; K7(Propionyl): 100; K10(Propionyl): 100; K12(Propionyl): 99,99</t>
  </si>
  <si>
    <t>52,67</t>
  </si>
  <si>
    <t>[M].ADETVAVEEVAAAEPASGKKAKTPKAKKEAKPK.[A]</t>
  </si>
  <si>
    <t>1×Trimethyl [K]; 1×Propionyl + Methyl [K]; Acetyl [K]; Propionyl [K]</t>
  </si>
  <si>
    <t>Crei_XP_001693443 1×Acetyl []; 5×Propionyl []; 1×Trimethyl [K]</t>
  </si>
  <si>
    <t>Crei_XP_001693443 [2-34]</t>
  </si>
  <si>
    <t>52,66</t>
  </si>
  <si>
    <t>[R].QTGQAAEEELR.[A]</t>
  </si>
  <si>
    <t>Crei_XP_001702265 [45-55]</t>
  </si>
  <si>
    <t>[K].KGDASHLATTEFDVTK.[K]</t>
  </si>
  <si>
    <t>Crei_XP_001702641 [288-303]</t>
  </si>
  <si>
    <t>52,59</t>
  </si>
  <si>
    <t>1×Propionyl [N-Term]; 2×Acetyl [K19(100); K20(100)]</t>
  </si>
  <si>
    <t>Crei_XP_001693443 1×Propionyl [N-Term]; 2×Acetyl [K20(100); K21(100)]</t>
  </si>
  <si>
    <t>K19(Acetyl): 100; K20(Acetyl): 100</t>
  </si>
  <si>
    <t>52,55</t>
  </si>
  <si>
    <t>[K].IERPAAAAPAVEEAATA.[-]</t>
  </si>
  <si>
    <t>Crei_XP_001693710 [243-259]</t>
  </si>
  <si>
    <t>52,53</t>
  </si>
  <si>
    <t>[K].GSAAAADVGEGSEER.[A]</t>
  </si>
  <si>
    <t>Crei_XP_001691579 [401-415]</t>
  </si>
  <si>
    <t>[K].AAKPAKKAAAPKKAK.[K]</t>
  </si>
  <si>
    <t>5×Propionyl [K3; K6; K7; K12; K13; K]; 1×Phenylisocyanate [N-Term]</t>
  </si>
  <si>
    <t>Crei_XP_001693443 [239-253]</t>
  </si>
  <si>
    <t>K3(Propionyl): 100; K6(Propionyl): 100; K7(Propionyl): 100; K12(Propionyl): 99,64; K13(Propionyl): 99,64</t>
  </si>
  <si>
    <t>52,5</t>
  </si>
  <si>
    <t>[R].DVSAGAGANGAKR.[G]</t>
  </si>
  <si>
    <t>Crei_XP_001695915 [116-128]</t>
  </si>
  <si>
    <t>52,49</t>
  </si>
  <si>
    <t>[R].DAGSSVNSNTLR.[S]</t>
  </si>
  <si>
    <t>Crei_XP_001701041 [230-241]</t>
  </si>
  <si>
    <t>52,44</t>
  </si>
  <si>
    <t>[R].LFDDDNSGTITIK.[D]</t>
  </si>
  <si>
    <t>Crei_XP_001699499 [109-121]</t>
  </si>
  <si>
    <t>52,37</t>
  </si>
  <si>
    <t>[K].SAEKKPKSAKK.[E]</t>
  </si>
  <si>
    <t>4×Propionyl [K4; K5; K7; K]; 1×Phenylisocyanate [N-Term]</t>
  </si>
  <si>
    <t>Crei_XP_001693443 [179-189]</t>
  </si>
  <si>
    <t>K4(Propionyl): 100; K5(Propionyl): 100; K7(Propionyl): 99,99; K10(Propionyl): 96</t>
  </si>
  <si>
    <t>52,33</t>
  </si>
  <si>
    <t>[R].VLTVYKQSQR.[T]</t>
  </si>
  <si>
    <t>Crei_XP_001689832 [57-66]</t>
  </si>
  <si>
    <t>52,29</t>
  </si>
  <si>
    <t>[K].AEKESKPKADKAAK.[K]</t>
  </si>
  <si>
    <t>Propionyl [K]; 1×Phenylisocyanate [N-Term]; 1×Propionyl + Methyl [K8]; 1×Acetyl [K11]</t>
  </si>
  <si>
    <t>Crei_XP_001693071_Histone_H2B [21-34]; Crei_XP_001692948_Histone_H2B [21-34]</t>
  </si>
  <si>
    <t>K3(Propionyl): 100; K6(Propionyl): 100; K8(Propionyl): 100; K11(Propionyl): 99,98</t>
  </si>
  <si>
    <t>[M].APKKDEKKDAAAPEAAEPKAEK.[E]</t>
  </si>
  <si>
    <t>Propionyl + Methyl [K]; Propionyl [K]; 1×Trimethyl [K]; 1×Acetyl [K]; Dimethyl [K]</t>
  </si>
  <si>
    <t>Crei_XP_001693071_Histone_H2B 1×Propionyl []; 1×Trimethyl [K]; 1×Acetyl [K]; Crei_XP_001692948_Histone_H2B 1×Propionyl []; 1×Trimethyl [K]; 1×Acetyl [K]</t>
  </si>
  <si>
    <t>Crei_XP_001693071_Histone_H2B [2-23]; Crei_XP_001692948_Histone_H2B [2-23]</t>
  </si>
  <si>
    <t>K3(min 1xMethyl): 64,42; K3(min 2xMethyl): 47,76; K3(3xMethyl): 31,09; K3(Propionyl): 18,92; K4(min 1xMethyl): 64,42; K4(min 2xMethyl): 47,76; K4(3xMethyl): 31,09; K4(Propionyl): 18,92; K7(Propionyl): 62,19; K8(Propionyl): 99,98; K19(Propionyl): 99,96</t>
  </si>
  <si>
    <t>52,12</t>
  </si>
  <si>
    <t>[R].DAAVTVVHSATPK.[A]</t>
  </si>
  <si>
    <t>Crei_XP_001691791 [160-172]</t>
  </si>
  <si>
    <t>52,08</t>
  </si>
  <si>
    <t>[R].SLGDALTATHPR.[V]</t>
  </si>
  <si>
    <t>Crei_XP_001701203 [58-69]</t>
  </si>
  <si>
    <t>52,05</t>
  </si>
  <si>
    <t>[K].DQVESSEPAGTVYLSDGEGHVVR.[R]</t>
  </si>
  <si>
    <t>Crei_XP_001702136 [45-67]</t>
  </si>
  <si>
    <t>52,03</t>
  </si>
  <si>
    <t>[K].YNSSTAPGFGTSGR.[A]</t>
  </si>
  <si>
    <t>Crei_XP_001696314 [76-89]</t>
  </si>
  <si>
    <t>51,99</t>
  </si>
  <si>
    <t>[K].VKNSYKLGEKVK.[A]</t>
  </si>
  <si>
    <t>1×Phenylisocyanate [N-Term]; 3×Propionyl [K2(100); K6(100); K10(100)]</t>
  </si>
  <si>
    <t>Crei_XP_001693443 [109-120]</t>
  </si>
  <si>
    <t>K2(Propionyl): 100; K6(Propionyl): 100; K10(Propionyl): 100</t>
  </si>
  <si>
    <t>51,92</t>
  </si>
  <si>
    <t>[R].GKEDALVTR.[N]</t>
  </si>
  <si>
    <t>Crei_XP_001701853 [95-103]</t>
  </si>
  <si>
    <t>51,9</t>
  </si>
  <si>
    <t>[R].QQQQQQQQHEAR.[D]</t>
  </si>
  <si>
    <t>Crei_XP_001691583 [883-894]</t>
  </si>
  <si>
    <t>51,76</t>
  </si>
  <si>
    <t>[M].AKSKNHTGHNQNR.[K]</t>
  </si>
  <si>
    <t>3×Propionyl [K2(100); K4(100); ]</t>
  </si>
  <si>
    <t>Crei_XP_001693175 [2-14]</t>
  </si>
  <si>
    <t>K2(Propionyl): 100; K4(Propionyl): 100</t>
  </si>
  <si>
    <t>51,7</t>
  </si>
  <si>
    <t>1×Acetyl [K]; 1×Propionyl + Methyl [K]; Propionyl [K]</t>
  </si>
  <si>
    <t>K1(Propionyl): 100; K9(Acetyl): 50; K9(Propi): 50; K10(Acetyl): 50; K10(Propi): 50</t>
  </si>
  <si>
    <t>51,69</t>
  </si>
  <si>
    <t>[R].GTNVIKGAAQNE.[-]</t>
  </si>
  <si>
    <t>Crei_XP_001692985 [248-259]</t>
  </si>
  <si>
    <t>51,66</t>
  </si>
  <si>
    <t>[R].ATGPAGGAGGAVATASAPR.[Y]</t>
  </si>
  <si>
    <t>Crei_XP_001703422 [1820-1838]</t>
  </si>
  <si>
    <t>[R].QDQAGQQQQQQAAAEAEAR.[Q]</t>
  </si>
  <si>
    <t>Crei_XP_001695708 [350-368]</t>
  </si>
  <si>
    <t>[K].KDEKPATAEAGAEAPAKADAKPK.[A]</t>
  </si>
  <si>
    <t>1×Propionyl + Methyl [K21]; 2×Propionyl [K4; K17]; 1×Phenylisocyanate [N-Term]</t>
  </si>
  <si>
    <t>Crei_XP_001696283_Histone_H2B [5-27]</t>
  </si>
  <si>
    <t>K4(Propionyl): 92,18; K17(Propionyl): 99,24; K21(Propi): 98,49</t>
  </si>
  <si>
    <t>51,6</t>
  </si>
  <si>
    <t>[R].TQGTKIASEALKGR.[V]</t>
  </si>
  <si>
    <t>Crei_XP_001693710 [51-64]</t>
  </si>
  <si>
    <t>[K].SAEKKPKSAEK.[K]</t>
  </si>
  <si>
    <t>2×Propionyl [K5; K7]; 1×Phenylisocyanate [N-Term]</t>
  </si>
  <si>
    <t>Crei_XP_001693443 [165-175]</t>
  </si>
  <si>
    <t>K5(Propionyl): 94,97; K7(Propionyl): 94,97</t>
  </si>
  <si>
    <t>51,5</t>
  </si>
  <si>
    <t>[K].AAQAKAEAEATAAAR.[A]</t>
  </si>
  <si>
    <t>Crei_XP_001690766 [144-158]; [224-238]; [304-318]</t>
  </si>
  <si>
    <t>51,32</t>
  </si>
  <si>
    <t>[R].AYEAAHPDKTFSK.[L]</t>
  </si>
  <si>
    <t>Crei_XP_001701174 [166-178]</t>
  </si>
  <si>
    <t>51,29</t>
  </si>
  <si>
    <t>[K].KEGEKKKATPAK.[K]</t>
  </si>
  <si>
    <t>1×Phenylisocyanate [N-Term]; 4×Propionyl [K1(100); K5(100); K6(100); K7(100)]</t>
  </si>
  <si>
    <t>Crei_XP_001693443 [189-200]</t>
  </si>
  <si>
    <t>K1(Propionyl): 100; K5(Propionyl): 100; K6(Propionyl): 100; K7(Propionyl): 100</t>
  </si>
  <si>
    <t>51,23</t>
  </si>
  <si>
    <t>[R].HVSAAASPGVAPSALR.[T]</t>
  </si>
  <si>
    <t>Crei_XP_001703475 [1366-1381]</t>
  </si>
  <si>
    <t>51,22</t>
  </si>
  <si>
    <t>[K].HFGPAPGVPGSTTKPYVR.[A]</t>
  </si>
  <si>
    <t>Crei_XP_001690885 [150-167]</t>
  </si>
  <si>
    <t>[M].APKEQKSKEAKALAAANSSKGKR.[K]</t>
  </si>
  <si>
    <t>1×Trimethyl [K]; Propionyl [K]; 1×Dimethyl [K3; K]; Propionyl + Methyl [K]; 1×Acetyl [K]</t>
  </si>
  <si>
    <t>Crei_XP_001694225 1×Trimethyl [K]; 4×Propionyl []; 1×Dimethyl [K4]</t>
  </si>
  <si>
    <t>Crei_XP_001694225 [2-24]</t>
  </si>
  <si>
    <t>K3(Propi): 100; K6(Propi): 100; K8(Propi): 100; K11(Propionyl): 100; K20(Propionyl): 100; K22(Propionyl): 100</t>
  </si>
  <si>
    <t>51,19</t>
  </si>
  <si>
    <t>[R].AEKKATPGEPK.[A]</t>
  </si>
  <si>
    <t>Crei_XP_001690351 [647-657]</t>
  </si>
  <si>
    <t>51,17</t>
  </si>
  <si>
    <t>[M].GKKGKGTGSFGKR.[R]</t>
  </si>
  <si>
    <t>1×Propionyl + Methyl [K]; 4×Propionyl [K5(100); K12(100); K/G]</t>
  </si>
  <si>
    <t>Crei_XP_001702514 4×Propionyl [N-Term; ]</t>
  </si>
  <si>
    <t>Crei_XP_001702514 [2-14]</t>
  </si>
  <si>
    <t>K2(Propi): 99,99; K3(Propionyl): 99,99; K5(Propionyl): 100; K12(Propionyl): 100</t>
  </si>
  <si>
    <t>51,12</t>
  </si>
  <si>
    <t>[R].NKIKEENEKK.[K]</t>
  </si>
  <si>
    <t>3×Propionyl [K2; K4; K9]; 1×Phenylisocyanate [N-Term]</t>
  </si>
  <si>
    <t>Crei_XP_001689832 [71-80]</t>
  </si>
  <si>
    <t>K2(Propionyl): 100; K4(Propionyl): 100; K9(Propionyl): 97,32</t>
  </si>
  <si>
    <t>51,08</t>
  </si>
  <si>
    <t>[R].ASNDAAKAAAKAK.[G]</t>
  </si>
  <si>
    <t>Crei_XP_001698024 [110-122]</t>
  </si>
  <si>
    <t>51,05</t>
  </si>
  <si>
    <t>1×Propionyl [K10(100)]</t>
  </si>
  <si>
    <t>51,03</t>
  </si>
  <si>
    <t>[K].AKTPKAKKEAKPK.[A]</t>
  </si>
  <si>
    <t>Crei_XP_001693443 1×Acetyl [K32]</t>
  </si>
  <si>
    <t>Crei_XP_001693443 [22-34]</t>
  </si>
  <si>
    <t>51,01</t>
  </si>
  <si>
    <t>[M].APKKDEKPATQEAGAEAPAKAEAKPKAEKAAKK.[A]</t>
  </si>
  <si>
    <t>1×Trimethyl [K]; 1×Propionyl + Methyl [K]; 1×Acetyl [K]; 5×Propionyl [K20; K24; K26; K29; K32]</t>
  </si>
  <si>
    <t>Crei_XP_001700461_Histone_H2B 1×Trimethyl [K]; 1×Acetyl [K]; Crei_XP_001700403_Histone_H2B 1×Trimethyl [K]; 1×Acetyl [K]</t>
  </si>
  <si>
    <t>Crei_XP_001700461_Histone_H2B [2-34]; Crei_XP_001700403_Histone_H2B [2-34]</t>
  </si>
  <si>
    <t>50,94</t>
  </si>
  <si>
    <t>[K].AEKKATKAAKPAK.[K]</t>
  </si>
  <si>
    <t>4×Propionyl [K3; K4; K7; K10]; 1×Phenylisocyanate [N-Term]</t>
  </si>
  <si>
    <t>Crei_XP_001693443 [232-244]</t>
  </si>
  <si>
    <t>K3(Propionyl): 100; K4(Propionyl): 100; K7(Propionyl): 100; K10(Propionyl): 99,99</t>
  </si>
  <si>
    <t>50,92</t>
  </si>
  <si>
    <t>1×Phenylisocyanate [N-Term]; Acetyl [K]; 1×Propionyl + Methyl [K]; 2×Propionyl [K9(100); K10(100)]</t>
  </si>
  <si>
    <t>Crei_XP_001698188_Histone_H3 1×Acetyl []</t>
  </si>
  <si>
    <t>K1(Acetyl): 100; K9(Acetyl): 50; K9(Propi): 50; K10(Acetyl): 50; K10(Propi): 50</t>
  </si>
  <si>
    <t>Propionyl + Methyl [K]; Acetyl [K]; Propionyl [K]; 1×Phenylisocyanate [N-Term]</t>
  </si>
  <si>
    <t>50,88</t>
  </si>
  <si>
    <t>[K].KAAAPKKEGAVKKTK.[A]</t>
  </si>
  <si>
    <t>Propionyl + Methyl [K]; Acetyl [K]; Propionyl [K]; 1×Phenylisocyanate [N-Term]; 1×Dimethyl [K15]</t>
  </si>
  <si>
    <t>Crei_XP_001696172 2×Acetyl []; 1×Dimethyl [K125]</t>
  </si>
  <si>
    <t>Crei_XP_001696172 [111-125]</t>
  </si>
  <si>
    <t>K1(Propionyl): 100; K6(Propionyl): 99,98; K7(Propionyl): 99,72; K13(Propionyl): 95,01; K15(Propionyl): 99,72</t>
  </si>
  <si>
    <t>50,84</t>
  </si>
  <si>
    <t>[K].AEKKAEKKPKSAEK.[K]</t>
  </si>
  <si>
    <t>1×Phenylisocyanate [N-Term]; 5×Propionyl [K3(100); K4(100); K7(100); K8(100); K10(100)]</t>
  </si>
  <si>
    <t>Crei_XP_001693443 [155-168]</t>
  </si>
  <si>
    <t>K3(Propionyl): 100; K4(Propionyl): 100; K7(Propionyl): 100; K8(Propionyl): 100; K10(Propionyl): 99,73</t>
  </si>
  <si>
    <t>50,81</t>
  </si>
  <si>
    <t>3×Propionyl + Methyl [K3; K4; K7]; 5×Propionyl [K20; K24; K26; K29; K32]</t>
  </si>
  <si>
    <t>50,71</t>
  </si>
  <si>
    <t>[K].ATPAKKAAKPKAEK.[K]</t>
  </si>
  <si>
    <t>4×Propionyl [K5; K6; K9; K11]; 1×Phenylisocyanate [N-Term]</t>
  </si>
  <si>
    <t>Crei_XP_001693443 [196-209]</t>
  </si>
  <si>
    <t>K5(Propionyl): 100; K6(Propionyl): 100; K9(Propionyl): 100; K11(Propionyl): 99,99</t>
  </si>
  <si>
    <t>50,61</t>
  </si>
  <si>
    <t>[R].YLKKGKYAER.[I]</t>
  </si>
  <si>
    <t>1×Phenylisocyanate [N-Term]; 3×Propionyl [K3(100); K4(100); K6(100)]</t>
  </si>
  <si>
    <t>Crei_XP_001696554_Histone_H2A [33-42]; Crei_XP_001700454_Histone_H2A [33-42]; Crei_XP_001702225_Histone_H2A [33-42]; Crei_XP_001691545_Histone_H2A [33-42]</t>
  </si>
  <si>
    <t>K3(Propionyl): 100; K4(Propionyl): 100; K6(Propionyl): 100</t>
  </si>
  <si>
    <t>[K].KDEKPVTAEAGAEAPAK.[A]</t>
  </si>
  <si>
    <t>Crei_XP_001690686_Histone_H2B [5-21]</t>
  </si>
  <si>
    <t>50,51</t>
  </si>
  <si>
    <t>[R].AASAGLGGGGR.[V]</t>
  </si>
  <si>
    <t>Crei_XP_001696371 [367-377]</t>
  </si>
  <si>
    <t>50,41</t>
  </si>
  <si>
    <t>[R].DGSSIPAIKK.[W]</t>
  </si>
  <si>
    <t>Crei_XP_001696172 [45-54]</t>
  </si>
  <si>
    <t>K9(Propionyl): 94,16</t>
  </si>
  <si>
    <t>50,38</t>
  </si>
  <si>
    <t>[K].EGGDGEKGDKK.[K]</t>
  </si>
  <si>
    <t>2×Propionyl [K7; K10; K]</t>
  </si>
  <si>
    <t>Crei_XP_001693071_Histone_H2B [47-57]; Crei_XP_001692948_Histone_H2B [47-57]</t>
  </si>
  <si>
    <t>K7(Propionyl): 100; K10(Propionyl): 99,97</t>
  </si>
  <si>
    <t>2×Propionyl [K24(100); K27(100)]</t>
  </si>
  <si>
    <t>K24(Propionyl): 100; K27(Propionyl): 100</t>
  </si>
  <si>
    <t>50,32</t>
  </si>
  <si>
    <t>[R].SAATASGADATPAEPAPAAEDGEGDGEGEEGSKK.[T]</t>
  </si>
  <si>
    <t>Crei_XP_001698453 [66-99]</t>
  </si>
  <si>
    <t>K33(Propionyl): 89,23</t>
  </si>
  <si>
    <t>[R].AKAFGLGGAPKPKR.[D]</t>
  </si>
  <si>
    <t>Crei_XP_001696964 1×Acetyl [K]</t>
  </si>
  <si>
    <t>Crei_XP_001696964 [33-46]</t>
  </si>
  <si>
    <t>K2(Propionyl): 100; K11(Propionyl): 100; K13(Propionyl): 100</t>
  </si>
  <si>
    <t>50,26</t>
  </si>
  <si>
    <t>[K].GGKPEAEGEAGAAR.[R]</t>
  </si>
  <si>
    <t>Crei_XP_001699766 [865-878]</t>
  </si>
  <si>
    <t>50,25</t>
  </si>
  <si>
    <t>[R].KNLEAEAAGSGR.[G]</t>
  </si>
  <si>
    <t>Crei_XP_001702484 [185-196]</t>
  </si>
  <si>
    <t>50,24</t>
  </si>
  <si>
    <t>[R].EPSNSHPDGTVLQEFR.[K]</t>
  </si>
  <si>
    <t>Crei_XP_001692413 [215-230]</t>
  </si>
  <si>
    <t>50,23</t>
  </si>
  <si>
    <t>[K].AAEGGATPAPAAAPPVGATPASAKTGDEEK.[K]</t>
  </si>
  <si>
    <t>1×Propionyl [K24]; 1×Phenylisocyanate [N-Term]</t>
  </si>
  <si>
    <t>Crei_XP_001701174 [205-234]</t>
  </si>
  <si>
    <t>K30(Propionyl): 90,83</t>
  </si>
  <si>
    <t>50,22</t>
  </si>
  <si>
    <t>[R].AAKEAAAASK.[A]</t>
  </si>
  <si>
    <t>Crei_XP_001694669 [259-268]</t>
  </si>
  <si>
    <t>50,2</t>
  </si>
  <si>
    <t>[R].GSGGGSSGGSIGGR.[G]</t>
  </si>
  <si>
    <t>CON_002203273 [603-616]</t>
  </si>
  <si>
    <t>50,19</t>
  </si>
  <si>
    <t>50,13</t>
  </si>
  <si>
    <t>[R].AQGEAAEPRPDHKSQALTYTLDQYPR.[G]</t>
  </si>
  <si>
    <t>Crei_XP_001693237 [351-376]</t>
  </si>
  <si>
    <t>50,12</t>
  </si>
  <si>
    <t>[K].HAVSEGTKAVTKFTSG.[-]</t>
  </si>
  <si>
    <t>Crei_XP_001700461_Histone_H2B [138-153]; Crei_XP_001696245_Histone_H2B [138-153]; Crei_XP_001700450_Histone_H2B [138-153]; Crei_XP_001690686_Histone_H2B [138-153]; Crei_XP_001693071_Histone_H2B [140-155]; Crei_XP_001696283_Histone_H2B [138-153]; Crei_XP_001702226_Histone_H2B [138-153]; Crei_XP_001696556_Histone_H2B [138-153]; Crei_XP_001691541_Histone_H2B [138-153]; Crei_XP_001701414_Histone_H2B [138-153]; Crei_XP_001690807_Histone_H2B [137-152]; Crei_XP_001693722_Histone_H2B [141-156]; Crei_XP_001691693_Histone_H2B [138-153]; Crei_XP_001692948_Histone_H2B [140-155]; Crei_XP_001700475_Histone_H2B [138-153]; Crei_XP_001700403_Histone_H2B [138-153]</t>
  </si>
  <si>
    <t>50,11</t>
  </si>
  <si>
    <t>[R].GAPDSAGAKGSGGR.[V]</t>
  </si>
  <si>
    <t>Crei_XP_001689496 [585-598]</t>
  </si>
  <si>
    <t>[M].GKSKKSEATAVEASEGGDNYDAK.[V]</t>
  </si>
  <si>
    <t>1×Propionyl + Methyl [K]; 1×Acetyl [K]; Propionyl [K]</t>
  </si>
  <si>
    <t>Crei_XP_001699242 1×Acetyl [K]; 2×Propionyl [G]</t>
  </si>
  <si>
    <t>Crei_XP_001699242 [2-24]</t>
  </si>
  <si>
    <t>K2(Propionyl): 91,84; K4(Acetyl): 46,25; K4(Propi): 49,68; K5(Acetyl): 46,25; K5(Propi): 49,68</t>
  </si>
  <si>
    <t>[R].SEAAGADDDGLR.[V]</t>
  </si>
  <si>
    <t>Crei_XP_001696758 [1085-1096]</t>
  </si>
  <si>
    <t>50,1</t>
  </si>
  <si>
    <t>[K].QTNPLYEKR.[A]</t>
  </si>
  <si>
    <t>Crei_XP_001696964 [24-32]</t>
  </si>
  <si>
    <t>50,07</t>
  </si>
  <si>
    <t>[R].KAAEGGATPAPAAAPPVGATPASAKTGDEEK.[K]</t>
  </si>
  <si>
    <t>2×Propionyl [K1; K25; K]; 1×Phenylisocyanate [N-Term]</t>
  </si>
  <si>
    <t>Crei_XP_001701174 [204-234]</t>
  </si>
  <si>
    <t>K1(Propionyl): 100; K25(Propionyl): 99,98</t>
  </si>
  <si>
    <t>49,97</t>
  </si>
  <si>
    <t>[R].DVKQADGAPGAPAER.[A]</t>
  </si>
  <si>
    <t>Crei_XP_001690066 [91-105]</t>
  </si>
  <si>
    <t>49,81</t>
  </si>
  <si>
    <t>[R].LRGTNVIKGAAQNE.[-]</t>
  </si>
  <si>
    <t>Crei_XP_001692985 [246-259]</t>
  </si>
  <si>
    <t>49,8</t>
  </si>
  <si>
    <t>1×Phenylisocyanate [N-Term]; 3×Propionyl [K2(100); K7(100); K10(100)]</t>
  </si>
  <si>
    <t>K2(Propionyl): 100; K7(Propionyl): 100; K10(Propionyl): 100</t>
  </si>
  <si>
    <t>49,76</t>
  </si>
  <si>
    <t>[R].AGSAESSGGVASVKLDER.[S]</t>
  </si>
  <si>
    <t>Crei_XP_001693931 [348-365]</t>
  </si>
  <si>
    <t>[R].TGKKKQKNVSSDNLDGKVGR.[I]</t>
  </si>
  <si>
    <t>1×Propionyl + Methyl [K7; K]; 1×Acetyl [K7; K]; Propionyl [K]; 1×Phenylisocyanate [N-Term]</t>
  </si>
  <si>
    <t>Crei_XP_001693139 1×Acetyl [K]</t>
  </si>
  <si>
    <t>Crei_XP_001693139 [260-279]</t>
  </si>
  <si>
    <t>K3(Propionyl): 99,88; K4(Acetyl): 49,97; K4(Propi): 49,97; K5(Acetyl): 49,97; K5(Propi): 49,97; K7(Propionyl): 99,99; K17(Propionyl): 100</t>
  </si>
  <si>
    <t>49,74</t>
  </si>
  <si>
    <t>2×Propionyl + Methyl [K1; K9]; 1×Propionyl [K]; 1×Phenylisocyanate [N-Term]</t>
  </si>
  <si>
    <t>K1(Propi): 100; K9(Propi): 99,73; K10(Propionyl): 99,73</t>
  </si>
  <si>
    <t>49,66</t>
  </si>
  <si>
    <t>[K].KATPAKKAAKPK.[A]</t>
  </si>
  <si>
    <t>4×Propionyl [K1; K6; K7; K10]; 1×Phenylisocyanate [N-Term]</t>
  </si>
  <si>
    <t>Crei_XP_001693443 [195-206]</t>
  </si>
  <si>
    <t>K1(Propionyl): 100; K6(Propionyl): 100; K7(Propionyl): 100; K10(Propionyl): 99,99</t>
  </si>
  <si>
    <t>49,63</t>
  </si>
  <si>
    <t>[R].ELQSSAGEGAESSGVEGQAQPQRR.[A]</t>
  </si>
  <si>
    <t>Crei_XP_001696758 [1273-1296]</t>
  </si>
  <si>
    <t>49,58</t>
  </si>
  <si>
    <t>[K].VHELASSSSPAPGGR.[R]</t>
  </si>
  <si>
    <t>Crei_XP_001702958 [61-75]</t>
  </si>
  <si>
    <t>49,53</t>
  </si>
  <si>
    <t>[K].TSAAKPLVSAATR.[K]</t>
  </si>
  <si>
    <t>Crei_XP_001697117 [693-705]</t>
  </si>
  <si>
    <t>49,49</t>
  </si>
  <si>
    <t>[R].KYQKSTELLIR.[K]</t>
  </si>
  <si>
    <t>2×Propionyl [K1(100); K4(100)]</t>
  </si>
  <si>
    <t>Crei_XP_001698188_Histone_H3 [53-63]</t>
  </si>
  <si>
    <t>49,47</t>
  </si>
  <si>
    <t>[R].LSSSGPKAEELPR.[S]</t>
  </si>
  <si>
    <t>Crei_XP_001690541 [371-383]</t>
  </si>
  <si>
    <t>49,46</t>
  </si>
  <si>
    <t>[R].ALLAADQAAR.[A]</t>
  </si>
  <si>
    <t>Crei_XP_001701313 [236-245]</t>
  </si>
  <si>
    <t>[K].KAAAPKKAEGEKK.[K]</t>
  </si>
  <si>
    <t>Propionyl [K]; 1×Phenylisocyanate [N-Term]; 1×Propionyl + Methyl [K]; Acetyl [K]; 1×Dimethyl [K6]</t>
  </si>
  <si>
    <t>Crei_XP_001693443 [131-143]</t>
  </si>
  <si>
    <t>K1(Propionyl): 100; K6(Propionyl): 50; K7(Propionyl): 50; K12(Propionyl): 99,86</t>
  </si>
  <si>
    <t>49,39</t>
  </si>
  <si>
    <t>[M].APKKDEKPATQEAGAEAPAK.[A]</t>
  </si>
  <si>
    <t>1×Trimethyl [K3; K]; Propionyl [K]; 1×Phenylisocyanate [N-Term]; 1×Dimethyl [K]; 1×Propionyl + Methyl [K]</t>
  </si>
  <si>
    <t>Crei_XP_001700461_Histone_H2B 1×Trimethyl [K4]; Crei_XP_001700403_Histone_H2B 1×Trimethyl [K4]</t>
  </si>
  <si>
    <t>Crei_XP_001700461_Histone_H2B [2-21]; Crei_XP_001700403_Histone_H2B [2-21]</t>
  </si>
  <si>
    <t>K3(3xMethyl): 76,92; K4(Propionyl): 88,46; K7(Propionyl): 88,46</t>
  </si>
  <si>
    <t>49,35</t>
  </si>
  <si>
    <t>[K].AKKEPSKKAAKEPK.[G]</t>
  </si>
  <si>
    <t>1×Propionyl + Methyl [K8]; 1×Acetyl [K7]; Propionyl [K]; 1×Phenylisocyanate [N-Term]</t>
  </si>
  <si>
    <t>Crei_XP_001700461_Histone_H2B; Crei_XP_001700450_Histone_H2B; Crei_XP_001690686_Histone_H2B; Crei_XP_001696283_Histone_H2B; Crei_XP_001696556_Histone_H2B; Crei_XP_001691693_Histone_H2B; Crei_XP_001700475_Histone_H2B</t>
  </si>
  <si>
    <t>Crei_XP_001700461_Histone_H2B [35-48]; Crei_XP_001700450_Histone_H2B [35-48]; Crei_XP_001690686_Histone_H2B [35-48]; Crei_XP_001696283_Histone_H2B [35-48]; Crei_XP_001702226_Histone_H2B [35-48]; Crei_XP_001696556_Histone_H2B [35-48]; Crei_XP_001701414_Histone_H2B [35-48]; Crei_XP_001691693_Histone_H2B [35-48]; Crei_XP_001700475_Histone_H2B [35-48]; Crei_XP_001700403_Histone_H2B [35-48]</t>
  </si>
  <si>
    <t>K2(Propionyl): 100; K3(Propionyl): 100; K7(Propionyl): 100; K8(Propionyl): 100; K11(Propionyl): 100</t>
  </si>
  <si>
    <t>[K].AEKAAKKAKEPSKK.[A]</t>
  </si>
  <si>
    <t>5×Propionyl [K3; K6; K7; K9; K]; 1×Phenylisocyanate [N-Term]</t>
  </si>
  <si>
    <t>Crei_XP_001690807_Histone_H2B [28-41]</t>
  </si>
  <si>
    <t>K3(Propionyl): 100; K6(Propionyl): 100; K7(Propionyl): 100; K9(Propionyl): 99,98; K14(Propionyl): 94,83</t>
  </si>
  <si>
    <t>49,3</t>
  </si>
  <si>
    <t>[R].EAAEKAAAPAPQKR.[A]</t>
  </si>
  <si>
    <t>1×Phenylisocyanate [N-Term]; 2×Propionyl [K5(100); K13(100)]</t>
  </si>
  <si>
    <t>Crei_XP_001696401 [91-104]</t>
  </si>
  <si>
    <t>K5(Propionyl): 100; K13(Propionyl): 100</t>
  </si>
  <si>
    <t>49,29</t>
  </si>
  <si>
    <t>[R].EKTIADQFEAR.[R]</t>
  </si>
  <si>
    <t>Crei_XP_001701635 [152-162]</t>
  </si>
  <si>
    <t>49,25</t>
  </si>
  <si>
    <t>[K].GGKAEDGSAAV.[-]</t>
  </si>
  <si>
    <t>Crei_XP_001696554_Histone_H2A [122-132]</t>
  </si>
  <si>
    <t>49,24</t>
  </si>
  <si>
    <t>[K].GLGKGGAKR.[H]</t>
  </si>
  <si>
    <t>1×Phenylisocyanate [N-Term]; 1×Acetyl [K4(100)]; 1×Propionyl [K8(100)]</t>
  </si>
  <si>
    <t>Crei_XP_001690669_Histone_H4 1×Acetyl [K9(100)]; Crei_XP_001693465_Histone_H4 1×Acetyl [K13(100)]</t>
  </si>
  <si>
    <t>Crei_XP_001690669_Histone_H4 [6-14]; Crei_XP_001693465_Histone_H4 [10-18]</t>
  </si>
  <si>
    <t>K4(Propionyl): 100; K8(Acetyl): 100</t>
  </si>
  <si>
    <t>49,23</t>
  </si>
  <si>
    <t>[R].SSSNAPTGAAGALR.[R]</t>
  </si>
  <si>
    <t>Crei_XP_001701012 [18-31]</t>
  </si>
  <si>
    <t>49,21</t>
  </si>
  <si>
    <t>[K].KDAAAPEAAEPK.[A]</t>
  </si>
  <si>
    <t>Crei_XP_001693071_Histone_H2B [9-20]; Crei_XP_001692948_Histone_H2B [9-20]</t>
  </si>
  <si>
    <t>49,2</t>
  </si>
  <si>
    <t>[K].KDEKPATQEAGAEAPAK.[A]</t>
  </si>
  <si>
    <t>Crei_XP_001700461_Histone_H2B [5-21]; Crei_XP_001700403_Histone_H2B [5-21]</t>
  </si>
  <si>
    <t>49,17</t>
  </si>
  <si>
    <t>[R].QALEAAEAAEVR.[K]</t>
  </si>
  <si>
    <t>Crei_XP_001701659 [141-152]</t>
  </si>
  <si>
    <t>49,08</t>
  </si>
  <si>
    <t>[M].ADVAAPAPAKSPAAKKAAKAKK.[V]</t>
  </si>
  <si>
    <t>6×Propionyl [N-Term; K10; K15; K16; K19; K21]</t>
  </si>
  <si>
    <t>Crei_XP_001696172 6×Propionyl [N-Term; ]</t>
  </si>
  <si>
    <t>Crei_XP_001696172 [2-23]</t>
  </si>
  <si>
    <t>K10(Propionyl): 100; K15(Propionyl): 100; K16(Propionyl): 100; K19(Propionyl): 99,95; K21(Propionyl): 93,01</t>
  </si>
  <si>
    <t>49,07</t>
  </si>
  <si>
    <t>[K].SAKKEGEKKKATPAKK.[A]</t>
  </si>
  <si>
    <t>6×Propionyl [K3; K4; K8; K9; K10; K15]; 1×Phenylisocyanate [N-Term]</t>
  </si>
  <si>
    <t>Crei_XP_001693443 [186-201]</t>
  </si>
  <si>
    <t>K3(Propionyl): 100; K4(Propionyl): 100; K8(Propionyl): 100; K9(Propionyl): 100; K10(Propionyl): 100; K15(Propionyl): 95,26</t>
  </si>
  <si>
    <t>48,93</t>
  </si>
  <si>
    <t>[K].AAAPKKEGAVKKTK.[A]</t>
  </si>
  <si>
    <t>4×Propionyl [K5; K6; K11; K]; 1×Phenylisocyanate [N-Term]</t>
  </si>
  <si>
    <t>Crei_XP_001696172 [112-125]</t>
  </si>
  <si>
    <t>K5(Propionyl): 100; K6(Propionyl): 100; K11(Propionyl): 99,99; K12(Propionyl): 99,8</t>
  </si>
  <si>
    <t>48,85</t>
  </si>
  <si>
    <t>[K].AEEQQAKEAAR.[K]</t>
  </si>
  <si>
    <t>Crei_XP_001691989 [763-773]</t>
  </si>
  <si>
    <t>48,82</t>
  </si>
  <si>
    <t>[K].AEKAAKKAKEPSK.[K]</t>
  </si>
  <si>
    <t>1×Phenylisocyanate [N-Term]; 4×Propionyl [K3(100); K6(100); K7(100); K9(100)]</t>
  </si>
  <si>
    <t>Crei_XP_001690807_Histone_H2B [28-40]</t>
  </si>
  <si>
    <t>K3(Propionyl): 100; K6(Propionyl): 100; K7(Propionyl): 100; K9(Propionyl): 100</t>
  </si>
  <si>
    <t>48,78</t>
  </si>
  <si>
    <t>[K].QEAGGDVSAKKR.[K]</t>
  </si>
  <si>
    <t>1×Phenylisocyanate [N-Term]; 1×Acetyl [K]; 1×Propionyl + Methyl [K]; 2×Propionyl [K10(100); K11(100)]</t>
  </si>
  <si>
    <t>Crei_XP_001692605 [16-27]</t>
  </si>
  <si>
    <t>K10(Propionyl): 100; K11(Propionyl): 100</t>
  </si>
  <si>
    <t>48,71</t>
  </si>
  <si>
    <t>[K].GKAAEEEAPAEGKK.[K]</t>
  </si>
  <si>
    <t>2×Propionyl [K2; K]; 1×Phenylisocyanate [N-Term]</t>
  </si>
  <si>
    <t>Crei_XP_001697006 [478-491]</t>
  </si>
  <si>
    <t>K2(Propionyl): 100; K13(Propionyl): 99,58</t>
  </si>
  <si>
    <t>48,7</t>
  </si>
  <si>
    <t>[R].GAAALER.[L]</t>
  </si>
  <si>
    <t>Crei_XP_001692909 [93-99]</t>
  </si>
  <si>
    <t>48,66</t>
  </si>
  <si>
    <t>[R].QSPEVVVATPGR.[L]</t>
  </si>
  <si>
    <t>Crei_XP_001702606 [269-280]</t>
  </si>
  <si>
    <t>48,54</t>
  </si>
  <si>
    <t>[K].AGVEAEAPQVHR.[I]</t>
  </si>
  <si>
    <t>Crei_XP_001697930 [10-21]</t>
  </si>
  <si>
    <t>48,5</t>
  </si>
  <si>
    <t>[K].QAAKAATTDFDR.[Y]</t>
  </si>
  <si>
    <t>Crei_XP_001691600 [96-107]</t>
  </si>
  <si>
    <t>[R].DVVIVGNR.[R]</t>
  </si>
  <si>
    <t>Crei_XP_001702342 [94-101]</t>
  </si>
  <si>
    <t>48,49</t>
  </si>
  <si>
    <t>[K].AYNADADAPAEK.[K]</t>
  </si>
  <si>
    <t>Crei_XP_001690352 [435-446]</t>
  </si>
  <si>
    <t>48,32</t>
  </si>
  <si>
    <t>[M].AAKSAEDADKDPR.[T]</t>
  </si>
  <si>
    <t>1×Acetyl [K3(100)]; 2×Propionyl [K10(100); K]</t>
  </si>
  <si>
    <t>Crei_XP_001699766 1×Acetyl [K4(100)]</t>
  </si>
  <si>
    <t>Crei_XP_001699766 [2-14]</t>
  </si>
  <si>
    <t>K3(Acetyl): 100; K10(Propionyl): 100</t>
  </si>
  <si>
    <t>[R].GQTLKYNTKQR.[I]</t>
  </si>
  <si>
    <t>1×Phenylisocyanate [N-Term]; 2×Propionyl [K5(100); K9(100)]</t>
  </si>
  <si>
    <t>Crei_XP_001692670 [60-70]</t>
  </si>
  <si>
    <t>K5(Propionyl): 100; K9(Propionyl): 100</t>
  </si>
  <si>
    <t>48,26</t>
  </si>
  <si>
    <t>[R].AALEEEEEAVVEKDR.[A]</t>
  </si>
  <si>
    <t>Crei_XP_001702218 [86-100]</t>
  </si>
  <si>
    <t>48,24</t>
  </si>
  <si>
    <t>[K].AAAPKKAEGEKKK.[A]</t>
  </si>
  <si>
    <t>4×Propionyl [K5; K6; K11; K12]; 1×Phenylisocyanate [N-Term]</t>
  </si>
  <si>
    <t>Crei_XP_001693443 [132-144]</t>
  </si>
  <si>
    <t>K5(Propionyl): 100; K6(Propionyl): 100; K11(Propionyl): 99,99; K12(Propionyl): 96,22</t>
  </si>
  <si>
    <t>48,19</t>
  </si>
  <si>
    <t>[R].KSTGGKAPR.[K]</t>
  </si>
  <si>
    <t>1×Propionyl + Methyl [K1]; 1×Acetyl [K6]; 1×Phenylisocyanate [N-Term]; 2×Propionyl [K1(100); K6(100)]</t>
  </si>
  <si>
    <t>Crei_XP_001698188_Histone_H3 [10-18]</t>
  </si>
  <si>
    <t>K1(Propionyl): 100; K6(Propionyl): 100</t>
  </si>
  <si>
    <t>47,96</t>
  </si>
  <si>
    <t>[K].DVANKHGKGSITR.[K]</t>
  </si>
  <si>
    <t>1×Phenylisocyanate [N-Term]; 2×Propionyl [K5(100); K8(100)]</t>
  </si>
  <si>
    <t>Crei_XP_001698086 [17-29]</t>
  </si>
  <si>
    <t>K5(Propionyl): 100; K8(Propionyl): 100</t>
  </si>
  <si>
    <t>47,94</t>
  </si>
  <si>
    <t>[R].SGVASSGGGGVLTR.[A]</t>
  </si>
  <si>
    <t>Crei_XP_001703475 [1318-1331]</t>
  </si>
  <si>
    <t>47,93</t>
  </si>
  <si>
    <t>[K].SAEKKPKSAEKKPKSAEK.[K]</t>
  </si>
  <si>
    <t>Crei_XP_001693443 [165-182]</t>
  </si>
  <si>
    <t>47,88</t>
  </si>
  <si>
    <t>[K].TSGKKAVSR.[S]</t>
  </si>
  <si>
    <t>Crei_XP_001696554_Histone_H2A [9-17]; Crei_XP_001700454_Histone_H2A [9-17]; Crei_XP_001702225_Histone_H2A [9-17]</t>
  </si>
  <si>
    <t>47,85</t>
  </si>
  <si>
    <t>1×Dimethyl [K7; K]; Trimethyl [K]; Propionyl [K]; 1×Acetyl [K]; 2×Propionyl + Methyl [K]</t>
  </si>
  <si>
    <t>Crei_XP_001700461_Histone_H2B 1×Dimethyl [K]; 1×Trimethyl [K8]; 3×Propionyl [N-Term; ]; Crei_XP_001700403_Histone_H2B 1×Dimethyl [K]; 1×Trimethyl [K8]; 3×Propionyl [N-Term; ]</t>
  </si>
  <si>
    <t>47,82</t>
  </si>
  <si>
    <t>[K].NSYKLGEKVKAETK.[K]</t>
  </si>
  <si>
    <t>1×Phenylisocyanate [N-Term]; 3×Propionyl [K4(100); K8(100); K10(100)]</t>
  </si>
  <si>
    <t>Crei_XP_001693443 [111-124]</t>
  </si>
  <si>
    <t>K4(Propionyl): 100; K8(Propionyl): 100; K10(Propionyl): 100</t>
  </si>
  <si>
    <t>47,77</t>
  </si>
  <si>
    <t>[R].EEADVAAKAR.[E]</t>
  </si>
  <si>
    <t>Crei_XP_001702265 [141-150]</t>
  </si>
  <si>
    <t>47,73</t>
  </si>
  <si>
    <t>[R].DDYVEKDR.[S]</t>
  </si>
  <si>
    <t>Crei_NP_958405 [351-358]</t>
  </si>
  <si>
    <t>47,72</t>
  </si>
  <si>
    <t>[K].AAKEGGDGEKGDK.[K]</t>
  </si>
  <si>
    <t>Crei_XP_001693071_Histone_H2B [44-56]; Crei_XP_001692948_Histone_H2B [44-56]</t>
  </si>
  <si>
    <t>47,7</t>
  </si>
  <si>
    <t>1×Phenylisocyanate [N-Term]; 4×Acetyl [K2(100); K5(100); K9(100); K13(100)]</t>
  </si>
  <si>
    <t>Crei_XP_001693465_Histone_H4 4×Acetyl [K6(100); K9(100); K13(100); K17(100)]</t>
  </si>
  <si>
    <t>K2(Acetyl): 100; K5(Acetyl): 100; K9(Acetyl): 100; K13(Acetyl): 100</t>
  </si>
  <si>
    <t>47,61</t>
  </si>
  <si>
    <t>[R].GAKKNAGAGKK.[-]</t>
  </si>
  <si>
    <t>Propionyl [K]; 1×Phenylisocyanate [N-Term]; 1×Propionyl + Methyl [K4]; 1×Acetyl [K]</t>
  </si>
  <si>
    <t>Crei_XP_001698368 [121-131]</t>
  </si>
  <si>
    <t>K3(Propionyl): 100; K4(Propionyl): 100; K10(Propionyl): 99,81</t>
  </si>
  <si>
    <t>47,55</t>
  </si>
  <si>
    <t>1×Dimethyl [K1; K]; 1×Phenylisocyanate [N-Term]; Propionyl [K]; 1×Trimethyl [K]; 1×Acetyl [K]; 1×Propionyl + Methyl [K]</t>
  </si>
  <si>
    <t>Crei_XP_001698188_Histone_H3 1×Dimethyl [K28]</t>
  </si>
  <si>
    <t>K1(2xMethyl): 100; K9(Propionyl): 100; K10(Propionyl): 100</t>
  </si>
  <si>
    <t>47,51</t>
  </si>
  <si>
    <t>[R].GGNKEGAAEGAEGAEEGAAGEDGARPPR.[E]</t>
  </si>
  <si>
    <t>Crei_XP_001695654 [61-88]</t>
  </si>
  <si>
    <t>47,49</t>
  </si>
  <si>
    <t>[K].GRGGSTGYDNAVALPAR.[A]</t>
  </si>
  <si>
    <t>Crei_XP_001694699 [207-223]</t>
  </si>
  <si>
    <t>47,48</t>
  </si>
  <si>
    <t>[K].SATQEAGAEAPAKAEAKPK.[A]</t>
  </si>
  <si>
    <t>2×Propionyl [K13; K17]; 1×Phenylisocyanate [N-Term]</t>
  </si>
  <si>
    <t>Crei_XP_001691693_Histone_H2B [9-27]</t>
  </si>
  <si>
    <t>K13(Propionyl): 100; K17(Propionyl): 99,49</t>
  </si>
  <si>
    <t>47,46</t>
  </si>
  <si>
    <t>[K].AAKEPKGDGEKKDK.[K]</t>
  </si>
  <si>
    <t>1×Phenylisocyanate [N-Term]; 3×Propionyl [K3(100); K6(100); K12(100)]</t>
  </si>
  <si>
    <t>Crei_XP_001700461_Histone_H2B [43-56]; Crei_XP_001690686_Histone_H2B [43-56]; Crei_XP_001696283_Histone_H2B [43-56]; Crei_XP_001702226_Histone_H2B [43-56]; Crei_XP_001691541_Histone_H2B [43-56]; Crei_XP_001701414_Histone_H2B [43-56]; Crei_XP_001690807_Histone_H2B [42-55]; Crei_XP_001693722_Histone_H2B [47-60]; Crei_XP_001691693_Histone_H2B [43-56]; Crei_XP_001700475_Histone_H2B [43-56]</t>
  </si>
  <si>
    <t>K3(Propionyl): 100; K6(Propionyl): 100; K12(Propionyl): 100</t>
  </si>
  <si>
    <t>[M].GKKGKGTGSFGK.[R]</t>
  </si>
  <si>
    <t>1×Propionyl + Methyl [K2]; 3×Propionyl [N-Term; K3; K5]</t>
  </si>
  <si>
    <t>Crei_XP_001702514 3×Propionyl [N-Term; ]</t>
  </si>
  <si>
    <t>Crei_XP_001702514 [2-13]</t>
  </si>
  <si>
    <t>K2(Propi): 99,83; K3(Propionyl): 99,83; K5(Propionyl): 100</t>
  </si>
  <si>
    <t>47,43</t>
  </si>
  <si>
    <t>47,32</t>
  </si>
  <si>
    <t>[R].SRPDAGGGGGGGGGAGTYVPIHQR.[V]</t>
  </si>
  <si>
    <t>Crei_XP_001690708 [452-475]</t>
  </si>
  <si>
    <t>47,31</t>
  </si>
  <si>
    <t>[K].SGGAAAAAAPAPAAEAGGKGK.[K]</t>
  </si>
  <si>
    <t>Crei_XP_001696195 [158-178]</t>
  </si>
  <si>
    <t>K19(Propionyl): 50; K21(Propionyl): 50</t>
  </si>
  <si>
    <t>47,28</t>
  </si>
  <si>
    <t>[R].SAVEVAADQEAPR.[A]</t>
  </si>
  <si>
    <t>Crei_XP_001694060 [314-326]</t>
  </si>
  <si>
    <t>[R].NTNVPAYGFGSQPR.[L]</t>
  </si>
  <si>
    <t>Crei_XP_001703476 [284-297]</t>
  </si>
  <si>
    <t>47,26</t>
  </si>
  <si>
    <t>[K].SAGVKAEKDTK.[E]</t>
  </si>
  <si>
    <t>Crei_XP_001693454 [156-166]</t>
  </si>
  <si>
    <t>K5(Propionyl): 100; K8(Propionyl): 95,32</t>
  </si>
  <si>
    <t>47,21</t>
  </si>
  <si>
    <t>47,2</t>
  </si>
  <si>
    <t>[K].VLKQVHPDTGISSK.[A]</t>
  </si>
  <si>
    <t>Crei_XP_001700461_Histone_H2B [73-86]; Crei_XP_001700194_Histone_H2B [41-54]; Crei_XP_001696245_Histone_H2B [73-86]; Crei_XP_001700450_Histone_H2B [73-86]; Crei_XP_001690686_Histone_H2B [73-86]; Crei_XP_001693071_Histone_H2B [75-88]; Crei_XP_001696283_Histone_H2B [73-86]; Crei_XP_001702226_Histone_H2B [73-86]; Crei_XP_001696556_Histone_H2B [73-86]; Crei_XP_001691541_Histone_H2B [73-86]; Crei_XP_001701414_Histone_H2B [73-86]; Crei_XP_001690807_Histone_H2B [72-85]; Crei_XP_001693722_Histone_H2B [76-89]; Crei_XP_001691693_Histone_H2B [73-86]; Crei_XP_001692948_Histone_H2B [75-88]; Crei_XP_001700475_Histone_H2B [73-86]; Crei_XP_001700403_Histone_H2B [73-86]</t>
  </si>
  <si>
    <t>[K].EGGDGEKGDKKKGK.[K]</t>
  </si>
  <si>
    <t>4×Propionyl [K7; K10; K11; K12]; 1×Phenylisocyanate [N-Term]</t>
  </si>
  <si>
    <t>Crei_XP_001693071_Histone_H2B [47-60]; Crei_XP_001692948_Histone_H2B [47-60]</t>
  </si>
  <si>
    <t>K7(Propionyl): 100; K10(Propionyl): 100; K11(Propionyl): 100; K12(Propionyl): 99,98</t>
  </si>
  <si>
    <t>47,16</t>
  </si>
  <si>
    <t>[R].SGATGTAAAADPEVTTKSSKR.[R]</t>
  </si>
  <si>
    <t>1×Phenylisocyanate [N-Term]; 2×Propionyl [K17(100); K20(100)]</t>
  </si>
  <si>
    <t>Crei_XP_001702538 [1029-1049]</t>
  </si>
  <si>
    <t>K17(Propionyl): 100; K20(Propionyl): 100</t>
  </si>
  <si>
    <t>47,09</t>
  </si>
  <si>
    <t>[R].GAEAGAASSHQGHSER.[R]</t>
  </si>
  <si>
    <t>Crei_XP_001692003 [321-336]</t>
  </si>
  <si>
    <t>[K].AAAPKKAEGEK.[K]</t>
  </si>
  <si>
    <t>Crei_XP_001693443 [132-142]</t>
  </si>
  <si>
    <t>[R].EAKQYGKQVQLAK.[N]</t>
  </si>
  <si>
    <t>1×Phenylisocyanate [N-Term]; 2×Propionyl [K3(100); K7(100)]</t>
  </si>
  <si>
    <t>Crei_XP_001692490 [157-169]</t>
  </si>
  <si>
    <t>K3(Propionyl): 100; K7(Propionyl): 100</t>
  </si>
  <si>
    <t>46,94</t>
  </si>
  <si>
    <t>[K].EQANKKLVK.[T]</t>
  </si>
  <si>
    <t>Crei_XP_001689832 [105-113]</t>
  </si>
  <si>
    <t>[K].GGAKAIIEQHR.[H]</t>
  </si>
  <si>
    <t>Crei_XP_001701853 [76-86]</t>
  </si>
  <si>
    <t>46,89</t>
  </si>
  <si>
    <t>[R].AQEQAFVEQQR.[Q]</t>
  </si>
  <si>
    <t>Crei_XP_001701659 [130-140]</t>
  </si>
  <si>
    <t>46,75</t>
  </si>
  <si>
    <t>[R].KAPSKQQDAAAAQLSAHER.[R]</t>
  </si>
  <si>
    <t>1×Phenylisocyanate [N-Term]; 2×Propionyl [K1(100); K5(100)]</t>
  </si>
  <si>
    <t>Crei_XP_001701312 [47-65]</t>
  </si>
  <si>
    <t>K1(Propionyl): 100; K5(Propionyl): 100</t>
  </si>
  <si>
    <t>46,72</t>
  </si>
  <si>
    <t>[R].AAGSGAAKKR.[G]</t>
  </si>
  <si>
    <t>1×Phenylisocyanate [N-Term]; 2×Propionyl [K8(100); K9(100)]</t>
  </si>
  <si>
    <t>Crei_XP_001698026 [483-492]</t>
  </si>
  <si>
    <t>[K].DQISEVQKKKR.[R]</t>
  </si>
  <si>
    <t>Crei_XP_001694951 [64-74]</t>
  </si>
  <si>
    <t>K8(Propi): 94,75; K9(Acetyl): 94,99; K10(Propionyl): 99,46</t>
  </si>
  <si>
    <t>46,69</t>
  </si>
  <si>
    <t>[R].EYTIHLSKR.[L]</t>
  </si>
  <si>
    <t>Crei_XP_001690923 [15-23]</t>
  </si>
  <si>
    <t>46,64</t>
  </si>
  <si>
    <t>[R].EGYKVAQLHGQR.[S]</t>
  </si>
  <si>
    <t>Crei_XP_001694056 [140-151]</t>
  </si>
  <si>
    <t>46,63</t>
  </si>
  <si>
    <t>[R].ANTKQFHNEK.[I]</t>
  </si>
  <si>
    <t>Crei_XP_001689743 [142-151]</t>
  </si>
  <si>
    <t>46,6</t>
  </si>
  <si>
    <t>[K].YGKDIHDKNWAK.[T]</t>
  </si>
  <si>
    <t>1×Phenylisocyanate [N-Term]; 2×Propionyl [K3(100); K8(100)]</t>
  </si>
  <si>
    <t>Crei_XP_001693443 [80-91]</t>
  </si>
  <si>
    <t>K3(Propionyl): 100; K8(Propionyl): 100</t>
  </si>
  <si>
    <t>46,59</t>
  </si>
  <si>
    <t>[K].VKNSYKLGEK.[V]</t>
  </si>
  <si>
    <t>1×Phenylisocyanate [N-Term]; 2×Propionyl [K2(100); K6(100)]</t>
  </si>
  <si>
    <t>Crei_XP_001693443 [109-118]</t>
  </si>
  <si>
    <t>K2(Propionyl): 100; K6(Propionyl): 100</t>
  </si>
  <si>
    <t>46,57</t>
  </si>
  <si>
    <t>[K].AVNVTGPGGAAPEGAPR.[N]</t>
  </si>
  <si>
    <t>Crei_XP_001696518 [67-83]</t>
  </si>
  <si>
    <t>46,55</t>
  </si>
  <si>
    <t>[R].IEDVTPIPTDSTR.[R]</t>
  </si>
  <si>
    <t>Crei_XP_001697388 [131-143]</t>
  </si>
  <si>
    <t>46,46</t>
  </si>
  <si>
    <t>4×Propionyl [K6; K9; K12; K]; 1×Phenylisocyanate [N-Term]</t>
  </si>
  <si>
    <t>K6(Propionyl): 100; K9(Propionyl): 100; K12(Propionyl): 100; K13(Propionyl): 99,78</t>
  </si>
  <si>
    <t>[R].VAGPSGPAAKDQAPTDAAGNAPEQR.[Q]</t>
  </si>
  <si>
    <t>Crei_XP_001699176 [292-316]</t>
  </si>
  <si>
    <t>46,39</t>
  </si>
  <si>
    <t>[K].TPAKTAEGSKKK.[K]</t>
  </si>
  <si>
    <t>Propionyl [K]; 1×Phenylisocyanate [N-Term]; 1×Propionyl + Methyl [K]; Acetyl [K]; 1×Dimethyl [K]</t>
  </si>
  <si>
    <t>Crei_XP_001700194_Histone_H2B [14-25]</t>
  </si>
  <si>
    <t>K4(Propionyl): 100; K10(Propionyl): 99,98; K11(Propionyl): 99,73</t>
  </si>
  <si>
    <t>46,23</t>
  </si>
  <si>
    <t>[R].GHAVGDIPGVR.[F]</t>
  </si>
  <si>
    <t>Crei_XP_001690993 [108-118]</t>
  </si>
  <si>
    <t>1×Trimethyl [K3]; Propionyl + Methyl [K]; Propionyl [K]; 2×Dimethyl [K3; K4]</t>
  </si>
  <si>
    <t>Crei_XP_001700461_Histone_H2B 1×Trimethyl [K4]; 2×Propionyl []; 2×Dimethyl [K4; K5]; Crei_XP_001700403_Histone_H2B 1×Trimethyl [K4]; 2×Propionyl []; 2×Dimethyl [K4; K5]</t>
  </si>
  <si>
    <t>46,22</t>
  </si>
  <si>
    <t>[K].DVNASVATIKTKR.[T]</t>
  </si>
  <si>
    <t>1×Phenylisocyanate [N-Term]; 2×Propionyl [K10(100); K12(100)]; 1×Propionyl + Methyl [K]; 1×Acetyl [K]</t>
  </si>
  <si>
    <t>Crei_XP_001703110 1×Acetyl [K]</t>
  </si>
  <si>
    <t>Crei_XP_001703110 [327-339]</t>
  </si>
  <si>
    <t>K10(Propionyl): 100; K12(Propionyl): 100</t>
  </si>
  <si>
    <t>46,2</t>
  </si>
  <si>
    <t>[M].APKKDEKSATQEAGAEAPAKAEAKPK.[A]</t>
  </si>
  <si>
    <t>1×Trimethyl [K]; Propionyl [K]; Propionyl + Methyl [K]; 1×Acetyl [K]</t>
  </si>
  <si>
    <t>Crei_XP_001691693_Histone_H2B 1×Trimethyl [K]; 1×Acetyl [K]; 3×Propionyl []</t>
  </si>
  <si>
    <t>Crei_XP_001691693_Histone_H2B [2-27]</t>
  </si>
  <si>
    <t>46,04</t>
  </si>
  <si>
    <t>1×Dimethyl [K6; K]; Propionyl + Methyl [K]; Propionyl [K]; 1×Phenylisocyanate [N-Term]; 1×Trimethyl [K8; K]; 1×Acetyl [K6; K]</t>
  </si>
  <si>
    <t>Crei_XP_001694225 1×Trimethyl [K]; 1×Dimethyl [K]; 1×Acetyl [K7]</t>
  </si>
  <si>
    <t>45,99</t>
  </si>
  <si>
    <t>[R].GTGGANVPAPR.[R]</t>
  </si>
  <si>
    <t>Crei_XP_001698211 [472-482]</t>
  </si>
  <si>
    <t>45,84</t>
  </si>
  <si>
    <t>[K].QLQSHFEGEIK.[T]</t>
  </si>
  <si>
    <t>Crei_XP_001690415 [92-102]</t>
  </si>
  <si>
    <t>45,83</t>
  </si>
  <si>
    <t>[R].DSVTYTEHAR.[R]</t>
  </si>
  <si>
    <t>Crei_XP_001690669_Histone_H4 [65-74]; Crei_XP_001693465_Histone_H4 [69-78]</t>
  </si>
  <si>
    <t>45,81</t>
  </si>
  <si>
    <t>[K].AAEEEAPAEGKK.[K]</t>
  </si>
  <si>
    <t>1×Propionyl [K]; 1×Phenylisocyanate [N-Term]</t>
  </si>
  <si>
    <t>Crei_XP_001697006 [480-491]</t>
  </si>
  <si>
    <t>K11(Propionyl): 96,2</t>
  </si>
  <si>
    <t>45,72</t>
  </si>
  <si>
    <t>[R].ALVDFPEQER.[R]</t>
  </si>
  <si>
    <t>Crei_XP_001691600 [36-45]</t>
  </si>
  <si>
    <t>[R].LAAAEKVR.[K]</t>
  </si>
  <si>
    <t>Crei_XP_001691989 [783-790]</t>
  </si>
  <si>
    <t>45,66</t>
  </si>
  <si>
    <t>[K].AAEKAPAKKTPAK.[T]</t>
  </si>
  <si>
    <t>1×Propionyl + Methyl [K]; 1×Phenylisocyanate [N-Term]; 1×Acetyl [K]; Propionyl [K]</t>
  </si>
  <si>
    <t>Crei_XP_001700194_Histone_H2B [5-17]</t>
  </si>
  <si>
    <t>K4(Propionyl): 100; K8(Acetyl): 50; K8(Propi): 49,99; K9(Acetyl): 50; K9(Propi): 49,99</t>
  </si>
  <si>
    <t>45,65</t>
  </si>
  <si>
    <t>[R].AKNKAAR.[E]</t>
  </si>
  <si>
    <t>2×Propionyl [K2(100); K4(100)]</t>
  </si>
  <si>
    <t>Crei_XP_001701635 [164-170]</t>
  </si>
  <si>
    <t>45,59</t>
  </si>
  <si>
    <t>[R].KQHKKDQISEVQK.[K]</t>
  </si>
  <si>
    <t>Crei_XP_001694951 [59-71]</t>
  </si>
  <si>
    <t>[R].AATATAANDPR.[-]</t>
  </si>
  <si>
    <t>Crei_XP_001692083 [934-944]</t>
  </si>
  <si>
    <t>45,54</t>
  </si>
  <si>
    <t>[K].ATPAKKAAKPK.[A]</t>
  </si>
  <si>
    <t>3×Propionyl [K5; K6; K9]; 1×Phenylisocyanate [N-Term]</t>
  </si>
  <si>
    <t>Crei_XP_001693443 [196-206]</t>
  </si>
  <si>
    <t>K5(Propionyl): 100; K6(Propionyl): 99,98; K9(Propionyl): 99,73</t>
  </si>
  <si>
    <t>45,53</t>
  </si>
  <si>
    <t>[K].AQEQAQAR.[A]</t>
  </si>
  <si>
    <t>Crei_XP_001702538 [478-485]</t>
  </si>
  <si>
    <t>45,49</t>
  </si>
  <si>
    <t>[K].AVTKFTSG.[-]</t>
  </si>
  <si>
    <t>Crei_XP_001700461_Histone_H2B [146-153]; Crei_XP_001696245_Histone_H2B [146-153]; Crei_XP_001700450_Histone_H2B [146-153]; Crei_XP_001690686_Histone_H2B [146-153]; Crei_XP_001693071_Histone_H2B [148-155]; Crei_XP_001696283_Histone_H2B [146-153]; Crei_XP_001702226_Histone_H2B [146-153]; Crei_XP_001696556_Histone_H2B [146-153]; Crei_XP_001691541_Histone_H2B [146-153]; Crei_XP_001701414_Histone_H2B [146-153]; Crei_XP_001690807_Histone_H2B [145-152]; Crei_XP_001693722_Histone_H2B [149-156]; Crei_XP_001691693_Histone_H2B [146-153]; Crei_XP_001692948_Histone_H2B [148-155]; Crei_XP_001700475_Histone_H2B [146-153]; Crei_XP_001700403_Histone_H2B [146-153]</t>
  </si>
  <si>
    <t>45,38</t>
  </si>
  <si>
    <t>[K].SAEKKPKSAKKEGEK.[K]</t>
  </si>
  <si>
    <t>Crei_XP_001693443 [179-193]</t>
  </si>
  <si>
    <t>K4(Propionyl): 100; K5(Propionyl): 100; K7(Propionyl): 100; K10(Propionyl): 100; K11(Propionyl): 99,99</t>
  </si>
  <si>
    <t>45,3</t>
  </si>
  <si>
    <t>[R].DHHIVDAPDVPDSR.[Y]</t>
  </si>
  <si>
    <t>Crei_XP_001694276 [110-123]</t>
  </si>
  <si>
    <t>45,26</t>
  </si>
  <si>
    <t>[R].DAAPASSAPAR.[S]</t>
  </si>
  <si>
    <t>Crei_XP_001690584 [96-106]; [157-167]</t>
  </si>
  <si>
    <t>45,23</t>
  </si>
  <si>
    <t>1×Dimethyl [K7; K]; 1×Propionyl + Methyl [K]; Propionyl [A]; 1×Trimethyl [K]</t>
  </si>
  <si>
    <t>Crei_XP_001696245_Histone_H2B 1×Dimethyl [K]; 1×Trimethyl [K]; 2×Propionyl []; Crei_XP_001696283_Histone_H2B 1×Dimethyl [K]; 1×Trimethyl [K]; 2×Propionyl []; Crei_XP_001696556_Histone_H2B 1×Dimethyl [K]; 1×Trimethyl [K]; 2×Propionyl []; Crei_XP_001691541_Histone_H2B 1×Dimethyl [K]; 1×Trimethyl [K]; 2×Propionyl []; Crei_XP_001701414_Histone_H2B 1×Dimethyl [K]; 1×Trimethyl [K]; 2×Propionyl []</t>
  </si>
  <si>
    <t>K3(3xMethyl): 88,05; K4(Propionyl): 88,25</t>
  </si>
  <si>
    <t>[R].AYATHSGDLKR.[V]</t>
  </si>
  <si>
    <t>Crei_XP_001692021 [526-536]</t>
  </si>
  <si>
    <t>45,18</t>
  </si>
  <si>
    <t>[RK].KVPQVSTPTLVEVSR.[SN]</t>
  </si>
  <si>
    <t>CON_IPI007458722; CON_007083982</t>
  </si>
  <si>
    <t>CON_IPI007458722 [438-452]; CON_007083982 [437-451]</t>
  </si>
  <si>
    <t>45,16</t>
  </si>
  <si>
    <t>[R].AATDADLPAR.[R]</t>
  </si>
  <si>
    <t>Crei_XP_001696839 [134-143]</t>
  </si>
  <si>
    <t>45,1</t>
  </si>
  <si>
    <t>45,09</t>
  </si>
  <si>
    <t>[R].RGGNKEGAAEGAEGAEEGAAGEDGARPPR.[E]</t>
  </si>
  <si>
    <t>1×Propionyl [K5(100)]</t>
  </si>
  <si>
    <t>Crei_XP_001695654 [60-88]</t>
  </si>
  <si>
    <t>45,08</t>
  </si>
  <si>
    <t>[R].VGPDTVTDPAFHVTR.[N]</t>
  </si>
  <si>
    <t>Crei_XP_001703317 [136-150]</t>
  </si>
  <si>
    <t>44,92</t>
  </si>
  <si>
    <t>[R].AKKQKAER.[A]</t>
  </si>
  <si>
    <t>1×Phenylisocyanate [N-Term]; 3×Propionyl [K2(100); K3(100); K5(100)]</t>
  </si>
  <si>
    <t>Crei_XP_001694951 [119-126]</t>
  </si>
  <si>
    <t>K2(Propionyl): 100; K3(Propionyl): 100; K5(Propionyl): 100</t>
  </si>
  <si>
    <t>44,91</t>
  </si>
  <si>
    <t>[K].ATTKKVATSTGTR.[S]</t>
  </si>
  <si>
    <t>1×Phenylisocyanate [N-Term]; 2×Propionyl [K4(100); K5(100)]; 1×Acetyl [K]; 1×Propionyl + Methyl [K]</t>
  </si>
  <si>
    <t>Crei_XP_001697193 [26-38]</t>
  </si>
  <si>
    <t>44,76</t>
  </si>
  <si>
    <t>[K].GKKKSSVETYK.[L]</t>
  </si>
  <si>
    <t>1×Phenylisocyanate [N-Term]; 3×Propionyl [K2(100); K3(100); K4(100)]</t>
  </si>
  <si>
    <t>Crei_XP_001693071_Histone_H2B [59-69]; Crei_XP_001692948_Histone_H2B [59-69]</t>
  </si>
  <si>
    <t>K2(Propionyl): 100; K3(Propionyl): 100; K4(Propionyl): 100</t>
  </si>
  <si>
    <t>44,71</t>
  </si>
  <si>
    <t>[R].GKGKVKSFPR.[D]</t>
  </si>
  <si>
    <t>1×Phenylisocyanate [N-Term]; 3×Propionyl [K2(100); K4(100); K6(100)]</t>
  </si>
  <si>
    <t>Crei_XP_001702641 [25-34]</t>
  </si>
  <si>
    <t>K2(Propionyl): 100; K4(Propionyl): 100; K6(Propionyl): 100</t>
  </si>
  <si>
    <t>44,7</t>
  </si>
  <si>
    <t>[K].AQQVLGAVR.[G]</t>
  </si>
  <si>
    <t>Crei_XP_001700229 [71-79]</t>
  </si>
  <si>
    <t>44,68</t>
  </si>
  <si>
    <t>[R].LQSAANEANDR.[A]</t>
  </si>
  <si>
    <t>Crei_XP_001692413 [92-102]</t>
  </si>
  <si>
    <t>44,56</t>
  </si>
  <si>
    <t>Dimethyl [K]; 1×Acetyl [K4; K]; Propionyl [K]; 1×Phenylisocyanate [N-Term]; 1×Trimethyl [K]; 1×Propionyl + Methyl [K4; K]</t>
  </si>
  <si>
    <t>Crei_XP_001702226_Histone_H2B 1×Trimethyl [K]; 1×Acetyl [K]; Crei_XP_001690807_Histone_H2B 1×Trimethyl [K]; 1×Acetyl [K]</t>
  </si>
  <si>
    <t>44,53</t>
  </si>
  <si>
    <t>[R].LATDVTYQKR.[K]</t>
  </si>
  <si>
    <t>Crei_XP_001702448 [50-59]</t>
  </si>
  <si>
    <t>44,52</t>
  </si>
  <si>
    <t>[R].AKFDAAAAR.[R]</t>
  </si>
  <si>
    <t>Crei_XP_001694763 [61-69]</t>
  </si>
  <si>
    <t>44,5</t>
  </si>
  <si>
    <t>[R].EAVVAPVTSTQDEER.[R]</t>
  </si>
  <si>
    <t>Crei_XP_001693113 [78-92]</t>
  </si>
  <si>
    <t>44,44</t>
  </si>
  <si>
    <t>[R].TEDDTAQAR.[V]</t>
  </si>
  <si>
    <t>Crei_XP_001696148 [16-24]</t>
  </si>
  <si>
    <t>44,38</t>
  </si>
  <si>
    <t>[K].GGKGLGKGGAKR.[H]</t>
  </si>
  <si>
    <t>1×Phenylisocyanate [N-Term]; 3×Propionyl [K3(100); K7(100); K11(100)]</t>
  </si>
  <si>
    <t>Crei_XP_001693465_Histone_H4 [7-18]</t>
  </si>
  <si>
    <t>K3(Propionyl): 100; K7(Propionyl): 100; K11(Propionyl): 100</t>
  </si>
  <si>
    <t>44,34</t>
  </si>
  <si>
    <t>1×Trimethyl [K7; K]; Propionyl [K]; 1×Phenylisocyanate [N-Term]; 1×Dimethyl [K]; 1×Propionyl + Methyl [K]; 1×Acetyl [K]</t>
  </si>
  <si>
    <t>Crei_XP_001696245_Histone_H2B 1×Trimethyl [K]; Crei_XP_001696283_Histone_H2B 1×Trimethyl [K]; Crei_XP_001696556_Histone_H2B 1×Trimethyl [K]; Crei_XP_001691541_Histone_H2B 1×Trimethyl [K]; Crei_XP_001701414_Histone_H2B 1×Trimethyl [K]</t>
  </si>
  <si>
    <t>K3(3xMethyl): 88,48; K4(Propionyl): 89,73; K7(Propionyl): 98,75</t>
  </si>
  <si>
    <t>44,1</t>
  </si>
  <si>
    <t>1×Phenylisocyanate [N-Term]; 1×Acetyl [K]; 1×Propionyl + Methyl [K]; 2×Propionyl [K8(100); K9(100)]</t>
  </si>
  <si>
    <t>K8(Acetyl): 50; K8(Propi): 50; K9(Acetyl): 50; K9(Propi): 50</t>
  </si>
  <si>
    <t>44,09</t>
  </si>
  <si>
    <t>[M].APKEQKSKEAKALAAANSSKGK.[R]</t>
  </si>
  <si>
    <t>1×Dimethyl [K]; 1×Propionyl + Methyl [K]; Propionyl [K]; 1×Trimethyl [K3]</t>
  </si>
  <si>
    <t>Crei_XP_001694225 1×Trimethyl [K4]; 5×Propionyl []</t>
  </si>
  <si>
    <t>Crei_XP_001694225 [2-23]</t>
  </si>
  <si>
    <t>K3(Propionyl): 90,63; K6(3xMethyl): 90,61; K8(Propionyl): 99,99; K11(Propionyl): 100; K20(Propionyl): 99,99</t>
  </si>
  <si>
    <t>[K].AAEEKTAKKR.[A]</t>
  </si>
  <si>
    <t>Crei_XP_001693253 [114-123]</t>
  </si>
  <si>
    <t>[K].GKSGNAAQYITR.[T]</t>
  </si>
  <si>
    <t>Crei_XP_001699264 [9-20]</t>
  </si>
  <si>
    <t>4×Propionyl [K3; K4; K10; K]; 1×Phenylisocyanate [N-Term]</t>
  </si>
  <si>
    <t>K3(Propionyl): 100; K4(Propionyl): 100; K7(Propionyl): 95,74; K10(Propionyl): 99,79</t>
  </si>
  <si>
    <t>43,97</t>
  </si>
  <si>
    <t>[K].GDEAPKEVVSLGPTVR.[E]</t>
  </si>
  <si>
    <t>Crei_XP_001697388 [9-24]</t>
  </si>
  <si>
    <t>43,91</t>
  </si>
  <si>
    <t>[K].SAEKKPKSAEKKPKSAKKEGEK.[K]</t>
  </si>
  <si>
    <t>8×Propionyl [K4; K5; K7; K11; K12; K14; K17; K18]; 1×Phenylisocyanate [N-Term]</t>
  </si>
  <si>
    <t>Crei_XP_001693443 [172-193]</t>
  </si>
  <si>
    <t>K4(Propionyl): 100; K5(Propionyl): 100; K7(Propionyl): 100; K11(Propionyl): 100; K12(Propionyl): 100; K14(Propionyl): 100; K17(Propionyl): 99,99; K18(Propionyl): 99,95</t>
  </si>
  <si>
    <t>43,88</t>
  </si>
  <si>
    <t>[K].GQLTAEEGEGK.[K]</t>
  </si>
  <si>
    <t>Crei_XP_001697006 [432-442]</t>
  </si>
  <si>
    <t>43,84</t>
  </si>
  <si>
    <t>[K].GKAAEEEAPAEGK.[K]</t>
  </si>
  <si>
    <t>Crei_XP_001697006 [478-490]</t>
  </si>
  <si>
    <t>43,82</t>
  </si>
  <si>
    <t>Dimethyl [K]; 1×Propionyl + Methyl [K3; K]; Propionyl [K]; 1×Trimethyl [K3; K]; 1×Acetyl [K]</t>
  </si>
  <si>
    <t>Crei_XP_001700461_Histone_H2B 1×Dimethyl []; 3×Propionyl []; Crei_XP_001700403_Histone_H2B 1×Dimethyl []; 3×Propionyl []</t>
  </si>
  <si>
    <t>43,75</t>
  </si>
  <si>
    <t>[K].SAKKEGEKKKATPAK.[K]</t>
  </si>
  <si>
    <t>Crei_XP_001693443 [186-200]</t>
  </si>
  <si>
    <t>K3(Propionyl): 100; K4(Propionyl): 100; K8(Propionyl): 100; K9(Propionyl): 100; K10(Propionyl): 100</t>
  </si>
  <si>
    <t>43,71</t>
  </si>
  <si>
    <t>[K].GDGAKKDKKK.[K]</t>
  </si>
  <si>
    <t>Propionyl [K]; 1×Phenylisocyanate [N-Term]; 1×Propionyl + Methyl [K8]; 1×Acetyl [K9]</t>
  </si>
  <si>
    <t>Crei_XP_001700450_Histone_H2B 1×Acetyl [K57]; Crei_XP_001700403_Histone_H2B 1×Acetyl [K57]</t>
  </si>
  <si>
    <t>Crei_XP_001700450_Histone_H2B [49-58]; Crei_XP_001700403_Histone_H2B [49-58]</t>
  </si>
  <si>
    <t>K5(Acetyl): 92,59; K6(Propi): 92,59; K8(Propionyl): 96,2; K9(Propionyl): 92,59</t>
  </si>
  <si>
    <t>43,65</t>
  </si>
  <si>
    <t>[K].AEAEAAEAAAAK.[A]</t>
  </si>
  <si>
    <t>Crei_XP_001696238 [362-373]</t>
  </si>
  <si>
    <t>43,64</t>
  </si>
  <si>
    <t>[R].EAKQYGKQVQLAKNKER.[A]</t>
  </si>
  <si>
    <t>1×Phenylisocyanate [N-Term]; 4×Propionyl [K3(100); K7(100); K13(100); K15(100)]</t>
  </si>
  <si>
    <t>Crei_XP_001692490 [157-173]</t>
  </si>
  <si>
    <t>K3(Propionyl): 100; K7(Propionyl): 100; K13(Propionyl): 100; K15(Propionyl): 100</t>
  </si>
  <si>
    <t>43,54</t>
  </si>
  <si>
    <t>[K].DAAAPEAAEPKAEKESKPK.[A]</t>
  </si>
  <si>
    <t>3×Propionyl [K11; K14; K17]; 1×Phenylisocyanate [N-Term]</t>
  </si>
  <si>
    <t>Crei_XP_001693071_Histone_H2B [10-28]; Crei_XP_001692948_Histone_H2B [10-28]</t>
  </si>
  <si>
    <t>K11(Propionyl): 100; K14(Propionyl): 100; K17(Propionyl): 99,48</t>
  </si>
  <si>
    <t>43,52</t>
  </si>
  <si>
    <t>[K].EPSKKAAKEPKGDGEK.[K]</t>
  </si>
  <si>
    <t>4×Propionyl [K4; K5; K8; K11]; 1×Phenylisocyanate [N-Term]</t>
  </si>
  <si>
    <t>Crei_XP_001700461_Histone_H2B; Crei_XP_001690686_Histone_H2B; Crei_XP_001696283_Histone_H2B; Crei_XP_001690807_Histone_H2B; Crei_XP_001691693_Histone_H2B; Crei_XP_001700475_Histone_H2B</t>
  </si>
  <si>
    <t>Crei_XP_001700461_Histone_H2B [38-53]; Crei_XP_001690686_Histone_H2B [38-53]; Crei_XP_001696283_Histone_H2B [38-53]; Crei_XP_001702226_Histone_H2B [38-53]; Crei_XP_001701414_Histone_H2B [38-53]; Crei_XP_001690807_Histone_H2B [37-52]; Crei_XP_001691693_Histone_H2B [38-53]; Crei_XP_001700475_Histone_H2B [38-53]</t>
  </si>
  <si>
    <t>K4(Propionyl): 100; K5(Propionyl): 100; K8(Propionyl): 100; K11(Propionyl): 99,53</t>
  </si>
  <si>
    <t>43,51</t>
  </si>
  <si>
    <t>[K].AKKEAKPKAPKAKAPKK.[E]</t>
  </si>
  <si>
    <t>Crei_XP_001693443 [27-43]</t>
  </si>
  <si>
    <t>[R].DTDILAAFR.[M]</t>
  </si>
  <si>
    <t>Crei_NP_958405 [33-41]</t>
  </si>
  <si>
    <t>43,47</t>
  </si>
  <si>
    <t>[K].KDEKPATAEAGAEAPAKAEAKPKAEK.[A]</t>
  </si>
  <si>
    <t>3×Dimethyl [K1; K23; K26]; 1×PhosphoJoin [T7]; 2×Propionyl [K17; K21]; 1×Crotonyl [K4]</t>
  </si>
  <si>
    <t>Crei_XP_001696245_Histone_H2B 3×Dimethyl [K5; K27; K30]; 1×Crotonyl [K8]; Crei_XP_001696556_Histone_H2B 3×Dimethyl [K5; K27; K30]; 1×Crotonyl [K8]; Crei_XP_001691541_Histone_H2B 3×Dimethyl [K5; K27; K30]; 1×Crotonyl [K8]; Crei_XP_001701414_Histone_H2B 3×Dimethyl [K5; K27; K30]; 1×Crotonyl [K8]</t>
  </si>
  <si>
    <t>Crei_XP_001696245_Histone_H2B [5-30]; Crei_XP_001696556_Histone_H2B [5-30]; Crei_XP_001691541_Histone_H2B [5-30]; Crei_XP_001701414_Histone_H2B [5-30]</t>
  </si>
  <si>
    <t>43,45</t>
  </si>
  <si>
    <t>43,43</t>
  </si>
  <si>
    <t>[R].VFTSWTGGGAAASR.[L]</t>
  </si>
  <si>
    <t>CON_LysC [435-448]</t>
  </si>
  <si>
    <t>43,37</t>
  </si>
  <si>
    <t>[K].FHQYQVVGR.[H]</t>
  </si>
  <si>
    <t>Crei_XP_001689743 [9-17]</t>
  </si>
  <si>
    <t>43,35</t>
  </si>
  <si>
    <t>[K].TVGPKVTQYSGGSVR.[A]</t>
  </si>
  <si>
    <t>Crei_XP_001702484 [236-250]</t>
  </si>
  <si>
    <t>43,33</t>
  </si>
  <si>
    <t>[R].GDEELDTLIK.[A]</t>
  </si>
  <si>
    <t>Crei_XP_001693700_Histone_H2A [105-114]</t>
  </si>
  <si>
    <t>43,27</t>
  </si>
  <si>
    <t>[K].GHGVQGVVQR.[W]</t>
  </si>
  <si>
    <t>Crei_XP_001702641 [223-232]</t>
  </si>
  <si>
    <t>43,24</t>
  </si>
  <si>
    <t>[M].VYGAVSGNQTR.[R]</t>
  </si>
  <si>
    <t>Crei_XP_001694947 1×Propionyl [N-Term]</t>
  </si>
  <si>
    <t>Crei_XP_001694947 [2-12]</t>
  </si>
  <si>
    <t>43,21</t>
  </si>
  <si>
    <t>Propionyl [K]; 1×Phenylisocyanate [N-Term]; 1×Acetyl [K]; 1×Propionyl + Methyl [K]</t>
  </si>
  <si>
    <t>K1(Propionyl): 100; K6(Propionyl): 100; K7(Propionyl): 100; K12(Propionyl): 96,07</t>
  </si>
  <si>
    <t>[K].AAPKKAAAPKKAEGEKK.[K]</t>
  </si>
  <si>
    <t>1×Propionyl + Methyl [K10]; 1×Acetyl [K11]; Propionyl [K]; 1×Phenylisocyanate [N-Term]</t>
  </si>
  <si>
    <t>Crei_XP_001693443 [127-143]</t>
  </si>
  <si>
    <t>K4(Propionyl): 100; K5(Propionyl): 100; K10(Propionyl): 100; K11(Propionyl): 100; K16(Propionyl): 93,74</t>
  </si>
  <si>
    <t>43,18</t>
  </si>
  <si>
    <t>[K].GDGEKKDKKK.[K]</t>
  </si>
  <si>
    <t>1×Propionyl + Methyl [K6]; 1×Acetyl [K5]; Propionyl [K]; 1×Phenylisocyanate [N-Term]</t>
  </si>
  <si>
    <t>Crei_XP_001700461_Histone_H2B [49-58]; Crei_XP_001696245_Histone_H2B [49-58]; Crei_XP_001690686_Histone_H2B [49-58]; Crei_XP_001696283_Histone_H2B [49-58]; Crei_XP_001702226_Histone_H2B [49-58]; Crei_XP_001691541_Histone_H2B [49-58]; Crei_XP_001701414_Histone_H2B [49-58]; Crei_XP_001690807_Histone_H2B [48-57]; Crei_XP_001693722_Histone_H2B [53-62]; Crei_XP_001691693_Histone_H2B [49-58]; Crei_XP_001700475_Histone_H2B [49-58]</t>
  </si>
  <si>
    <t>K5(Propionyl): 100; K6(Propionyl): 99,99; K8(Propionyl): 96,61; K9(Propionyl): 96,61</t>
  </si>
  <si>
    <t>43,16</t>
  </si>
  <si>
    <t>[R].GYAKIKNNR.[I]</t>
  </si>
  <si>
    <t>1×Phenylisocyanate [N-Term]; 2×Propionyl [K4(100); K6(100)]</t>
  </si>
  <si>
    <t>Crei_XP_001692973 [149-157]</t>
  </si>
  <si>
    <t>K4(Propionyl): 100; K6(Propionyl): 100</t>
  </si>
  <si>
    <t>43,14</t>
  </si>
  <si>
    <t>[M].VSLKLQKR.[L]</t>
  </si>
  <si>
    <t>3×Propionyl [K4(100); K7(100); ]</t>
  </si>
  <si>
    <t>Crei_XP_001701635 [2-9]</t>
  </si>
  <si>
    <t>K4(Propionyl): 100; K7(Propionyl): 100</t>
  </si>
  <si>
    <t>43,11</t>
  </si>
  <si>
    <t>[R].VGAKAEAAPR.[T]</t>
  </si>
  <si>
    <t>Crei_XP_001702958 [127-136]</t>
  </si>
  <si>
    <t>43,08</t>
  </si>
  <si>
    <t>[K].KEGEKKKATPAKK.[A]</t>
  </si>
  <si>
    <t>Crei_XP_001693443 [189-201]</t>
  </si>
  <si>
    <t>K1(Propionyl): 100; K5(Propionyl): 100; K6(Propionyl): 100; K7(Propionyl): 100; K12(Propionyl): 96,07</t>
  </si>
  <si>
    <t>43,06</t>
  </si>
  <si>
    <t>[M].ADVAAPAPAKSPAAKK.[A]</t>
  </si>
  <si>
    <t>3×Propionyl [N-Term; K10; K]</t>
  </si>
  <si>
    <t>Crei_XP_001696172 3×Propionyl [N-Term; ]</t>
  </si>
  <si>
    <t>Crei_XP_001696172 [2-17]</t>
  </si>
  <si>
    <t>K10(Propionyl): 99,96; K15(Propionyl): 93,71</t>
  </si>
  <si>
    <t>43,03</t>
  </si>
  <si>
    <t>[R].GAPGSNASTPAANGAAEQTTPAAAGPSSANGK.[A]</t>
  </si>
  <si>
    <t>Crei_XP_001689496 [482-513]</t>
  </si>
  <si>
    <t>42,9</t>
  </si>
  <si>
    <t>[K].ATVAKAKKAR.[A]</t>
  </si>
  <si>
    <t>Crei_XP_001691600 1×Acetyl [K]</t>
  </si>
  <si>
    <t>Crei_XP_001691600 [110-119]</t>
  </si>
  <si>
    <t>K5(Propionyl): 64,84; K5(Propi): 33,76; K7(Acetyl): 64,84; K7(Propi): 33,76; K8(Acetyl): 33,76; K8(Propionyl): 33,76; K8(Propi): 32,48</t>
  </si>
  <si>
    <t>42,89</t>
  </si>
  <si>
    <t>[R].EHGSIGSATTPSR.[V]</t>
  </si>
  <si>
    <t>Crei_XP_001689760 [139-151]</t>
  </si>
  <si>
    <t>42,78</t>
  </si>
  <si>
    <t>[R].VPANTKLSTNVAVR.[T]</t>
  </si>
  <si>
    <t>Crei_XP_001696201 [32-45]</t>
  </si>
  <si>
    <t>42,75</t>
  </si>
  <si>
    <t>[K].EQPAKYDKAR.[Q]</t>
  </si>
  <si>
    <t>Crei_XP_001690352 [413-422]</t>
  </si>
  <si>
    <t>42,72</t>
  </si>
  <si>
    <t>2×Propionyl [K10; K11; K]; 1×Phenylisocyanate [N-Term]</t>
  </si>
  <si>
    <t>K10(Propionyl): 99,64; K11(Propionyl): 99,66</t>
  </si>
  <si>
    <t>42,66</t>
  </si>
  <si>
    <t>[R].AFEAAEQEAQR.[T]</t>
  </si>
  <si>
    <t>Crei_XP_001697783 [52-62]</t>
  </si>
  <si>
    <t>[K].AVESKSSKKGEK.[E]</t>
  </si>
  <si>
    <t>Crei_XP_001689873 1×Acetyl [K]</t>
  </si>
  <si>
    <t>Crei_XP_001689873 [155-166]</t>
  </si>
  <si>
    <t>K5(Propionyl): 100; K8(Propionyl): 99,66; K9(Propionyl): 99,66</t>
  </si>
  <si>
    <t>42,62</t>
  </si>
  <si>
    <t>[R].TKFESHEAKR.[K]</t>
  </si>
  <si>
    <t>1×Phenylisocyanate [N-Term]; 2×Propionyl [K2(100); K9(100)]</t>
  </si>
  <si>
    <t>Crei_XP_001700970 [136-145]</t>
  </si>
  <si>
    <t>K2(Propionyl): 100; K9(Propionyl): 100</t>
  </si>
  <si>
    <t>42,61</t>
  </si>
  <si>
    <t>[R].GEAAQAAQR.[I]</t>
  </si>
  <si>
    <t>Crei_XP_001699766 [214-222]</t>
  </si>
  <si>
    <t>42,49</t>
  </si>
  <si>
    <t>[K].EGEKKKATPAKK.[A]</t>
  </si>
  <si>
    <t>1×Propionyl + Methyl [K5; K]; 1×Acetyl [K4; K]; Propionyl [K]; 1×Phenylisocyanate [N-Term]</t>
  </si>
  <si>
    <t>Crei_XP_001693443 1×Acetyl [K193]</t>
  </si>
  <si>
    <t>Crei_XP_001693443 [190-201]</t>
  </si>
  <si>
    <t>K4(Propionyl): 100; K5(Propionyl): 100; K6(Propionyl): 100; K11(Propionyl): 95,62</t>
  </si>
  <si>
    <t>42,43</t>
  </si>
  <si>
    <t>[R].SELLQQQR.[A]</t>
  </si>
  <si>
    <t>Crei_XP_001693121 [57-64]</t>
  </si>
  <si>
    <t>42,42</t>
  </si>
  <si>
    <t>[R].TDNLAAR.[R]</t>
  </si>
  <si>
    <t>Crei_XP_001701699 [176-182]</t>
  </si>
  <si>
    <t>42,39</t>
  </si>
  <si>
    <t>[R].HQAANAPAGLALNPR.[I]</t>
  </si>
  <si>
    <t>Crei_XP_001703475 [1521-1535]</t>
  </si>
  <si>
    <t>42,35</t>
  </si>
  <si>
    <t>[R].ALKVAKR.[K]</t>
  </si>
  <si>
    <t>Crei_XP_001703188 [68-74]</t>
  </si>
  <si>
    <t>42,34</t>
  </si>
  <si>
    <t>[R].DGDTGGGGGGGR.[K]</t>
  </si>
  <si>
    <t>Crei_XP_001701312 [35-46]</t>
  </si>
  <si>
    <t>42,31</t>
  </si>
  <si>
    <t>[R].LAQVNESIAR.[K]</t>
  </si>
  <si>
    <t>Crei_XP_001697145 [54-63]</t>
  </si>
  <si>
    <t>[M].APKKDEKPPTQEAGAEAPAK.[A]</t>
  </si>
  <si>
    <t>2×Dimethyl [K3; K4]; 1×Phenylisocyanate [N-Term]</t>
  </si>
  <si>
    <t>Crei_XP_001700475_Histone_H2B 2×Dimethyl [K4; K5]</t>
  </si>
  <si>
    <t>Crei_XP_001700475_Histone_H2B [2-21]</t>
  </si>
  <si>
    <t>K3(min 1xMethyl): 46,77; K3(3xMethyl): 46,76; K4(min 1xMethyl): 46,78; K4(3xMethyl): 46,76</t>
  </si>
  <si>
    <t>42,24</t>
  </si>
  <si>
    <t>[K].AEGEKKKAAPKK.[E]</t>
  </si>
  <si>
    <t>4×Propionyl [K5; K6; K7; K11]; 1×Phenylisocyanate [N-Term]</t>
  </si>
  <si>
    <t>Crei_XP_001693443 [138-149]</t>
  </si>
  <si>
    <t>K5(Propionyl): 100; K6(Propionyl): 100; K7(Propionyl): 100; K11(Propionyl): 95,15</t>
  </si>
  <si>
    <t>42,23</t>
  </si>
  <si>
    <t>[K].AAPKKEKKPK.[A]</t>
  </si>
  <si>
    <t>4×Propionyl [K4; K5; K7; K8]; 1×Phenylisocyanate [N-Term]</t>
  </si>
  <si>
    <t>Crei_XP_001693443 [145-154]</t>
  </si>
  <si>
    <t>K4(Propionyl): 100; K5(Propionyl): 100; K7(Propionyl): 100; K8(Propionyl): 99,99</t>
  </si>
  <si>
    <t>42,22</t>
  </si>
  <si>
    <t>[R].GAGIVAAR.[T]</t>
  </si>
  <si>
    <t>Crei_XP_001689670 [187-194]</t>
  </si>
  <si>
    <t>42,17</t>
  </si>
  <si>
    <t>[R].VEAEQAELATKR.[E]</t>
  </si>
  <si>
    <t>Crei_XP_001702538 [342-353]</t>
  </si>
  <si>
    <t>42,16</t>
  </si>
  <si>
    <t>[KS].AEKKPKSAEKKPK.[S]</t>
  </si>
  <si>
    <t>5×Propionyl [K3; K4; K6; K10; K11]; 1×Phenylisocyanate [N-Term]</t>
  </si>
  <si>
    <t>Crei_XP_001693443 [159-171]; [173-185]</t>
  </si>
  <si>
    <t>K3(Propionyl): 100; K4(Propionyl): 100; K6(Propionyl): 100; K10(Propionyl): 100; K11(Propionyl): 99,99</t>
  </si>
  <si>
    <t>[K].AATPKKAAAPKKEGAVK.[K]</t>
  </si>
  <si>
    <t>1×Propionyl + Methyl [K5]; 1×Acetyl [K6]; Propionyl [K]; 1×Phenylisocyanate [N-Term]</t>
  </si>
  <si>
    <t>Crei_XP_001696172 [106-122]</t>
  </si>
  <si>
    <t>K5(Propionyl): 100; K6(Propionyl): 100; K11(Propionyl): 100; K12(Propionyl): 100</t>
  </si>
  <si>
    <t>42,06</t>
  </si>
  <si>
    <t>[R].EPENADKTAKAK.[G]</t>
  </si>
  <si>
    <t>1×Propionyl + Methyl [K10]; 1×Acetyl [K7]; 1×Phenylisocyanate [N-Term]; 2×Propionyl [K7; K10]</t>
  </si>
  <si>
    <t>Crei_XP_001693454 1×Acetyl [K13]</t>
  </si>
  <si>
    <t>Crei_XP_001693454 [7-18]</t>
  </si>
  <si>
    <t>K7(Acetyl): 99; K10(Propi): 91,18</t>
  </si>
  <si>
    <t>42,04</t>
  </si>
  <si>
    <t>[K].AAKKAATPK.[K]</t>
  </si>
  <si>
    <t>Crei_XP_001696172 [102-110]</t>
  </si>
  <si>
    <t>42,02</t>
  </si>
  <si>
    <t>[R].QLNNNPGTAFGR.[E]</t>
  </si>
  <si>
    <t>Crei_XP_001699766 [646-657]</t>
  </si>
  <si>
    <t>42,01</t>
  </si>
  <si>
    <t>[K].AAEGGATPAPAAAPPVGATPASAK.[T]</t>
  </si>
  <si>
    <t>Crei_XP_001701174 [205-228]</t>
  </si>
  <si>
    <t>41,94</t>
  </si>
  <si>
    <t>[K].SPAAKKAAKAKK.[V]</t>
  </si>
  <si>
    <t>Crei_XP_001696172 [12-23]</t>
  </si>
  <si>
    <t>K5(Propionyl): 100; K6(Propionyl): 100; K9(Propionyl): 100; K11(Propionyl): 94,97</t>
  </si>
  <si>
    <t>41,88</t>
  </si>
  <si>
    <t>[R].HDADVGSSEVQVAR.[L]</t>
  </si>
  <si>
    <t>Crei_XP_001696288 [53-66]</t>
  </si>
  <si>
    <t>41,85</t>
  </si>
  <si>
    <t>[K].KAEKKPKAEK.[K]</t>
  </si>
  <si>
    <t>1×Dimethyl [K7]; 2×Acetyl [K4; K5]; Propionyl [K]; 1×Phenylisocyanate [N-Term]</t>
  </si>
  <si>
    <t>Crei_XP_001693443 [219-228]</t>
  </si>
  <si>
    <t>K4(Propionyl): 99,99; K5(Propionyl): 99,95; K7(Propionyl): 93,31</t>
  </si>
  <si>
    <t>41,81</t>
  </si>
  <si>
    <t>[R].AADALTSR.[K]</t>
  </si>
  <si>
    <t>Crei_XP_001692973 [24-31]</t>
  </si>
  <si>
    <t>41,8</t>
  </si>
  <si>
    <t>[R].GHEDGVEAVAASPSGR.[R]</t>
  </si>
  <si>
    <t>Crei_XP_001691679 [203-218]</t>
  </si>
  <si>
    <t>41,77</t>
  </si>
  <si>
    <t>[R].GSKPEFQSKASGGLVR.[H]</t>
  </si>
  <si>
    <t>1×Phenylisocyanate [N-Term]; 2×Propionyl [K3(100); K9(100)]</t>
  </si>
  <si>
    <t>Crei_XP_001699746 [90-105]</t>
  </si>
  <si>
    <t>K3(Propionyl): 100; K9(Propionyl): 100</t>
  </si>
  <si>
    <t>41,7</t>
  </si>
  <si>
    <t>[K].AAPKKAAAPKKAEGEK.[K]</t>
  </si>
  <si>
    <t>Propionyl + Methyl [K]; Acetyl [K]; Propionyl [K]; 1×Phenylisocyanate [N-Term]; 1×Dimethyl [K16]</t>
  </si>
  <si>
    <t>Crei_XP_001693443 [127-142]</t>
  </si>
  <si>
    <t>K4(Propionyl): 100; K5(Propionyl): 100; K10(Propionyl): 100; K11(Propionyl): 99,98</t>
  </si>
  <si>
    <t>41,69</t>
  </si>
  <si>
    <t>1×Trimethyl [K7; K]; 1×Propionyl + Methyl [K]; 1×Acetyl [K]; 1×Phenylisocyanate [N-Term]; Propionyl [K]; 1×Dimethyl [K]</t>
  </si>
  <si>
    <t>K3(Propionyl): 66,67; K3(3xMethyl): 33,33; K4(Propionyl): 66,67; K4(3xMethyl): 33,33; K7(Propionyl): 66,67; K7(3xMethyl): 33,33</t>
  </si>
  <si>
    <t>41,67</t>
  </si>
  <si>
    <t>[K].AAPKKEKKPKAEK.[K]</t>
  </si>
  <si>
    <t>1×Phenylisocyanate [N-Term]; 5×Propionyl [K4(100); K5(100); K7(100); K8(100); K10(100)]</t>
  </si>
  <si>
    <t>Crei_XP_001693443 [145-157]</t>
  </si>
  <si>
    <t>K4(Propionyl): 100; K5(Propionyl): 100; K7(Propionyl): 100; K8(Propionyl): 99,99; K10(Propionyl): 99,99</t>
  </si>
  <si>
    <t>[R].DKKEVDFSVDDK.[I]</t>
  </si>
  <si>
    <t>1×Propionyl [K3]; 1×Phenylisocyanate [N-Term]</t>
  </si>
  <si>
    <t>Crei_XP_001690541 [335-346]</t>
  </si>
  <si>
    <t>K3(Propionyl): 95,47</t>
  </si>
  <si>
    <t>41,64</t>
  </si>
  <si>
    <t>41,62</t>
  </si>
  <si>
    <t>[R].EGYDEGFSTSQR.[I]</t>
  </si>
  <si>
    <t>Crei_XP_001696966 [237-248]</t>
  </si>
  <si>
    <t>41,58</t>
  </si>
  <si>
    <t>[K].TKKTQENINAR.[L]</t>
  </si>
  <si>
    <t>1×Phenylisocyanate [N-Term]; 2×Propionyl [K2(100); K3(100)]</t>
  </si>
  <si>
    <t>Crei_XP_001702608 [8-18]</t>
  </si>
  <si>
    <t>K2(Propionyl): 100; K3(Propionyl): 100</t>
  </si>
  <si>
    <t>41,57</t>
  </si>
  <si>
    <t>[K].SKKAADNGEQK.[E]</t>
  </si>
  <si>
    <t>Crei_XP_001701174 [68-78]</t>
  </si>
  <si>
    <t>41,48</t>
  </si>
  <si>
    <t>[R].IQAVAEAAR.[E]</t>
  </si>
  <si>
    <t>Crei_XP_001690256 [131-139]</t>
  </si>
  <si>
    <t>[K].GQLTAEEGEGKKQK.[D]</t>
  </si>
  <si>
    <t>2×Propionyl [K11; K12]; 1×Phenylisocyanate [N-Term]</t>
  </si>
  <si>
    <t>Crei_XP_001697006 [432-445]</t>
  </si>
  <si>
    <t>K11(Propionyl): 99,97; K12(Propionyl): 99,61</t>
  </si>
  <si>
    <t>41,47</t>
  </si>
  <si>
    <t>[R].TTFSGLNIR.[T]</t>
  </si>
  <si>
    <t>Crei_XP_001694477 [76-84]</t>
  </si>
  <si>
    <t>41,46</t>
  </si>
  <si>
    <t>[K].SKEKKAPGKSGHR.[F]</t>
  </si>
  <si>
    <t>1×Phenylisocyanate [N-Term]; 4×Propionyl [K2(100); K4(100); K5(100); K9(100)]</t>
  </si>
  <si>
    <t>Crei_XP_001702980 [21-33]</t>
  </si>
  <si>
    <t>K2(Propionyl): 100; K4(Propionyl): 100; K5(Propionyl): 100; K9(Propionyl): 100</t>
  </si>
  <si>
    <t>41,43</t>
  </si>
  <si>
    <t>[R].DQQQEAVQAR.[Q]</t>
  </si>
  <si>
    <t>Crei_XP_001701699 [162-171]</t>
  </si>
  <si>
    <t>[M].SGKGAKGLSGKGAK.[G]</t>
  </si>
  <si>
    <t>2×Acetyl [K3(100); K6(100)]; 2×Propionyl [K11(100); S/K]</t>
  </si>
  <si>
    <t>Crei_XP_001693700_Histone_H2A 2×Acetyl [K4(100); K7(100)]; 2×Propionyl [N-Term; ]</t>
  </si>
  <si>
    <t>Crei_XP_001693700_Histone_H2A [2-15]</t>
  </si>
  <si>
    <t>K3(Acetyl): 100; K6(Acetyl): 99,06; K11(Propionyl): 98,14</t>
  </si>
  <si>
    <t>41,4</t>
  </si>
  <si>
    <t>[K].DAAAPEAAEPK.[A]</t>
  </si>
  <si>
    <t>Crei_XP_001693071_Histone_H2B [10-20]; Crei_XP_001692948_Histone_H2B [10-20]</t>
  </si>
  <si>
    <t>41,36</t>
  </si>
  <si>
    <t>1×Trimethyl [K]; Propionyl [K]; 1×Dimethyl [K]; 1×Propionyl + Methyl [K]</t>
  </si>
  <si>
    <t>Crei_XP_001702226_Histone_H2B 1×Dimethyl [K]; 1×Propionyl []; 1×Trimethyl [K]; Crei_XP_001690807_Histone_H2B 1×Dimethyl [K]; 1×Propionyl []; 1×Trimethyl [K]</t>
  </si>
  <si>
    <t>K3(3xMethyl): 89,22; K4(Propionyl): 89,25; K7(Propionyl): 99,97</t>
  </si>
  <si>
    <t>41,34</t>
  </si>
  <si>
    <t>[R].SSAASKTKSNKR.[V]</t>
  </si>
  <si>
    <t>1×Phenylisocyanate [N-Term]; 3×Propionyl [K6(100); K8(100); K11(100)]</t>
  </si>
  <si>
    <t>Crei_NP_958415 [1867-1878]</t>
  </si>
  <si>
    <t>K6(Propionyl): 100; K8(Propionyl): 100; K11(Propionyl): 100</t>
  </si>
  <si>
    <t>[K].GEQELPGLTDEEKPR.[I]</t>
  </si>
  <si>
    <t>Crei_XP_001695102 [119-133]</t>
  </si>
  <si>
    <t>41,22</t>
  </si>
  <si>
    <t>[K].AAKPAAKKSAEKKPK.[A]</t>
  </si>
  <si>
    <t>5×Propionyl [K3; K7; K8; K12; K13]; 1×Phenylisocyanate [N-Term]</t>
  </si>
  <si>
    <t>Crei_XP_001696172 [213-227]</t>
  </si>
  <si>
    <t>K3(Propionyl): 100; K7(Propionyl): 100; K8(Propionyl): 100; K12(Propionyl): 97,09; K13(Propionyl): 51,45; K15(Propionyl): 51,45</t>
  </si>
  <si>
    <t>41,19</t>
  </si>
  <si>
    <t>1×Trimethyl [K]; 1×Propionyl [K]; 1×Phenylisocyanate [N-Term]; 1×Dimethyl [K7]; 1×Propionyl + Methyl [K4]</t>
  </si>
  <si>
    <t>Crei_XP_001702226_Histone_H2B 1×Dimethyl [K8]; Crei_XP_001690807_Histone_H2B 1×Dimethyl [K8]</t>
  </si>
  <si>
    <t>K3(2xMethyl): 93,66; K4(Propi): 93,67</t>
  </si>
  <si>
    <t>41,11</t>
  </si>
  <si>
    <t>Dimethyl [K]; Trimethyl [K]; 1×Propionyl [N-Term; K]; 1×Propionyl + Methyl [K7]; 1×Acetyl [K]</t>
  </si>
  <si>
    <t>Crei_XP_001696245_Histone_H2B 1×Dimethyl [K8]; 1×Trimethyl [K]; 1×Propionyl [N-Term]; Crei_XP_001696283_Histone_H2B 1×Dimethyl [K8]; 1×Trimethyl [K]; 1×Propionyl [N-Term]; Crei_XP_001696556_Histone_H2B 1×Dimethyl [K8]; 1×Trimethyl [K]; 1×Propionyl [N-Term]; Crei_XP_001691541_Histone_H2B 1×Dimethyl [K8]; 1×Trimethyl [K]; 1×Propionyl [N-Term]; Crei_XP_001701414_Histone_H2B 1×Dimethyl [K8]; 1×Trimethyl [K]; 1×Propionyl [N-Term]</t>
  </si>
  <si>
    <t>K3(3xMethyl): 42,95; K4(3xMethyl): 42,95; K7(2xMethyl): 69,85</t>
  </si>
  <si>
    <t>41,05</t>
  </si>
  <si>
    <t>1×Dimethyl [K]; 1×Propionyl + Methyl [K]; 1×Trimethyl [K]; 1×Propionyl [N-Term; K]</t>
  </si>
  <si>
    <t>Crei_XP_001690686_Histone_H2B 1×Trimethyl [K]; 1×Propionyl [N-Term]</t>
  </si>
  <si>
    <t>K3(3xMethyl): 87,04</t>
  </si>
  <si>
    <t>[K].GNINAKGEK.[I]</t>
  </si>
  <si>
    <t>1×Propionyl [K6]; 1×Phenylisocyanate [N-Term]</t>
  </si>
  <si>
    <t>Crei_XP_001690220 [227-235]</t>
  </si>
  <si>
    <t>K6(Propionyl): 99,76</t>
  </si>
  <si>
    <t>Propionyl [K]; 1×Phenylisocyanate [N-Term]; 1×Propionyl + Methyl [K11]; 1×Acetyl [K8]</t>
  </si>
  <si>
    <t>K3(Propionyl): 100; K8(Propionyl): 99,83; K11(Propionyl): 100</t>
  </si>
  <si>
    <t>[R].LTGAATGGEVTTNTK.[V]</t>
  </si>
  <si>
    <t>Crei_XP_001697678 [294-308]</t>
  </si>
  <si>
    <t>[R].HLPTAADANPTVYR.[M]</t>
  </si>
  <si>
    <t>Crei_XP_001689743 [18-31]</t>
  </si>
  <si>
    <t>[K].KEPSKKAAKEPK.[G]</t>
  </si>
  <si>
    <t>3×Propionyl [K5(100); K6(100); K9(100)]; 1×Phenylisocyanate [N-Term]</t>
  </si>
  <si>
    <t>Crei_XP_001700461_Histone_H2B [37-48]; Crei_XP_001700450_Histone_H2B [37-48]; Crei_XP_001690686_Histone_H2B [37-48]; Crei_XP_001696283_Histone_H2B [37-48]; Crei_XP_001702226_Histone_H2B [37-48]; Crei_XP_001696556_Histone_H2B [37-48]; Crei_XP_001701414_Histone_H2B [37-48]; Crei_XP_001691693_Histone_H2B [37-48]; Crei_XP_001700475_Histone_H2B [37-48]; Crei_XP_001700403_Histone_H2B [37-48]</t>
  </si>
  <si>
    <t>K5(Propionyl): 100; K6(Propionyl): 100; K9(Propionyl): 100</t>
  </si>
  <si>
    <t>40,95</t>
  </si>
  <si>
    <t>[K].KAEGEKKKAAPKK.[E]</t>
  </si>
  <si>
    <t>Crei_XP_001693443 [137-149]</t>
  </si>
  <si>
    <t>K1(Propionyl): 100; K6(Propionyl): 100; K7(Propionyl): 100; K8(Propionyl): 100; K12(Propionyl): 94,24</t>
  </si>
  <si>
    <t>40,92</t>
  </si>
  <si>
    <t>[R].KQHQALNPR.[T]</t>
  </si>
  <si>
    <t>1×Propionyl [K1(100)]</t>
  </si>
  <si>
    <t>Crei_XP_001696371 [50-58]</t>
  </si>
  <si>
    <t>40,89</t>
  </si>
  <si>
    <t>[M].AGDKAATK.[E]</t>
  </si>
  <si>
    <t>2×Propionyl [K4(100); K]</t>
  </si>
  <si>
    <t>Crei_XP_001696319 [2-9]</t>
  </si>
  <si>
    <t>[K].AEKAAKKAKK.[E]</t>
  </si>
  <si>
    <t>4×Propionyl [K3; K6; K7; K9]; 1×Phenylisocyanate [N-Term]</t>
  </si>
  <si>
    <t>Crei_XP_001700461_Histone_H2B; Crei_XP_001696245_Histone_H2B; Crei_XP_001700450_Histone_H2B; Crei_XP_001690686_Histone_H2B; Crei_XP_001696283_Histone_H2B; Crei_XP_001696556_Histone_H2B; Crei_XP_001693722_Histone_H2B; Crei_XP_001691693_Histone_H2B; Crei_XP_001700475_Histone_H2B</t>
  </si>
  <si>
    <t>Crei_XP_001700461_Histone_H2B [28-37]; Crei_XP_001696245_Histone_H2B [28-37]; Crei_XP_001700450_Histone_H2B [28-37]; Crei_XP_001690686_Histone_H2B [28-37]; Crei_XP_001696283_Histone_H2B [28-37]; Crei_XP_001702226_Histone_H2B [28-37]; Crei_XP_001696556_Histone_H2B [28-37]; Crei_XP_001701414_Histone_H2B [28-37]; Crei_XP_001693722_Histone_H2B [32-41]; Crei_XP_001691693_Histone_H2B [28-37]; Crei_XP_001700475_Histone_H2B [28-37]; Crei_XP_001700403_Histone_H2B [28-37]</t>
  </si>
  <si>
    <t>K3(Propionyl): 100; K6(Propionyl): 100; K7(Propionyl): 99,99; K9(Propionyl): 95,75</t>
  </si>
  <si>
    <t>40,86</t>
  </si>
  <si>
    <t>[R].SPTPAHTGQLPER.[V]</t>
  </si>
  <si>
    <t>Crei_XP_001698038 [142-154]</t>
  </si>
  <si>
    <t>[K].SAAGAEATAPSSSGQQPWATR.[T]</t>
  </si>
  <si>
    <t>Crei_XP_001694276 [58-78]</t>
  </si>
  <si>
    <t>[R].KDDEVQVTR.[G]</t>
  </si>
  <si>
    <t>Crei_XP_001689675 [51-59]</t>
  </si>
  <si>
    <t>40,59</t>
  </si>
  <si>
    <t>[R].GGVALR.[WS]</t>
  </si>
  <si>
    <t>Crei_XP_001702469 [928-933]</t>
  </si>
  <si>
    <t>2×Acetyl [K2; K9]; 1×Phenylisocyanate [N-Term]; 1×Propionyl [K5(100)]</t>
  </si>
  <si>
    <t>Crei_XP_001693465_Histone_H4 2×Acetyl [K6; K13]</t>
  </si>
  <si>
    <t>K2(Acetyl): 100; K5(Propionyl): 100; K9(Acetyl): 99,96</t>
  </si>
  <si>
    <t>40,57</t>
  </si>
  <si>
    <t>[K].GSFEIVHIEDAAGNR.[F]</t>
  </si>
  <si>
    <t>Crei_XP_001691218 [203-217]</t>
  </si>
  <si>
    <t>40,56</t>
  </si>
  <si>
    <t>[R].GEDPVVKGVEER.[I]</t>
  </si>
  <si>
    <t>Crei_XP_001690339 [53-64]</t>
  </si>
  <si>
    <t>40,52</t>
  </si>
  <si>
    <t>3×Propionyl [K3(100); K4(100); K6(100)]</t>
  </si>
  <si>
    <t>40,48</t>
  </si>
  <si>
    <t>[R].AHNDGSDVDFINDR.[N]</t>
  </si>
  <si>
    <t>Crei_XP_001689652 [106-119]</t>
  </si>
  <si>
    <t>40,46</t>
  </si>
  <si>
    <t>[R].KLSKVQLAKR.[L]</t>
  </si>
  <si>
    <t>1×Phenylisocyanate [N-Term]; 3×Propionyl [K1(100); K4(100); K9(100)]</t>
  </si>
  <si>
    <t>Crei_XP_001693454 [169-178]</t>
  </si>
  <si>
    <t>K1(Propionyl): 100; K4(Propionyl): 100; K9(Propionyl): 100</t>
  </si>
  <si>
    <t>40,45</t>
  </si>
  <si>
    <t>[K].AAPTEEAGPSGR.[T]</t>
  </si>
  <si>
    <t>Crei_XP_001696148 [4-15]</t>
  </si>
  <si>
    <t>40,37</t>
  </si>
  <si>
    <t>[R].THVETDAAEAK.[K]</t>
  </si>
  <si>
    <t>Crei_XP_001698510 [11-21]</t>
  </si>
  <si>
    <t>40,32</t>
  </si>
  <si>
    <t>[K].AAPKKAAAPK.[K]</t>
  </si>
  <si>
    <t>1×Propionyl + Methyl [K]; 1×Acetyl [K]; 1×Phenylisocyanate [N-Term]; 2×Propionyl [K4(100); K5(100)]</t>
  </si>
  <si>
    <t>Crei_XP_001693443 [127-136]</t>
  </si>
  <si>
    <t>40,31</t>
  </si>
  <si>
    <t>[R].ASSATNR.[V]</t>
  </si>
  <si>
    <t>Crei_XP_001690584 [45-51]</t>
  </si>
  <si>
    <t>40,28</t>
  </si>
  <si>
    <t>[R].SNLVVFPR.[N]</t>
  </si>
  <si>
    <t>Crei_XP_001692670 [121-128]</t>
  </si>
  <si>
    <t>40,25</t>
  </si>
  <si>
    <t>[R].FDSSGAPGGGKDTFR.[R]</t>
  </si>
  <si>
    <t>Crei_XP_001697645 [35-49]</t>
  </si>
  <si>
    <t>40,19</t>
  </si>
  <si>
    <t>[R].NFASVTDTKSER.[T]</t>
  </si>
  <si>
    <t>Crei_XP_001689510 [195-206]</t>
  </si>
  <si>
    <t>40,18</t>
  </si>
  <si>
    <t>[R].GSTKTLGNFVR.[A]</t>
  </si>
  <si>
    <t>Crei_XP_001689670 [214-224]</t>
  </si>
  <si>
    <t>40,16</t>
  </si>
  <si>
    <t>[R].SAPPGQKVGLIAAR.[R]</t>
  </si>
  <si>
    <t>Crei_XP_001692985 [228-241]</t>
  </si>
  <si>
    <t>40,15</t>
  </si>
  <si>
    <t>[R].TTADYVHR.[I]</t>
  </si>
  <si>
    <t>Crei_XP_001697776 [441-448]</t>
  </si>
  <si>
    <t>40,1</t>
  </si>
  <si>
    <t>[R].RSEVTADDAALVSGPR.[Q]</t>
  </si>
  <si>
    <t>Crei_XP_001702993 [35-50]</t>
  </si>
  <si>
    <t>39,96</t>
  </si>
  <si>
    <t>[K].EPKGDGEKKDKKK.[K]</t>
  </si>
  <si>
    <t>4×Propionyl [K3; K8; K9; K12]; 1×Phenylisocyanate [N-Term]</t>
  </si>
  <si>
    <t>Crei_XP_001700461_Histone_H2B [46-58]; Crei_XP_001696245_Histone_H2B [46-58]; Crei_XP_001690686_Histone_H2B [46-58]; Crei_XP_001696283_Histone_H2B [46-58]; Crei_XP_001702226_Histone_H2B [46-58]; Crei_XP_001691541_Histone_H2B [46-58]; Crei_XP_001701414_Histone_H2B [46-58]; Crei_XP_001690807_Histone_H2B [45-57]; Crei_XP_001693722_Histone_H2B [50-62]; Crei_XP_001691693_Histone_H2B [46-58]; Crei_XP_001700475_Histone_H2B [46-58]</t>
  </si>
  <si>
    <t>K3(Propionyl): 100; K9(Propionyl): 97,41; K11(Propionyl): 67,18; K12(Propionyl): 67,32; K13(Propionyl): 67,32</t>
  </si>
  <si>
    <t>39,89</t>
  </si>
  <si>
    <t>[K].AQAETGEVK.[G]</t>
  </si>
  <si>
    <t>Crei_NP_958405 [228-236]</t>
  </si>
  <si>
    <t>39,81</t>
  </si>
  <si>
    <t>[R].TLSEDVKNK.[L]</t>
  </si>
  <si>
    <t>Crei_XP_001701174 [131-139]</t>
  </si>
  <si>
    <t>K7(Propionyl): 50; K9(Propionyl): 50</t>
  </si>
  <si>
    <t>39,78</t>
  </si>
  <si>
    <t>[K].AAKPKAEKKPK.[A]</t>
  </si>
  <si>
    <t>4×Propionyl [K3; K5; K8; K9; K]; 1×Phenylisocyanate [N-Term]</t>
  </si>
  <si>
    <t>Crei_XP_001693443 [202-212]</t>
  </si>
  <si>
    <t>K3(Propionyl): 100; K5(Propionyl): 100; K8(Propionyl): 100; K9(Propionyl): 99,99</t>
  </si>
  <si>
    <t>39,62</t>
  </si>
  <si>
    <t>[R].ATEHDVANR.[L]</t>
  </si>
  <si>
    <t>Crei_XP_001697824 [274-282]</t>
  </si>
  <si>
    <t>1×Acetyl [K3(100)]; 2×Propionyl [K7(100); K11(100)]; 1×Phenylisocyanate [N-Term]</t>
  </si>
  <si>
    <t>Crei_XP_001693465_Histone_H4 1×Acetyl [K9(100)]</t>
  </si>
  <si>
    <t>K3(Acetyl): 100; K7(Propionyl): 100; K11(Propionyl): 100</t>
  </si>
  <si>
    <t>39,56</t>
  </si>
  <si>
    <t>[R].AKQNKELAKR.[L]</t>
  </si>
  <si>
    <t>Crei_XP_001699264 [92-101]</t>
  </si>
  <si>
    <t>39,52</t>
  </si>
  <si>
    <t>[K].KAAKKAATPK.[K]</t>
  </si>
  <si>
    <t>1×Phenylisocyanate [N-Term]; 3×Propionyl [K1(100); K4(100); K5(100)]</t>
  </si>
  <si>
    <t>Crei_XP_001696172 [101-110]</t>
  </si>
  <si>
    <t>2×Propionyl [K1; K4]</t>
  </si>
  <si>
    <t>K1(Propionyl): 100; K4(Propionyl): 99,78</t>
  </si>
  <si>
    <t>39,39</t>
  </si>
  <si>
    <t>1×Phenylisocyanate [N-Term]; 1×Propionyl + Methyl [K1(100)]; 1×Propionyl [K6(100)]</t>
  </si>
  <si>
    <t>K1(Propi): 100; K6(Propionyl): 100</t>
  </si>
  <si>
    <t>39,24</t>
  </si>
  <si>
    <t>[R].GSKAGAGKASGGVQKR.[A]</t>
  </si>
  <si>
    <t>1×Phenylisocyanate [N-Term]; 3×Propionyl [K3(100); K8(100); K15(100)]</t>
  </si>
  <si>
    <t>Crei_XP_001698026 [467-482]</t>
  </si>
  <si>
    <t>K3(Propionyl): 100; K8(Propionyl): 100; K15(Propionyl): 100</t>
  </si>
  <si>
    <t>39,19</t>
  </si>
  <si>
    <t>[K].KAAAPKKAEGEK.[K]</t>
  </si>
  <si>
    <t>1×Phenylisocyanate [N-Term]; 2×Propionyl [K1(100); K]</t>
  </si>
  <si>
    <t>Crei_XP_001693443 [131-142]</t>
  </si>
  <si>
    <t>K1(Propionyl): 100; K6(Propionyl): 96,14</t>
  </si>
  <si>
    <t>39,16</t>
  </si>
  <si>
    <t>[R].AAAAAEAAAR.[A]</t>
  </si>
  <si>
    <t>Crei_XP_001691583 [806-815]</t>
  </si>
  <si>
    <t>39,15</t>
  </si>
  <si>
    <t>[K].TFVGPPHGIQVER.[D]</t>
  </si>
  <si>
    <t>Crei_NP_958405 [147-159]</t>
  </si>
  <si>
    <t>[R].AAAAEAAAAR.[E]</t>
  </si>
  <si>
    <t>Crei_XP_001703422 [235-244]</t>
  </si>
  <si>
    <t>[K].TLPSPKIGTGHR.[D]</t>
  </si>
  <si>
    <t>Crei_XP_001696314 [216-227]</t>
  </si>
  <si>
    <t>39,11</t>
  </si>
  <si>
    <t>[R].QSKKVAASR.[K]</t>
  </si>
  <si>
    <t>Crei_NP_958390 [93-101]</t>
  </si>
  <si>
    <t>39,1</t>
  </si>
  <si>
    <t>[R].NAHFNKKIQR.[A]</t>
  </si>
  <si>
    <t>Crei_XP_001689652 [120-129]</t>
  </si>
  <si>
    <t>39,08</t>
  </si>
  <si>
    <t>[R].GGPAGPSGAGGGGPGR.[A]</t>
  </si>
  <si>
    <t>Crei_XP_001693221 [285-300]</t>
  </si>
  <si>
    <t>[R].DQHFFASVDK.[A]</t>
  </si>
  <si>
    <t>Crei_XP_001690407 [325-334]</t>
  </si>
  <si>
    <t>39,05</t>
  </si>
  <si>
    <t>[R].AADLQEHETQSR.[S]</t>
  </si>
  <si>
    <t>Crei_XP_001695461 [797-808]</t>
  </si>
  <si>
    <t>[R].NLVPGVSVYGEKR.[I]</t>
  </si>
  <si>
    <t>Crei_XP_001701853 [104-116]</t>
  </si>
  <si>
    <t>[R].ATTPKKESSAKR.[S]</t>
  </si>
  <si>
    <t>1×Propionyl + Methyl [K6]; 1×Acetyl [K5]; 1×Phenylisocyanate [N-Term]; Propionyl [K]</t>
  </si>
  <si>
    <t>Crei_XP_001703256 [5-16]</t>
  </si>
  <si>
    <t>K5(Propionyl): 100; K6(Propionyl): 100; K11(Propionyl): 100</t>
  </si>
  <si>
    <t>[R].GGAAAGASASEAR.[D]</t>
  </si>
  <si>
    <t>Crei_XP_001693869 [390-402]</t>
  </si>
  <si>
    <t>38,89</t>
  </si>
  <si>
    <t>[K].AAPAAASLTPAHYR.[E]</t>
  </si>
  <si>
    <t>Crei_XP_001700364 [366-379]</t>
  </si>
  <si>
    <t>38,81</t>
  </si>
  <si>
    <t>[K].AEKKAEKKPK.[S]</t>
  </si>
  <si>
    <t>1×Propionyl + Methyl [K10]; 1×Acetyl [K7]; Propionyl [K]; 1×Phenylisocyanate [N-Term]</t>
  </si>
  <si>
    <t>Crei_XP_001693443 [155-164]</t>
  </si>
  <si>
    <t>K3(Propionyl): 100; K4(Propionyl): 100; K7(Propionyl): 95,83</t>
  </si>
  <si>
    <t>38,74</t>
  </si>
  <si>
    <t>[R].GTNIKPDQR.[V]</t>
  </si>
  <si>
    <t>Crei_XP_001698464 [282-290]</t>
  </si>
  <si>
    <t>38,71</t>
  </si>
  <si>
    <t>[K].AAADSDEDNAPVSK.[A]</t>
  </si>
  <si>
    <t>1×PhosphoJoin [S5(100)]</t>
  </si>
  <si>
    <t>Crei_XP_001701863 [71-84]</t>
  </si>
  <si>
    <t>S5(Phosp): 100</t>
  </si>
  <si>
    <t>38,56</t>
  </si>
  <si>
    <t>2×Propionyl [K5(100); K7(100)]</t>
  </si>
  <si>
    <t>38,53</t>
  </si>
  <si>
    <t>[R].EKDGEKSTK.[K]</t>
  </si>
  <si>
    <t>Crei_XP_001701174 [270-278]</t>
  </si>
  <si>
    <t>38,5</t>
  </si>
  <si>
    <t>[R].LHNLSPEPGSR.[R]</t>
  </si>
  <si>
    <t>Crei_XP_001698978 [34-44]</t>
  </si>
  <si>
    <t>38,35</t>
  </si>
  <si>
    <t>38,34</t>
  </si>
  <si>
    <t>[R].KQLATKAAR.[K]</t>
  </si>
  <si>
    <t>2×Propionyl [K1(100); K6(100)]</t>
  </si>
  <si>
    <t>Crei_XP_001698188_Histone_H3 [19-27]</t>
  </si>
  <si>
    <t>38,31</t>
  </si>
  <si>
    <t>[R].AAGEETYSDDDEQR.[A]</t>
  </si>
  <si>
    <t>1×PhosphoJoin [S8]</t>
  </si>
  <si>
    <t>Crei_XP_001697259 [93-106]</t>
  </si>
  <si>
    <t>S8(Phosp): 99,98</t>
  </si>
  <si>
    <t>38,24</t>
  </si>
  <si>
    <t>[R].AAQAQGAQR.[T]</t>
  </si>
  <si>
    <t>Crei_XP_001693481 [68-76]</t>
  </si>
  <si>
    <t>[K].AGVKDYR.[L]</t>
  </si>
  <si>
    <t>1×Propionyl [K4(100)]</t>
  </si>
  <si>
    <t>Crei_NP_958405 [15-21]</t>
  </si>
  <si>
    <t>38,09</t>
  </si>
  <si>
    <t>[K].KAGGADGPGAER.[A]</t>
  </si>
  <si>
    <t>Crei_XP_001698464 [596-607]</t>
  </si>
  <si>
    <t>37,95</t>
  </si>
  <si>
    <t>[R].EDSPAPEAAR.[G]</t>
  </si>
  <si>
    <t>1×PhosphoJoin [S3(100)]</t>
  </si>
  <si>
    <t>Crei_XP_001693113 [195-204]</t>
  </si>
  <si>
    <t>S3(Phosp): 100</t>
  </si>
  <si>
    <t>37,89</t>
  </si>
  <si>
    <t>[R].AAQATAALSTSASAR.[G]</t>
  </si>
  <si>
    <t>Crei_XP_001703475 [2481-2495]</t>
  </si>
  <si>
    <t>37,84</t>
  </si>
  <si>
    <t>[R].RKEEEAAKEEGEEK.[K]</t>
  </si>
  <si>
    <t>Crei_XP_001701174 [241-254]</t>
  </si>
  <si>
    <t>37,7</t>
  </si>
  <si>
    <t>3×Propionyl [K3; K13; K14; K]; 1×Phenylisocyanate [N-Term]</t>
  </si>
  <si>
    <t>K3(Propionyl): 100; K10(Propionyl): 94,97; K14(Propionyl): 99,68</t>
  </si>
  <si>
    <t>37,59</t>
  </si>
  <si>
    <t>[R].EGKVVEVYR.[K]</t>
  </si>
  <si>
    <t>Crei_XP_001689675 [66-74]</t>
  </si>
  <si>
    <t>[R].VKGAVQQVR.[Q]</t>
  </si>
  <si>
    <t>Crei_XP_001694763 [185-193]</t>
  </si>
  <si>
    <t>[R].AAAASTASPR.[M]</t>
  </si>
  <si>
    <t>Crei_XP_001696435 [84-93]</t>
  </si>
  <si>
    <t>37,32</t>
  </si>
  <si>
    <t>37,12</t>
  </si>
  <si>
    <t>[R].GGSTGYDNAVALPAR.[A]</t>
  </si>
  <si>
    <t>Crei_XP_001694699 [209-223]</t>
  </si>
  <si>
    <t>37,09</t>
  </si>
  <si>
    <t>[K].SAKKEGEKKK.[A]</t>
  </si>
  <si>
    <t>4×Propionyl [K3; K4; K8; K9]; 1×Phenylisocyanate [N-Term]</t>
  </si>
  <si>
    <t>Crei_XP_001693443 [186-195]</t>
  </si>
  <si>
    <t>K3(Propionyl): 100; K4(Propionyl): 100; K8(Propionyl): 99,85; K9(Propionyl): 96,46</t>
  </si>
  <si>
    <t>37,07</t>
  </si>
  <si>
    <t>[R].TVHFFASADKAKR.[E]</t>
  </si>
  <si>
    <t>1×Phenylisocyanate [N-Term]; 2×Propionyl [K10(100); K12(100)]; 1×Acetyl [K]; 1×Propionyl + Methyl [K]</t>
  </si>
  <si>
    <t>Crei_XP_001690541 [296-308]</t>
  </si>
  <si>
    <t>K10(Acetyl): 50; K10(Propi): 50; K12(Acetyl): 50; K12(Propi): 50</t>
  </si>
  <si>
    <t>37,01</t>
  </si>
  <si>
    <t>[R].AGASALPASLR.[L]</t>
  </si>
  <si>
    <t>Crei_XP_001689510 [119-129]</t>
  </si>
  <si>
    <t>36,9</t>
  </si>
  <si>
    <t>[R].KAYNHDTEAFR.[Q]</t>
  </si>
  <si>
    <t>Crei_XP_001703258 [78-88]</t>
  </si>
  <si>
    <t>36,74</t>
  </si>
  <si>
    <t>[K].GAAAAAAGKR.[A]</t>
  </si>
  <si>
    <t>Crei_XP_001694998 [328-337]</t>
  </si>
  <si>
    <t>36,63</t>
  </si>
  <si>
    <t>[K].VATEASKLSR.[Y]</t>
  </si>
  <si>
    <t>Crei_XP_001700461_Histone_H2B [102-111]; Crei_XP_001696245_Histone_H2B [102-111]; Crei_XP_001700450_Histone_H2B [102-111]; Crei_XP_001690686_Histone_H2B [102-111]; Crei_XP_001693071_Histone_H2B [104-113]; Crei_XP_001696283_Histone_H2B [102-111]; Crei_XP_001702226_Histone_H2B [102-111]; Crei_XP_001696556_Histone_H2B [102-111]; Crei_XP_001691541_Histone_H2B [102-111]; Crei_XP_001701414_Histone_H2B [102-111]; Crei_XP_001690807_Histone_H2B [101-110]; Crei_XP_001693722_Histone_H2B [105-114]; Crei_XP_001691693_Histone_H2B [102-111]; Crei_XP_001692948_Histone_H2B [104-113]; Crei_XP_001700475_Histone_H2B [102-111]; Crei_XP_001700403_Histone_H2B [102-111]</t>
  </si>
  <si>
    <t>36,62</t>
  </si>
  <si>
    <t>[R].GGNIDPHATFSTK.[F]</t>
  </si>
  <si>
    <t>Crei_XP_001700229 [97-109]</t>
  </si>
  <si>
    <t>36,6</t>
  </si>
  <si>
    <t>[M].GQKVHPLGFR.[V]</t>
  </si>
  <si>
    <t>2×Propionyl [K3(100); K3(100)]</t>
  </si>
  <si>
    <t>Crei_NP_958402 [2-11]</t>
  </si>
  <si>
    <t>36,59</t>
  </si>
  <si>
    <t>[R].QTQKHPGYIR.[N]</t>
  </si>
  <si>
    <t>Crei_XP_001698685 [69-78]</t>
  </si>
  <si>
    <t>36,43</t>
  </si>
  <si>
    <t>[R].DNHGAVAEEALR.[R]</t>
  </si>
  <si>
    <t>Crei_XP_001694428 [142-153]</t>
  </si>
  <si>
    <t>36,34</t>
  </si>
  <si>
    <t>[K].KDNAGAAGPGGYKR.[K]</t>
  </si>
  <si>
    <t>1×Phenylisocyanate [N-Term]; 2×Propionyl [K1(100); K13(100)]</t>
  </si>
  <si>
    <t>Crei_XP_001690351 [594-607]</t>
  </si>
  <si>
    <t>K1(Propionyl): 100; K13(Propionyl): 100</t>
  </si>
  <si>
    <t>1×Phenylisocyanate [N-Term]; 2×Acetyl [K1(100); K6(100)]</t>
  </si>
  <si>
    <t>Crei_XP_001698188_Histone_H3 2×Acetyl [K19(100); K24(100)]</t>
  </si>
  <si>
    <t>K1(Acetyl): 100; K6(Acetyl): 100</t>
  </si>
  <si>
    <t>36,28</t>
  </si>
  <si>
    <t>[R].NDVALATAYHGVR.[G]</t>
  </si>
  <si>
    <t>Crei_XP_001691874 [141-153]</t>
  </si>
  <si>
    <t>36,27</t>
  </si>
  <si>
    <t>[K].AAAPKKAEGEKK.[K]</t>
  </si>
  <si>
    <t>2×Propionyl [K5; K11; K]; 1×Phenylisocyanate [N-Term]</t>
  </si>
  <si>
    <t>Crei_XP_001693443 [132-143]</t>
  </si>
  <si>
    <t>K5(Propionyl): 94,99; K11(Propionyl): 94,97</t>
  </si>
  <si>
    <t>36,07</t>
  </si>
  <si>
    <t>[K].APVAKQEAPR.[A]</t>
  </si>
  <si>
    <t>Crei_XP_001694669 [42-51]</t>
  </si>
  <si>
    <t>36,02</t>
  </si>
  <si>
    <t>[R].AEKYVAEYR.[T]</t>
  </si>
  <si>
    <t>Crei_XP_001692973 [45-53]</t>
  </si>
  <si>
    <t>35,9</t>
  </si>
  <si>
    <t>[R].GQTLKYNTK.[Q]</t>
  </si>
  <si>
    <t>Crei_XP_001692670 [60-68]</t>
  </si>
  <si>
    <t>35,87</t>
  </si>
  <si>
    <t>[K].KKSKKDK.[-E]</t>
  </si>
  <si>
    <t>3×Propionyl [K1; K2; K5]; 1×Phenylisocyanate [N-Term]; 1×Acetyl [K7(100)]; 1×PhosphoJoin [S3(100)]</t>
  </si>
  <si>
    <t>Crei_XP_001697006 1×Acetyl [K498(100)]; Crei_XP_001701174 1×Acetyl [K261(100)]</t>
  </si>
  <si>
    <t>Crei_XP_001697006; Crei_XP_001701174</t>
  </si>
  <si>
    <t>Crei_XP_001697006 [492-498]; Crei_XP_001701174 [255-261]</t>
  </si>
  <si>
    <t>K1(Propionyl): 100; K2(Propionyl): 100; S3(Phosp): 100; K5(Propionyl): 99,89; K7(Acetyl): 100</t>
  </si>
  <si>
    <t>35,82</t>
  </si>
  <si>
    <t>[R].ELELIHAR.[W]</t>
  </si>
  <si>
    <t>Crei_XP_001703699 [88-95]</t>
  </si>
  <si>
    <t>35,81</t>
  </si>
  <si>
    <t>[R].GGGGSGSGPDAK.[L]</t>
  </si>
  <si>
    <t>Crei_XP_001693113 [205-216]</t>
  </si>
  <si>
    <t>35,8</t>
  </si>
  <si>
    <t>[K].SQELVTER.[F]</t>
  </si>
  <si>
    <t>Crei_XP_001696699 [52-59]</t>
  </si>
  <si>
    <t>35,7</t>
  </si>
  <si>
    <t>[K].AAAAKKNNR.[R]</t>
  </si>
  <si>
    <t>1×Phenylisocyanate [N-Term]; 1×Acetyl [K]; 1×Propionyl + Methyl [K]; 2×Propionyl [K5(100); K6(100)]</t>
  </si>
  <si>
    <t>Crei_XP_001700364 [551-559]</t>
  </si>
  <si>
    <t>K5(Acetyl): 50; K5(Propi): 50; K6(Acetyl): 50; K6(Propi): 50</t>
  </si>
  <si>
    <t>35,39</t>
  </si>
  <si>
    <t>[K].ATSKAGSELGGR.[N]</t>
  </si>
  <si>
    <t>Crei_XP_001696450 [58-69]</t>
  </si>
  <si>
    <t>35,21</t>
  </si>
  <si>
    <t>[K].EGDEEKPEGEEVK.[A]</t>
  </si>
  <si>
    <t>Crei_XP_001694669 [156-168]</t>
  </si>
  <si>
    <t>35,1</t>
  </si>
  <si>
    <t>[R].DSYLHASAR.[K]</t>
  </si>
  <si>
    <t>Crei_XP_001689438 [238-246]</t>
  </si>
  <si>
    <t>35,09</t>
  </si>
  <si>
    <t>[K].AHFSAPSNVR.[R]</t>
  </si>
  <si>
    <t>Crei_XP_001689675 [17-26]</t>
  </si>
  <si>
    <t>34,84</t>
  </si>
  <si>
    <t>[R].GANSEEIASLDAR.[M]</t>
  </si>
  <si>
    <t>Crei_XP_001703395 [708-720]</t>
  </si>
  <si>
    <t>[K].NVSSDNLDGKVGR.[I]</t>
  </si>
  <si>
    <t>Crei_XP_001693139 [267-279]</t>
  </si>
  <si>
    <t>34,67</t>
  </si>
  <si>
    <t>[R].HDGVFIAR.[G]</t>
  </si>
  <si>
    <t>Crei_XP_001701853 [87-94]</t>
  </si>
  <si>
    <t>34,6</t>
  </si>
  <si>
    <t>[R].KTAQAEPEAK.[T]</t>
  </si>
  <si>
    <t>Crei_XP_001702136 [93-102]</t>
  </si>
  <si>
    <t>34,54</t>
  </si>
  <si>
    <t>[K].AAEKAPAKK.[T]</t>
  </si>
  <si>
    <t>2×Propionyl [K4; K]; 1×Phenylisocyanate [N-Term]</t>
  </si>
  <si>
    <t>Crei_XP_001700194_Histone_H2B [5-13]</t>
  </si>
  <si>
    <t>K4(Propionyl): 100; K8(Propionyl): 95,78</t>
  </si>
  <si>
    <t>34,53</t>
  </si>
  <si>
    <t>[K].GDGEKKDK.[K]</t>
  </si>
  <si>
    <t>Crei_XP_001700461_Histone_H2B [49-56]; Crei_XP_001696245_Histone_H2B [49-56]; Crei_XP_001690686_Histone_H2B [49-56]; Crei_XP_001696283_Histone_H2B [49-56]; Crei_XP_001702226_Histone_H2B [49-56]; Crei_XP_001691541_Histone_H2B [49-56]; Crei_XP_001701414_Histone_H2B [49-56]; Crei_XP_001690807_Histone_H2B [48-55]; Crei_XP_001693722_Histone_H2B [53-60]; Crei_XP_001691693_Histone_H2B [49-56]; Crei_XP_001700475_Histone_H2B [49-56]</t>
  </si>
  <si>
    <t>K5(Propionyl): 99,83; K6(Propionyl): 96,25</t>
  </si>
  <si>
    <t>34,5</t>
  </si>
  <si>
    <t>[R].HGSAGTPGSLSR.[L]</t>
  </si>
  <si>
    <t>Crei_XP_001694246 [102-113]</t>
  </si>
  <si>
    <t>[R].GSHDSQSAAGNLSPGR.[H]</t>
  </si>
  <si>
    <t>Crei_XP_001696768 [24-39]</t>
  </si>
  <si>
    <t>1×Phenylisocyanate [N-Term]; 2×Propionyl [K1(100); K6(100)]</t>
  </si>
  <si>
    <t>34,29</t>
  </si>
  <si>
    <t>[R].SAHDVLEDER.[L]</t>
  </si>
  <si>
    <t>Crei_XP_001698654 [239-248]</t>
  </si>
  <si>
    <t>34,04</t>
  </si>
  <si>
    <t>[R].ETAFALR.[K]</t>
  </si>
  <si>
    <t>Crei_XP_001693454 [31-37]</t>
  </si>
  <si>
    <t>33,98</t>
  </si>
  <si>
    <t>[R].YGNPGPGAYSSPR.[L]</t>
  </si>
  <si>
    <t>Crei_XP_001696960 [110-122]</t>
  </si>
  <si>
    <t>33,92</t>
  </si>
  <si>
    <t>[R].SVIVGDTR.[G]</t>
  </si>
  <si>
    <t>Crei_XP_001696288 [124-131]</t>
  </si>
  <si>
    <t>33,88</t>
  </si>
  <si>
    <t>[K].AAGTIQVSEDR.[A]</t>
  </si>
  <si>
    <t>Crei_XP_001694844 [162-172]</t>
  </si>
  <si>
    <t>33,84</t>
  </si>
  <si>
    <t>[K].SGGPSDGGDSEDLGDHDEL.[-]</t>
  </si>
  <si>
    <t>Crei_XP_001701685 [638-656]</t>
  </si>
  <si>
    <t>33,54</t>
  </si>
  <si>
    <t>[R].NTGTVFANEINK.[D]</t>
  </si>
  <si>
    <t>Crei_XP_001696465 [175-186]</t>
  </si>
  <si>
    <t>33,3</t>
  </si>
  <si>
    <t>[K].AAEKAPAK.[K]</t>
  </si>
  <si>
    <t>1×Propionyl [K4(100)]; 1×Phenylisocyanate [N-Term]</t>
  </si>
  <si>
    <t>Crei_XP_001700194_Histone_H2B [5-12]</t>
  </si>
  <si>
    <t>K4(Propionyl): 99,97</t>
  </si>
  <si>
    <t>33,28</t>
  </si>
  <si>
    <t>[K].EDAANNFAR.[G]</t>
  </si>
  <si>
    <t>Crei_XP_001703110 [97-105]</t>
  </si>
  <si>
    <t>33,27</t>
  </si>
  <si>
    <t>1×PhosphoJoin [T10]; 1×Phenylisocyanate [N-Term]; 1×Acetyl [K]</t>
  </si>
  <si>
    <t>K6(Acetyl): 50; K7(Acetyl): 50; T10(Phosp): 91,97</t>
  </si>
  <si>
    <t>[R].GGGGGGGYGGGGGR.[G]</t>
  </si>
  <si>
    <t>Crei_XP_001698906 [66-79]</t>
  </si>
  <si>
    <t>33,25</t>
  </si>
  <si>
    <t>[R].ATFNALSR.[T]</t>
  </si>
  <si>
    <t>Crei_XP_001689670 [225-232]</t>
  </si>
  <si>
    <t>33,23</t>
  </si>
  <si>
    <t>[K].NENNPSGQGR.[W]</t>
  </si>
  <si>
    <t>Crei_XP_001693454 [75-84]</t>
  </si>
  <si>
    <t>33,08</t>
  </si>
  <si>
    <t>[K].EQDKSEFSHFR.[A]</t>
  </si>
  <si>
    <t>Crei_XP_001698685 [25-35]</t>
  </si>
  <si>
    <t>32,66</t>
  </si>
  <si>
    <t>[K].NEKQGTKFR.[C]</t>
  </si>
  <si>
    <t>Crei_XP_001698582 [58-66]</t>
  </si>
  <si>
    <t>32,63</t>
  </si>
  <si>
    <t>[R].ALGSTDFQTR.[E]</t>
  </si>
  <si>
    <t>Crei_XP_001689496 [7-16]</t>
  </si>
  <si>
    <t>32,55</t>
  </si>
  <si>
    <t>[R].NVVAQQVSGDR.[N]</t>
  </si>
  <si>
    <t>Crei_XP_001696454 [35-45]</t>
  </si>
  <si>
    <t>32,33</t>
  </si>
  <si>
    <t>[K].KKASPSPAR.[S]</t>
  </si>
  <si>
    <t>Crei_XP_001697400 [43-51]</t>
  </si>
  <si>
    <t>[R].AATDADLPARR.[L]</t>
  </si>
  <si>
    <t>Crei_XP_001696839 [134-144]</t>
  </si>
  <si>
    <t>32,16</t>
  </si>
  <si>
    <t>32,15</t>
  </si>
  <si>
    <t>[R].NFASVTDTK.[S]</t>
  </si>
  <si>
    <t>Crei_XP_001689510 [195-203]</t>
  </si>
  <si>
    <t>[R].LTHTYNTTSR.[F]</t>
  </si>
  <si>
    <t>Crei_XP_001689915 [162-171]</t>
  </si>
  <si>
    <t>[K].GTGSFGKR.[R]</t>
  </si>
  <si>
    <t>Crei_XP_001702514 [7-14]</t>
  </si>
  <si>
    <t>31,76</t>
  </si>
  <si>
    <t>[R].GITDEIQR.[N]</t>
  </si>
  <si>
    <t>Crei_XP_001694763 [148-155]</t>
  </si>
  <si>
    <t>31,71</t>
  </si>
  <si>
    <t>[R].TAQASEHPR.[W]</t>
  </si>
  <si>
    <t>Crei_XP_001694947 [139-147]</t>
  </si>
  <si>
    <t>31,69</t>
  </si>
  <si>
    <t>[K].GAVQQVR.[Q]</t>
  </si>
  <si>
    <t>Crei_XP_001694763 [187-193]</t>
  </si>
  <si>
    <t>31,68</t>
  </si>
  <si>
    <t>[K].TEPENLDPAEAAR.[R]</t>
  </si>
  <si>
    <t>Crei_XP_001692605 [71-83]</t>
  </si>
  <si>
    <t>31,67</t>
  </si>
  <si>
    <t>[K].GSNHVKR.[K]</t>
  </si>
  <si>
    <t>Crei_XP_001696201 [139-145]</t>
  </si>
  <si>
    <t>31,47</t>
  </si>
  <si>
    <t>[K].AAAAAPSR.[A]</t>
  </si>
  <si>
    <t>Crei_XP_001690407 [390-397]</t>
  </si>
  <si>
    <t>31,37</t>
  </si>
  <si>
    <t>1×Phenylisocyanate [N-Term]; 1×Acetyl [K6(100)]; 1×Propionyl [K1(100)]</t>
  </si>
  <si>
    <t>Crei_XP_001698188_Histone_H3 1×Acetyl [K15(100)]</t>
  </si>
  <si>
    <t>K1(Propionyl): 100; K6(Acetyl): 100</t>
  </si>
  <si>
    <t>31,25</t>
  </si>
  <si>
    <t>[R].TTLGTDPER.[F]</t>
  </si>
  <si>
    <t>Crei_XP_001694477 [85-93]</t>
  </si>
  <si>
    <t>31,17</t>
  </si>
  <si>
    <t>[R].AAEAKAAR.[E]</t>
  </si>
  <si>
    <t>Crei_XP_001699023 [287-294]</t>
  </si>
  <si>
    <t>31,15</t>
  </si>
  <si>
    <t>[K].AGEIQGQTR.[Q]</t>
  </si>
  <si>
    <t>Crei_XP_001702347 [133-141]</t>
  </si>
  <si>
    <t>30,87</t>
  </si>
  <si>
    <t>[K].YGSKVAAR.[D]</t>
  </si>
  <si>
    <t>Crei_XP_001699854 [237-244]</t>
  </si>
  <si>
    <t>30,78</t>
  </si>
  <si>
    <t>[K].YGKDIHDK.[N]</t>
  </si>
  <si>
    <t>Crei_XP_001696172; Crei_XP_001693443</t>
  </si>
  <si>
    <t>Crei_XP_001696172 [60-67]; Crei_XP_001693443 [80-87]</t>
  </si>
  <si>
    <t>30,67</t>
  </si>
  <si>
    <t>[R].VDTGAEAGPSSK.[G]</t>
  </si>
  <si>
    <t>Crei_XP_001689496 [267-278]</t>
  </si>
  <si>
    <t>30,62</t>
  </si>
  <si>
    <t>[K].EQVTLEPYER.[D]</t>
  </si>
  <si>
    <t>Crei_XP_001701853 [289-298]</t>
  </si>
  <si>
    <t>30,61</t>
  </si>
  <si>
    <t>[M].PPPPAPR.[V]</t>
  </si>
  <si>
    <t>Crei_XP_001696923 [2-8]</t>
  </si>
  <si>
    <t>[K].QADGAPGAPAER.[A]</t>
  </si>
  <si>
    <t>Crei_XP_001690066 [94-105]</t>
  </si>
  <si>
    <t>30,02</t>
  </si>
  <si>
    <t>[R].ALQEQAQR.[V]</t>
  </si>
  <si>
    <t>Crei_XP_001703258 [309-316]</t>
  </si>
  <si>
    <t>[K].DDEVQVTR.[G]</t>
  </si>
  <si>
    <t>Crei_XP_001689675 [52-59]</t>
  </si>
  <si>
    <t>29,93</t>
  </si>
  <si>
    <t>[R].YEEPGADR.[I]</t>
  </si>
  <si>
    <t>Crei_XP_001690351 [273-280]</t>
  </si>
  <si>
    <t>29,63</t>
  </si>
  <si>
    <t>[K].AEFAEVSK.[L]</t>
  </si>
  <si>
    <t>CON_IPI007458722 [250-257]</t>
  </si>
  <si>
    <t>29,59</t>
  </si>
  <si>
    <t>[K].GGAALER.[A]</t>
  </si>
  <si>
    <t>Crei_XP_001697676 [715-721]</t>
  </si>
  <si>
    <t>29,41</t>
  </si>
  <si>
    <t>[R].ASNYQSTTR.[V]</t>
  </si>
  <si>
    <t>Crei_XP_001692489 [105-113]</t>
  </si>
  <si>
    <t>[R].SSSASWR.[D]</t>
  </si>
  <si>
    <t>Crei_XP_001690584 [89-95]; [150-156]</t>
  </si>
  <si>
    <t>29,28</t>
  </si>
  <si>
    <t>[R].GATTYSFR.[V]</t>
  </si>
  <si>
    <t>Crei_XP_001691721 [428-435]</t>
  </si>
  <si>
    <t>[R].DSPGPNTYR.[Q]</t>
  </si>
  <si>
    <t>Crei_XP_001696314 [150-158]</t>
  </si>
  <si>
    <t>28,5</t>
  </si>
  <si>
    <t>[R].QAAHEDR.[N]</t>
  </si>
  <si>
    <t>Crei_XP_001696748 [251-257]</t>
  </si>
  <si>
    <t>27,79</t>
  </si>
  <si>
    <t>[K].YTTEADLR.[R]</t>
  </si>
  <si>
    <t>Crei_XP_001700563 [103-110]</t>
  </si>
  <si>
    <t>27,04</t>
  </si>
  <si>
    <t>[K].RGPNSNPA.[-]</t>
  </si>
  <si>
    <t>Crei_XP_001701464 [55-62]</t>
  </si>
  <si>
    <t>26,87</t>
  </si>
  <si>
    <t>[R].SSSASKK.[A]</t>
  </si>
  <si>
    <t>Crei_XP_001690584 [107-113]</t>
  </si>
  <si>
    <t>K6(Propionyl): 93,9</t>
  </si>
  <si>
    <t>26,41</t>
  </si>
  <si>
    <t>[R].GAASHER.[V]</t>
  </si>
  <si>
    <t>Crei_XP_001690562 [268-274]</t>
  </si>
  <si>
    <t>[R].NDEELGK.[L]</t>
  </si>
  <si>
    <t>Crei_XP_001696554_Histone_H2A [89-95]; Crei_XP_001700454_Histone_H2A [89-95]; Crei_XP_001702225_Histone_H2A [89-95]; Crei_XP_001691545_Histone_H2A [89-95]</t>
  </si>
  <si>
    <t>1×PhosphoJoin [S3]; 1×Propionyl [K6]; 1×Phenylisocyanate [N-Term]</t>
  </si>
  <si>
    <t>S3(Phosp): 86,05; K6(Propionyl): 92,42</t>
  </si>
  <si>
    <t>25,46</t>
  </si>
  <si>
    <t>[R].SSSSKK.[A]</t>
  </si>
  <si>
    <t>1×Propionyl [K5]; 1×Phenylisocyanate [N-Term]</t>
  </si>
  <si>
    <t>Crei_XP_001690584 [168-173]</t>
  </si>
  <si>
    <t>K5(Propionyl): 96,03</t>
  </si>
  <si>
    <t>[K].KEEDEYR.[T]</t>
  </si>
  <si>
    <t>Crei_XP_001698348 [15-21]</t>
  </si>
  <si>
    <t>25,19</t>
  </si>
  <si>
    <t>23,86</t>
  </si>
  <si>
    <t>1×PhosphoJoin [S3]; 1×Phenylisocyanate [N-Term]</t>
  </si>
  <si>
    <t>S2(Phosp): 48,43; S3(Phosp): 48,43</t>
  </si>
  <si>
    <t>19,96</t>
  </si>
  <si>
    <t>[M].APKKDEKPVTAEAGAEAPAKAEAKPKAEK.[A]</t>
  </si>
  <si>
    <t>1×Propionyl + Methyl [K4]; 5×Propionyl [K7; K20; K24; K26; A/K]</t>
  </si>
  <si>
    <t>Crei_XP_001690686_Histone_H2B [2-30]</t>
  </si>
  <si>
    <t>K3(Propionyl): 91,76; K4(Propi): 90,99; K7(Propionyl): 99,22; K20(Propionyl): 100; K24(Propionyl): 99,92; K26(Propionyl): 91,7</t>
  </si>
  <si>
    <t>[K].AEKESKPKADKAAKK.[A]</t>
  </si>
  <si>
    <t>5×Propionyl [K3; K6; K8; K11; K]; 1×Phenylisocyanate [N-Term]</t>
  </si>
  <si>
    <t>Crei_XP_001693071_Histone_H2B [21-35]; Crei_XP_001692948_Histone_H2B [21-35]</t>
  </si>
  <si>
    <t>K3(Propionyl): 100; K6(Propionyl): 100; K8(Propionyl): 100; K11(Propionyl): 100; K14(Propionyl): 95,7</t>
  </si>
  <si>
    <t>[M].APKKDEKPATAEAGAEAPAKADAKPKAEKAAKK.[A]</t>
  </si>
  <si>
    <t>4×Propionyl + Methyl [K3; K4; K7; K20]; 4×Propionyl [K24; K26; K]</t>
  </si>
  <si>
    <t>Crei_XP_001696283_Histone_H2B [2-34]</t>
  </si>
  <si>
    <t>50,62</t>
  </si>
  <si>
    <t>[R].KAQAEAATPTKSKRPSGAAATPTR.[G]</t>
  </si>
  <si>
    <t>1×Phenylisocyanate [N-Term]; 3×Propionyl [K1(100); K11(100); K13(100)]</t>
  </si>
  <si>
    <t>Crei_XP_001697869_Histone_H3 [15-38]</t>
  </si>
  <si>
    <t>K1(Propionyl): 100; K11(Propionyl): 100; K13(Propionyl): 100</t>
  </si>
  <si>
    <t>1×Propionyl + Methyl [K4]; 7×Propionyl [K3; K7; K20; K24; K26; K29; K]</t>
  </si>
  <si>
    <t>K3(Propionyl): 91,95; K4(Propi): 83,9; K7(Propionyl): 91,95; K20(Propionyl): 100; K24(Propionyl): 99,99; K26(Propionyl): 99,54; K29(Propionyl): 95,43; K32(Propionyl): 52,52; K33(Propionyl): 52,52</t>
  </si>
  <si>
    <t>50,53</t>
  </si>
  <si>
    <t>4×Propionyl [K1; K17; K21; K]; 1×Phenylisocyanate [N-Term]</t>
  </si>
  <si>
    <t>K1(Propionyl): 99,95; K17(Propionyl): 100; K21(Propionyl): 99,95; K23(Propionyl): 92,94</t>
  </si>
  <si>
    <t>50,45</t>
  </si>
  <si>
    <t>[M].APKKDEKPATAEAGAEAPAKAEAKPKAEKAGKK.[A]</t>
  </si>
  <si>
    <t>1×Trimethyl [K]; 3×Propionyl + Methyl [K3; K4; K7]; 2×Acetyl [K29; K]; 3×Propionyl [K20; K24; K33]</t>
  </si>
  <si>
    <t>Crei_XP_001691541_Histone_H2B [2-34]</t>
  </si>
  <si>
    <t>1×Trimethyl [K]; 1×Propionyl + Methyl [K]; 1×Acetyl [K]; Propionyl [A]; 1×Dimethyl [K]</t>
  </si>
  <si>
    <t>K3(3xMethyl): 93,59; K4(Acetyl): 88,56; K7(Propi): 93,59</t>
  </si>
  <si>
    <t>[K].KAEGEKKKAAPK.[K]</t>
  </si>
  <si>
    <t>1×Propionyl + Methyl [K6]; 1×Acetyl [K]; 1×Propionyl [K]; 1×Phenylisocyanate [N-Term]</t>
  </si>
  <si>
    <t>Crei_XP_001693443 [137-148]</t>
  </si>
  <si>
    <t>K6(Acetyl): 49,98; K6(Propi): 49,98; K7(Acetyl): 49,76; K7(Propi): 49,76; K8(Propionyl): 99,47</t>
  </si>
  <si>
    <t>48,52</t>
  </si>
  <si>
    <t>[K].KAATPKKAAAPKK.[E]</t>
  </si>
  <si>
    <t>Crei_XP_001696172 [105-117]</t>
  </si>
  <si>
    <t>K1(Propionyl): 100; K6(Propionyl): 100; K7(Propionyl): 100; K12(Propionyl): 95,72</t>
  </si>
  <si>
    <t>47,86</t>
  </si>
  <si>
    <t>1×Acetyl [K4]; 5×Propionyl [N-Term; K3; K7; K20; K24]</t>
  </si>
  <si>
    <t>47,59</t>
  </si>
  <si>
    <t>2×Propionyl [K]; 1×Phenylisocyanate [N-Term]</t>
  </si>
  <si>
    <t>K17(Propionyl): 100; K21(Propionyl): 99,97</t>
  </si>
  <si>
    <t>47,5</t>
  </si>
  <si>
    <t>[R].TGNSKGYAFIEFQHPEVAR.[V]</t>
  </si>
  <si>
    <t>Crei_XP_001696148 [61-79]</t>
  </si>
  <si>
    <t>47,15</t>
  </si>
  <si>
    <t>[R].TGSSVPAIKKYIESK.[Y]</t>
  </si>
  <si>
    <t>1×Phenylisocyanate [N-Term]; 2×Propionyl [K9(100); K10(100)]</t>
  </si>
  <si>
    <t>Crei_XP_001693443 [65-79]</t>
  </si>
  <si>
    <t>K9(Propionyl): 100; K10(Propionyl): 100</t>
  </si>
  <si>
    <t>47,06</t>
  </si>
  <si>
    <t>[K].VPQVSTPTLVEVSR.[SN]</t>
  </si>
  <si>
    <t>CON_IPI007458722 [439-452]; CON_007083982 [438-451]</t>
  </si>
  <si>
    <t>4×Propionyl [K1; K5; K6; K9]; 1×Phenylisocyanate [N-Term]</t>
  </si>
  <si>
    <t>K1(Propionyl): 100; K5(Propionyl): 100; K6(Propionyl): 100; K9(Propionyl): 99,99</t>
  </si>
  <si>
    <t>[K].EKKPKAEKKAEK.[K]</t>
  </si>
  <si>
    <t>1×Propionyl + Methyl [K8]; 1×Acetyl [K9]; 3×Propionyl [K2; K3; K5]; 1×Phenylisocyanate [N-Term]</t>
  </si>
  <si>
    <t>Crei_XP_001693443 [150-161]</t>
  </si>
  <si>
    <t>2×Dimethyl [K26; K29]; 1×Propionyl + Methyl [K7]; 2×Acetyl [K3; K4]; 3×Propionyl [K20; K24; K32]; 1×Phenylisocyanate [N-Term]</t>
  </si>
  <si>
    <t>46,03</t>
  </si>
  <si>
    <t>[K].AEAKPKAEKAAK.[K]</t>
  </si>
  <si>
    <t>3×Propionyl [K4(100); K6(100); K9(100)]; 1×Phenylisocyanate [N-Term]</t>
  </si>
  <si>
    <t>Crei_XP_001700461_Histone_H2B [22-33]; Crei_XP_001696245_Histone_H2B [22-33]; Crei_XP_001700450_Histone_H2B [22-33]; Crei_XP_001690686_Histone_H2B [22-33]; Crei_XP_001702226_Histone_H2B [22-33]; Crei_XP_001696556_Histone_H2B [22-33]; Crei_XP_001701414_Histone_H2B [22-33]; Crei_XP_001690807_Histone_H2B [22-33]; Crei_XP_001693722_Histone_H2B [26-37]; Crei_XP_001691693_Histone_H2B [22-33]; Crei_XP_001700475_Histone_H2B [22-33]; Crei_XP_001700403_Histone_H2B [22-33]</t>
  </si>
  <si>
    <t>K4(Propionyl): 100; K6(Propionyl): 100; K9(Propionyl): 100</t>
  </si>
  <si>
    <t>45,91</t>
  </si>
  <si>
    <t>1×Trimethyl [K]; 1×Acetyl [K4]; 4×Propionyl [N-Term; K3; K7; K20]</t>
  </si>
  <si>
    <t>45,88</t>
  </si>
  <si>
    <t>[K].KEAKPKAPKAKAPK.[K]</t>
  </si>
  <si>
    <t>1×Phenylisocyanate [N-Term]; 5×Propionyl [K1(100); K4(100); K6(100); K9(100); K11(100)]</t>
  </si>
  <si>
    <t>Crei_XP_001693443 [29-42]</t>
  </si>
  <si>
    <t>K1(Propionyl): 100; K4(Propionyl): 100; K6(Propionyl): 100; K9(Propionyl): 100; K11(Propionyl): 100</t>
  </si>
  <si>
    <t>45,8</t>
  </si>
  <si>
    <t>4×Propionyl [K3; K4; K7; K8]; 1×Phenylisocyanate [N-Term]</t>
  </si>
  <si>
    <t>K3(Propionyl): 100; K4(Propionyl): 100; K7(Propionyl): 100; K8(Propionyl): 99,91</t>
  </si>
  <si>
    <t>45,74</t>
  </si>
  <si>
    <t>[R].RLEAANQGGAKKSKITR.[D]</t>
  </si>
  <si>
    <t>1×Phenylisocyanate [N-Term]; 3×Propionyl [K11(100); K12(100); K14(100)]</t>
  </si>
  <si>
    <t>Crei_XP_001689771 [340-356]</t>
  </si>
  <si>
    <t>K11(Propionyl): 100; K12(Propionyl): 100; K14(Propionyl): 100</t>
  </si>
  <si>
    <t>45,32</t>
  </si>
  <si>
    <t>K3(3xMethyl): 93,84; K4(Propionyl): 94,21; K7(Propionyl): 99,62; K8(Propionyl): 100; K19(Propionyl): 99,97</t>
  </si>
  <si>
    <t>45,29</t>
  </si>
  <si>
    <t>Dimethyl [K]; 2×Propionyl + Methyl [K]; Acetyl [K]; Propionyl [K]; 1×Trimethyl [K]</t>
  </si>
  <si>
    <t>45,14</t>
  </si>
  <si>
    <t>[K].KDEKPVTAEAGAEAPAKAEAKPKAEK.[A]</t>
  </si>
  <si>
    <t>1×Trimethyl [K23]; 1×Propionyl + Methyl [K21]; 1×PhosphoJoin [T7]; 1×Propionyl [K17]; 1×Crotonyl [K]</t>
  </si>
  <si>
    <t>Crei_XP_001690686_Histone_H2B [5-30]</t>
  </si>
  <si>
    <t>45,02</t>
  </si>
  <si>
    <t>[R].GTPTVVHNGWAIQR.[I]</t>
  </si>
  <si>
    <t>Crei_XP_001698396 [30-43]</t>
  </si>
  <si>
    <t>44,85</t>
  </si>
  <si>
    <t>1×Phenylisocyanate [N-Term]; 1×Acetyl [K3(100)]</t>
  </si>
  <si>
    <t>Crei_XP_001693700_Histone_H2A 1×Acetyl [K35(100)]</t>
  </si>
  <si>
    <t>K3(Acetyl): 100</t>
  </si>
  <si>
    <t>44,83</t>
  </si>
  <si>
    <t>[R].DKEAPAAGEDGADAKPQR.[Q]</t>
  </si>
  <si>
    <t>1×Phenylisocyanate [N-Term]; 2×Propionyl [K2(100); K15(100)]</t>
  </si>
  <si>
    <t>Crei_XP_001695654 [39-56]</t>
  </si>
  <si>
    <t>K2(Propionyl): 100; K15(Propionyl): 100</t>
  </si>
  <si>
    <t>44,45</t>
  </si>
  <si>
    <t>[K].AAKKAKKEPSKK.[AT]</t>
  </si>
  <si>
    <t>1×Propionyl + Methyl [K6]; 1×Acetyl [K7]; Propionyl [K]; 1×Phenylisocyanate [N-Term]</t>
  </si>
  <si>
    <t>Crei_XP_001700461_Histone_H2B [31-42]; Crei_XP_001696245_Histone_H2B [31-42]; Crei_XP_001700450_Histone_H2B [31-42]; Crei_XP_001690686_Histone_H2B [31-42]; Crei_XP_001696283_Histone_H2B [31-42]; Crei_XP_001702226_Histone_H2B [31-42]; Crei_XP_001696556_Histone_H2B [31-42]; Crei_XP_001701414_Histone_H2B [31-42]; Crei_XP_001691693_Histone_H2B [31-42]; Crei_XP_001700475_Histone_H2B [31-42]; Crei_XP_001700403_Histone_H2B [31-42]</t>
  </si>
  <si>
    <t>K3(Propionyl): 100; K4(Propionyl): 100; K6(Propionyl): 100; K7(Propionyl): 100; K11(Propionyl): 96,39</t>
  </si>
  <si>
    <t>44,25</t>
  </si>
  <si>
    <t>1×Dimethyl [K20; K]; 1×Trimethyl [K4; K]; 1×Acetyl [K]; 2×Propionyl [K/A]; 1×Propionyl + Methyl [K20]</t>
  </si>
  <si>
    <t>44,16</t>
  </si>
  <si>
    <t>[R].IGQNVNPIKVKFSGR.[M]</t>
  </si>
  <si>
    <t>Crei_XP_001697722 [175-189]</t>
  </si>
  <si>
    <t>[M].APKAAEKAPAKKTPAKTAEGSK.[K]</t>
  </si>
  <si>
    <t>1×Trimethyl [K3]; 5×Propionyl [N-Term; K7; K11; K12; K16]</t>
  </si>
  <si>
    <t>Crei_XP_001700194_Histone_H2B [2-23]</t>
  </si>
  <si>
    <t>K3(3xMethyl): 94,09; K7(Propionyl): 94,09; K11(Propionyl): 100; K12(Propionyl): 100; K16(Propionyl): 100</t>
  </si>
  <si>
    <t>43,98</t>
  </si>
  <si>
    <t>[R].VTKQFDQGSQQR.[S]</t>
  </si>
  <si>
    <t>Crei_XP_001696401 [120-131]</t>
  </si>
  <si>
    <t>43,92</t>
  </si>
  <si>
    <t>[K].KSGGAAAAAAPAPAAEAGGKGK.[K]</t>
  </si>
  <si>
    <t>Crei_XP_001696195 [157-178]</t>
  </si>
  <si>
    <t>K1(Propionyl): 100; K20(Propionyl): 50; K22(Propionyl): 50</t>
  </si>
  <si>
    <t>43,83</t>
  </si>
  <si>
    <t>[R].ALTKEQANK.[K]</t>
  </si>
  <si>
    <t>Crei_XP_001689832 [101-109]</t>
  </si>
  <si>
    <t>K1(Propionyl): 100; K4(Propionyl): 100; K5(Propionyl): 100; K13(Propionyl): 100; K14(Propionyl): 100; K15(Propionyl): 100</t>
  </si>
  <si>
    <t>43,49</t>
  </si>
  <si>
    <t>[R].YTGHIPASEYATPEAR.[A]</t>
  </si>
  <si>
    <t>Crei_XP_001693237 [335-350]</t>
  </si>
  <si>
    <t>[K].LAASGEKPEPVR.[T]</t>
  </si>
  <si>
    <t>Crei_XP_001696084 [66-77]</t>
  </si>
  <si>
    <t>[K].ATKAAKPAKKAAAPKK.[A]</t>
  </si>
  <si>
    <t>5×Propionyl [K3; K6; K9; K10; K]; 1×Phenylisocyanate [N-Term]</t>
  </si>
  <si>
    <t>Crei_XP_001693443 [236-251]</t>
  </si>
  <si>
    <t>K3(Propionyl): 100; K6(Propionyl): 100; K9(Propionyl): 100; K10(Propionyl): 100; K15(Propionyl): 94,82</t>
  </si>
  <si>
    <t>Acetyl [K]; 2×Propionyl + Methyl [K3(100); K7(100)]; 1×Trimethyl [K3]; 1×Propionyl [N-Term]</t>
  </si>
  <si>
    <t>Crei_XP_001700194_Histone_H2B 3×Acetyl [K12(100); K13(100); K17(100)]</t>
  </si>
  <si>
    <t>K3(Propi): 100; K7(Propi): 100; K11(Acetyl): 100; K12(Acetyl): 100; K16(Acetyl): 100</t>
  </si>
  <si>
    <t>[M].APKKDEKPATAEAGAEAPAKADAKPKAEKAAK.[K]</t>
  </si>
  <si>
    <t>1×Dimethyl [K26]; 1×Trimethyl [K29]; 2×Propionyl + Methyl [K7; K20]; 3×Acetyl [K3; K4; K32]; 1×Propionyl [N-Term]</t>
  </si>
  <si>
    <t>Crei_XP_001696283_Histone_H2B [2-33]</t>
  </si>
  <si>
    <t>43,09</t>
  </si>
  <si>
    <t>[R].NLSKTTTTEDLR.[H]</t>
  </si>
  <si>
    <t>Crei_XP_001690123 [36-47]</t>
  </si>
  <si>
    <t>[R].TNQITEQIVR.[E]</t>
  </si>
  <si>
    <t>Crei_XP_001702349 [15-24]</t>
  </si>
  <si>
    <t>42,92</t>
  </si>
  <si>
    <t>Trimethyl [K]; 1×PhosphoJoin [S7]; 3×Propionyl [N-Term; K20; K22]; 1×Crotonyl [K]; 3×Propionyl + Methyl [K8; K11; K20]</t>
  </si>
  <si>
    <t>[K].LASGSEFANGDQVNIHATTNTGTKALR.[A]</t>
  </si>
  <si>
    <t>Crei_XP_001695164 [2634-2660]</t>
  </si>
  <si>
    <t>42,86</t>
  </si>
  <si>
    <t>1×Propionyl + Methyl [K]; 1×Acetyl [K]; 2×Propionyl [K2(100); K5(100)]</t>
  </si>
  <si>
    <t>K2(Acetyl): 91,72; K5(Propi): 91,72</t>
  </si>
  <si>
    <t>[K].AADNGEQKEKK.[K]</t>
  </si>
  <si>
    <t>2×Propionyl [K]; 1×Phenylisocyanate [N-Term]; 1×Propionyl + Methyl [K]; Acetyl [K]; 1×Dimethyl [K]</t>
  </si>
  <si>
    <t>Crei_XP_001701174 [71-81]</t>
  </si>
  <si>
    <t>K8(Propionyl): 100; K10(Propionyl): 96,54</t>
  </si>
  <si>
    <t>42,85</t>
  </si>
  <si>
    <t>[KS].AEKKPKSAEK.[K]</t>
  </si>
  <si>
    <t>Crei_XP_001693443 [159-168]; [173-182]</t>
  </si>
  <si>
    <t>[K].EGAVKKTKAPK.[K]</t>
  </si>
  <si>
    <t>1×Phenylisocyanate [N-Term]; Propionyl [K]; 1×Propionyl + Methyl [K6]; 1×Acetyl [K]</t>
  </si>
  <si>
    <t>Crei_XP_001696172 [118-128]</t>
  </si>
  <si>
    <t>K5(Propionyl): 100; K6(Propionyl): 100; K8(Propionyl): 100</t>
  </si>
  <si>
    <t>42,79</t>
  </si>
  <si>
    <t>[K].AEKKAKAAKPAAKKSAEK.[K]</t>
  </si>
  <si>
    <t>1×Propionyl + Methyl [K18]; 1×Acetyl [K]; 4×Propionyl [K3; K4; K6; K9]; 1×Phenylisocyanate [N-Term]</t>
  </si>
  <si>
    <t>Crei_XP_001696172 [207-224]</t>
  </si>
  <si>
    <t>42,74</t>
  </si>
  <si>
    <t>[K].ATKAAKPAKKAAAPK.[K]</t>
  </si>
  <si>
    <t>Crei_XP_001693443 [236-250]</t>
  </si>
  <si>
    <t>K3(Propionyl): 100; K6(Propionyl): 100; K9(Propionyl): 100; K10(Propionyl): 100</t>
  </si>
  <si>
    <t>[K].ESKPKADKAAKKAK.[K]</t>
  </si>
  <si>
    <t>1×Phenylisocyanate [N-Term]; 5×Propionyl [K3(100); K5(100); K8(100); K11(100); K12(100)]</t>
  </si>
  <si>
    <t>Crei_XP_001693071_Histone_H2B [24-37]; Crei_XP_001692948_Histone_H2B [24-37]</t>
  </si>
  <si>
    <t>K3(Propionyl): 100; K5(Propionyl): 100; K8(Propionyl): 100; K11(Propionyl): 100; K12(Propionyl): 100</t>
  </si>
  <si>
    <t>42,6</t>
  </si>
  <si>
    <t>[K].AKAAKPAAKK.[S]</t>
  </si>
  <si>
    <t>3×Propionyl [K2(100); K5(100); K]; 1×Phenylisocyanate [N-Term]</t>
  </si>
  <si>
    <t>Crei_XP_001696172 [211-220]</t>
  </si>
  <si>
    <t>K2(Propionyl): 100; K5(Propionyl): 100; K9(Propionyl): 50; K10(Propionyl): 50</t>
  </si>
  <si>
    <t>42,59</t>
  </si>
  <si>
    <t>1×Phenylisocyanate [N-Term]; 4×Propionyl [K1(100); K6(100); K7(100); K8(100)]</t>
  </si>
  <si>
    <t>K1(Propionyl): 100; K6(Propionyl): 100; K7(Propionyl): 100; K8(Propionyl): 100</t>
  </si>
  <si>
    <t>42,55</t>
  </si>
  <si>
    <t>[M].APKRDEKPATQEAGAEAPAKAEAKPK.[A]</t>
  </si>
  <si>
    <t>1×Propionyl + Methyl [K3]; 3×Propionyl [N-Term; K20; K24]</t>
  </si>
  <si>
    <t>Crei_XP_001700450_Histone_H2B [2-27]</t>
  </si>
  <si>
    <t>K3(Propi): 99,08; K20(Propionyl): 99,91; K24(Propionyl): 91,44</t>
  </si>
  <si>
    <t>42,45</t>
  </si>
  <si>
    <t>[M].APKKDEKPATQEAGAEAPAKAEAKPKAEKAAK.[K]</t>
  </si>
  <si>
    <t>1×Dimethyl [K3]; 1×Trimethyl [K]; 1×Acetyl [K]; 5×Propionyl [N-Term; K20; K24; K26; K29]</t>
  </si>
  <si>
    <t>Crei_XP_001700461_Histone_H2B [2-33]; Crei_XP_001700403_Histone_H2B [2-33]</t>
  </si>
  <si>
    <t>5×Propionyl [K5; K7; K11; K12; K14]; 1×Phenylisocyanate [N-Term]</t>
  </si>
  <si>
    <t>K4(Propionyl): 50,07; K5(Propionyl): 50,07; K7(Propionyl): 99,86; K11(Propionyl): 100; K12(Propionyl): 100; K14(Propionyl): 100</t>
  </si>
  <si>
    <t>42,41</t>
  </si>
  <si>
    <t>[K].AETKKKAAPKKAAAPK.[K]</t>
  </si>
  <si>
    <t>Crei_XP_001693443 [121-136]</t>
  </si>
  <si>
    <t>K4(Propionyl): 100; K5(Propionyl): 100; K6(Propionyl): 100; K10(Propionyl): 100; K11(Propionyl): 100</t>
  </si>
  <si>
    <t>42,4</t>
  </si>
  <si>
    <t>1×Trimethyl [K]; Propionyl [K]; 1×Phenylisocyanate [N-Term]; 1×Propionyl + Methyl [K]; 1×Acetyl [K]; 1×Dimethyl [K]</t>
  </si>
  <si>
    <t>[K].AQDGAPQNAVPAYLLER.[E]</t>
  </si>
  <si>
    <t>Crei_XP_001690835 [77-93]</t>
  </si>
  <si>
    <t>[R].KGQQQQGGPAAGR.[D]</t>
  </si>
  <si>
    <t>Crei_XP_001690029 [522-534]</t>
  </si>
  <si>
    <t>Dimethyl [K]; 1×Acetyl [K]; Propionyl [K]; 1×Propionyl + Methyl [K]; 1×Trimethyl [K]</t>
  </si>
  <si>
    <t>41,98</t>
  </si>
  <si>
    <t>[R].KKQVEAEAH.[-]</t>
  </si>
  <si>
    <t>1×Phenylisocyanate [N-Term]; 2×Propionyl [K1(100); K2(100)]</t>
  </si>
  <si>
    <t>Crei_XP_001693346 [74-82]</t>
  </si>
  <si>
    <t>K1(Propionyl): 100; K2(Propionyl): 100</t>
  </si>
  <si>
    <t>[R].VAKVTGGAPNK.[L]</t>
  </si>
  <si>
    <t>Crei_XP_001689832 [33-43]</t>
  </si>
  <si>
    <t>41,87</t>
  </si>
  <si>
    <t>[R].NLPGVEVTSVDR.[L]</t>
  </si>
  <si>
    <t>Crei_XP_001694804 [223-234]</t>
  </si>
  <si>
    <t>41,79</t>
  </si>
  <si>
    <t>[K].AEHKVFVGGISYR.[M]</t>
  </si>
  <si>
    <t>Crei_XP_001697285 [8-20]</t>
  </si>
  <si>
    <t>41,73</t>
  </si>
  <si>
    <t>[R].EKSGKAWQER.[R]</t>
  </si>
  <si>
    <t>Crei_XP_001701699 [151-160]</t>
  </si>
  <si>
    <t>41,68</t>
  </si>
  <si>
    <t>[K].RDEKPATQEAGAEAPAKAEAKPK.[A]</t>
  </si>
  <si>
    <t>1×Phenylisocyanate [N-Term]; 3×Propionyl [K4(100); K17(100); K]</t>
  </si>
  <si>
    <t>Crei_XP_001700450_Histone_H2B [5-27]</t>
  </si>
  <si>
    <t>K4(Propionyl): 100; K17(Propionyl): 100; K21(Propionyl): 50; K23(Propionyl): 50</t>
  </si>
  <si>
    <t>41,65</t>
  </si>
  <si>
    <t>[K].SGKLIKVK.[N]</t>
  </si>
  <si>
    <t>Crei_XP_001696172 [83-90]</t>
  </si>
  <si>
    <t>41,6</t>
  </si>
  <si>
    <t>[K].VTELGSKVR.[D]</t>
  </si>
  <si>
    <t>Crei_XP_001695913 [89-97]</t>
  </si>
  <si>
    <t>41,53</t>
  </si>
  <si>
    <t>[R].AKAAVSQAAGR.[A]</t>
  </si>
  <si>
    <t>Crei_XP_001698654 [289-299]</t>
  </si>
  <si>
    <t>41,51</t>
  </si>
  <si>
    <t>3×Propionyl [N-Term; K6; K11]; 1×Acetyl [K3(100)]</t>
  </si>
  <si>
    <t>Crei_XP_001693700_Histone_H2A 1×Acetyl [K4(100)]</t>
  </si>
  <si>
    <t>K3(Acetyl): 100; K6(Propionyl): 100; K11(Propionyl): 99,97</t>
  </si>
  <si>
    <t>41,44</t>
  </si>
  <si>
    <t>[K].KGSNLVEVQQSSR.[V]</t>
  </si>
  <si>
    <t>Crei_XP_001695915 [269-281]</t>
  </si>
  <si>
    <t>[R].RNKSLESLQENAQR.[L]</t>
  </si>
  <si>
    <t>Crei_XP_001692670 [102-115]</t>
  </si>
  <si>
    <t>41,38</t>
  </si>
  <si>
    <t>1×Propionyl + Methyl [K]; 3×Propionyl [K12; K/G]; 1×Dimethyl [K]; 1×Acetyl [K]</t>
  </si>
  <si>
    <t>K3(Propi): 48,11; K3(Propionyl): 48,11; K5(Propi): 48,11; K5(Propionyl): 48,11; K12(Propionyl): 100</t>
  </si>
  <si>
    <t>41,37</t>
  </si>
  <si>
    <t>[R].GKAAAPAAASPR.[L]</t>
  </si>
  <si>
    <t>Crei_XP_001698026 [316-327]</t>
  </si>
  <si>
    <t>41,32</t>
  </si>
  <si>
    <t>[K].AAQAAKGKGKSKKAADNGEQK.[E]</t>
  </si>
  <si>
    <t>1×Phenylisocyanate [N-Term]; 5×Propionyl [K6(100); K8(100); K10(100); K12(100); K13(100)]</t>
  </si>
  <si>
    <t>Crei_XP_001701174 [58-78]</t>
  </si>
  <si>
    <t>K6(Propionyl): 100; K8(Propionyl): 100; K10(Propionyl): 100; K12(Propionyl): 100; K13(Propionyl): 100</t>
  </si>
  <si>
    <t>41,26</t>
  </si>
  <si>
    <t>[K].AAAPKKAKK.[-]</t>
  </si>
  <si>
    <t>1×Phenylisocyanate [N-Term]; 4×Propionyl [K5(100); K6(100); K8(100); K9(100)]</t>
  </si>
  <si>
    <t>Crei_XP_001693443 [246-254]</t>
  </si>
  <si>
    <t>K1(Propionyl): 100; K3(Propionyl): 100; K6(Propionyl): 100</t>
  </si>
  <si>
    <t>41,09</t>
  </si>
  <si>
    <t>[R].RGHAVGDIPGVR.[F]</t>
  </si>
  <si>
    <t>Crei_XP_001690993 [107-118]</t>
  </si>
  <si>
    <t>[M].APKRDEKPATQEAGAEAPAKAEAKPKAEKAAK.[K]</t>
  </si>
  <si>
    <t>2×Trimethyl [K3; K7]; 5×Propionyl [N-Term; K20; K24; K26; K29]</t>
  </si>
  <si>
    <t>Crei_XP_001700450_Histone_H2B [2-33]</t>
  </si>
  <si>
    <t>40,91</t>
  </si>
  <si>
    <t>[R].LISHAGSLTNLAK.[Y]</t>
  </si>
  <si>
    <t>Crei_XP_001697006 [310-322]</t>
  </si>
  <si>
    <t>[K].AEAKPKAEKAAKK.[A]</t>
  </si>
  <si>
    <t>3×Propionyl [K6; K9; K12; K]; 1×Phenylisocyanate [N-Term]</t>
  </si>
  <si>
    <t>Crei_XP_001700461_Histone_H2B [22-34]; Crei_XP_001696245_Histone_H2B [22-34]; Crei_XP_001700450_Histone_H2B [22-34]; Crei_XP_001690686_Histone_H2B [22-34]; Crei_XP_001702226_Histone_H2B [22-34]; Crei_XP_001696556_Histone_H2B [22-34]; Crei_XP_001701414_Histone_H2B [22-34]; Crei_XP_001690807_Histone_H2B [22-34]; Crei_XP_001693722_Histone_H2B [26-38]; Crei_XP_001691693_Histone_H2B [22-34]; Crei_XP_001700475_Histone_H2B [22-34]; Crei_XP_001700403_Histone_H2B [22-34]</t>
  </si>
  <si>
    <t>K6(Propionyl): 99,98; K9(Propionyl): 100; K12(Propionyl): 95,04</t>
  </si>
  <si>
    <t>40,72</t>
  </si>
  <si>
    <t>[K].KDEKPVTAEAGAEAPAKAEAKPK.[A]</t>
  </si>
  <si>
    <t>2×Dimethyl [K21; K23]; 1×PhosphoJoin [T7]; 1×Propionyl [K17]; 1×Crotonyl [K4]</t>
  </si>
  <si>
    <t>Crei_XP_001690686_Histone_H2B [5-27]</t>
  </si>
  <si>
    <t>40,66</t>
  </si>
  <si>
    <t>[K].AEKKPKSAEKKPKSAEK.[K]</t>
  </si>
  <si>
    <t>1×Phenylisocyanate [N-Term]; 6×Propionyl [K3(100); K4(100); K6(100); K10(100); K11(100); K13(100)]</t>
  </si>
  <si>
    <t>Crei_XP_001693443 [159-175]</t>
  </si>
  <si>
    <t>K3(Propionyl): 100; K4(Propionyl): 100; K6(Propionyl): 100; K10(Propionyl): 100; K11(Propionyl): 100; K13(Propionyl): 100</t>
  </si>
  <si>
    <t>1×Trimethyl [K3]; 3×Propionyl [K7; K20; K24]; 1×Phenylisocyanate [N-Term]</t>
  </si>
  <si>
    <t>K3(3xMethyl): 92,63; K4(Propionyl): 92,72; K20(Propionyl): 100; K24(Propionyl): 92,89</t>
  </si>
  <si>
    <t>1×Dimethyl [K]; 1×Trimethyl [K]; 2×Propionyl [K20; K24]; 1×Phenylisocyanate [N-Term]</t>
  </si>
  <si>
    <t>K3(3xMethyl): 95,82; R4(2xMethyl): 89,2; K20(Propionyl): 100; K24(Propionyl): 90,36</t>
  </si>
  <si>
    <t>[K].KATKAAKPAKKAAAPK.[K]</t>
  </si>
  <si>
    <t>1×Propionyl + Methyl [K]; Acetyl [K]; Propionyl [K]; 1×Phenylisocyanate [N-Term]; 1×Dimethyl [K10]</t>
  </si>
  <si>
    <t>Crei_XP_001693443 [235-250]</t>
  </si>
  <si>
    <t>40,54</t>
  </si>
  <si>
    <t>[K].ALEAGLEPPPKPLQHTIDNQR.[E]</t>
  </si>
  <si>
    <t>Crei_XP_001692157 [38-58]</t>
  </si>
  <si>
    <t>40,43</t>
  </si>
  <si>
    <t>1×Phenylisocyanate [N-Term]; 3×Propionyl [K3(100); K4(100); K7(100)]</t>
  </si>
  <si>
    <t>K3(Propionyl): 100; K4(Propionyl): 100; K7(Propionyl): 100</t>
  </si>
  <si>
    <t>1×Acetyl [K]; 4×Propionyl [K12(100); K16(100); K/S]</t>
  </si>
  <si>
    <t>K5(Propionyl): 99,66; K8(Acetyl): 99,66; K12(Propionyl): 100; K16(Propionyl): 100</t>
  </si>
  <si>
    <t>40,22</t>
  </si>
  <si>
    <t>[K].LVAASQAALGL.[-]</t>
  </si>
  <si>
    <t>CON_IPI007458722 [599-609]</t>
  </si>
  <si>
    <t>1×Trimethyl [K]; 1×Propionyl + Methyl [K]; 1×Acetyl [K]; 1×Phenylisocyanate [N-Term]; Propionyl [K]; 1×Dimethyl [K]</t>
  </si>
  <si>
    <t>K3(Acetyl): 60,56; K3(3xMethyl): 34,54; K4(Acetyl): 34,54; K4(Propi): 34,54; K4(3xMethyl): 30,91; K7(Propi): 60,56; K7(3xMethyl): 34,54</t>
  </si>
  <si>
    <t>K3(3xMethyl): 94,71; K4(Propionyl): 94,99; K7(Propionyl): 99,72</t>
  </si>
  <si>
    <t>[R].KEPAEVLQQR.[R]</t>
  </si>
  <si>
    <t>Crei_XP_001690793 [447-456]</t>
  </si>
  <si>
    <t>[K].AKEPSKKAAKEPKGDGEKK.[D]</t>
  </si>
  <si>
    <t>1×Acetyl [K]; 4×Propionyl [K7; K10; K13; K18]; 1×Phenylisocyanate [N-Term]</t>
  </si>
  <si>
    <t>Crei_XP_001690807_Histone_H2B [35-53]</t>
  </si>
  <si>
    <t>K2(Acetyl): 49,64; K6(Acetyl): 49,97; K7(Propionyl): 99,21; K10(Propionyl): 100; K13(Propionyl): 99,99; K18(Propionyl): 92,48</t>
  </si>
  <si>
    <t>40,08</t>
  </si>
  <si>
    <t>[K].SVEAEVKR.[R]</t>
  </si>
  <si>
    <t>Crei_XP_001690415 [78-85]</t>
  </si>
  <si>
    <t>40,07</t>
  </si>
  <si>
    <t>[R].KELAKAAR.[V]</t>
  </si>
  <si>
    <t>Crei_XP_001691234 [863-870]</t>
  </si>
  <si>
    <t>[R].IGGGGGGGSPSPTR.[Q]</t>
  </si>
  <si>
    <t>Crei_XP_001698415 [309-322]</t>
  </si>
  <si>
    <t>39,97</t>
  </si>
  <si>
    <t>1×Trimethyl [K]; 1×Propionyl + Methyl [K]; 1×Acetyl [K]; 5×Propionyl [N-Term; K7; K20; K24; K]</t>
  </si>
  <si>
    <t>[K].KAAKKAATPKK.[A]</t>
  </si>
  <si>
    <t>1×Phenylisocyanate [N-Term]; 4×Propionyl [K1(100); K4(100); K5(100); K]</t>
  </si>
  <si>
    <t>Crei_XP_001696172 [101-111]</t>
  </si>
  <si>
    <t>K1(Propionyl): 100; K4(Propionyl): 100; K5(Propionyl): 100; K10(Propionyl): 97,04</t>
  </si>
  <si>
    <t>39,83</t>
  </si>
  <si>
    <t>[R].AEAVAAKK.[E]</t>
  </si>
  <si>
    <t>Crei_XP_001698607 [94-101]</t>
  </si>
  <si>
    <t>K7(Propionyl): 99,88</t>
  </si>
  <si>
    <t>[M].APKRDEKPATQEAGAEAPAK.[A]</t>
  </si>
  <si>
    <t>1×Dimethyl [K3]; 1×Trimethyl [K7]; 1×Phenylisocyanate [N-Term]</t>
  </si>
  <si>
    <t>Crei_XP_001700450_Histone_H2B [2-21]</t>
  </si>
  <si>
    <t>K3(3xMethyl): 99,71; R4(2xMethyl): 98,84</t>
  </si>
  <si>
    <t>39,8</t>
  </si>
  <si>
    <t>1×Trimethyl [K]; 1×Propionyl [K]; 1×Phenylisocyanate [N-Term]; Dimethyl [K]; 1×Acetyl [K7]; 1×Propionyl + Methyl [K]</t>
  </si>
  <si>
    <t>K3(Propionyl): 31,75; K3(3xMethyl): 63,21; K4(Propionyl): 31,63; K4(3xMethyl): 36,61; K7(Propionyl): 36,61</t>
  </si>
  <si>
    <t>1×Dimethyl [K]; 1×Acetyl [K]; 1×Propionyl [K]; 1×Propionyl + Methyl [K7; K]</t>
  </si>
  <si>
    <t>K7(Propi): 87,93; K20(Propionyl): 86,72</t>
  </si>
  <si>
    <t>39,77</t>
  </si>
  <si>
    <t>[K].KTPTKKAAAKPKAEK.[K]</t>
  </si>
  <si>
    <t>1×Phenylisocyanate [N-Term]; 5×Propionyl [K1(100); K5(100); K6(100); K10(100); K]</t>
  </si>
  <si>
    <t>Crei_XP_001696172 [172-186]</t>
  </si>
  <si>
    <t>K1(Propionyl): 100; K5(Propionyl): 100; K6(Propionyl): 100; K10(Propionyl): 100; K12(Propionyl): 50; K15(Propionyl): 50</t>
  </si>
  <si>
    <t>39,75</t>
  </si>
  <si>
    <t>[K].AAAPKKEGAVK.[K]</t>
  </si>
  <si>
    <t>Crei_XP_001696172 [112-122]</t>
  </si>
  <si>
    <t>39,7</t>
  </si>
  <si>
    <t>[R].LAAGLHLEAPATKPAPAQKK.[-]</t>
  </si>
  <si>
    <t>2×Propionyl [K13; K]; 1×Phenylisocyanate [N-Term]</t>
  </si>
  <si>
    <t>Crei_XP_001701635 [181-200]</t>
  </si>
  <si>
    <t>K13(Propionyl): 100; K19(Propionyl): 94,6</t>
  </si>
  <si>
    <t>[R].AQKKGLESTSR.[D]</t>
  </si>
  <si>
    <t>Crei_XP_001702401 [61-71]</t>
  </si>
  <si>
    <t>39,69</t>
  </si>
  <si>
    <t>[K].IVNDNYQYAR.[L]</t>
  </si>
  <si>
    <t>Crei_XP_001697006 [205-214]</t>
  </si>
  <si>
    <t>39,67</t>
  </si>
  <si>
    <t>1×Dimethyl [K3]; 1×Propionyl + Methyl [K7]; Propionyl [K]; 1×Trimethyl [K3]</t>
  </si>
  <si>
    <t>39,65</t>
  </si>
  <si>
    <t>[R].GGAQHDSAADDETPDPHAAQR.[H]</t>
  </si>
  <si>
    <t>Crei_XP_001691583 [938-958]</t>
  </si>
  <si>
    <t>39,51</t>
  </si>
  <si>
    <t>1×Dimethyl [K]; 1×Propionyl + Methyl [K]; Propionyl [K]; 1×Phenylisocyanate [N-Term]; 1×Trimethyl [K3]</t>
  </si>
  <si>
    <t>39,5</t>
  </si>
  <si>
    <t>[K].KAKKEPSKKAAKEPK.[G]</t>
  </si>
  <si>
    <t>Crei_XP_001700461_Histone_H2B [34-48]; Crei_XP_001700450_Histone_H2B [34-48]; Crei_XP_001690686_Histone_H2B [34-48]; Crei_XP_001696283_Histone_H2B [34-48]; Crei_XP_001702226_Histone_H2B [34-48]; Crei_XP_001696556_Histone_H2B [34-48]; Crei_XP_001701414_Histone_H2B [34-48]; Crei_XP_001691693_Histone_H2B [34-48]; Crei_XP_001700475_Histone_H2B [34-48]; Crei_XP_001700403_Histone_H2B [34-48]</t>
  </si>
  <si>
    <t>39,49</t>
  </si>
  <si>
    <t>[R].EQAQAAEAALAKAR.[E]</t>
  </si>
  <si>
    <t>Crei_XP_001702538 [757-770]</t>
  </si>
  <si>
    <t>39,48</t>
  </si>
  <si>
    <t>[R].ALSSQHQVR.[V]</t>
  </si>
  <si>
    <t>Crei_XP_001701685 [298-306]</t>
  </si>
  <si>
    <t>[K].KAATPKKAAAPK.[K]</t>
  </si>
  <si>
    <t>Crei_XP_001696172 [105-116]</t>
  </si>
  <si>
    <t>39,46</t>
  </si>
  <si>
    <t>[R].TNKVVQFEAR.[-]</t>
  </si>
  <si>
    <t>Crei_XP_001692523 [49-58]</t>
  </si>
  <si>
    <t>39,43</t>
  </si>
  <si>
    <t>[R].NKIKEENEK.[K]</t>
  </si>
  <si>
    <t>1×Phenylisocyanate [N-Term]; 2×Propionyl [K2(100); K4(100)]</t>
  </si>
  <si>
    <t>Crei_XP_001689832 [71-79]</t>
  </si>
  <si>
    <t>[K].SAEKKPKSAKKEGEKKK.[A]</t>
  </si>
  <si>
    <t>Propionyl [K]; 1×Phenylisocyanate [N-Term]; 1×Propionyl + Methyl [K16]; 1×Acetyl [K15]</t>
  </si>
  <si>
    <t>Crei_XP_001693443 [179-195]</t>
  </si>
  <si>
    <t>K4(Propionyl): 100; K5(Propionyl): 100; K7(Propionyl): 100; K10(Propionyl): 100; K11(Propionyl): 99,99; K15(Propionyl): 99,4; K16(Propionyl): 92,86</t>
  </si>
  <si>
    <t>39,37</t>
  </si>
  <si>
    <t>[M].APKKDEKKDAAAPEAAEPKAEKESKPK.[A]</t>
  </si>
  <si>
    <t>1×Trimethyl [K]; 1×Propionyl + Methyl [K]; Acetyl [K]; Propionyl [K]; 2×Dimethyl [K25; K27]</t>
  </si>
  <si>
    <t>Crei_XP_001693071_Histone_H2B [2-28]; Crei_XP_001692948_Histone_H2B [2-28]</t>
  </si>
  <si>
    <t>39,35</t>
  </si>
  <si>
    <t>1×Trimethyl [K]; Propionyl [K]; 1×Phenylisocyanate [N-Term]; 2×Dimethyl [K24; K26]; 1×Acetyl [K7]</t>
  </si>
  <si>
    <t>K3(3xMethyl): 35,69; K4(3xMethyl): 35,69; K20(Propionyl): 100; K24(Propionyl): 99,41</t>
  </si>
  <si>
    <t>39,34</t>
  </si>
  <si>
    <t>[R].KQANQAKSAVTQK.[I]</t>
  </si>
  <si>
    <t>1×Phenylisocyanate [N-Term]; 2×Propionyl [K1(100); K7(100)]</t>
  </si>
  <si>
    <t>Crei_XP_001702378 [155-167]</t>
  </si>
  <si>
    <t>39,29</t>
  </si>
  <si>
    <t>1×Phenylisocyanate [N-Term]; 1×Acetyl [K1(100)]; 1×Propionyl [K6(100)]</t>
  </si>
  <si>
    <t>Crei_XP_001698188_Histone_H3 1×Acetyl [K19(100)]</t>
  </si>
  <si>
    <t>K1(Acetyl): 100; K6(Propionyl): 100</t>
  </si>
  <si>
    <t>[K].RDEKPATQEAGAEAPAK.[A]</t>
  </si>
  <si>
    <t>Crei_XP_001700450_Histone_H2B [5-21]</t>
  </si>
  <si>
    <t>39,23</t>
  </si>
  <si>
    <t>[K].TAKAKGSDLR.[V]</t>
  </si>
  <si>
    <t>1×Phenylisocyanate [N-Term]; 2×Propionyl [K3(100); K5(100)]</t>
  </si>
  <si>
    <t>Crei_XP_001693454 [14-23]</t>
  </si>
  <si>
    <t>K3(Propionyl): 100; K5(Propionyl): 100</t>
  </si>
  <si>
    <t>[R].ASNDAAKAAAKAKGEPVPKTKR.[V]</t>
  </si>
  <si>
    <t>1×Phenylisocyanate [N-Term]; 5×Propionyl [K7(100); K11(100); K13(100); K19(100); K21(100)]</t>
  </si>
  <si>
    <t>Crei_XP_001698024 [110-131]</t>
  </si>
  <si>
    <t>K7(Propionyl): 100; K11(Propionyl): 100; K13(Propionyl): 100; K19(Propionyl): 100; K21(Propionyl): 100</t>
  </si>
  <si>
    <t>39,06</t>
  </si>
  <si>
    <t>[K].LSSPATLNSR.[V]</t>
  </si>
  <si>
    <t>CON_Trypsin [98-107]</t>
  </si>
  <si>
    <t>38,99</t>
  </si>
  <si>
    <t>1×Dimethyl [K]; 1×Propionyl + Methyl [K]; Propionyl [K]; 1×Trimethyl [K]; 1×Acetyl [K]</t>
  </si>
  <si>
    <t>[K].YIESKYGKDIHDK.[N]</t>
  </si>
  <si>
    <t>1×Phenylisocyanate [N-Term]; 2×Propionyl [K5(100); K8(100)]; 1×Propionyl + Methyl [K5]; 1×Acetyl [K8]</t>
  </si>
  <si>
    <t>Crei_XP_001693443 [75-87]</t>
  </si>
  <si>
    <t>K5(Propi): 95,3; K8(Acetyl): 95,3</t>
  </si>
  <si>
    <t>38,93</t>
  </si>
  <si>
    <t>[-].MAPKKDEKSATQEAGAEAPAKAEAKPK.[A]</t>
  </si>
  <si>
    <t>3×Dimethyl [K8; K25; K27]; 1×Propionyl [K21]; 1×Crotonyl [K5]</t>
  </si>
  <si>
    <t>Crei_XP_001691693_Histone_H2B [1-27]</t>
  </si>
  <si>
    <t>38,83</t>
  </si>
  <si>
    <t>[R].LINDGSHVKVITNKGPLAER.[E]</t>
  </si>
  <si>
    <t>1×Phenylisocyanate [N-Term]; 2×Propionyl [K9(100); K14(100)]</t>
  </si>
  <si>
    <t>Crei_XP_001694428 [190-209]</t>
  </si>
  <si>
    <t>K9(Propionyl): 100; K14(Propionyl): 100</t>
  </si>
  <si>
    <t>[K].NSFKLSEEVKK.[A]</t>
  </si>
  <si>
    <t>Crei_XP_001696172 [91-101]</t>
  </si>
  <si>
    <t>K4(Propionyl): 100; K10(Propionyl): 96,25</t>
  </si>
  <si>
    <t>38,77</t>
  </si>
  <si>
    <t>[R].EKNTTAAVR.[Q]</t>
  </si>
  <si>
    <t>Crei_XP_001689998 [155-163]</t>
  </si>
  <si>
    <t>38,76</t>
  </si>
  <si>
    <t>1×Trimethyl [K26]; Propionyl + Methyl [K]; 1×Acetyl [K]; Propionyl [K]; 1×Dimethyl [K3]</t>
  </si>
  <si>
    <t>38,75</t>
  </si>
  <si>
    <t>[K].QEDVGPGPQLAVR.[E]</t>
  </si>
  <si>
    <t>Crei_XP_001694276 [133-145]</t>
  </si>
  <si>
    <t>38,69</t>
  </si>
  <si>
    <t>4×Propionyl [K1; K6; K9; K11]; 1×Phenylisocyanate [N-Term]</t>
  </si>
  <si>
    <t>K1(Propionyl): 100; K6(Propionyl): 99,99; K9(Propionyl): 100; K11(Propionyl): 100</t>
  </si>
  <si>
    <t>[K].SAEKKPKSAK.[K]</t>
  </si>
  <si>
    <t>3×Propionyl [K4(100); K5(100); K7(100)]; 1×Phenylisocyanate [N-Term]</t>
  </si>
  <si>
    <t>Crei_XP_001693443 [179-188]</t>
  </si>
  <si>
    <t>K4(Propionyl): 100; K5(Propionyl): 100; K7(Propionyl): 100</t>
  </si>
  <si>
    <t>38,64</t>
  </si>
  <si>
    <t>[K].KAAKEPKGDGEK.[K]</t>
  </si>
  <si>
    <t>1×Phenylisocyanate [N-Term]; 3×Propionyl [K1(100); K4(100); K7(100)]</t>
  </si>
  <si>
    <t>Crei_XP_001700461_Histone_H2B [42-53]; Crei_XP_001690686_Histone_H2B [42-53]; Crei_XP_001696283_Histone_H2B [42-53]; Crei_XP_001702226_Histone_H2B [42-53]; Crei_XP_001691541_Histone_H2B [42-53]; Crei_XP_001701414_Histone_H2B [42-53]; Crei_XP_001690807_Histone_H2B [41-52]; Crei_XP_001693722_Histone_H2B [46-57]; Crei_XP_001691693_Histone_H2B [42-53]; Crei_XP_001700475_Histone_H2B [42-53]</t>
  </si>
  <si>
    <t>K1(Propionyl): 100; K4(Propionyl): 100; K7(Propionyl): 100</t>
  </si>
  <si>
    <t>38,54</t>
  </si>
  <si>
    <t>[K].LKTAHEVNAASPTR.[R]</t>
  </si>
  <si>
    <t>Crei_XP_001702484 [119-132]</t>
  </si>
  <si>
    <t>38,51</t>
  </si>
  <si>
    <t>[R].ASSSKNVLSAVR.[T]</t>
  </si>
  <si>
    <t>Crei_XP_001695915 [239-250]</t>
  </si>
  <si>
    <t>1×Trimethyl [K]; 1×Propionyl + Methyl [K]; Acetyl [K]; Propionyl [K]; 1×Phenylisocyanate [N-Term]; 2×Dimethyl [K24; K26]</t>
  </si>
  <si>
    <t>38,45</t>
  </si>
  <si>
    <t>[K].FQNALLVR.[Y]</t>
  </si>
  <si>
    <t>CON_IPI007458722 [427-434]</t>
  </si>
  <si>
    <t>38,44</t>
  </si>
  <si>
    <t>Dimethyl [K]; 1×Propionyl + Methyl [K]; 1×Phenylisocyanate [N-Term]; 1×Trimethyl [K]; 1×Propionyl [K]; 1×Acetyl [K3]</t>
  </si>
  <si>
    <t>K3(Propionyl): 48,49; K3(2xMethyl): 45,94; K4(Propionyl): 48,49; K4(2xMethyl): 45,94; K7(Methyl): 91,42</t>
  </si>
  <si>
    <t>38,4</t>
  </si>
  <si>
    <t>[R].GPKGGKPEAEGEAGAAR.[R]</t>
  </si>
  <si>
    <t>Crei_XP_001699766 [862-878]</t>
  </si>
  <si>
    <t>1×Dimethyl [K]; 1×Trimethyl [K]; 4×Propionyl [K20; K24; K26; K29]</t>
  </si>
  <si>
    <t>38,33</t>
  </si>
  <si>
    <t>1×Trimethyl [K]; Propionyl [K]; Dimethyl [K]; Acetyl [K]; Propionyl + Methyl [K]</t>
  </si>
  <si>
    <t>K3(Acetyl): 45,58; K3(3xMethyl): 42,78; K4(Acetyl): 45,8; K4(3xMethyl): 42,81; K7(Methyl): 80,01; K8(Propionyl): 99,46</t>
  </si>
  <si>
    <t>38,32</t>
  </si>
  <si>
    <t>[K].EALEAAAAAAR.[Q]</t>
  </si>
  <si>
    <t>Crei_XP_001703422 [1722-1732]</t>
  </si>
  <si>
    <t>38,3</t>
  </si>
  <si>
    <t>[K].AATPKKAAAPK.[K]</t>
  </si>
  <si>
    <t>1×Propionyl + Methyl [K]; 1×Acetyl [K]; 1×Phenylisocyanate [N-Term]; 2×Propionyl [K5(100); K6(100)]</t>
  </si>
  <si>
    <t>Crei_XP_001696172 [106-116]</t>
  </si>
  <si>
    <t>K5(Acetyl): 95,68; K6(Propi): 95,68</t>
  </si>
  <si>
    <t>[R].VGGSIAHASPR.[Q]</t>
  </si>
  <si>
    <t>Crei_XP_001703323 [103-113]</t>
  </si>
  <si>
    <t>38,28</t>
  </si>
  <si>
    <t>3×Propionyl [K1; K4; K7]; 1×Phenylisocyanate [N-Term]</t>
  </si>
  <si>
    <t>K1(Propionyl): 100; K4(Propionyl): 100; K7(Propionyl): 99,99</t>
  </si>
  <si>
    <t>38,27</t>
  </si>
  <si>
    <t>[K].AAEAALAER.[E]</t>
  </si>
  <si>
    <t>Crei_XP_001702538 [603-611]</t>
  </si>
  <si>
    <t>[K].EGEKKKAAKPAK.[A]</t>
  </si>
  <si>
    <t>Crei_XP_001696172 [148-159]</t>
  </si>
  <si>
    <t>K4(Propionyl): 100; K5(Propionyl): 100; K6(Propionyl): 100; K9(Propionyl): 99,98</t>
  </si>
  <si>
    <t>38,25</t>
  </si>
  <si>
    <t>2×Dimethyl [K24; K26]; 1×Propionyl + Methyl [K3]; 2×Propionyl [N-Term; K20]</t>
  </si>
  <si>
    <t>38,23</t>
  </si>
  <si>
    <t>[R].AGVAAGSRPPVIPAGVAEAR.[A]</t>
  </si>
  <si>
    <t>Crei_XP_001698396 [388-407]</t>
  </si>
  <si>
    <t>[K].AEKKATKAAKPAKKAAAPK.[K]</t>
  </si>
  <si>
    <t>1×Propionyl + Methyl [K13]; 1×Acetyl [K]; 3×Propionyl [K3; K4; K7]; 1×Phenylisocyanate [N-Term]</t>
  </si>
  <si>
    <t>Crei_XP_001693443 [232-250]</t>
  </si>
  <si>
    <t>38,15</t>
  </si>
  <si>
    <t>[R].VVAQNIKR.[L]</t>
  </si>
  <si>
    <t>Crei_XP_001700563 [112-119]</t>
  </si>
  <si>
    <t>38,14</t>
  </si>
  <si>
    <t>1×Dimethyl [K4]; 1×Propionyl + Methyl [K7]; 1×Trimethyl [K]; 1×Propionyl [K]</t>
  </si>
  <si>
    <t>K3(Propi): 47,27; K3(2xMethyl): 47,6; K4(Propi): 47,64; K4(2xMethyl): 51,46</t>
  </si>
  <si>
    <t>37,97</t>
  </si>
  <si>
    <t>1×Propionyl + Methyl [K7]; 5×Propionyl [N-Term; K20; K24; K26; K29]</t>
  </si>
  <si>
    <t>[R].NQKIEQQKR.[N]</t>
  </si>
  <si>
    <t>Crei_NP_958392 [40-48]</t>
  </si>
  <si>
    <t>K6(Propionyl): 99,72</t>
  </si>
  <si>
    <t>37,94</t>
  </si>
  <si>
    <t>[R].LAAGLHLEAPATKPAPAQK.[K]</t>
  </si>
  <si>
    <t>Crei_XP_001701635 [181-199]</t>
  </si>
  <si>
    <t>37,93</t>
  </si>
  <si>
    <t>37,92</t>
  </si>
  <si>
    <t>[K].SPAAKKAAK.[A]</t>
  </si>
  <si>
    <t>1×Propionyl + Methyl [K]; 1×Phenylisocyanate [N-Term]; 1×Acetyl [K]; 2×Propionyl [K5(100); K6(100)]</t>
  </si>
  <si>
    <t>Crei_XP_001696172 [12-20]</t>
  </si>
  <si>
    <t>K5(Acetyl): 50; K5(Propi): 49,87; K6(Acetyl): 50; K6(Propi): 49,87</t>
  </si>
  <si>
    <t>37,9</t>
  </si>
  <si>
    <t>1×Phenylisocyanate [N-Term]; 3×Propionyl [K5(100); K9(100); K13(100)]</t>
  </si>
  <si>
    <t>K5(Propionyl): 100; K9(Propionyl): 100; K13(Propionyl): 100</t>
  </si>
  <si>
    <t>[R].EEDAVDPKSR.[H]</t>
  </si>
  <si>
    <t>Crei_XP_001690407 [183-192]</t>
  </si>
  <si>
    <t>[K].AKAAKPAAKKSAEKKPK.[A]</t>
  </si>
  <si>
    <t>Crei_XP_001696172 [211-227]</t>
  </si>
  <si>
    <t>37,88</t>
  </si>
  <si>
    <t>[K].GDHKAGEIQGQTR.[Q]</t>
  </si>
  <si>
    <t>Crei_XP_001702347 [129-141]</t>
  </si>
  <si>
    <t>37,8</t>
  </si>
  <si>
    <t>1×Trimethyl [K]; 5×Propionyl [K20; K24; K26; K29; A/K]</t>
  </si>
  <si>
    <t>37,78</t>
  </si>
  <si>
    <t>[K].KAAAPKKEGAVKK.[T]</t>
  </si>
  <si>
    <t>4×Propionyl [K1; K6; K7; K12]; 1×Phenylisocyanate [N-Term]</t>
  </si>
  <si>
    <t>Crei_XP_001696172 [111-123]</t>
  </si>
  <si>
    <t>K1(Propionyl): 100; K6(Propionyl): 100; K7(Propionyl): 100; K12(Propionyl): 96,3</t>
  </si>
  <si>
    <t>37,76</t>
  </si>
  <si>
    <t>[K].DYIPAEDAAQAAR.[K]</t>
  </si>
  <si>
    <t>Crei_XP_001690220 [172-184]</t>
  </si>
  <si>
    <t>37,71</t>
  </si>
  <si>
    <t>3×Propionyl [K4; K5; K10]; 1×Phenylisocyanate [N-Term]</t>
  </si>
  <si>
    <t>K4(Propionyl): 100; K5(Propionyl): 100; K10(Propionyl): 93,63</t>
  </si>
  <si>
    <t>[K].KAAKGDEAPK.[E]</t>
  </si>
  <si>
    <t>Crei_XP_001697388 [5-14]</t>
  </si>
  <si>
    <t>37,61</t>
  </si>
  <si>
    <t>[RK].GKGGKGLGK.[G]</t>
  </si>
  <si>
    <t>1×Phenylisocyanate [N-Term]; 1×Acetyl [K5(100)]; 1×Propionyl [K2(100)]</t>
  </si>
  <si>
    <t>Crei_XP_001693465_Histone_H4 [5-13]</t>
  </si>
  <si>
    <t>K2(Propionyl): 100; K5(Acetyl): 100</t>
  </si>
  <si>
    <t>[R].NKIKEENEKKK.[G]</t>
  </si>
  <si>
    <t>4×Propionyl [K2; K4; K9; K10; K]; 1×Phenylisocyanate [N-Term]</t>
  </si>
  <si>
    <t>Crei_XP_001689832 [71-81]</t>
  </si>
  <si>
    <t>K2(Propionyl): 100; K4(Propionyl): 100; K9(Propionyl): 100; K10(Propionyl): 96,88</t>
  </si>
  <si>
    <t>37,58</t>
  </si>
  <si>
    <t>[R].AAKEQAER.[E]</t>
  </si>
  <si>
    <t>Crei_XP_001691579 [246-253]</t>
  </si>
  <si>
    <t>37,57</t>
  </si>
  <si>
    <t>Dimethyl [K]; 1×Propionyl + Methyl [K7]; Propionyl [K]; 1×Trimethyl [K3]</t>
  </si>
  <si>
    <t>K3(Methyl): 79,4; K7(Propionyl): 89,09; K20(Methyl): 89,09; K24(Propionyl): 87,73; K26(3xMethyl): 98,46</t>
  </si>
  <si>
    <t>37,55</t>
  </si>
  <si>
    <t>[R].SKGDVAAAR.[S]</t>
  </si>
  <si>
    <t>Crei_XP_001697827 [150-158]</t>
  </si>
  <si>
    <t>[K].GGKGLGKGGAK.[R]</t>
  </si>
  <si>
    <t>2×Propionyl [K3(100); K7(100)]; 1×Phenylisocyanate [N-Term]</t>
  </si>
  <si>
    <t>Crei_XP_001693465_Histone_H4 [7-17]</t>
  </si>
  <si>
    <t>[R].AKPAAKPTWQGEESHDPDAAAER.[S]</t>
  </si>
  <si>
    <t>Crei_XP_001699766 [377-399]</t>
  </si>
  <si>
    <t>37,4</t>
  </si>
  <si>
    <t>[K].AGVNKKTGR.[K]</t>
  </si>
  <si>
    <t>Crei_XP_001696672 [63-71]</t>
  </si>
  <si>
    <t>[K].AAKQYKAR.[M]</t>
  </si>
  <si>
    <t>Crei_XP_001702958 [115-122]</t>
  </si>
  <si>
    <t>37,38</t>
  </si>
  <si>
    <t>[K].AKQQAQQSA.[-]</t>
  </si>
  <si>
    <t>Crei_XP_001695913 [198-206]</t>
  </si>
  <si>
    <t>[KR].AGLQFPVGR.[IV]</t>
  </si>
  <si>
    <t>Crei_XP_001693700_Histone_H2A; Crei_XP_001696554_Histone_H2A; Crei_XP_001702225_Histone_H2A; Crei_XP_001691545_Histone_H2A</t>
  </si>
  <si>
    <t>Crei_XP_001693700_Histone_H2A [36-44]; Crei_XP_001696554_Histone_H2A [21-29]; Crei_XP_001700454_Histone_H2A [21-29]; Crei_XP_001702225_Histone_H2A [21-29]; Crei_XP_001691545_Histone_H2A [21-29]</t>
  </si>
  <si>
    <t>37,34</t>
  </si>
  <si>
    <t>1×Trimethyl [K20]; 1×Propionyl + Methyl [K22]; 1×PhosphoJoin [S17(100)]; Propionyl [K]; 2×Dimethyl [K19; K20]</t>
  </si>
  <si>
    <t>S17(Phosp): 100; K19(3xMethyl): 98,52; K20(Propionyl): 98,5; K22(Methyl): 99,94; K25(Propionyl): 99,78</t>
  </si>
  <si>
    <t>37,33</t>
  </si>
  <si>
    <t>[K].KAAKEGGDGEK.[G]</t>
  </si>
  <si>
    <t>Crei_XP_001693071_Histone_H2B [43-53]; Crei_XP_001692948_Histone_H2B [43-53]</t>
  </si>
  <si>
    <t>[K].AKAAKPAAKKSAEK.[K]</t>
  </si>
  <si>
    <t>1×Phenylisocyanate [N-Term]; Propionyl [K]; 1×Dimethyl [K14]; 2×Acetyl [K9; K10]</t>
  </si>
  <si>
    <t>Crei_XP_001696172 [211-224]</t>
  </si>
  <si>
    <t>K2(Propionyl): 100; K5(Propionyl): 100; K9(Propionyl): 100; K10(Propionyl): 100</t>
  </si>
  <si>
    <t>[K].TAIDNVKLTAR.[L]</t>
  </si>
  <si>
    <t>Crei_XP_001694477 [255-265]</t>
  </si>
  <si>
    <t>1×Dimethyl [K]; 1×Trimethyl [K7; K]; 1×Acetyl [K20; K]; 1×Propionyl [K]; 1×Propionyl + Methyl [K]</t>
  </si>
  <si>
    <t>37,3</t>
  </si>
  <si>
    <t>[K].SQAISTSTGTR.[F]</t>
  </si>
  <si>
    <t>Crei_XP_001692883 [30-40]</t>
  </si>
  <si>
    <t>37,29</t>
  </si>
  <si>
    <t>[M].SYKAKTVVSAR.[R]</t>
  </si>
  <si>
    <t>1×Acetyl [K]; 2×Propionyl [K5; K/S]</t>
  </si>
  <si>
    <t>Crei_XP_001699499 [2-12]</t>
  </si>
  <si>
    <t>K3(Acetyl): 99,75; K5(Propionyl): 99,75</t>
  </si>
  <si>
    <t>37,22</t>
  </si>
  <si>
    <t>3×Propionyl [N-Term; K22; K25]; 2×Crotonyl [K19; K20]</t>
  </si>
  <si>
    <t>K19(Crotonyl): 92,01; K20(Crotonyl): 92,01; K22(Propionyl): 84,11; K25(Propionyl): 99,81</t>
  </si>
  <si>
    <t>37,18</t>
  </si>
  <si>
    <t>[K].SKKAADNGEQKEK.[K]</t>
  </si>
  <si>
    <t>1×Phenylisocyanate [N-Term]; 3×Propionyl [K2(100); K3(100); K11(100)]</t>
  </si>
  <si>
    <t>Crei_XP_001701174 [68-80]</t>
  </si>
  <si>
    <t>K2(Propionyl): 100; K3(Propionyl): 100; K11(Propionyl): 100</t>
  </si>
  <si>
    <t>[R].YQNSIGQR.[V]</t>
  </si>
  <si>
    <t>Crei_XP_001698164 [1705-1712]</t>
  </si>
  <si>
    <t>[K].KAADNGEQKEKK.[K]</t>
  </si>
  <si>
    <t>1×Phenylisocyanate [N-Term]; 3×Propionyl [K1(100); K9(100); K11(96)]</t>
  </si>
  <si>
    <t>Crei_XP_001701174 [70-81]</t>
  </si>
  <si>
    <t>K1(Propionyl): 100; K9(Propionyl): 100; K11(Propionyl): 96</t>
  </si>
  <si>
    <t>[R].RKEEEAAKEEGEEKKK.[S]</t>
  </si>
  <si>
    <t>3×Propionyl [K2; K8; K14]</t>
  </si>
  <si>
    <t>Crei_XP_001701174 [241-256]</t>
  </si>
  <si>
    <t>K2(Propionyl): 100; K8(Propionyl): 100; K14(Propionyl): 99,98</t>
  </si>
  <si>
    <t>36,89</t>
  </si>
  <si>
    <t>Propionyl [K]; 1×Dimethyl [K22]; 2×Propionyl + Methyl [K19; K20]; 4×Acetyl [K27; K28; K31; K33]</t>
  </si>
  <si>
    <t>K19(Propionyl): 100; K20(Propionyl): 100; K22(Propionyl): 100; K25(Propionyl): 100; K27(Propionyl): 100; K28(Propionyl): 99,97; K31(Propionyl): 98,41</t>
  </si>
  <si>
    <t>36,88</t>
  </si>
  <si>
    <t>[K].GGHAAAGTSAAAAAPK.[A]</t>
  </si>
  <si>
    <t>Crei_XP_001697851 [361-376]</t>
  </si>
  <si>
    <t>36,86</t>
  </si>
  <si>
    <t>[K].KVATSTGTR.[S]</t>
  </si>
  <si>
    <t>Crei_XP_001697193 [30-38]</t>
  </si>
  <si>
    <t>[K].EGEKKKATPAKKAAKPK.[A]</t>
  </si>
  <si>
    <t>1×Propionyl + Methyl [K]; 1×Acetyl [K4]; Propionyl [K]; 1×Phenylisocyanate [N-Term]</t>
  </si>
  <si>
    <t>Crei_XP_001693443 [190-206]</t>
  </si>
  <si>
    <t>36,73</t>
  </si>
  <si>
    <t>[R].KTEPENLDPAEAAR.[R]</t>
  </si>
  <si>
    <t>Crei_XP_001692605 [70-83]</t>
  </si>
  <si>
    <t>36,72</t>
  </si>
  <si>
    <t>[K].KAKAAKPAAKK.[S]</t>
  </si>
  <si>
    <t>4×Propionyl [K1; K3; K6; K10]; 1×Phenylisocyanate [N-Term]</t>
  </si>
  <si>
    <t>Crei_XP_001696172 [210-220]</t>
  </si>
  <si>
    <t>K1(Propionyl): 100; K3(Propionyl): 100; K6(Propionyl): 100; K10(Propionyl): 96,99</t>
  </si>
  <si>
    <t>36,7</t>
  </si>
  <si>
    <t>[K].KATKAAKPAKK.[A]</t>
  </si>
  <si>
    <t>4×Propionyl [K1; K4; K7; K10]; 1×Phenylisocyanate [N-Term]</t>
  </si>
  <si>
    <t>Crei_XP_001693443 [235-245]</t>
  </si>
  <si>
    <t>K1(Propionyl): 100; K4(Propionyl): 100; K7(Propionyl): 99,77; K10(Propionyl): 50,12; K11(Propionyl): 50,12</t>
  </si>
  <si>
    <t>[R].LHYVEGGQAGNR.[E]</t>
  </si>
  <si>
    <t>Crei_XP_001692973 [216-227]</t>
  </si>
  <si>
    <t>1×Dimethyl [K]; 1×Propionyl + Methyl [K7; K]; Propionyl [K]; 1×Phenylisocyanate [N-Term]; 1×Trimethyl [K3; K]; 1×Acetyl [K]</t>
  </si>
  <si>
    <t>36,58</t>
  </si>
  <si>
    <t>[K].AAKPAKKAAAPKK.[A]</t>
  </si>
  <si>
    <t>Crei_XP_001693443 [239-251]</t>
  </si>
  <si>
    <t>K3(Propionyl): 100; K6(Acetyl): 50; K6(Propi): 50; K7(Acetyl): 50; K7(Propi): 50; K12(Propionyl): 99,75</t>
  </si>
  <si>
    <t>36,57</t>
  </si>
  <si>
    <t>[K].AEKESKPKADK.[A]</t>
  </si>
  <si>
    <t>1×Propionyl + Methyl [K6]; 1×Acetyl [K8]; 1×Phenylisocyanate [N-Term]; Propionyl [K]</t>
  </si>
  <si>
    <t>Crei_XP_001693071_Histone_H2B [21-31]; Crei_XP_001692948_Histone_H2B [21-31]</t>
  </si>
  <si>
    <t>K3(Propionyl): 100; K6(Propionyl): 100; K8(Propionyl): 100</t>
  </si>
  <si>
    <t>36,56</t>
  </si>
  <si>
    <t>[R].ATASHKAR.[L]</t>
  </si>
  <si>
    <t>Crei_XP_001701855 [76-83]</t>
  </si>
  <si>
    <t>36,53</t>
  </si>
  <si>
    <t>1×Propionyl + Methyl [K7]; 3×Propionyl [N-Term; K3; K4]; 3×Crotonyl [K20; K24; K26]</t>
  </si>
  <si>
    <t>36,52</t>
  </si>
  <si>
    <t>36,5</t>
  </si>
  <si>
    <t>[K].KKKSAVETYK.[L]</t>
  </si>
  <si>
    <t>1×Phenylisocyanate [N-Term]; 3×Propionyl [K1(100); K2(100); K3(100)]</t>
  </si>
  <si>
    <t>Crei_XP_001700461_Histone_H2B; Crei_XP_001696245_Histone_H2B; Crei_XP_001700450_Histone_H2B; Crei_XP_001690686_Histone_H2B; Crei_XP_001696283_Histone_H2B; Crei_XP_001696556_Histone_H2B; Crei_XP_001691541_Histone_H2B; Crei_XP_001690807_Histone_H2B; Crei_XP_001693722_Histone_H2B; Crei_XP_001691693_Histone_H2B; Crei_XP_001700475_Histone_H2B</t>
  </si>
  <si>
    <t>Crei_XP_001700461_Histone_H2B [58-67]; Crei_XP_001696245_Histone_H2B [58-67]; Crei_XP_001700450_Histone_H2B [58-67]; Crei_XP_001690686_Histone_H2B [58-67]; Crei_XP_001696283_Histone_H2B [58-67]; Crei_XP_001702226_Histone_H2B [58-67]; Crei_XP_001696556_Histone_H2B [58-67]; Crei_XP_001691541_Histone_H2B [58-67]; Crei_XP_001701414_Histone_H2B [58-67]; Crei_XP_001690807_Histone_H2B [57-66]; Crei_XP_001693722_Histone_H2B [61-70]; Crei_XP_001691693_Histone_H2B [58-67]; Crei_XP_001700475_Histone_H2B [58-67]; Crei_XP_001700403_Histone_H2B [58-67]</t>
  </si>
  <si>
    <t>K1(Propionyl): 100; K2(Propionyl): 100; K3(Propionyl): 100</t>
  </si>
  <si>
    <t>36,48</t>
  </si>
  <si>
    <t>[R].VKPAGHVDENR.[W]</t>
  </si>
  <si>
    <t>Crei_XP_001693931 [189-199]</t>
  </si>
  <si>
    <t>36,44</t>
  </si>
  <si>
    <t>[R].QPQPFKPTNPPKR.[G]</t>
  </si>
  <si>
    <t>1×Phenylisocyanate [N-Term]; 2×Propionyl [K6(100); K12(100)]</t>
  </si>
  <si>
    <t>Crei_XP_001695712 [208-220]</t>
  </si>
  <si>
    <t>K6(Propionyl): 100; K12(Propionyl): 100</t>
  </si>
  <si>
    <t>[R].AKKAKEAAK.[E]</t>
  </si>
  <si>
    <t>1×Propionyl + Methyl [K5]; 1×Acetyl [K3]; Propionyl [K]; 1×Phenylisocyanate [N-Term]</t>
  </si>
  <si>
    <t>Crei_XP_001692670 [206-214]</t>
  </si>
  <si>
    <t>K2(Propionyl): 99,58; K3(Acetyl): 96,29; K5(Propi): 96,29</t>
  </si>
  <si>
    <t>[K].YQKSTELLIR.[K]</t>
  </si>
  <si>
    <t>Crei_XP_001698188_Histone_H3 [54-63]</t>
  </si>
  <si>
    <t>36,42</t>
  </si>
  <si>
    <t>[K].AKKEPSKKAAK.[E]</t>
  </si>
  <si>
    <t>1×Phenylisocyanate [N-Term]; 4×Propionyl [K2(100); K3(100); K7(100); K8(100)]</t>
  </si>
  <si>
    <t>Crei_XP_001700461_Histone_H2B [35-45]; Crei_XP_001700450_Histone_H2B [35-45]; Crei_XP_001690686_Histone_H2B [35-45]; Crei_XP_001696283_Histone_H2B [35-45]; Crei_XP_001702226_Histone_H2B [35-45]; Crei_XP_001696556_Histone_H2B [35-45]; Crei_XP_001701414_Histone_H2B [35-45]; Crei_XP_001691693_Histone_H2B [35-45]; Crei_XP_001700475_Histone_H2B [35-45]; Crei_XP_001700403_Histone_H2B [35-45]</t>
  </si>
  <si>
    <t>K2(Propionyl): 100; K3(Propionyl): 100; K7(Propionyl): 100; K8(Propionyl): 100</t>
  </si>
  <si>
    <t>36,41</t>
  </si>
  <si>
    <t>1×Trimethyl [K]; 1×Propionyl + Methyl [K]; 1×Acetyl [K7]; Propionyl [K]; 1×Dimethyl [K]</t>
  </si>
  <si>
    <t>[K].KISQKKQAR.[R]</t>
  </si>
  <si>
    <t>1×Phenylisocyanate [N-Term]; 3×Propionyl [K1(100); K5(100); K6(100)]</t>
  </si>
  <si>
    <t>Crei_XP_001691762 [56-64]</t>
  </si>
  <si>
    <t>K1(Propionyl): 100; K5(Propionyl): 100; K6(Propionyl): 100</t>
  </si>
  <si>
    <t>1×Propionyl [K25]; 1×Phenylisocyanate [N-Term]</t>
  </si>
  <si>
    <t>K25(Propionyl): 99,74</t>
  </si>
  <si>
    <t>36,25</t>
  </si>
  <si>
    <t>[K].VKAETKKKAAPK.[K]</t>
  </si>
  <si>
    <t>Crei_XP_001693443 [119-130]</t>
  </si>
  <si>
    <t>K6(Acetyl): 47,65; K6(Propi): 47,65; K7(Acetyl): 47,65; K7(Propi): 47,65; K8(Propionyl): 90,59</t>
  </si>
  <si>
    <t>36,24</t>
  </si>
  <si>
    <t>[K].KEGEKKPKSAKK.[A]</t>
  </si>
  <si>
    <t>Crei_XP_001696172 [129-140]</t>
  </si>
  <si>
    <t>36,19</t>
  </si>
  <si>
    <t>[R].NGLEKKVEKSR.[K]</t>
  </si>
  <si>
    <t>1×Phenylisocyanate [N-Term]; 3×Propionyl [K5(100); K6(100); K9(100)]</t>
  </si>
  <si>
    <t>Crei_XP_001698368 [96-106]</t>
  </si>
  <si>
    <t>36,18</t>
  </si>
  <si>
    <t>[K].AEKKPKAEKKATK.[A]</t>
  </si>
  <si>
    <t>1×Phenylisocyanate [N-Term]; 5×Propionyl [K3(100); K4(100); K6(100); K9(100); K10(100)]</t>
  </si>
  <si>
    <t>Crei_XP_001693443 [226-238]</t>
  </si>
  <si>
    <t>K3(Propionyl): 100; K4(Propionyl): 100; K6(Propionyl): 100; K9(Propionyl): 100; K10(Propionyl): 100</t>
  </si>
  <si>
    <t>36,12</t>
  </si>
  <si>
    <t>[K].SKNHTGHNQNR.[K]</t>
  </si>
  <si>
    <t>Crei_XP_001693175 [4-14]</t>
  </si>
  <si>
    <t>36,1</t>
  </si>
  <si>
    <t>[K].KESKLDTKSDR.[G]</t>
  </si>
  <si>
    <t>1×Phenylisocyanate [N-Term]; 3×Propionyl [K1(100); K4(100); K8(100)]</t>
  </si>
  <si>
    <t>Crei_XP_001699854 [41-51]</t>
  </si>
  <si>
    <t>K1(Propionyl): 100; K4(Propionyl): 100; K8(Propionyl): 100</t>
  </si>
  <si>
    <t>36,09</t>
  </si>
  <si>
    <t>[M].PKTVVIDGR.[A]</t>
  </si>
  <si>
    <t>Crei_XP_001692909 [2-10]</t>
  </si>
  <si>
    <t>36,08</t>
  </si>
  <si>
    <t>[K].KAAKPAKAEK.[K]</t>
  </si>
  <si>
    <t>1×Dimethyl [K10]; 1×Phenylisocyanate [N-Term]; 2×Acetyl [K4(100); K7(100)]; Propionyl [K]</t>
  </si>
  <si>
    <t>Crei_XP_001696172 2×Acetyl [K156(100); K159(100)]</t>
  </si>
  <si>
    <t>Crei_XP_001696172 [153-162]</t>
  </si>
  <si>
    <t>[R].SGPSVRPGFEGGQTPLYR.[R]</t>
  </si>
  <si>
    <t>Crei_XP_001698978 [73-90]</t>
  </si>
  <si>
    <t>36,06</t>
  </si>
  <si>
    <t>[R].VAKVTGGAPNKLSK.[I]</t>
  </si>
  <si>
    <t>1×Phenylisocyanate [N-Term]; 2×Propionyl [K3(100); K11(100)]</t>
  </si>
  <si>
    <t>Crei_XP_001689832 [33-46]</t>
  </si>
  <si>
    <t>K3(Propionyl): 100; K11(Propionyl): 100</t>
  </si>
  <si>
    <t>1×Dimethyl [K]; 1×Acetyl [K]; 1×Propionyl [N-Term; K]; 1×Propionyl + Methyl [K7; K]</t>
  </si>
  <si>
    <t>K3(Propionyl): 49,65; K3(Propi): 25,18; K4(Propionyl): 49,65; K4(Propi): 25,18; K7(Propi): 49,65</t>
  </si>
  <si>
    <t>36,05</t>
  </si>
  <si>
    <t>[K].TPTKKAAAKPKAEK.[K]</t>
  </si>
  <si>
    <t>1×Phenylisocyanate [N-Term]; Propionyl [K]; 1×Dimethyl [K14]; 2×Acetyl [K9; K11]</t>
  </si>
  <si>
    <t>Crei_XP_001696172 [173-186]</t>
  </si>
  <si>
    <t>[K].DEKPATRAATQEAGAEATAKAEAKPKAEKAAKKAK.[K]</t>
  </si>
  <si>
    <t>3×Trimethyl [K3; K20; K35]; 3×Propionyl + Methyl [K29; K32; K33]; 1×Propionyl [K26]; 1×Phenylisocyanate [N-Term]</t>
  </si>
  <si>
    <t>Crei_XP_001693722_Histone_H2B [6-40]</t>
  </si>
  <si>
    <t>[K].ATAYAKLR.[L]</t>
  </si>
  <si>
    <t>Crei_XP_001692670 [186-193]</t>
  </si>
  <si>
    <t>36,01</t>
  </si>
  <si>
    <t>[R].DSQLENASER.[I]</t>
  </si>
  <si>
    <t>Crei_XP_001696197 [159-168]</t>
  </si>
  <si>
    <t>35,97</t>
  </si>
  <si>
    <t>[R].LQKQNKEELR.[T]</t>
  </si>
  <si>
    <t>Crei_XP_001691365 [21-30]</t>
  </si>
  <si>
    <t>35,96</t>
  </si>
  <si>
    <t>[K].SGKLVKVK.[N]</t>
  </si>
  <si>
    <t>Crei_XP_001693443 [103-110]</t>
  </si>
  <si>
    <t>35,95</t>
  </si>
  <si>
    <t>1×Phenylisocyanate [N-Term]; 2×Acetyl [K3(100); K7(100)]; 1×Propionyl [K11(100)]</t>
  </si>
  <si>
    <t>Crei_XP_001693465_Histone_H4 2×Acetyl [K9(100); K13(100)]</t>
  </si>
  <si>
    <t>K3(Acetyl): 100; K7(Acetyl): 100; K11(Propionyl): 100</t>
  </si>
  <si>
    <t>[K].SKEAKALAAANSSK.[G]</t>
  </si>
  <si>
    <t>1×Phenylisocyanate [N-Term]; 2×Propionyl [K2(100); K5(100)]; 1×Acetyl [K2(100)]; 1×Propionyl + Methyl [K5(100)]</t>
  </si>
  <si>
    <t>Crei_XP_001694225 [8-21]</t>
  </si>
  <si>
    <t>35,85</t>
  </si>
  <si>
    <t>[K].AAKPAAKK.[S]</t>
  </si>
  <si>
    <t>2×Propionyl [K3; K7]; 1×Phenylisocyanate [N-Term]</t>
  </si>
  <si>
    <t>Crei_XP_001696172 [213-220]</t>
  </si>
  <si>
    <t>K3(Propionyl): 100; K7(Propionyl): 99,87</t>
  </si>
  <si>
    <t>[R].ALTKEQANKK.[L]</t>
  </si>
  <si>
    <t>2×Propionyl [K4; K9]; 1×Phenylisocyanate [N-Term]</t>
  </si>
  <si>
    <t>Crei_XP_001689832 [101-110]</t>
  </si>
  <si>
    <t>K4(Propionyl): 100; K9(Propionyl): 97,16</t>
  </si>
  <si>
    <t>35,84</t>
  </si>
  <si>
    <t>[R].VGHKVLETGKKVR.[Y]</t>
  </si>
  <si>
    <t>3×Propionyl [K4(100); K10(100); K11(100)]</t>
  </si>
  <si>
    <t>Crei_XP_001698149 [148-160]</t>
  </si>
  <si>
    <t>K4(Propionyl): 100; K10(Propionyl): 100; K11(Propionyl): 100</t>
  </si>
  <si>
    <t>35,77</t>
  </si>
  <si>
    <t>[K].VTVDGQEADFTR.[D]</t>
  </si>
  <si>
    <t>Crei_XP_001696781 [480-491]</t>
  </si>
  <si>
    <t>[R].SLPDFVANGGASAAAAAPAAATPVEIKEEGK.[K]</t>
  </si>
  <si>
    <t>Crei_XP_001703300 [394-424]</t>
  </si>
  <si>
    <t>Dimethyl [K]; 1×Propionyl + Methyl [K]; Acetyl [K]; Propionyl [K]; 1×Trimethyl [K24; K]</t>
  </si>
  <si>
    <t>35,67</t>
  </si>
  <si>
    <t>[K].KAKKEPSK.[K]</t>
  </si>
  <si>
    <t>1×Phenylisocyanate [N-Term]; 3×Propionyl [K1(100); K3(100); K4(100)]</t>
  </si>
  <si>
    <t>Crei_XP_001700461_Histone_H2B [34-41]; Crei_XP_001696245_Histone_H2B [34-41]; Crei_XP_001700450_Histone_H2B [34-41]; Crei_XP_001690686_Histone_H2B [34-41]; Crei_XP_001696283_Histone_H2B [34-41]; Crei_XP_001702226_Histone_H2B [34-41]; Crei_XP_001696556_Histone_H2B [34-41]; Crei_XP_001701414_Histone_H2B [34-41]; Crei_XP_001691693_Histone_H2B [34-41]; Crei_XP_001700475_Histone_H2B [34-41]; Crei_XP_001700403_Histone_H2B [34-41]</t>
  </si>
  <si>
    <t>35,66</t>
  </si>
  <si>
    <t>[M].ADVAAPAPAKSPAAKKAAKAK.[K]</t>
  </si>
  <si>
    <t>1×Propionyl + Methyl [K19]; Acetyl [K]; 3×Propionyl [N-Term; K10; K]; 1×Dimethyl [K21]</t>
  </si>
  <si>
    <t>Crei_XP_001696172 [2-22]</t>
  </si>
  <si>
    <t>[R].SASTGAALGAGSR.[A]</t>
  </si>
  <si>
    <t>Crei_XP_001701266 [684-696]</t>
  </si>
  <si>
    <t>35,62</t>
  </si>
  <si>
    <t>3×Dimethyl [K1; K21; K23]; 1×Propionyl [K17]; 1×Crotonyl [K4]; 1×PhosphoJoin [T7(100)]</t>
  </si>
  <si>
    <t>K1(2xMethyl): 94,66; K4(Crotonyl): 94,66; T7(Phosp): 100; K17(Propionyl): 99,11; K21(min 2xMethyl): 88,98; K21(3xMethyl): 44,41; K23(min 1xMethyl): 89,48; K23(2xMethyl): 45,03</t>
  </si>
  <si>
    <t>35,6</t>
  </si>
  <si>
    <t>[K].KAKAAKPAAKKSAEK.[K]</t>
  </si>
  <si>
    <t>1×Phenylisocyanate [N-Term]; Propionyl [K]; 1×Dimethyl [K15]; 2×Acetyl [K10; K11]</t>
  </si>
  <si>
    <t>Crei_XP_001696172 [210-224]</t>
  </si>
  <si>
    <t>35,59</t>
  </si>
  <si>
    <t>[K].AAKKAATPKKAAAPKKEGAVK.[K]</t>
  </si>
  <si>
    <t>1×Propionyl + Methyl [K15]; 1×Acetyl [K16]; 4×Propionyl [K3; K4; K9; K10]; 1×Phenylisocyanate [N-Term]</t>
  </si>
  <si>
    <t>Crei_XP_001696172 [102-122]</t>
  </si>
  <si>
    <t>[R].NQQALYER.[A]</t>
  </si>
  <si>
    <t>Crei_XP_001693869 [155-162]</t>
  </si>
  <si>
    <t>[K].TAGTVASKGR.[G]</t>
  </si>
  <si>
    <t>Crei_XP_001700659 [37-46]</t>
  </si>
  <si>
    <t>3×Propionyl [K6; K7; K9]; 1×Phenylisocyanate [N-Term]; 1×Acetyl [K3(100)]</t>
  </si>
  <si>
    <t>Crei_XP_001700461_Histone_H2B 1×Acetyl [K30(100)]; Crei_XP_001696245_Histone_H2B 1×Acetyl [K30(100)]; Crei_XP_001700450_Histone_H2B 1×Acetyl [K30(100)]; Crei_XP_001690686_Histone_H2B 1×Acetyl [K30(100)]; Crei_XP_001696283_Histone_H2B 1×Acetyl [K30(100)]; Crei_XP_001702226_Histone_H2B 1×Acetyl [K30(100)]; Crei_XP_001696556_Histone_H2B 1×Acetyl [K30(100)]; Crei_XP_001701414_Histone_H2B 1×Acetyl [K30(100)]; Crei_XP_001693722_Histone_H2B 1×Acetyl [K34(100)]; Crei_XP_001691693_Histone_H2B 1×Acetyl [K30(100)]; Crei_XP_001700475_Histone_H2B 1×Acetyl [K30(100)]; Crei_XP_001700403_Histone_H2B 1×Acetyl [K30(100)]</t>
  </si>
  <si>
    <t>K3(Acetyl): 100; K6(Propionyl): 100; K7(Propionyl): 100; K9(Propionyl): 99,87</t>
  </si>
  <si>
    <t>35,55</t>
  </si>
  <si>
    <t>[K].ADKAAKKAKK.[AS]</t>
  </si>
  <si>
    <t>Crei_XP_001693071_Histone_H2B [29-38]; Crei_XP_001692948_Histone_H2B [29-38]</t>
  </si>
  <si>
    <t>K3(Propionyl): 100; K6(Propionyl): 100; K7(Propionyl): 100; K9(Propionyl): 99,89</t>
  </si>
  <si>
    <t>[R].KRDDEAAAK.[R]</t>
  </si>
  <si>
    <t>Crei_XP_001692973 [14-22]</t>
  </si>
  <si>
    <t>[K].KEKKPKAEKKAEK.[K]</t>
  </si>
  <si>
    <t>1×Phenylisocyanate [N-Term]; Propionyl [K]; 1×Dimethyl [K13]; 2×Acetyl [K9; K10]</t>
  </si>
  <si>
    <t>Crei_XP_001693443 [149-161]</t>
  </si>
  <si>
    <t>K1(Propionyl): 100; K3(Propionyl): 100; K4(Propionyl): 100; K6(Propionyl): 100; K9(Propionyl): 100; K10(Propionyl): 100</t>
  </si>
  <si>
    <t>35,51</t>
  </si>
  <si>
    <t>[K].EAKPKAPKAKAPK.[K]</t>
  </si>
  <si>
    <t>3×Propionyl [K5; K8; K10]; 1×Phenylisocyanate [N-Term]</t>
  </si>
  <si>
    <t>Crei_XP_001693443 [30-42]</t>
  </si>
  <si>
    <t>K5(Propionyl): 99,97; K8(Propionyl): 100; K10(Propionyl): 100</t>
  </si>
  <si>
    <t>35,49</t>
  </si>
  <si>
    <t>[K].KAAAPKKAKK.[-]</t>
  </si>
  <si>
    <t>Crei_XP_001693443 [245-254]</t>
  </si>
  <si>
    <t>K1(Propionyl): 100; K6(Acetyl): 49,99; K6(Propi): 49,99; K7(Acetyl): 50; K7(Propi): 50; K9(Propionyl): 99,8</t>
  </si>
  <si>
    <t>[K].AIFQQVR.[S]</t>
  </si>
  <si>
    <t>Crei_XP_001695913 [75-81]</t>
  </si>
  <si>
    <t>35,45</t>
  </si>
  <si>
    <t>[R].GPPPAASQPAAPALEIDR.[E]</t>
  </si>
  <si>
    <t>Crei_XP_001695133 [5-22]</t>
  </si>
  <si>
    <t>[K].KAGGKKGGR.[G]</t>
  </si>
  <si>
    <t>1×Propionyl + Methyl [K5]; 2×Propionyl [K1; K6]; 1×Phenylisocyanate [N-Term]</t>
  </si>
  <si>
    <t>Crei_XP_001689496 [378-386]</t>
  </si>
  <si>
    <t>K1(Propionyl): 99,3; K5(Propi): 99,23; K6(Propionyl): 99,93</t>
  </si>
  <si>
    <t>35,35</t>
  </si>
  <si>
    <t>1×Phenylisocyanate [N-Term]; 3×Propionyl [K4(100); K5(100); K7(100)]</t>
  </si>
  <si>
    <t>K4(Propionyl): 100; K5(Propionyl): 100; K7(Propionyl): 99,98</t>
  </si>
  <si>
    <t>35,32</t>
  </si>
  <si>
    <t>[K].KAKTPKAKKEAKPK.[A]</t>
  </si>
  <si>
    <t>Crei_XP_001693443 [21-34]</t>
  </si>
  <si>
    <t>35,3</t>
  </si>
  <si>
    <t>[K].TGSTTKFKVR.[C]</t>
  </si>
  <si>
    <t>1×Phenylisocyanate [N-Term]; 2×Propionyl [K6(100); K8(100)]</t>
  </si>
  <si>
    <t>Crei_XP_001702878 [28-37]</t>
  </si>
  <si>
    <t>K6(Propionyl): 100; K8(Propionyl): 100</t>
  </si>
  <si>
    <t>1×Dimethyl [K]; 1×Propionyl + Methyl [K]; Propionyl [K]; 1×Trimethyl [K]; 1×Acetyl [K7]</t>
  </si>
  <si>
    <t>K3(3xMethyl): 75,41; K4(Propionyl): 87,71; K7(Propionyl): 87,71</t>
  </si>
  <si>
    <t>1×Trimethyl [K7; K]; Acetyl [K]; Propionyl [A]; Propionyl + Methyl [K]; 1×Dimethyl [K]</t>
  </si>
  <si>
    <t>K3(Acetyl): 92,33; K4(2xMethyl): 92,33; K7(Propionyl): 100</t>
  </si>
  <si>
    <t>35,19</t>
  </si>
  <si>
    <t>1×Trimethyl [K]; 2×Propionyl [K7(100); K/A]</t>
  </si>
  <si>
    <t>K3(3xMethyl): 85,43; K7(Propionyl): 100</t>
  </si>
  <si>
    <t>[K].AGGGGAKGGKGAQRPGKQR.[R]</t>
  </si>
  <si>
    <t>Crei_XP_001692490 [289-307]</t>
  </si>
  <si>
    <t>K7(Propi): 99,41; K10(Acetyl): 99,41; K17(Propionyl): 100</t>
  </si>
  <si>
    <t>35,13</t>
  </si>
  <si>
    <t>[K].AEGEKKKAAPK.[K]</t>
  </si>
  <si>
    <t>1×Propionyl + Methyl [K]; 1×Acetyl [K]; 1×Propionyl [K]; 1×Phenylisocyanate [N-Term]</t>
  </si>
  <si>
    <t>Crei_XP_001693443 [138-148]</t>
  </si>
  <si>
    <t>K5(Propionyl): 86,2; K6(Propi): 86,2; K7(Acetyl): 86,2</t>
  </si>
  <si>
    <t>35,12</t>
  </si>
  <si>
    <t>[K].QQPAGGKAATGGKHAPPSTTPAGKR.[G]</t>
  </si>
  <si>
    <t>1×Phenylisocyanate [N-Term]; 3×Propionyl [K7(100); K13(100); K24(100)]</t>
  </si>
  <si>
    <t>Crei_XP_001703633 [85-109]</t>
  </si>
  <si>
    <t>K7(Propionyl): 100; K13(Propionyl): 100; K24(Propionyl): 100</t>
  </si>
  <si>
    <t>[R].TKDGVHEGR.[L]</t>
  </si>
  <si>
    <t>Crei_XP_001693492 [72-80]</t>
  </si>
  <si>
    <t>35,08</t>
  </si>
  <si>
    <t>[K].AEKESKPKADKAAKKAK.[K]</t>
  </si>
  <si>
    <t>6×Propionyl [K3; K6; K8; K11; K14; K15]; 1×Phenylisocyanate [N-Term]</t>
  </si>
  <si>
    <t>Crei_XP_001693071_Histone_H2B [21-37]; Crei_XP_001692948_Histone_H2B [21-37]</t>
  </si>
  <si>
    <t>K3(Propionyl): 100; K6(Propionyl): 100; K8(Propionyl): 100; K11(Propionyl): 100; K14(Propionyl): 99,55; K15(Propionyl): 99,55</t>
  </si>
  <si>
    <t>[K].AKEPSKKAAKEPK.[G]</t>
  </si>
  <si>
    <t>Crei_XP_001690807_Histone_H2B [35-47]</t>
  </si>
  <si>
    <t>K2(Propionyl): 100; K6(Propionyl): 100; K7(Propionyl): 100; K10(Propionyl): 99,98</t>
  </si>
  <si>
    <t>34,97</t>
  </si>
  <si>
    <t>[K].EVDVANGAR.[K]</t>
  </si>
  <si>
    <t>Crei_XP_001702342 [52-60]</t>
  </si>
  <si>
    <t>34,91</t>
  </si>
  <si>
    <t>K3(min 1xMethyl): 65,38; K3(2xMethyl): 34,15; K4(min 1xMethyl): 65,38; K4(2xMethyl): 34,15; K7(Propi): 92,58</t>
  </si>
  <si>
    <t>34,9</t>
  </si>
  <si>
    <t>[K].ATSDANKAQR.[L]</t>
  </si>
  <si>
    <t>Crei_XP_001693492 [107-116]</t>
  </si>
  <si>
    <t>[K].TQENINAR.[L]</t>
  </si>
  <si>
    <t>Crei_XP_001702608 [11-18]</t>
  </si>
  <si>
    <t>34,88</t>
  </si>
  <si>
    <t>[M].ALANMLSR.[K]</t>
  </si>
  <si>
    <t>Crei_XP_001691294 [2-9]</t>
  </si>
  <si>
    <t>Dimethyl [K]; 1×Propionyl + Methyl [K]; 1×PhosphoJoin [T10(100)]; Propionyl [K]; 1×Crotonyl [K]; 1×Trimethyl [K]</t>
  </si>
  <si>
    <t>34,81</t>
  </si>
  <si>
    <t>[M].SGKGAKGLSGK.[G]</t>
  </si>
  <si>
    <t>1×Acetyl [K3(100)]; 2×Propionyl [K6(100); K/S]</t>
  </si>
  <si>
    <t>Crei_XP_001693700_Histone_H2A [2-12]</t>
  </si>
  <si>
    <t>K3(Acetyl): 99,58; K6(Propionyl): 99,58</t>
  </si>
  <si>
    <t>[K].SKAAAADGGATR.[S]</t>
  </si>
  <si>
    <t>Crei_XP_001702358 [92-103]</t>
  </si>
  <si>
    <t>1×Trimethyl [K1]; Acetyl [K]; 1×Phenylisocyanate [N-Term]; 1×Dimethyl [K10]; 1×Propionyl [K1(100)]</t>
  </si>
  <si>
    <t>K1(Propionyl): 100; K9(Acetyl): 93,74; K10(2xMethyl): 87,91</t>
  </si>
  <si>
    <t>34,75</t>
  </si>
  <si>
    <t>1×Phenylisocyanate [N-Term]; 4×Propionyl [K2(100); K6(100); K7(100); K8(100)]</t>
  </si>
  <si>
    <t>K2(Propionyl): 100; K6(Propionyl): 100; K7(Propionyl): 100; K8(Propionyl): 100</t>
  </si>
  <si>
    <t>34,71</t>
  </si>
  <si>
    <t>[R].DLAGLDAPR.[Q]</t>
  </si>
  <si>
    <t>Crei_XP_001702341 [144-152]</t>
  </si>
  <si>
    <t>[K].KAAAPKKEGAVK.[K]</t>
  </si>
  <si>
    <t>1×Propionyl + Methyl [K]; 1×Acetyl [K]; 1×Phenylisocyanate [N-Term]; Propionyl [K]</t>
  </si>
  <si>
    <t>Crei_XP_001696172 [111-122]</t>
  </si>
  <si>
    <t>K1(Propionyl): 100; K6(Acetyl): 95,14; K7(Propi): 95,14</t>
  </si>
  <si>
    <t>34,68</t>
  </si>
  <si>
    <t>[K].KKAEAER.[A]</t>
  </si>
  <si>
    <t>Crei_XP_001694669 [252-258]</t>
  </si>
  <si>
    <t>[K].KAEAKER.[K]</t>
  </si>
  <si>
    <t>Crei_XP_001695292 [34-40]</t>
  </si>
  <si>
    <t>[K].KPKSAEKKPKSAKKEGEK.[K]</t>
  </si>
  <si>
    <t>1×Dimethyl [K18]; 2×Acetyl [K13; K14]; 5×Propionyl [K1; K3; K7; K8; K10]; 1×Phenylisocyanate [N-Term]</t>
  </si>
  <si>
    <t>Crei_XP_001693443 [176-193]</t>
  </si>
  <si>
    <t>[R].IAAAEALER.[A]</t>
  </si>
  <si>
    <t>Crei_XP_001696449 [139-147]</t>
  </si>
  <si>
    <t>[K].KEGEKKKATPAKKAAKPK.[A]</t>
  </si>
  <si>
    <t>Crei_XP_001693443 [189-206]</t>
  </si>
  <si>
    <t>[R].VLPAGHDAAEAGKR.[K]</t>
  </si>
  <si>
    <t>Crei_XP_001698341 [893-906]</t>
  </si>
  <si>
    <t>[R].AEAAANAER.[A]</t>
  </si>
  <si>
    <t>Crei_XP_001702100 [336-344]</t>
  </si>
  <si>
    <t>[K].AEKAGKKAKK.[E]</t>
  </si>
  <si>
    <t>Crei_XP_001691541_Histone_H2B [28-37]</t>
  </si>
  <si>
    <t>K3(Propionyl): 100; K6(Propionyl): 100; K7(Propionyl): 100; K9(Propionyl): 99,62</t>
  </si>
  <si>
    <t>34,47</t>
  </si>
  <si>
    <t>[K].SAKKEGEK.[K]</t>
  </si>
  <si>
    <t>Crei_XP_001693443 [186-193]</t>
  </si>
  <si>
    <t>[R].EHVIEAHAADVPAEAPAEAPGVKPPPPEGVELPPGR.[R]</t>
  </si>
  <si>
    <t>1×Phenylisocyanate [N-Term]; 1×Propionyl [K23(100)]</t>
  </si>
  <si>
    <t>Crei_XP_001695654 [266-301]</t>
  </si>
  <si>
    <t>K23(Propionyl): 100</t>
  </si>
  <si>
    <t>[R].SALPSNWK.[Q]</t>
  </si>
  <si>
    <t>Crei_XP_001690584 [120-127]</t>
  </si>
  <si>
    <t>[R].VLAKALR.[M]</t>
  </si>
  <si>
    <t>Crei_NP_958405 [313-319]</t>
  </si>
  <si>
    <t>34,44</t>
  </si>
  <si>
    <t>[K].AATPKKAAAPKK.[E]</t>
  </si>
  <si>
    <t>Crei_XP_001696172 [106-117]</t>
  </si>
  <si>
    <t>K5(Propionyl): 100; K6(Propionyl): 99,98; K11(Propionyl): 94,72</t>
  </si>
  <si>
    <t>34,37</t>
  </si>
  <si>
    <t>Dimethyl [K]; Acetyl [K]; Propionyl [K]; 1×Phenylisocyanate [N-Term]; 1×Propionyl + Methyl [K]; 1×Trimethyl [K4]</t>
  </si>
  <si>
    <t>34,33</t>
  </si>
  <si>
    <t>[R].AAGEKVLDDPK.[L]</t>
  </si>
  <si>
    <t>1×Propionyl [K5(100)]; 1×Phenylisocyanate [N-Term]</t>
  </si>
  <si>
    <t>Crei_XP_001701699 [127-137]</t>
  </si>
  <si>
    <t>34,3</t>
  </si>
  <si>
    <t>[K].KPKSAEKKPKSAEK.[K]</t>
  </si>
  <si>
    <t>4×Propionyl [K3; K7; K10; K]; 1×Phenylisocyanate [N-Term]</t>
  </si>
  <si>
    <t>Crei_XP_001693443 [162-175]</t>
  </si>
  <si>
    <t>K3(Propionyl): 99,92; K7(Propionyl): 100; K8(Propionyl): 99,99; K10(Propionyl): 99,92</t>
  </si>
  <si>
    <t>34,28</t>
  </si>
  <si>
    <t>[K].AKTPKAKKEAKPKAPK.[A]</t>
  </si>
  <si>
    <t>6×Propionyl [K2; K5; K7; K8; K11; K13]; 1×Phenylisocyanate [N-Term]</t>
  </si>
  <si>
    <t>Crei_XP_001693443 [22-37]</t>
  </si>
  <si>
    <t>K2(Propionyl): 100; K5(Propionyl): 100; K7(Propionyl): 100; K8(Propionyl): 100; K11(Propionyl): 100; K13(Propionyl): 99,98</t>
  </si>
  <si>
    <t>34,27</t>
  </si>
  <si>
    <t>[K].AATPKKAAAPKKEGAVKKTK.[A]</t>
  </si>
  <si>
    <t>1×Propionyl + Methyl [K]; Acetyl [K]; Propionyl [K]; 1×Phenylisocyanate [N-Term]; 1×Dimethyl [K20]</t>
  </si>
  <si>
    <t>Crei_XP_001696172 [106-125]</t>
  </si>
  <si>
    <t>3×Propionyl [K5; K6; K9]; 1×Phenylisocyanate [N-Term]; 1×Acetyl [K1(100)]</t>
  </si>
  <si>
    <t>Crei_XP_001700461_Histone_H2B 1×Acetyl [K37(100)]; Crei_XP_001700450_Histone_H2B 1×Acetyl [K37(100)]; Crei_XP_001690686_Histone_H2B 1×Acetyl [K37(100)]; Crei_XP_001696283_Histone_H2B 1×Acetyl [K37(100)]; Crei_XP_001702226_Histone_H2B 1×Acetyl [K37(100)]; Crei_XP_001696556_Histone_H2B 1×Acetyl [K37(100)]; Crei_XP_001701414_Histone_H2B 1×Acetyl [K37(100)]; Crei_XP_001691693_Histone_H2B 1×Acetyl [K37(100)]; Crei_XP_001700475_Histone_H2B 1×Acetyl [K37(100)]; Crei_XP_001700403_Histone_H2B 1×Acetyl [K37(100)]</t>
  </si>
  <si>
    <t>K1(Acetyl): 100; K5(Propionyl): 100; K6(Propionyl): 100; K9(Propionyl): 99,98</t>
  </si>
  <si>
    <t>34,23</t>
  </si>
  <si>
    <t>[R].KTPATGGVK.[K]</t>
  </si>
  <si>
    <t>1×Trimethyl [K1]; 1×Phenylisocyanate [N-Term]</t>
  </si>
  <si>
    <t>Crei_XP_001698188_Histone_H3 [28-36]</t>
  </si>
  <si>
    <t>K1(3xMethyl): 100</t>
  </si>
  <si>
    <t>1×Phenylisocyanate [N-Term]; 1×Acetyl [K4(100)]</t>
  </si>
  <si>
    <t>Crei_XP_001700194_Histone_H2B 1×Acetyl [K8(100)]</t>
  </si>
  <si>
    <t>K4(Acetyl): 100</t>
  </si>
  <si>
    <t>1×Dimethyl [K21]; 1×Acetyl [K17]; 1×Propionyl [K1]; 1×Phenylisocyanate [N-Term]</t>
  </si>
  <si>
    <t>34,22</t>
  </si>
  <si>
    <t>[R].AALEHAATSER.[S]</t>
  </si>
  <si>
    <t>Crei_XP_001696241 [390-400]</t>
  </si>
  <si>
    <t>34,18</t>
  </si>
  <si>
    <t>2×Propionyl [K1; K17]; 1×Phenylisocyanate [N-Term]</t>
  </si>
  <si>
    <t>K1(Propionyl): 99,99; K17(Propionyl): 99,9</t>
  </si>
  <si>
    <t>34,17</t>
  </si>
  <si>
    <t>2×Propionyl [K3(100); K4(100)]</t>
  </si>
  <si>
    <t>34,13</t>
  </si>
  <si>
    <t>[R].KAAEEAEAAR.[Q]</t>
  </si>
  <si>
    <t>Crei_XP_001694931 [192-201]</t>
  </si>
  <si>
    <t>4×Propionyl [K3; K8; K11; K14]; 1×Phenylisocyanate [N-Term]</t>
  </si>
  <si>
    <t>K3(Propionyl): 100; K8(Propionyl): 100; K11(Propionyl): 100; K14(Propionyl): 95,1</t>
  </si>
  <si>
    <t>2×Dimethyl [K7; K]; 2×Trimethyl [K]; 1×Acetyl [K]; 1×Crotonyl [K]; 1×PhosphoJoin [T10(100)]</t>
  </si>
  <si>
    <t>K3(3xMethyl): 69,03; K4(2xMethyl): 59,86; K7(Crotonyl): 71,2; T10(Phosp): 100; K20(3xMethyl): 74,61; K24(2xMethyl): 86,73; K26(Acetyl): 67,56</t>
  </si>
  <si>
    <t>34,09</t>
  </si>
  <si>
    <t>[K].KAAKPKAEKKPK.[A]</t>
  </si>
  <si>
    <t>1×Propionyl + Methyl [K12; K]; 1×Acetyl [K12; K]; Propionyl [K]; 1×Phenylisocyanate [N-Term]</t>
  </si>
  <si>
    <t>Crei_XP_001693443 [201-212]</t>
  </si>
  <si>
    <t>34,05</t>
  </si>
  <si>
    <t>[K].NLEAEAAGSGR.[G]</t>
  </si>
  <si>
    <t>Crei_XP_001702484 [186-196]</t>
  </si>
  <si>
    <t>34,03</t>
  </si>
  <si>
    <t>[R].GHVSAGHGR.[V]</t>
  </si>
  <si>
    <t>Crei_XP_001699654 [13-21]</t>
  </si>
  <si>
    <t>34,01</t>
  </si>
  <si>
    <t>[K].ATKAAKPAKK.[A]</t>
  </si>
  <si>
    <t>3×Propionyl [K3; K6; K]; 1×Phenylisocyanate [N-Term]</t>
  </si>
  <si>
    <t>Crei_XP_001693443 [236-245]</t>
  </si>
  <si>
    <t>K3(Propionyl): 100; K6(Propionyl): 100; K9(Propionyl): 95,36</t>
  </si>
  <si>
    <t>1×Trimethyl [K1]; 1×Phenylisocyanate [N-Term]; 2×Propionyl [K9(100); K10(100)]</t>
  </si>
  <si>
    <t>K1(3xMethyl): 100; K9(Propionyl): 100; K10(Propionyl): 100</t>
  </si>
  <si>
    <t>K3(Propionyl): 50,19; K3(3xMethyl): 49,81; K4(Propionyl): 50,19; K4(3xMethyl): 49,81; K7(Propionyl): 99,61</t>
  </si>
  <si>
    <t>[K].AEKKPKKEGEKK.[K]</t>
  </si>
  <si>
    <t>5×Propionyl [K3; K4; K6; K7; K]; 1×Phenylisocyanate [N-Term]</t>
  </si>
  <si>
    <t>Crei_XP_001696172 [141-152]</t>
  </si>
  <si>
    <t>K3(Propionyl): 100; K4(Propionyl): 100; K6(Propionyl): 100; K7(Propionyl): 100; K11(Propionyl): 95,67</t>
  </si>
  <si>
    <t>[R].ERENEVEVGSIVEAQR.[V]</t>
  </si>
  <si>
    <t>Crei_XP_001701052 [147-162]</t>
  </si>
  <si>
    <t>[R].EAVVAPVTSTQDEERR.[Q]</t>
  </si>
  <si>
    <t>Crei_XP_001693113 [78-93]</t>
  </si>
  <si>
    <t>33,96</t>
  </si>
  <si>
    <t>[K].EPKGDGEKKDKK.[K]</t>
  </si>
  <si>
    <t>4×Propionyl [K3; K8; K9; K]; 1×Phenylisocyanate [N-Term]</t>
  </si>
  <si>
    <t>Crei_XP_001700461_Histone_H2B [46-57]; Crei_XP_001696245_Histone_H2B [46-57]; Crei_XP_001690686_Histone_H2B [46-57]; Crei_XP_001696283_Histone_H2B [46-57]; Crei_XP_001702226_Histone_H2B [46-57]; Crei_XP_001691541_Histone_H2B [46-57]; Crei_XP_001701414_Histone_H2B [46-57]; Crei_XP_001690807_Histone_H2B [45-56]; Crei_XP_001693722_Histone_H2B [50-61]; Crei_XP_001691693_Histone_H2B [46-57]; Crei_XP_001700475_Histone_H2B [46-57]</t>
  </si>
  <si>
    <t>K3(Propionyl): 100; K8(Propionyl): 99,99; K9(Propionyl): 99,8; K11(Propionyl): 50,1; K12(Propionyl): 50,1</t>
  </si>
  <si>
    <t>33,94</t>
  </si>
  <si>
    <t>[K].KLVAASQAALGL.[-]</t>
  </si>
  <si>
    <t>CON_IPI007458722 [598-609]</t>
  </si>
  <si>
    <t>33,93</t>
  </si>
  <si>
    <t>[K].NYDKLNVR.[T]</t>
  </si>
  <si>
    <t>Crei_XP_001703300 [34-41]</t>
  </si>
  <si>
    <t>33,91</t>
  </si>
  <si>
    <t>[R].ASAAVFGSSAAR.[G]</t>
  </si>
  <si>
    <t>Crei_XP_001696826 [165-176]</t>
  </si>
  <si>
    <t>33,89</t>
  </si>
  <si>
    <t>[K].KDKEGKKDKER.[E]</t>
  </si>
  <si>
    <t>Crei_XP_001701174 [259-269]</t>
  </si>
  <si>
    <t>K1(Propionyl): 100; K3(Propionyl): 100; K6(Propionyl): 100; K7(Propionyl): 100; K9(Propionyl): 100</t>
  </si>
  <si>
    <t>33,85</t>
  </si>
  <si>
    <t>[R].NKEKFVKR.[R]</t>
  </si>
  <si>
    <t>1×Phenylisocyanate [N-Term]; 3×Propionyl [K2(100); K4(100); K7(100)]</t>
  </si>
  <si>
    <t>Crei_XP_001690845 [139-146]</t>
  </si>
  <si>
    <t>K2(Propionyl): 100; K4(Propionyl): 100; K7(Propionyl): 100</t>
  </si>
  <si>
    <t>33,78</t>
  </si>
  <si>
    <t>Propionyl [K]; 1×Phenylisocyanate [N-Term]; 1×Propionyl + Methyl [K15]; 1×Acetyl [K14]</t>
  </si>
  <si>
    <t>K2(Propionyl): 100; K8(Propionyl): 100; K14(Propionyl): 99,98; K15(Propionyl): 94,89</t>
  </si>
  <si>
    <t>33,77</t>
  </si>
  <si>
    <t>[K].SAEKKPKAAKKA.[-]</t>
  </si>
  <si>
    <t>4×Propionyl [K4; K7; K10; K11]; 1×Phenylisocyanate [N-Term]</t>
  </si>
  <si>
    <t>Crei_XP_001696172 [221-232]</t>
  </si>
  <si>
    <t>K4(Propionyl): 95,88; K7(Propionyl): 95,88; K10(Propionyl): 100; K11(Propionyl): 100</t>
  </si>
  <si>
    <t>33,75</t>
  </si>
  <si>
    <t>[M].APKGKKVAPTPAAVKKAAAPAK.[Q]</t>
  </si>
  <si>
    <t>2×Propionyl [K15; K16]; 3×Propionyl + Methyl [K3(100); K5(100); K6(100)]</t>
  </si>
  <si>
    <t>Crei_XP_001696964 [2-23]</t>
  </si>
  <si>
    <t>K3(Propi): 100; K5(Propi): 100; K6(Propi): 100; K15(Propionyl): 99,84; K16(Propionyl): 98,71</t>
  </si>
  <si>
    <t>33,74</t>
  </si>
  <si>
    <t>[R].SAPPATTSAKVGDIK.[L]</t>
  </si>
  <si>
    <t>Crei_XP_001700970 [8-22]</t>
  </si>
  <si>
    <t>[R].QRVDTGAEAGPSSK.[G]</t>
  </si>
  <si>
    <t>Crei_XP_001689496 [265-278]</t>
  </si>
  <si>
    <t>33,72</t>
  </si>
  <si>
    <t>[K].AKKEAKPKAPKAKAPK.[K]</t>
  </si>
  <si>
    <t>Crei_XP_001693443 [27-42]</t>
  </si>
  <si>
    <t>K2(Propionyl): 100; K3(Propionyl): 100; K6(Propionyl): 100; K8(Propionyl): 100; K11(Propionyl): 99,98; K13(Propionyl): 99,67</t>
  </si>
  <si>
    <t>33,71</t>
  </si>
  <si>
    <t>[K].AAKEGGDGEK.[G]</t>
  </si>
  <si>
    <t>Crei_XP_001693071_Histone_H2B [44-53]; Crei_XP_001692948_Histone_H2B [44-53]</t>
  </si>
  <si>
    <t>33,69</t>
  </si>
  <si>
    <t>[R].NIVDASALR.[D]</t>
  </si>
  <si>
    <t>Crei_XP_001691901 [43-51]</t>
  </si>
  <si>
    <t>33,66</t>
  </si>
  <si>
    <t>[K].KATKAAKPAKKAAAPKK.[A]</t>
  </si>
  <si>
    <t>6×Propionyl [K1; K4; K7; K10; K11; K]; 1×Phenylisocyanate [N-Term]</t>
  </si>
  <si>
    <t>Crei_XP_001693443 [235-251]</t>
  </si>
  <si>
    <t>K1(Propionyl): 100; K4(Propionyl): 100; K7(Propionyl): 100; K10(Propionyl): 100; K11(Propionyl): 100; K16(Propionyl): 95,98</t>
  </si>
  <si>
    <t>33,63</t>
  </si>
  <si>
    <t>[K].KPKAEKKPKAEK.[K]</t>
  </si>
  <si>
    <t>Crei_XP_001693443 [223-234]</t>
  </si>
  <si>
    <t>K1(Propionyl): 100; K3(Propionyl): 100; K6(Propionyl): 100; K7(Propionyl): 100; K9(Propionyl): 99,98</t>
  </si>
  <si>
    <t>33,61</t>
  </si>
  <si>
    <t>[R].YLKKGK.[Y]</t>
  </si>
  <si>
    <t>Crei_XP_001696554_Histone_H2A [33-38]; Crei_XP_001700454_Histone_H2A [33-38]; Crei_XP_001702225_Histone_H2A [33-38]; Crei_XP_001691545_Histone_H2A [33-38]</t>
  </si>
  <si>
    <t>33,59</t>
  </si>
  <si>
    <t>1×Dimethyl [K7]; 1×Trimethyl [K]; 1×Acetyl [K]; 5×Propionyl [N-Term; K20; K24; K26; K29]</t>
  </si>
  <si>
    <t>33,57</t>
  </si>
  <si>
    <t>[R].RAGGEEDDFYATAKAGAAAR.[K]</t>
  </si>
  <si>
    <t>Crei_XP_001694763 [102-121]</t>
  </si>
  <si>
    <t>33,5</t>
  </si>
  <si>
    <t>[R].AAKYTGHPTEVR.[A]</t>
  </si>
  <si>
    <t>Crei_XP_001692968 [64-75]</t>
  </si>
  <si>
    <t>33,44</t>
  </si>
  <si>
    <t>[K].DVNASVATIK.[T]</t>
  </si>
  <si>
    <t>Crei_XP_001703110 [327-336]</t>
  </si>
  <si>
    <t>[K].KEGAVKKTK.[A]</t>
  </si>
  <si>
    <t>3×Propionyl [K1; K]; 1×Phenylisocyanate [N-Term]</t>
  </si>
  <si>
    <t>Crei_XP_001696172 [117-125]</t>
  </si>
  <si>
    <t>K1(Propionyl): 100; K6(Propionyl): 99,87; K7(Propionyl): 50,07; K9(Propionyl): 50,07</t>
  </si>
  <si>
    <t>[R].EQGSKVFLSSR.[H]</t>
  </si>
  <si>
    <t>Crei_XP_001703476 [144-154]</t>
  </si>
  <si>
    <t>33,43</t>
  </si>
  <si>
    <t>[R].AKVKNLDIR.[L]</t>
  </si>
  <si>
    <t>Crei_XP_001693495 [57-65]</t>
  </si>
  <si>
    <t>[R].LTTTVEEDSSNR.[E]</t>
  </si>
  <si>
    <t>Crei_XP_001694844 [117-128]</t>
  </si>
  <si>
    <t>33,42</t>
  </si>
  <si>
    <t>[K].TAEGSKKKK.[K]</t>
  </si>
  <si>
    <t>1×Dimethyl [K]; Acetyl [K]; Propionyl [K]; 1×Phenylisocyanate [N-Term]; 1×Propionyl + Methyl [K]</t>
  </si>
  <si>
    <t>Crei_XP_001700194_Histone_H2B [18-26]</t>
  </si>
  <si>
    <t>K6(Acetyl): 48,79; K6(Propi): 48,79; K7(Acetyl): 49,84; K7(Propi): 49,84; K8(Propionyl): 48,7; K9(Propionyl): 48,89</t>
  </si>
  <si>
    <t>33,41</t>
  </si>
  <si>
    <t>[K].KAKKSPAKK.[A]</t>
  </si>
  <si>
    <t>4×Propionyl [K1; K3; K4; K8]; 1×Phenylisocyanate [N-Term]</t>
  </si>
  <si>
    <t>Crei_XP_001692948_Histone_H2B [35-43]</t>
  </si>
  <si>
    <t>K1(Propionyl): 100; K3(Propionyl): 100; K4(Propionyl): 100; K8(Propionyl): 96,54</t>
  </si>
  <si>
    <t>33,4</t>
  </si>
  <si>
    <t>2×Dimethyl [K24; K26]; 1×Acetyl [K3]; Propionyl [K]; 1×Trimethyl [K3]</t>
  </si>
  <si>
    <t>K3(3xMethyl): 85,06; K7(Propionyl): 85,23; K20(Propionyl): 100; K24(Propionyl): 99,47</t>
  </si>
  <si>
    <t>33,38</t>
  </si>
  <si>
    <t>1×Trimethyl [K]; 2×Propionyl + Methyl [K4; K]; 2×Propionyl [K20; K24]; 1×Phenylisocyanate [N-Term]</t>
  </si>
  <si>
    <t>33,35</t>
  </si>
  <si>
    <t>[R].YQGAVGR.[T]</t>
  </si>
  <si>
    <t>Crei_XP_001693454 [63-69]</t>
  </si>
  <si>
    <t>[K].KAEKKPKSAEK.[K]</t>
  </si>
  <si>
    <t>1×Dimethyl [K11]; Acetyl [K]; Propionyl [K]; 1×Phenylisocyanate [N-Term]; 1×Propionyl + Methyl [K5]</t>
  </si>
  <si>
    <t>Crei_XP_001693443 [158-168]</t>
  </si>
  <si>
    <t>K1(Propionyl): 100; K4(Propionyl): 51,49; K5(Propionyl): 51,49; K7(Propionyl): 97,01</t>
  </si>
  <si>
    <t>[K].AATGGKHAPPSTTPAGKR.[G]</t>
  </si>
  <si>
    <t>1×Phenylisocyanate [N-Term]; 2×Propionyl [K6(100); K17(100)]</t>
  </si>
  <si>
    <t>Crei_XP_001703633 [92-109]</t>
  </si>
  <si>
    <t>K6(Propionyl): 100; K17(Propionyl): 100</t>
  </si>
  <si>
    <t>33,34</t>
  </si>
  <si>
    <t>[K].SAKKAEKKPK.[K]</t>
  </si>
  <si>
    <t>3×Propionyl [K3; K4; K7]; 1×Phenylisocyanate [N-Term]</t>
  </si>
  <si>
    <t>Crei_XP_001696172 [137-146]</t>
  </si>
  <si>
    <t>K3(Propionyl): 100; K4(Propionyl): 100; K7(Propionyl): 99,82</t>
  </si>
  <si>
    <t>33,29</t>
  </si>
  <si>
    <t>[K].KAKKSPAKKAAK.[E]</t>
  </si>
  <si>
    <t>5×Propionyl [K1; K3; K4; K8; K9]; 1×Phenylisocyanate [N-Term]</t>
  </si>
  <si>
    <t>Crei_XP_001692948_Histone_H2B [35-46]</t>
  </si>
  <si>
    <t>K1(Propionyl): 100; K3(Propionyl): 100; K4(Propionyl): 100; K8(Propionyl): 100; K9(Propionyl): 99,98</t>
  </si>
  <si>
    <t>[R].QPEATAYGGEATGIK.[T]</t>
  </si>
  <si>
    <t>Crei_XP_001694763 [194-208]</t>
  </si>
  <si>
    <t>33,26</t>
  </si>
  <si>
    <t>[R].ALKTKHETPK.[Y]</t>
  </si>
  <si>
    <t>Crei_XP_001690352 [327-336]</t>
  </si>
  <si>
    <t>33,24</t>
  </si>
  <si>
    <t>[K].VEGGTAAVNK.[A]</t>
  </si>
  <si>
    <t>Crei_XP_001703300 [139-148]</t>
  </si>
  <si>
    <t>[K].AATTLELQR.[R]</t>
  </si>
  <si>
    <t>Crei_XP_001701699 [66-74]</t>
  </si>
  <si>
    <t>[K].AAAKPKAEK.[K]</t>
  </si>
  <si>
    <t>2×Propionyl [K]; 1×Phenylisocyanate [N-Term]; 1×Propionyl + Methyl [K4]; 1×Acetyl [K6]</t>
  </si>
  <si>
    <t>Crei_XP_001696172 [178-186]; [190-198]</t>
  </si>
  <si>
    <t>K4(Propi): 99,9; K6(Acetyl): 99,9</t>
  </si>
  <si>
    <t>33,2</t>
  </si>
  <si>
    <t>1×Phenylisocyanate [N-Term]; 3×Propionyl [K10(100); K11(100); K12(100)]</t>
  </si>
  <si>
    <t>K10(Propionyl): 100; K11(Propionyl): 100; K12(Propionyl): 100</t>
  </si>
  <si>
    <t>[K].AAKPAKKAAAPK.[K]</t>
  </si>
  <si>
    <t>1×Propionyl + Methyl [K6]; 1×Acetyl [K7]; 1×Phenylisocyanate [N-Term]</t>
  </si>
  <si>
    <t>Crei_XP_001693443 [239-250]</t>
  </si>
  <si>
    <t>K6(Propi): 99,97; K7(Acetyl): 99,97</t>
  </si>
  <si>
    <t>33,17</t>
  </si>
  <si>
    <t>[R].HDLNQPGVKGELLTR.[H]</t>
  </si>
  <si>
    <t>Crei_XP_001699505 [86-100]</t>
  </si>
  <si>
    <t>[R].APDTAAGTAAGAATR.[V]</t>
  </si>
  <si>
    <t>Crei_XP_001695803 [826-840]</t>
  </si>
  <si>
    <t>2×Dimethyl [K21; K23]; 1×PhosphoJoin [T7]; 1×Propionyl [K17]; 1×Crotonyl [K1]</t>
  </si>
  <si>
    <t>[K].AAKEPKGEGEKK.[D]</t>
  </si>
  <si>
    <t>1×Acetyl [K]; 2×Propionyl [K3; K6]; 1×Phenylisocyanate [N-Term]</t>
  </si>
  <si>
    <t>Crei_XP_001696556_Histone_H2B [43-54]</t>
  </si>
  <si>
    <t>K3(Propionyl): 100; K6(Propionyl): 99,74; K11(Acetyl): 49,87; K12(Acetyl): 49,89</t>
  </si>
  <si>
    <t>[K].AAKPAKKAEK.[K]</t>
  </si>
  <si>
    <t>1×Propionyl + Methyl [K7]; 1×Acetyl [K6]; 1×Propionyl [K3]; 1×Phenylisocyanate [N-Term]</t>
  </si>
  <si>
    <t>Crei_XP_001693443 [213-222]</t>
  </si>
  <si>
    <t>K3(Propionyl): 99,99; K6(Acetyl): 95,68; K7(Propi): 95,66</t>
  </si>
  <si>
    <t>33,02</t>
  </si>
  <si>
    <t>[K].QKEAAKQER.[V]</t>
  </si>
  <si>
    <t>Crei_XP_001699264 [565-573]</t>
  </si>
  <si>
    <t>32,98</t>
  </si>
  <si>
    <t>[R].GAFKAR.[E]</t>
  </si>
  <si>
    <t>Crei_XP_001689675 [60-65]</t>
  </si>
  <si>
    <t>32,97</t>
  </si>
  <si>
    <t>[K].QKQLEYHLR.[R]</t>
  </si>
  <si>
    <t>Crei_XP_001689438 [71-79]</t>
  </si>
  <si>
    <t>32,93</t>
  </si>
  <si>
    <t>[R].VEELGAAKGQQQQRGGE.[-]</t>
  </si>
  <si>
    <t>Crei_XP_001691813 [96-112]</t>
  </si>
  <si>
    <t>32,92</t>
  </si>
  <si>
    <t>[K].EKAKKER.[E]</t>
  </si>
  <si>
    <t>1×Phenylisocyanate [N-Term]; 3×Propionyl [K2(100); K4(100); K5(100)]</t>
  </si>
  <si>
    <t>Crei_XP_001702993 [201-207]</t>
  </si>
  <si>
    <t>K2(Propionyl): 100; K4(Propionyl): 100; K5(Propionyl): 100</t>
  </si>
  <si>
    <t>32,88</t>
  </si>
  <si>
    <t>[K].EVVSLGPTVR.[E]</t>
  </si>
  <si>
    <t>Crei_XP_001697388 [15-24]</t>
  </si>
  <si>
    <t>32,86</t>
  </si>
  <si>
    <t>[K].THTKQPAEGQQSR.[A]</t>
  </si>
  <si>
    <t>Crei_XP_001691433 [123-135]</t>
  </si>
  <si>
    <t>32,79</t>
  </si>
  <si>
    <t>1×Dimethyl [K11]; 1×Propionyl + Methyl [K]; 1×Phenylisocyanate [N-Term]; 2×Crotonyl [K9; K]</t>
  </si>
  <si>
    <t>32,77</t>
  </si>
  <si>
    <t>4×Propionyl [K4; K5; K10; K]; 1×Phenylisocyanate [N-Term]</t>
  </si>
  <si>
    <t>K4(Propionyl): 100; K5(Propionyl): 99,97; K7(Propionyl): 93,85; K10(Propionyl): 99,56</t>
  </si>
  <si>
    <t>[R].EGSEAKPK.[V]</t>
  </si>
  <si>
    <t>Crei_XP_001702514 [83-90]</t>
  </si>
  <si>
    <t>K6(Propionyl): 99,99</t>
  </si>
  <si>
    <t>[M].APKKDEKPATAEAGAEAPAKADAKPKAEK.[A]</t>
  </si>
  <si>
    <t>Dimethyl [K]; 1×Trimethyl [K24]; 1×Acetyl [K]; Propionyl [K]; 1×Propionyl + Methyl [K4]</t>
  </si>
  <si>
    <t>Crei_XP_001696283_Histone_H2B [2-30]</t>
  </si>
  <si>
    <t>32,74</t>
  </si>
  <si>
    <t>Dimethyl [K]; Propionyl + Methyl [K]; Acetyl [K]; Propionyl [K]; 1×Trimethyl [K]</t>
  </si>
  <si>
    <t>[K].EGAVKKTK.[A]</t>
  </si>
  <si>
    <t>Crei_XP_001696172 [118-125]</t>
  </si>
  <si>
    <t>32,69</t>
  </si>
  <si>
    <t>[K].AEKKPKAEKKATKAAKPAK.[K]</t>
  </si>
  <si>
    <t>1×Propionyl + Methyl [K13]; 1×Acetyl [K10]; 5×Propionyl [K3; K4; K6; K9; K19]; 1×Phenylisocyanate [N-Term]</t>
  </si>
  <si>
    <t>Crei_XP_001693443 [226-244]</t>
  </si>
  <si>
    <t>[K].ALQASEGELAR.[N]</t>
  </si>
  <si>
    <t>Crei_XP_001689563 [299-309]</t>
  </si>
  <si>
    <t>[R].ESVKSENPGIAFGEVGK.[V]</t>
  </si>
  <si>
    <t>Crei_XP_001696319 [77-93]</t>
  </si>
  <si>
    <t>32,61</t>
  </si>
  <si>
    <t>4×Propionyl [K3; K4; K6; K]; 1×Phenylisocyanate [N-Term]</t>
  </si>
  <si>
    <t>K3(Propionyl): 100; K4(Propionyl): 100; K6(Propionyl): 100; K10(Propionyl): 95,52</t>
  </si>
  <si>
    <t>[M].APKKDEKPPTQEAGAEAPAKAEAKPK.[A]</t>
  </si>
  <si>
    <t>Dimethyl [K]; Trimethyl [K]; Propionyl [K]; 1×PhosphoJoin [T10(100)]; 1×Acetyl [K4]</t>
  </si>
  <si>
    <t>Crei_XP_001700475_Histone_H2B [2-27]</t>
  </si>
  <si>
    <t>32,59</t>
  </si>
  <si>
    <t>[K].KKAAPKKAAAPKK.[A]</t>
  </si>
  <si>
    <t>Propionyl [K]; 1×Phenylisocyanate [N-Term]; 1×Propionyl + Methyl [K7]; 1×Acetyl [K6]</t>
  </si>
  <si>
    <t>Crei_XP_001693443 [125-137]</t>
  </si>
  <si>
    <t>32,57</t>
  </si>
  <si>
    <t>[R].GPKAAAGGVR.[K]</t>
  </si>
  <si>
    <t>Crei_XP_001698026 [351-360]</t>
  </si>
  <si>
    <t>32,53</t>
  </si>
  <si>
    <t>[R].LSSQHEALTPYR.[D]</t>
  </si>
  <si>
    <t>Crei_XP_001693869 [282-293]</t>
  </si>
  <si>
    <t>32,52</t>
  </si>
  <si>
    <t>[K].SAGPKHAPLKKNPLR.[N]</t>
  </si>
  <si>
    <t>Crei_XP_001694804 [307-321]</t>
  </si>
  <si>
    <t>K5(Propionyl): 100; K10(Propionyl): 100; K11(Propionyl): 100</t>
  </si>
  <si>
    <t>32,51</t>
  </si>
  <si>
    <t>3×Dimethyl [K4; K21; K23]; 1×PhosphoJoin [T7]; 1×Propionyl [K17]; 1×Crotonyl [K1]</t>
  </si>
  <si>
    <t>32,49</t>
  </si>
  <si>
    <t>[R].DQHGVPLINTVTGSKVLR.[I]</t>
  </si>
  <si>
    <t>Crei_XP_001690424 [56-73]</t>
  </si>
  <si>
    <t>3×Propionyl [K3; K4; K6]; 1×Phenylisocyanate [N-Term]</t>
  </si>
  <si>
    <t>K3(Propionyl): 99,99; K4(Propionyl): 99,99; K6(Propionyl): 93,05</t>
  </si>
  <si>
    <t>32,46</t>
  </si>
  <si>
    <t>[R].AVPIRKDDEVQVTR.[G]</t>
  </si>
  <si>
    <t>Crei_XP_001689675 [46-59]</t>
  </si>
  <si>
    <t>32,44</t>
  </si>
  <si>
    <t>[R].TQEKDIVR.[L]</t>
  </si>
  <si>
    <t>Crei_XP_001692973 [54-61]</t>
  </si>
  <si>
    <t>32,37</t>
  </si>
  <si>
    <t>[R].ATKVSHGNTAR.[H]</t>
  </si>
  <si>
    <t>Crei_XP_001691597 [229-239]</t>
  </si>
  <si>
    <t>[R].EQLHAAQAER.[D]</t>
  </si>
  <si>
    <t>Crei_XP_001697746 [3007-3016]</t>
  </si>
  <si>
    <t>32,35</t>
  </si>
  <si>
    <t>[K].LLGTEAGNSK.[G]</t>
  </si>
  <si>
    <t>Crei_XP_001690352 [401-410]</t>
  </si>
  <si>
    <t>32,34</t>
  </si>
  <si>
    <t>[K].KEKKPKAEKK.[A]</t>
  </si>
  <si>
    <t>5×Propionyl [K1; K3; K4; K6; K9]; 1×Phenylisocyanate [N-Term]</t>
  </si>
  <si>
    <t>Crei_XP_001693443 [149-158]</t>
  </si>
  <si>
    <t>K1(Propionyl): 100; K3(Propionyl): 100; K4(Propionyl): 100; K6(Propionyl): 100; K9(Propionyl): 96,06</t>
  </si>
  <si>
    <t>[K].STKKEKKK.[D]</t>
  </si>
  <si>
    <t>4×Propionyl [K3; K4; K6; K7]; 1×Phenylisocyanate [N-Term]</t>
  </si>
  <si>
    <t>Crei_XP_001701174 [276-283]</t>
  </si>
  <si>
    <t>K3(Propionyl): 100; K4(Propionyl): 100; K6(Propionyl): 99,81; K7(Propionyl): 96,06</t>
  </si>
  <si>
    <t>32,32</t>
  </si>
  <si>
    <t>[K].AIIEQHR.[H]</t>
  </si>
  <si>
    <t>Crei_XP_001701853 [80-86]</t>
  </si>
  <si>
    <t>32,28</t>
  </si>
  <si>
    <t>[R].KAEVQQDKDR.[A]</t>
  </si>
  <si>
    <t>1×Phenylisocyanate [N-Term]; 2×Propionyl [K1(100); K8(100)]</t>
  </si>
  <si>
    <t>Crei_XP_001698341 [1036-1045]</t>
  </si>
  <si>
    <t>K1(Propionyl): 100; K8(Propionyl): 100</t>
  </si>
  <si>
    <t>32,22</t>
  </si>
  <si>
    <t>[M].AKPATFVAR.[G]</t>
  </si>
  <si>
    <t>Crei_XP_001689873 [2-10]</t>
  </si>
  <si>
    <t>32,21</t>
  </si>
  <si>
    <t>[R].KAAGKYGSK.[V]</t>
  </si>
  <si>
    <t>Crei_XP_001699854 [232-240]</t>
  </si>
  <si>
    <t>32,19</t>
  </si>
  <si>
    <t>[K].TPTKKAAAKPK.[A]</t>
  </si>
  <si>
    <t>3×Propionyl [K4; K5; K9]; 1×Phenylisocyanate [N-Term]</t>
  </si>
  <si>
    <t>Crei_XP_001696172 [173-183]</t>
  </si>
  <si>
    <t>K4(Propionyl): 100; K5(Propionyl): 100; K9(Propionyl): 99,97</t>
  </si>
  <si>
    <t>32,18</t>
  </si>
  <si>
    <t>1×Propionyl [K6(100)]</t>
  </si>
  <si>
    <t>32,17</t>
  </si>
  <si>
    <t>2×Trimethyl [K2; K9]; 2×Propionyl [K5; K13]; 1×Phenylisocyanate [N-Term]</t>
  </si>
  <si>
    <t>K2(3xMethyl): 99,99; K5(3xMethyl): 99,99; K9(Propionyl): 100; K13(Propionyl): 99,99</t>
  </si>
  <si>
    <t>3×Propionyl [N-Term; K20; K24]; 3×Propionyl + Methyl [K3(100); K4(100); K7(100)]</t>
  </si>
  <si>
    <t>K3(Propi): 100; K4(Propi): 100; K7(Propi): 100; K20(Propionyl): 100; K24(Propionyl): 99,12</t>
  </si>
  <si>
    <t>32,08</t>
  </si>
  <si>
    <t>[R].TPGGFGSGGSGAGGASAATTPAPAQGTPGAGGELPATETAR.[K]</t>
  </si>
  <si>
    <t>Crei_XP_001699176 [472-512]</t>
  </si>
  <si>
    <t>32,06</t>
  </si>
  <si>
    <t>[K].SVLAIHNIAFQGR.[M]</t>
  </si>
  <si>
    <t>Crei_XP_001697117 [223-235]</t>
  </si>
  <si>
    <t>32,02</t>
  </si>
  <si>
    <t>32,01</t>
  </si>
  <si>
    <t>[R].SSPAALAAAELR.[I]</t>
  </si>
  <si>
    <t>Crei_XP_001702257 [250-261]</t>
  </si>
  <si>
    <t>[R].ATTPSGPSPAAATPK.[V]</t>
  </si>
  <si>
    <t>Crei_XP_001697117 [630-644]</t>
  </si>
  <si>
    <t>31,94</t>
  </si>
  <si>
    <t>[M].APKAAEKAPAK.[K]</t>
  </si>
  <si>
    <t>1×Trimethyl [K3]; 2×Propionyl [K7(100); K]</t>
  </si>
  <si>
    <t>Crei_XP_001700194_Histone_H2B [2-12]</t>
  </si>
  <si>
    <t>K3(3xMethyl): 100; K7(Propionyl): 100</t>
  </si>
  <si>
    <t>31,88</t>
  </si>
  <si>
    <t>[R].TTAGGSTGSVR.[N]</t>
  </si>
  <si>
    <t>Crei_XP_001693111 [177-187]</t>
  </si>
  <si>
    <t>[R].GQVTQVR.[V]</t>
  </si>
  <si>
    <t>Crei_XP_001691054 [21-27]</t>
  </si>
  <si>
    <t>31,85</t>
  </si>
  <si>
    <t>[K].KDAAAPEAAEPKAEKESKPKADK.[A]</t>
  </si>
  <si>
    <t>5×Propionyl [K1; K12; K15; K18; K]; 1×Phenylisocyanate [N-Term]</t>
  </si>
  <si>
    <t>Crei_XP_001693071_Histone_H2B [9-31]; Crei_XP_001692948_Histone_H2B [9-31]</t>
  </si>
  <si>
    <t>K1(Propionyl): 100; K12(Propionyl): 100; K15(Propionyl): 100; K18(Propionyl): 99,99; K20(Propionyl): 98,98</t>
  </si>
  <si>
    <t>31,84</t>
  </si>
  <si>
    <t>[K].SLESLQENAQR.[L]</t>
  </si>
  <si>
    <t>Crei_XP_001692670 [105-115]</t>
  </si>
  <si>
    <t>4×Propionyl [K3; K6; K11; K14; K]; 1×Phenylisocyanate [N-Term]</t>
  </si>
  <si>
    <t>K3(Propionyl): 100; K6(Propionyl): 100; K11(Propionyl): 100; K12(Propionyl): 99,99</t>
  </si>
  <si>
    <t>31,82</t>
  </si>
  <si>
    <t>1×Propionyl [K6]</t>
  </si>
  <si>
    <t>K6(Propionyl): 99,09</t>
  </si>
  <si>
    <t>1×Acetyl [K6(100)]; 1×Propionyl [K1(100)]</t>
  </si>
  <si>
    <t>[K].AEKKPKAEKK.[P]</t>
  </si>
  <si>
    <t>Crei_XP_001693443 [220-229]</t>
  </si>
  <si>
    <t>31,8</t>
  </si>
  <si>
    <t>[R].IVGHNAQYFLK.[N]</t>
  </si>
  <si>
    <t>Crei_XP_001701853 [239-249]</t>
  </si>
  <si>
    <t>31,77</t>
  </si>
  <si>
    <t>[R].VAPGVGAEKEK.[G]</t>
  </si>
  <si>
    <t>Crei_XP_001693113 [245-255]</t>
  </si>
  <si>
    <t>K9(Propionyl): 93,95</t>
  </si>
  <si>
    <t>[K].VDDSGKVQR.[L]</t>
  </si>
  <si>
    <t>Crei_XP_001696195 [106-114]</t>
  </si>
  <si>
    <t>31,75</t>
  </si>
  <si>
    <t>31,74</t>
  </si>
  <si>
    <t>1×Trimethyl [K3]; 2×Propionyl + Methyl [K4; K7]; 3×Propionyl [K20; K24; K26]</t>
  </si>
  <si>
    <t>31,73</t>
  </si>
  <si>
    <t>[K].TIADQFEAR.[R]</t>
  </si>
  <si>
    <t>Crei_XP_001701635 [154-162]</t>
  </si>
  <si>
    <t>[R].EAVEVEPVLK.[G]</t>
  </si>
  <si>
    <t>Crei_XP_001690407 [146-155]</t>
  </si>
  <si>
    <t>[K].EGEKKKATPAKKAAKPKAEK.[K]</t>
  </si>
  <si>
    <t>1×Propionyl + Methyl [K6; K]; 1×Acetyl [K6; K]; Propionyl [K]; 1×Phenylisocyanate [N-Term]</t>
  </si>
  <si>
    <t>Crei_XP_001693443 [190-209]</t>
  </si>
  <si>
    <t>K4(Propionyl): 100; K5(Propionyl): 100; K6(Propionyl): 100; K11(Propionyl): 100; K12(Propionyl): 100; K15(Propionyl): 99,97; K17(Propionyl): 94,18</t>
  </si>
  <si>
    <t>[K].AEKKPKAEKKPK.[A]</t>
  </si>
  <si>
    <t>5×Propionyl [K3; K4; K6; K9; K10]; 1×Phenylisocyanate [N-Term]</t>
  </si>
  <si>
    <t>Crei_XP_001693443 [220-231]</t>
  </si>
  <si>
    <t>K3(Propionyl): 100; K4(Propionyl): 100; K6(Propionyl): 100; K9(Propionyl): 99,9; K10(Propionyl): 50,05; K12(Propionyl): 50,05</t>
  </si>
  <si>
    <t>[R].EEAIQAR.[M]</t>
  </si>
  <si>
    <t>Crei_XP_001698907 [35-41]</t>
  </si>
  <si>
    <t>[K].KRGPNSNPA.[-]</t>
  </si>
  <si>
    <t>Crei_XP_001701464 [54-62]</t>
  </si>
  <si>
    <t>[R].SHASSAGGAASTSGRPSLTGTGGGSR.[T]</t>
  </si>
  <si>
    <t>Crei_XP_001703236 [480-505]</t>
  </si>
  <si>
    <t>3×Dimethyl [K24; K26; K]; 1×Trimethyl [K]; 1×PhosphoJoin [T10]; 1×Propionyl [K20]; 1×Crotonyl [K]</t>
  </si>
  <si>
    <t>31,63</t>
  </si>
  <si>
    <t>2×Acetyl [K1(100); K6(100)]</t>
  </si>
  <si>
    <t>Crei_XP_001698188_Histone_H3 2×Acetyl [K10(100); K15(100)]</t>
  </si>
  <si>
    <t>31,61</t>
  </si>
  <si>
    <t>[M].VATGLAVGLNK.[G]</t>
  </si>
  <si>
    <t>Crei_XP_001703188 [2-12]</t>
  </si>
  <si>
    <t>1×Phenylisocyanate [N-Term]; 1×Acetyl [K6(100)]</t>
  </si>
  <si>
    <t>K6(Acetyl): 100</t>
  </si>
  <si>
    <t>31,6</t>
  </si>
  <si>
    <t>[K].VKAETKKKAAPKKAAAPK.[K]</t>
  </si>
  <si>
    <t>Crei_XP_001693443 [119-136]</t>
  </si>
  <si>
    <t>31,58</t>
  </si>
  <si>
    <t>[R].GSSAAASVLSAR.[R]</t>
  </si>
  <si>
    <t>Crei_XP_001703475 [1861-1872]</t>
  </si>
  <si>
    <t>31,56</t>
  </si>
  <si>
    <t>[K].AAKKAATPKKAAAPK.[K]</t>
  </si>
  <si>
    <t>Crei_XP_001696172 [102-116]</t>
  </si>
  <si>
    <t>K3(Propionyl): 100; K4(Propionyl): 100; K9(Propionyl): 100; K10(Propionyl): 100</t>
  </si>
  <si>
    <t>[R].VSDKKKEYR.[Q]</t>
  </si>
  <si>
    <t>Crei_XP_001697060 [7-15]</t>
  </si>
  <si>
    <t>K4(Propionyl): 87,09; K5(Propi): 87,09; K6(Acetyl): 87,09</t>
  </si>
  <si>
    <t>1×Dimethyl [K33]; 1×Trimethyl [K32]; 1×Acetyl [K]; 6×Propionyl [K20; K24; K26; K29; K]; 1×Phenylisocyanate [N-Term]</t>
  </si>
  <si>
    <t>31,49</t>
  </si>
  <si>
    <t>[K].KAEGEKKK.[A]</t>
  </si>
  <si>
    <t>3×Propionyl [K1; K6; K7]; 1×Phenylisocyanate [N-Term]</t>
  </si>
  <si>
    <t>Crei_XP_001693443 [137-144]</t>
  </si>
  <si>
    <t>K1(Propionyl): 100; K6(Propionyl): 99,68; K7(Propionyl): 94,97</t>
  </si>
  <si>
    <t>31,45</t>
  </si>
  <si>
    <t>[K].AEKAPKAEK.[A]</t>
  </si>
  <si>
    <t>Crei_XP_001695913 [45-53]</t>
  </si>
  <si>
    <t>31,44</t>
  </si>
  <si>
    <t>[R].LVLPGELAK.[H]</t>
  </si>
  <si>
    <t>Crei_XP_001700461_Histone_H2B [129-137]; Crei_XP_001700194_Histone_H2B [97-105]; Crei_XP_001696245_Histone_H2B [129-137]; Crei_XP_001700450_Histone_H2B [129-137]; Crei_XP_001690686_Histone_H2B [129-137]; Crei_XP_001693071_Histone_H2B [131-139]; Crei_XP_001696283_Histone_H2B [129-137]; Crei_XP_001702226_Histone_H2B [129-137]; Crei_XP_001696556_Histone_H2B [129-137]; Crei_XP_001691541_Histone_H2B [129-137]; Crei_XP_001701414_Histone_H2B [129-137]; Crei_XP_001690807_Histone_H2B [128-136]; Crei_XP_001693722_Histone_H2B [132-140]; Crei_XP_001691693_Histone_H2B [129-137]; Crei_XP_001692948_Histone_H2B [131-139]; Crei_XP_001700475_Histone_H2B [129-137]; Crei_XP_001700403_Histone_H2B [129-137]</t>
  </si>
  <si>
    <t>[K].AEEYEKKGGHR.[S]</t>
  </si>
  <si>
    <t>Crei_XP_001702576 [34-44]</t>
  </si>
  <si>
    <t>[R].AQAAEIDEKR.[Q]</t>
  </si>
  <si>
    <t>Crei_XP_001700364 [336-345]</t>
  </si>
  <si>
    <t>31,39</t>
  </si>
  <si>
    <t>[K].QQSAAGPDGGPPQTGASGGGADLR.[A]</t>
  </si>
  <si>
    <t>Crei_XP_001698341 [1004-1027]</t>
  </si>
  <si>
    <t>1×Phenylisocyanate [N-Term]; Propionyl [K]; 1×Dimethyl [K11]; 2×Acetyl [K5; K7]</t>
  </si>
  <si>
    <t>K1(Propionyl): 100; K4(Propionyl): 100; K5(Propionyl): 100; K7(Propionyl): 100</t>
  </si>
  <si>
    <t>31,38</t>
  </si>
  <si>
    <t>3×Propionyl [K3; K8; K9]; 1×Phenylisocyanate [N-Term]</t>
  </si>
  <si>
    <t>K3(Propionyl): 100; K8(Propionyl): 99,37; K9(Propionyl): 92,8</t>
  </si>
  <si>
    <t>31,36</t>
  </si>
  <si>
    <t>[R].KKNVKEDEAEAEPAEAAVEPR.[A]</t>
  </si>
  <si>
    <t>1×Propionyl + Methyl [K1]; 1×Acetyl [K]; 1×Propionyl [K]</t>
  </si>
  <si>
    <t>Crei_XP_001702358 [5-25]</t>
  </si>
  <si>
    <t>K1(Propi): 93,29; K2(Acetyl): 88,09; K5(Propionyl): 93,29</t>
  </si>
  <si>
    <t>31,33</t>
  </si>
  <si>
    <t>[R].LVAFDNQK.[Q]</t>
  </si>
  <si>
    <t>Crei_XP_001702409 [152-159]</t>
  </si>
  <si>
    <t>31,27</t>
  </si>
  <si>
    <t>[R].KQNVAAAGQATA.[-]</t>
  </si>
  <si>
    <t>Crei_XP_001695164 [3862-3873]</t>
  </si>
  <si>
    <t>31,23</t>
  </si>
  <si>
    <t>31,22</t>
  </si>
  <si>
    <t>[R].LTAVASER.[L]</t>
  </si>
  <si>
    <t>Crei_XP_001700247 [108-115]</t>
  </si>
  <si>
    <t>[R].TEHVAAHPLPR.[N]</t>
  </si>
  <si>
    <t>Crei_XP_001699854 [248-258]</t>
  </si>
  <si>
    <t>31,16</t>
  </si>
  <si>
    <t>[K].STELLIR.[K]</t>
  </si>
  <si>
    <t>Crei_XP_001698188_Histone_H3 [57-63]</t>
  </si>
  <si>
    <t>31,14</t>
  </si>
  <si>
    <t>[K].EAETAHAELVK.[Y]</t>
  </si>
  <si>
    <t>Crei_XP_001703258 [169-179]</t>
  </si>
  <si>
    <t>31,13</t>
  </si>
  <si>
    <t>[K].KAKKAPAKK.[A]</t>
  </si>
  <si>
    <t>Crei_XP_001693071_Histone_H2B [35-43]</t>
  </si>
  <si>
    <t>K1(Propionyl): 100; K3(Propionyl): 100; K4(Propionyl): 100; K8(Propionyl): 95,77</t>
  </si>
  <si>
    <t>31,11</t>
  </si>
  <si>
    <t>[R].GQTPKVPKQEKK.[K]</t>
  </si>
  <si>
    <t>3×Propionyl [K5; K8; K11]; 1×Phenylisocyanate [N-Term]</t>
  </si>
  <si>
    <t>Crei_XP_001701464 [16-27]</t>
  </si>
  <si>
    <t>K5(Propionyl): 100; K8(Propionyl): 100; K11(Propionyl): 96,31</t>
  </si>
  <si>
    <t>[R].GEQQHTAAELSR.[R]</t>
  </si>
  <si>
    <t>Crei_XP_001697746 [2961-2972]</t>
  </si>
  <si>
    <t>31,1</t>
  </si>
  <si>
    <t>[R].AALKQPR.[K]</t>
  </si>
  <si>
    <t>Crei_XP_001697259 [107-113]</t>
  </si>
  <si>
    <t>31,08</t>
  </si>
  <si>
    <t>[R].HQLIGATVGSDNK.[L]</t>
  </si>
  <si>
    <t>Crei_XP_001694126 [239-251]</t>
  </si>
  <si>
    <t>31,07</t>
  </si>
  <si>
    <t>[K].TPAKTAEGSKKKK.[K]</t>
  </si>
  <si>
    <t>4×Propionyl [K4; K10; K11; K12; K]; 1×Phenylisocyanate [N-Term]</t>
  </si>
  <si>
    <t>Crei_XP_001700194_Histone_H2B [14-26]</t>
  </si>
  <si>
    <t>K4(Propionyl): 100; K10(Propionyl): 100; K11(Propionyl): 100; K12(Propionyl): 99,66</t>
  </si>
  <si>
    <t>31,06</t>
  </si>
  <si>
    <t>[R].SAEYALDPTDPR.[F]</t>
  </si>
  <si>
    <t>Crei_XP_001698341 [957-968]</t>
  </si>
  <si>
    <t>31,05</t>
  </si>
  <si>
    <t>31,01</t>
  </si>
  <si>
    <t>[K].AAKGDEAPK.[E]</t>
  </si>
  <si>
    <t>Crei_XP_001697388 [6-14]</t>
  </si>
  <si>
    <t>[RK].QELESLR.[NS]</t>
  </si>
  <si>
    <t>Crei_XP_001690584 [65-71]; [128-134]</t>
  </si>
  <si>
    <t>30,99</t>
  </si>
  <si>
    <t>[R].LAELAGR.[L]</t>
  </si>
  <si>
    <t>Crei_XP_001697746 [2684-2690]</t>
  </si>
  <si>
    <t>[R].GYGTVKFTTK.[E]</t>
  </si>
  <si>
    <t>Crei_XP_001690066 [184-193]</t>
  </si>
  <si>
    <t>30,98</t>
  </si>
  <si>
    <t>[R].GSPSASQPVADVAASEPDPELRR.[L]</t>
  </si>
  <si>
    <t>Crei_XP_001703475 [2496-2518]</t>
  </si>
  <si>
    <t>1×Propionyl + Methyl [K3]; 3×Propionyl [N-Term; K4; K7]; 3×Crotonyl [K20; K24; K26]</t>
  </si>
  <si>
    <t>30,96</t>
  </si>
  <si>
    <t>[R].AAAEGYEQLPR.[T]</t>
  </si>
  <si>
    <t>Crei_XP_001694913 [203-213]</t>
  </si>
  <si>
    <t>30,92</t>
  </si>
  <si>
    <t>[K].KKATPAKKAAKPK.[A]</t>
  </si>
  <si>
    <t>5×Propionyl [K1; K2; K7; K8; K]; 1×Phenylisocyanate [N-Term]</t>
  </si>
  <si>
    <t>Crei_XP_001693443 [194-206]</t>
  </si>
  <si>
    <t>K1(Propionyl): 100; K2(Propionyl): 100; K7(Propionyl): 100; K8(Propionyl): 100; K11(Propionyl): 95,73</t>
  </si>
  <si>
    <t>30,91</t>
  </si>
  <si>
    <t>K6(Propionyl): 50; K7(Propionyl): 50</t>
  </si>
  <si>
    <t>[K].LAKPGHKVSVR.[Y]</t>
  </si>
  <si>
    <t>Crei_XP_001699012 [13-23]</t>
  </si>
  <si>
    <t>30,89</t>
  </si>
  <si>
    <t>K5(Acetyl): 50; K5(Propi): 50; K6(Acetyl): 50; K6(Propi): 50; K8(Propionyl): 96,86</t>
  </si>
  <si>
    <t>30,88</t>
  </si>
  <si>
    <t>[R].DFQPANKR.[S]</t>
  </si>
  <si>
    <t>Crei_XP_001702409 [176-183]</t>
  </si>
  <si>
    <t>[K].KGKKKSSVETYK.[L]</t>
  </si>
  <si>
    <t>1×Phenylisocyanate [N-Term]; Propionyl [K]; 1×Propionyl + Methyl [K4]; 1×Acetyl [K3]</t>
  </si>
  <si>
    <t>Crei_XP_001693071_Histone_H2B [58-69]; Crei_XP_001692948_Histone_H2B [58-69]</t>
  </si>
  <si>
    <t>K1(Propionyl): 100; K3(Acetyl): 99,69; K4(Propi): 99,44; K5(Propionyl): 99,69</t>
  </si>
  <si>
    <t>30,85</t>
  </si>
  <si>
    <t>[K].AQPLVLDK.[V]</t>
  </si>
  <si>
    <t>Crei_XP_001690410 [238-245]</t>
  </si>
  <si>
    <t>[R].AALDAAKK.[E]</t>
  </si>
  <si>
    <t>1×Dimethyl [K]; 1×Phenylisocyanate [N-Term]; 1×Crotonyl [K]</t>
  </si>
  <si>
    <t>Crei_XP_001702538 [235-242]</t>
  </si>
  <si>
    <t>K7(Crotonyl): 50; K7(2xMethyl): 50; K8(Crotonyl): 50; K8(2xMethyl): 50</t>
  </si>
  <si>
    <t>30,81</t>
  </si>
  <si>
    <t>[K].KLEPIEEDTAHHGAEQQQATAAGSQR.[E]</t>
  </si>
  <si>
    <t>Crei_XP_001693113 [52-77]</t>
  </si>
  <si>
    <t>30,75</t>
  </si>
  <si>
    <t>[R].DVEKPGSKLHKK.[E]</t>
  </si>
  <si>
    <t>3×Propionyl [K4; K8; K]; 1×Phenylisocyanate [N-Term]</t>
  </si>
  <si>
    <t>Crei_XP_001702641 [59-70]</t>
  </si>
  <si>
    <t>K4(Propionyl): 100; K8(Propionyl): 100; K11(Propionyl): 99,81</t>
  </si>
  <si>
    <t>30,72</t>
  </si>
  <si>
    <t>[K].AVAALAKTHTKQPAEGQQSR.[A]</t>
  </si>
  <si>
    <t>Crei_XP_001691433 [116-135]</t>
  </si>
  <si>
    <t>[R].AEKAAVEPPR.[L]</t>
  </si>
  <si>
    <t>Crei_XP_001692457 [188-197]</t>
  </si>
  <si>
    <t>[R].AAKELEAR.[L]</t>
  </si>
  <si>
    <t>Crei_XP_001696133 [172-179]</t>
  </si>
  <si>
    <t>30,69</t>
  </si>
  <si>
    <t>[K].VTVTAESQLSKR.[Y]</t>
  </si>
  <si>
    <t>Crei_XP_001703679 [69-80]</t>
  </si>
  <si>
    <t>30,68</t>
  </si>
  <si>
    <t>[K].QQQAGEAVR.[Q]</t>
  </si>
  <si>
    <t>Crei_XP_001702538 [679-687]</t>
  </si>
  <si>
    <t>[R].LIFAGKQLEDGR.[T]</t>
  </si>
  <si>
    <t>Crei_XP_001694608 [43-54]</t>
  </si>
  <si>
    <t>30,65</t>
  </si>
  <si>
    <t>[R].QGATPALATAPK.[A]</t>
  </si>
  <si>
    <t>Crei_XP_001690352 [423-434]</t>
  </si>
  <si>
    <t>[R].FQSQVASATGR.[T]</t>
  </si>
  <si>
    <t>Crei_XP_001693500 [31-41]</t>
  </si>
  <si>
    <t>30,58</t>
  </si>
  <si>
    <t>[K].KAAPKKEKKPKAEK.[K]</t>
  </si>
  <si>
    <t>6×Propionyl [K1; K5; K6; K8; K9; K]; 1×Phenylisocyanate [N-Term]</t>
  </si>
  <si>
    <t>Crei_XP_001693443 [144-157]</t>
  </si>
  <si>
    <t>K1(Propionyl): 100; K5(Propionyl): 100; K6(Propionyl): 100; K8(Propionyl): 100; K9(Propionyl): 99,97; K11(Propionyl): 94,09</t>
  </si>
  <si>
    <t>30,57</t>
  </si>
  <si>
    <t>[K].IKEENEKKK.[G]</t>
  </si>
  <si>
    <t>3×Propionyl [K2; K7; K8]; 1×Phenylisocyanate [N-Term]</t>
  </si>
  <si>
    <t>Crei_XP_001689832 [73-81]</t>
  </si>
  <si>
    <t>K2(Propionyl): 100; K7(Propionyl): 99,99; K8(Propionyl): 96,66</t>
  </si>
  <si>
    <t>[K].AAVSAENAEK.[K]</t>
  </si>
  <si>
    <t>Crei_XP_001697100 [9-18]</t>
  </si>
  <si>
    <t>[M].AVGVKKPAAK.[G]</t>
  </si>
  <si>
    <t>1×Propionyl + Methyl [K]; 1×Acetyl [K]; Propionyl [A]</t>
  </si>
  <si>
    <t>Crei_XP_001703679 [2-11]</t>
  </si>
  <si>
    <t>K5(Acetyl): 95,82; K6(Propi): 95,81</t>
  </si>
  <si>
    <t>30,5</t>
  </si>
  <si>
    <t>[K].GGGADADEEAAR.[G]</t>
  </si>
  <si>
    <t>Crei_XP_001699766 [202-213]</t>
  </si>
  <si>
    <t>[-].MPGGKGLGKGGAKR.[H]</t>
  </si>
  <si>
    <t>1×Trimethyl [K13]; 2×Propionyl [K5; K9]; 1×Phenylisocyanate [N-Term]</t>
  </si>
  <si>
    <t>Crei_XP_001690669_Histone_H4 [1-14]</t>
  </si>
  <si>
    <t>K5(Propionyl): 100; K9(Propionyl): 98,02; K13(3xMethyl): 95,73</t>
  </si>
  <si>
    <t>30,49</t>
  </si>
  <si>
    <t>[K].KAADNGEQKEK.[K]</t>
  </si>
  <si>
    <t>2×Propionyl [K1; K]; 1×Phenylisocyanate [N-Term]</t>
  </si>
  <si>
    <t>Crei_XP_001701174 [70-80]</t>
  </si>
  <si>
    <t>K1(Propionyl): 100; K9(Propionyl): 99,99</t>
  </si>
  <si>
    <t>[R].TYQWGQKAIGR.[K]</t>
  </si>
  <si>
    <t>Crei_XP_001702514 [49-59]</t>
  </si>
  <si>
    <t>30,48</t>
  </si>
  <si>
    <t>[K].GAKGLSGK.[G]</t>
  </si>
  <si>
    <t>Crei_XP_001693700_Histone_H2A 1×Acetyl [K7(100)]</t>
  </si>
  <si>
    <t>Crei_XP_001693700_Histone_H2A [5-12]</t>
  </si>
  <si>
    <t>30,47</t>
  </si>
  <si>
    <t>1×Phenylisocyanate [N-Term]; 2×Acetyl [K6(100); K7(100)]</t>
  </si>
  <si>
    <t>Crei_XP_001690584 2×Acetyl [K112(100); K113(100)]</t>
  </si>
  <si>
    <t>K6(Acetyl): 100; K7(Acetyl): 100</t>
  </si>
  <si>
    <t>30,38</t>
  </si>
  <si>
    <t>3×Propionyl [K17; K21; K]; 1×Phenylisocyanate [N-Term]</t>
  </si>
  <si>
    <t>K4(Propionyl): 99,94; K17(Propionyl): 99,95; K21(Propionyl): 92,73</t>
  </si>
  <si>
    <t>30,35</t>
  </si>
  <si>
    <t>[K].EGEKKKATPAK.[K]</t>
  </si>
  <si>
    <t>Crei_XP_001693443 [190-200]</t>
  </si>
  <si>
    <t>K4(Propionyl): 95,81; K5(Acetyl): 49,91; K5(Propi): 49,91; K6(Acetyl): 48; K6(Propi): 48</t>
  </si>
  <si>
    <t>[R].ERTDKNGK.[K]</t>
  </si>
  <si>
    <t>Crei_XP_001695102 [165-172]</t>
  </si>
  <si>
    <t>30,32</t>
  </si>
  <si>
    <t>[K].AKNEKQGTKFR.[C]</t>
  </si>
  <si>
    <t>Crei_XP_001698582 [56-66]</t>
  </si>
  <si>
    <t>[R].VNKEFAAR.[F]</t>
  </si>
  <si>
    <t>Crei_XP_001690351 [26-33]</t>
  </si>
  <si>
    <t>30,31</t>
  </si>
  <si>
    <t>1×Propionyl + Methyl [K12]; 1×Acetyl [K6]; 2×Propionyl [K1; K4]; 1×Phenylisocyanate [N-Term]</t>
  </si>
  <si>
    <t>30,29</t>
  </si>
  <si>
    <t>[K].SVHKQKKR.[E]</t>
  </si>
  <si>
    <t>1×Phenylisocyanate [N-Term]; 3×Propionyl [K4(100); K6(100); K7(100)]</t>
  </si>
  <si>
    <t>Crei_XP_001696964 [240-247]</t>
  </si>
  <si>
    <t>K4(Propionyl): 100; K6(Propionyl): 100; K7(Propionyl): 100</t>
  </si>
  <si>
    <t>[K].DAAAPEAAEPKAEKESKPKADKAAK.[K]</t>
  </si>
  <si>
    <t>1×Propionyl + Methyl [K]; Acetyl [K]; Propionyl [K]; 1×Phenylisocyanate [N-Term]; 1×Trimethyl [K]; 1×Dimethyl [K22]</t>
  </si>
  <si>
    <t>Crei_XP_001693071_Histone_H2B [10-34]; Crei_XP_001692948_Histone_H2B [10-34]</t>
  </si>
  <si>
    <t>30,23</t>
  </si>
  <si>
    <t>[K].AEAKPKAEK.[A]</t>
  </si>
  <si>
    <t>Crei_XP_001700461_Histone_H2B; Crei_XP_001696245_Histone_H2B; Crei_XP_001700450_Histone_H2B; Crei_XP_001690686_Histone_H2B; Crei_XP_001696556_Histone_H2B; Crei_XP_001691541_Histone_H2B; Crei_XP_001690807_Histone_H2B; Crei_XP_001693722_Histone_H2B; Crei_XP_001691693_Histone_H2B; Crei_XP_001700475_Histone_H2B</t>
  </si>
  <si>
    <t>Crei_XP_001700461_Histone_H2B [22-30]; Crei_XP_001696245_Histone_H2B [22-30]; Crei_XP_001700450_Histone_H2B [22-30]; Crei_XP_001690686_Histone_H2B [22-30]; Crei_XP_001702226_Histone_H2B [22-30]; Crei_XP_001696556_Histone_H2B [22-30]; Crei_XP_001691541_Histone_H2B [22-30]; Crei_XP_001701414_Histone_H2B [22-30]; Crei_XP_001690807_Histone_H2B [22-30]; Crei_XP_001693722_Histone_H2B [26-34]; Crei_XP_001691693_Histone_H2B [22-30]; Crei_XP_001700475_Histone_H2B [22-30]; Crei_XP_001700403_Histone_H2B [22-30]</t>
  </si>
  <si>
    <t>K6(Propionyl): 96,45</t>
  </si>
  <si>
    <t>[R].NNHKLLAR.[V]</t>
  </si>
  <si>
    <t>Crei_XP_001698348 [44-51]</t>
  </si>
  <si>
    <t>30,2</t>
  </si>
  <si>
    <t>[R].RDQQQEAVQAR.[Q]</t>
  </si>
  <si>
    <t>Crei_XP_001701699 [161-171]</t>
  </si>
  <si>
    <t>30,18</t>
  </si>
  <si>
    <t>[R].QQQQLKHTR.[R]</t>
  </si>
  <si>
    <t>Crei_XP_001703258 [89-97]</t>
  </si>
  <si>
    <t>30,12</t>
  </si>
  <si>
    <t>[K].KTPTKKAAAKPK.[A]</t>
  </si>
  <si>
    <t>Propionyl [K]; 1×Phenylisocyanate [N-Term]; 1×Propionyl + Methyl [K6]; 1×Acetyl [K5]</t>
  </si>
  <si>
    <t>Crei_XP_001696172 [172-183]</t>
  </si>
  <si>
    <t>K1(Propionyl): 100; K5(Propionyl): 100; K6(Propionyl): 100; K10(Propionyl): 99,53</t>
  </si>
  <si>
    <t>30,11</t>
  </si>
  <si>
    <t>[M].APKKAAKGDEAPK.[E]</t>
  </si>
  <si>
    <t>1×Dimethyl [K7; K]; Propionyl + Methyl [K]; Propionyl [K]; 1×Trimethyl [K7; K]; 1×Acetyl [K]</t>
  </si>
  <si>
    <t>Crei_XP_001697388 [2-14]</t>
  </si>
  <si>
    <t>K3(Propionyl): 50; K3(3xMethyl): 50; K4(Propionyl): 50; K4(3xMethyl): 50; K7(Propionyl): 99,94</t>
  </si>
  <si>
    <t>30,1</t>
  </si>
  <si>
    <t>[K].ADKAAKKAK.[K]</t>
  </si>
  <si>
    <t>3×Propionyl [K3; K6; K9; K]; 1×Phenylisocyanate [N-Term]</t>
  </si>
  <si>
    <t>Crei_XP_001693071_Histone_H2B [29-37]; Crei_XP_001692948_Histone_H2B [29-37]</t>
  </si>
  <si>
    <t>K3(Propionyl): 100; K6(Propionyl): 99,99; K7(Propionyl): 95,99</t>
  </si>
  <si>
    <t>30,05</t>
  </si>
  <si>
    <t>[K].ASDAGLAAATADAIAK.[L]</t>
  </si>
  <si>
    <t>Crei_XP_001699330 [616-631]</t>
  </si>
  <si>
    <t>[K].SAVESLNQR.[I]</t>
  </si>
  <si>
    <t>Crei_XP_001690415 [121-129]</t>
  </si>
  <si>
    <t>[K].KTAKEPKGDGEK.[K]</t>
  </si>
  <si>
    <t>Crei_XP_001696245_Histone_H2B [42-53]</t>
  </si>
  <si>
    <t>K1(Propionyl): 100; K4(Propionyl): 100; K7(Propionyl): 99,93</t>
  </si>
  <si>
    <t>[K].APAKKTPAKTAEGSK.[K]</t>
  </si>
  <si>
    <t>Crei_XP_001700194_Histone_H2B [9-23]</t>
  </si>
  <si>
    <t>K4(Propionyl): 100; K5(Propionyl): 100; K9(Propionyl): 99,99</t>
  </si>
  <si>
    <t>[K].SENPGIAFGEVGK.[V]</t>
  </si>
  <si>
    <t>Crei_XP_001696319 [81-93]</t>
  </si>
  <si>
    <t>29,97</t>
  </si>
  <si>
    <t>[R].AVLGKER.[K]</t>
  </si>
  <si>
    <t>Crei_XP_001697851 [507-513]</t>
  </si>
  <si>
    <t>29,95</t>
  </si>
  <si>
    <t>[K].KAEEEAEAAKK.[K]</t>
  </si>
  <si>
    <t>Crei_XP_001697403 [636-646]</t>
  </si>
  <si>
    <t>K10(Propionyl): 50; K11(Propionyl): 50</t>
  </si>
  <si>
    <t>29,91</t>
  </si>
  <si>
    <t>[K].SAKKEGEKK.[K]</t>
  </si>
  <si>
    <t>3×Propionyl [K3; K4; K8]; 1×Phenylisocyanate [N-Term]</t>
  </si>
  <si>
    <t>Crei_XP_001693443 [186-194]</t>
  </si>
  <si>
    <t>K3(Propionyl): 100; K4(Propionyl): 100; K8(Propionyl): 96,71</t>
  </si>
  <si>
    <t>29,9</t>
  </si>
  <si>
    <t>1×Propionyl + Methyl [K7; K]; 1×Acetyl [K]; 3×Propionyl [K4; K5; K17; K]; 1×Phenylisocyanate [N-Term]</t>
  </si>
  <si>
    <t>29,89</t>
  </si>
  <si>
    <t>[K].RAGASALPASLR.[L]</t>
  </si>
  <si>
    <t>Crei_XP_001689510 [118-129]</t>
  </si>
  <si>
    <t>[K].ATKAAKPAK.[K]</t>
  </si>
  <si>
    <t>Crei_XP_001693443 [236-244]</t>
  </si>
  <si>
    <t>29,88</t>
  </si>
  <si>
    <t>[R].IAVENDGEK.[V]</t>
  </si>
  <si>
    <t>Crei_XP_001701853 [117-125]</t>
  </si>
  <si>
    <t>4×Propionyl [K3; K7; K8; K]; 1×Phenylisocyanate [N-Term]</t>
  </si>
  <si>
    <t>K3(Propionyl): 100; K7(Propionyl): 100; K8(Propionyl): 99,99; K12(Propionyl): 49,92; K13(Propionyl): 49,92</t>
  </si>
  <si>
    <t>[K].LSTNVAVR.[T]</t>
  </si>
  <si>
    <t>Crei_XP_001696201 [38-45]</t>
  </si>
  <si>
    <t>29,87</t>
  </si>
  <si>
    <t>[K].KEEIKVPVAEK.[I]</t>
  </si>
  <si>
    <t>Crei_XP_001697117 [576-586]</t>
  </si>
  <si>
    <t>29,86</t>
  </si>
  <si>
    <t>[R].HTVFVDSAQEAR.[E]</t>
  </si>
  <si>
    <t>Crei_XP_001693492 [134-145]</t>
  </si>
  <si>
    <t>29,84</t>
  </si>
  <si>
    <t>[K].KAKKEPAK.[K]</t>
  </si>
  <si>
    <t>1×Phenylisocyanate [N-Term]; 1×Acetyl [K1(100)]; 2×Propionyl [K3(100); K4(100)]</t>
  </si>
  <si>
    <t>Crei_XP_001691541_Histone_H2B 1×Acetyl [K34(100)]; Crei_XP_001693722_Histone_H2B 1×Acetyl [K38(100)]</t>
  </si>
  <si>
    <t>Crei_XP_001691541_Histone_H2B; Crei_XP_001693722_Histone_H2B</t>
  </si>
  <si>
    <t>Crei_XP_001691541_Histone_H2B [34-41]; Crei_XP_001693722_Histone_H2B [38-45]</t>
  </si>
  <si>
    <t>K1(Acetyl): 100; K3(Propionyl): 100; K4(Propionyl): 100</t>
  </si>
  <si>
    <t>29,8</t>
  </si>
  <si>
    <t>[K].AAKPAAKKSAEK.[K]</t>
  </si>
  <si>
    <t>1×Phenylisocyanate [N-Term]; 3×Propionyl [K3(100); K7(100); K8(100)]</t>
  </si>
  <si>
    <t>Crei_XP_001696172 [213-224]</t>
  </si>
  <si>
    <t>K3(Propionyl): 100; K7(Propionyl): 100; K8(Propionyl): 100</t>
  </si>
  <si>
    <t>29,79</t>
  </si>
  <si>
    <t>[R].FSPDDKFSR.[E]</t>
  </si>
  <si>
    <t>Crei_XP_001697730 [35-43]</t>
  </si>
  <si>
    <t>29,78</t>
  </si>
  <si>
    <t>29,77</t>
  </si>
  <si>
    <t>2×Trimethyl [K4; K5]; 1×PhosphoJoin [S1]; 4×Propionyl [K10; K11; K15; K16]; 1×Crotonyl [K7]</t>
  </si>
  <si>
    <t>29,75</t>
  </si>
  <si>
    <t>[K].SAEKKPKAAK.[K]</t>
  </si>
  <si>
    <t>Crei_XP_001696172 [221-230]</t>
  </si>
  <si>
    <t>K4(Propionyl): 100; K5(Propionyl): 100; K7(Propionyl): 99,99</t>
  </si>
  <si>
    <t>[R].LARPKDVVAAAR.[A]</t>
  </si>
  <si>
    <t>Crei_XP_001694060 [217-228]</t>
  </si>
  <si>
    <t>29,74</t>
  </si>
  <si>
    <t>[M].VQPLKKVKIVKKR.[T]</t>
  </si>
  <si>
    <t>1×Propionyl + Methyl [K]; 1×Acetyl [K8]; Propionyl [K]</t>
  </si>
  <si>
    <t>Crei_XP_001695517 [2-14]</t>
  </si>
  <si>
    <t>K5(Propionyl): 100; K6(Propionyl): 100; K8(Propionyl): 100; K11(Propionyl): 100; K12(Propionyl): 100</t>
  </si>
  <si>
    <t>29,73</t>
  </si>
  <si>
    <t>[M].AGRGKGKTSGKK.[A]</t>
  </si>
  <si>
    <t>4×Propionyl [N-Term; K5; K7; K12; K]</t>
  </si>
  <si>
    <t>Crei_XP_001696554_Histone_H2A [2-13]; Crei_XP_001700454_Histone_H2A [2-13]; Crei_XP_001702225_Histone_H2A [2-13]</t>
  </si>
  <si>
    <t>K5(Propionyl): 100; K7(Propionyl): 100; K11(Propionyl): 94,92</t>
  </si>
  <si>
    <t>1×Propionyl [K12]; 1×Phenylisocyanate [N-Term]</t>
  </si>
  <si>
    <t>K12(Propionyl): 99,94</t>
  </si>
  <si>
    <t>29,71</t>
  </si>
  <si>
    <t>[K].AVLGHSYGASR.[Y]</t>
  </si>
  <si>
    <t>Crei_XP_001702484 [208-218]</t>
  </si>
  <si>
    <t>[R].LGPGGETGGEAPR.[Y]</t>
  </si>
  <si>
    <t>Crei_XP_001696960 [97-109]</t>
  </si>
  <si>
    <t>29,66</t>
  </si>
  <si>
    <t>[K].KKAAKPAKAEKKPK.[A]</t>
  </si>
  <si>
    <t>6×Propionyl [K1; K2; K5; K8; K11; K12]; 1×Phenylisocyanate [N-Term]</t>
  </si>
  <si>
    <t>Crei_XP_001696172 [152-165]</t>
  </si>
  <si>
    <t>K1(Propionyl): 100; K2(Propionyl): 100; K5(Propionyl): 100; K8(Propionyl): 100; K11(Propionyl): 99,99; K12(Propionyl): 99,75</t>
  </si>
  <si>
    <t>[K].QKLAALQDDEE.[-]</t>
  </si>
  <si>
    <t>Crei_XP_001689859 [283-293]</t>
  </si>
  <si>
    <t>[R].KELEAER.[N]</t>
  </si>
  <si>
    <t>Crei_XP_001694814 [575-581]</t>
  </si>
  <si>
    <t>29,64</t>
  </si>
  <si>
    <t>[K].GGEVAGDKAADK.[A]</t>
  </si>
  <si>
    <t>Crei_XP_001696859 [475-486]</t>
  </si>
  <si>
    <t>[R].KELAEER.[Q]</t>
  </si>
  <si>
    <t>Crei_XP_001697903 [2053-2059]</t>
  </si>
  <si>
    <t>[K].QIKDAVSR.[M]</t>
  </si>
  <si>
    <t>Crei_XP_001695451 [99-106]</t>
  </si>
  <si>
    <t>29,62</t>
  </si>
  <si>
    <t>1×Propionyl + Methyl [K15; K]; 1×Acetyl [K12; K]; 1×Phenylisocyanate [N-Term]; Propionyl [K]</t>
  </si>
  <si>
    <t>K1(Propionyl): 100; K15(Propi): 91,9; K18(Acetyl): 91,37</t>
  </si>
  <si>
    <t>29,56</t>
  </si>
  <si>
    <t>[K].EILDAAR.[S]</t>
  </si>
  <si>
    <t>Crei_XP_001697006 [245-251]</t>
  </si>
  <si>
    <t>29,55</t>
  </si>
  <si>
    <t>[R].QVQQQALQQAR.[Q]</t>
  </si>
  <si>
    <t>Crei_XP_001702072 [470-480]</t>
  </si>
  <si>
    <t>[R].LVGQIAKR.[Q]</t>
  </si>
  <si>
    <t>Crei_XP_001696432 [88-95]</t>
  </si>
  <si>
    <t>[K].TAHEVNAASPTR.[R]</t>
  </si>
  <si>
    <t>Crei_XP_001702484 [121-132]</t>
  </si>
  <si>
    <t>[R].KFEKAR.[G]</t>
  </si>
  <si>
    <t>Crei_XP_001690885 [172-177]</t>
  </si>
  <si>
    <t>29,46</t>
  </si>
  <si>
    <t>[R].KQHKKDQISEVQKKK.[R]</t>
  </si>
  <si>
    <t>1×Propionyl + Methyl [K15]; 1×Acetyl [K14; K]; Propionyl [K]; 1×Phenylisocyanate [N-Term]</t>
  </si>
  <si>
    <t>Crei_XP_001694951 [59-73]</t>
  </si>
  <si>
    <t>K1(Propionyl): 100; K4(Propionyl): 100; K5(Propionyl): 100; K13(Propionyl): 100; K14(Propionyl): 99,83</t>
  </si>
  <si>
    <t>29,44</t>
  </si>
  <si>
    <t>[R].FYEEGVAPR.[K]</t>
  </si>
  <si>
    <t>Crei_XP_001697006 [409-417]</t>
  </si>
  <si>
    <t>29,42</t>
  </si>
  <si>
    <t>[K].AAQAAKGKGK.[S]</t>
  </si>
  <si>
    <t>2×Propionyl [K6; K8]; 1×Phenylisocyanate [N-Term]</t>
  </si>
  <si>
    <t>Crei_XP_001701174 [58-67]</t>
  </si>
  <si>
    <t>K6(Propionyl): 99,95; K8(Propionyl): 99,44</t>
  </si>
  <si>
    <t>29,4</t>
  </si>
  <si>
    <t>[R].VEQLLTR.[K]</t>
  </si>
  <si>
    <t>1×PhosphoJoin [T6(100)]</t>
  </si>
  <si>
    <t>Crei_XP_001692962 [255-261]</t>
  </si>
  <si>
    <t>T6(Phosp): 100</t>
  </si>
  <si>
    <t>29,39</t>
  </si>
  <si>
    <t>4×Dimethyl [K4; K5; K25; K27]; 1×Propionyl [K21]; 1×Crotonyl [K8]</t>
  </si>
  <si>
    <t>29,34</t>
  </si>
  <si>
    <t>[R].TPKEQAAR.[I]</t>
  </si>
  <si>
    <t>Crei_XP_001696148 [135-142]</t>
  </si>
  <si>
    <t>29,33</t>
  </si>
  <si>
    <t>[K].NVDPNAELK.[G]</t>
  </si>
  <si>
    <t>Crei_XP_001694669 [221-229]</t>
  </si>
  <si>
    <t>29,32</t>
  </si>
  <si>
    <t>[K].GGKGLGK.[G]</t>
  </si>
  <si>
    <t>1×Propionyl [K3(100)]; 1×Phenylisocyanate [N-Term]</t>
  </si>
  <si>
    <t>Crei_XP_001693465_Histone_H4 [7-13]</t>
  </si>
  <si>
    <t>K3(Propionyl): 99,98</t>
  </si>
  <si>
    <t>29,27</t>
  </si>
  <si>
    <t>[R].HAHAQLQAEAAAAQQR.[Y]</t>
  </si>
  <si>
    <t>Crei_XP_001691225 [360-375]</t>
  </si>
  <si>
    <t>[R].KKEVDAKR.[A]</t>
  </si>
  <si>
    <t>1×Phenylisocyanate [N-Term]; 3×Propionyl [K1(100); K2(100); K7(100)]</t>
  </si>
  <si>
    <t>Crei_XP_001695913 [119-126]</t>
  </si>
  <si>
    <t>K1(Propionyl): 100; K2(Propionyl): 100; K7(Propionyl): 100</t>
  </si>
  <si>
    <t>29,23</t>
  </si>
  <si>
    <t>1×Phenylisocyanate [N-Term]; 5×Propionyl [K1(100); K3(100); K7(100); K8(100); K10(100)]</t>
  </si>
  <si>
    <t>K1(Propionyl): 100; K3(Propionyl): 100; K7(Propionyl): 99,99; K8(Propionyl): 99,99; K10(Propionyl): 99,95</t>
  </si>
  <si>
    <t>[R].SIKAHDKKVR.[K]</t>
  </si>
  <si>
    <t>Crei_XP_001699264 [79-88]</t>
  </si>
  <si>
    <t>29,2</t>
  </si>
  <si>
    <t>[R].VVTFHNQR.[D]</t>
  </si>
  <si>
    <t>Crei_XP_001692157 [223-230]</t>
  </si>
  <si>
    <t>29,18</t>
  </si>
  <si>
    <t>[K].QGVLTNAR.[V]</t>
  </si>
  <si>
    <t>Crei_XP_001695102 [65-72]</t>
  </si>
  <si>
    <t>29,16</t>
  </si>
  <si>
    <t>[R].APYSVDYKTTGR.[F]</t>
  </si>
  <si>
    <t>Crei_XP_001694947 [153-164]</t>
  </si>
  <si>
    <t>29,14</t>
  </si>
  <si>
    <t>[K].DAAAPEAAEPKAEKESKPKADK.[A]</t>
  </si>
  <si>
    <t>1×Dimethyl [K]; 2×Acetyl [K]; Propionyl [K]; 1×Phenylisocyanate [N-Term]</t>
  </si>
  <si>
    <t>Crei_XP_001693071_Histone_H2B [10-31]; Crei_XP_001692948_Histone_H2B [10-31]</t>
  </si>
  <si>
    <t>K11(Propionyl): 99,9; K14(Propionyl): 84,66; K22(Propionyl): 91,27</t>
  </si>
  <si>
    <t>[R].LVAQVPNEDPER.[L]</t>
  </si>
  <si>
    <t>Crei_XP_001703258 [4-15]</t>
  </si>
  <si>
    <t>[R].TKSQHEQGIAAR.[I]</t>
  </si>
  <si>
    <t>Crei_XP_001693026 [262-273]</t>
  </si>
  <si>
    <t>[K].AAKPAKKTPTK.[K]</t>
  </si>
  <si>
    <t>Crei_XP_001696172 [166-176]</t>
  </si>
  <si>
    <t>K3(Propionyl): 99,98; K6(Propi): 95,85; K7(Acetyl): 95,86</t>
  </si>
  <si>
    <t>29,11</t>
  </si>
  <si>
    <t>[R].AGTREDSPAPEAAR.[G]</t>
  </si>
  <si>
    <t>Crei_XP_001693113 [191-204]</t>
  </si>
  <si>
    <t>29,06</t>
  </si>
  <si>
    <t>[R].FKKSGTR.[I]</t>
  </si>
  <si>
    <t>Crei_XP_001693139 [217-223]</t>
  </si>
  <si>
    <t>[R].GQVAQDASSAALR.[Q]</t>
  </si>
  <si>
    <t>Crei_XP_001701957 [4463-4475]</t>
  </si>
  <si>
    <t>[K].KAAKPAKAEKKPK.[A]</t>
  </si>
  <si>
    <t>1×Acetyl [K]; 3×Propionyl [K1; K4; K7]; 1×Phenylisocyanate [N-Term]</t>
  </si>
  <si>
    <t>Crei_XP_001696172 [153-165]</t>
  </si>
  <si>
    <t>K1(Propionyl): 100; K4(Propionyl): 99,98; K7(Acetyl): 94,55; K11(Propionyl): 98,87</t>
  </si>
  <si>
    <t>29,04</t>
  </si>
  <si>
    <t>[R].NGIKKPQKNK.[F]</t>
  </si>
  <si>
    <t>3×Propionyl [K4; K5; K8]; 1×Phenylisocyanate [N-Term]</t>
  </si>
  <si>
    <t>Crei_XP_001693175 [19-28]</t>
  </si>
  <si>
    <t>K4(Propionyl): 100; K5(Propionyl): 100; K8(Propionyl): 99,99</t>
  </si>
  <si>
    <t>29,01</t>
  </si>
  <si>
    <t>[K].AGAAAKR.[G]</t>
  </si>
  <si>
    <t>Crei_XP_001691554 1×Acetyl [K280(100)]</t>
  </si>
  <si>
    <t>Crei_XP_001691554 [275-281]</t>
  </si>
  <si>
    <t>28,96</t>
  </si>
  <si>
    <t>[K].AGAIHGDISQQQR.[T]</t>
  </si>
  <si>
    <t>Crei_XP_001692962 [266-278]</t>
  </si>
  <si>
    <t>[R].HSSAVLAAPIVR.[H]</t>
  </si>
  <si>
    <t>Crei_XP_001693977 [309-320]</t>
  </si>
  <si>
    <t>[K].NQAEIVPKPEEIKGSNHVKR.[K]</t>
  </si>
  <si>
    <t>1×Propionyl + Methyl [K19; K]; 1×Acetyl [K13; K]; 1×Phenylisocyanate [N-Term]</t>
  </si>
  <si>
    <t>Crei_XP_001696201 [126-145]</t>
  </si>
  <si>
    <t>K13(Acetyl): 99,95; K19(Propi): 99,95</t>
  </si>
  <si>
    <t>28,94</t>
  </si>
  <si>
    <t>[K].EAKPKAPKAK.[A]</t>
  </si>
  <si>
    <t>3×Propionyl [K3; K5; K8]; 1×Phenylisocyanate [N-Term]</t>
  </si>
  <si>
    <t>Crei_XP_001693443 [30-39]</t>
  </si>
  <si>
    <t>K3(Propionyl): 100; K5(Propionyl): 100; K8(Propionyl): 99,99</t>
  </si>
  <si>
    <t>1×Trimethyl [K]; 1×Propionyl [N-Term]; 1×Acetyl [K]</t>
  </si>
  <si>
    <t>K3(Acetyl): 50; K3(3xMethyl): 50; K7(Acetyl): 50; K7(3xMethyl): 50</t>
  </si>
  <si>
    <t>28,91</t>
  </si>
  <si>
    <t>[R].QGTASTLTR.[S]</t>
  </si>
  <si>
    <t>Crei_XP_001697380 [72-80]</t>
  </si>
  <si>
    <t>2×PhosphoJoin [T10; S]; 2×Propionyl [K6(100); K7(100)]</t>
  </si>
  <si>
    <t>S3(Phosp): 79,91; K6(Propionyl): 100; K7(Propionyl): 100; T10(Phosp): 92,17</t>
  </si>
  <si>
    <t>28,9</t>
  </si>
  <si>
    <t>28,87</t>
  </si>
  <si>
    <t>[R].GLTAAGKNYR.[G]</t>
  </si>
  <si>
    <t>Crei_XP_001701780 [163-172]</t>
  </si>
  <si>
    <t>[K].YGKDIHDKNYPK.[T]</t>
  </si>
  <si>
    <t>Crei_XP_001696172 [60-71]</t>
  </si>
  <si>
    <t>28,86</t>
  </si>
  <si>
    <t>1×Acetyl [K]; 1×Propionyl [K]; 1×Phenylisocyanate [N-Term]</t>
  </si>
  <si>
    <t>K6(Acetyl): 91,76; K7(Propionyl): 91,76</t>
  </si>
  <si>
    <t>28,84</t>
  </si>
  <si>
    <t>[R].VVADEAEEAIDADEDHPFKR.[K]</t>
  </si>
  <si>
    <t>1×Propionyl [K19(100)]</t>
  </si>
  <si>
    <t>Crei_XP_001690533 [201-220]</t>
  </si>
  <si>
    <t>K19(Propionyl): 100</t>
  </si>
  <si>
    <t>28,82</t>
  </si>
  <si>
    <t>[K].AEAAPEENGK.[A]</t>
  </si>
  <si>
    <t>Crei_XP_001690352 [484-493]</t>
  </si>
  <si>
    <t>28,81</t>
  </si>
  <si>
    <t>[R].SKEQVTR.[E]</t>
  </si>
  <si>
    <t>Crei_XP_001690923 [8-14]</t>
  </si>
  <si>
    <t>28,79</t>
  </si>
  <si>
    <t>[K].DIHDKNYPK.[T]</t>
  </si>
  <si>
    <t>Crei_XP_001696172 [63-71]</t>
  </si>
  <si>
    <t>28,78</t>
  </si>
  <si>
    <t>2×Trimethyl [K16; K]; 2×Propionyl + Methyl [K15; K]; 2×Propionyl [K]; 1×Phenylisocyanate [N-Term]</t>
  </si>
  <si>
    <t>[R].AAAVAAAR.[A]</t>
  </si>
  <si>
    <t>Crei_XP_001697638 [881-888]</t>
  </si>
  <si>
    <t>[R].VTIAHSDDAR.[I]</t>
  </si>
  <si>
    <t>Crei_XP_001692397 [525-534]</t>
  </si>
  <si>
    <t>[R].KAHFSAPSNVR.[R]</t>
  </si>
  <si>
    <t>Crei_XP_001689675 [16-26]</t>
  </si>
  <si>
    <t>28,73</t>
  </si>
  <si>
    <t>[K].APKKEGEKKPKSAKKAEK.[K]</t>
  </si>
  <si>
    <t>1×Trimethyl [K3]; 3×Propionyl + Methyl [K4; K9; K11]; 1×Acetyl [K8]; 1×PhosphoJoin [S12]; 2×Propionyl [K14; K15]</t>
  </si>
  <si>
    <t>Crei_XP_001696172 [126-143]</t>
  </si>
  <si>
    <t>28,72</t>
  </si>
  <si>
    <t>[R].QAAEGVDRK.[E]</t>
  </si>
  <si>
    <t>Crei_XP_001696595 [110-118]</t>
  </si>
  <si>
    <t>[K].AKKEAKPKAPK.[A]</t>
  </si>
  <si>
    <t>1×Phenylisocyanate [N-Term]; 4×Propionyl [K2(100); K3(100); K6(100); K8(100)]</t>
  </si>
  <si>
    <t>Crei_XP_001693443 [27-37]</t>
  </si>
  <si>
    <t>K2(Propionyl): 100; K3(Propionyl): 100; K6(Propionyl): 100; K8(Propionyl): 99,98</t>
  </si>
  <si>
    <t>28,69</t>
  </si>
  <si>
    <t>[R].EAATFIEQGHVR.[V]</t>
  </si>
  <si>
    <t>Crei_XP_001703317 [124-135]</t>
  </si>
  <si>
    <t>[R].LVKVDGKVR.[T]</t>
  </si>
  <si>
    <t>Crei_XP_001691218 [69-77]</t>
  </si>
  <si>
    <t>28,68</t>
  </si>
  <si>
    <t>[K].AGPKGKAAEPK.[S]</t>
  </si>
  <si>
    <t>1×Phenylisocyanate [N-Term]; 1×Acetyl [K4(100)]; 1×Propionyl + Methyl [K6(100)]</t>
  </si>
  <si>
    <t>Crei_XP_001703633 1×Acetyl [K187(100)]</t>
  </si>
  <si>
    <t>Crei_XP_001703633 [184-194]</t>
  </si>
  <si>
    <t>K4(Acetyl): 100; K6(Propi): 100</t>
  </si>
  <si>
    <t>28,66</t>
  </si>
  <si>
    <t>[R].NDATVFR.[F]</t>
  </si>
  <si>
    <t>Crei_XP_001702873 [24-30]</t>
  </si>
  <si>
    <t>[K].VNPIKSQKR.[K]</t>
  </si>
  <si>
    <t>Crei_XP_001702378 [36-44]</t>
  </si>
  <si>
    <t>28,64</t>
  </si>
  <si>
    <t>[K].HQAAVAELEEK.[R]</t>
  </si>
  <si>
    <t>Crei_XP_001692909 [147-157]</t>
  </si>
  <si>
    <t>28,61</t>
  </si>
  <si>
    <t>[R].KAPSGQGTNTFDR.[F]</t>
  </si>
  <si>
    <t>Crei_XP_001697930 [69-81]</t>
  </si>
  <si>
    <t>28,59</t>
  </si>
  <si>
    <t>[K].DNDAAPEEGAPKQKQLEYHLR.[R]</t>
  </si>
  <si>
    <t>1×Phenylisocyanate [N-Term]; 2×Propionyl [K12(100); K14(100)]</t>
  </si>
  <si>
    <t>Crei_XP_001689438 [59-79]</t>
  </si>
  <si>
    <t>K12(Propionyl): 100; K14(Propionyl): 100</t>
  </si>
  <si>
    <t>28,58</t>
  </si>
  <si>
    <t>[R].AEVHDAIGNR.[N]</t>
  </si>
  <si>
    <t>Crei_XP_001690415 [211-220]</t>
  </si>
  <si>
    <t>[R].SGSLGFSPR.[K]</t>
  </si>
  <si>
    <t>Crei_XP_001702641 [11-19]</t>
  </si>
  <si>
    <t>[K].AAKPAKKTPTKKAAAKPKAEK.[K]</t>
  </si>
  <si>
    <t>1×Propionyl + Methyl [K]; Acetyl [K]; Propionyl [K]; 1×Phenylisocyanate [N-Term]; 1×Dimethyl [K21]</t>
  </si>
  <si>
    <t>Crei_XP_001696172 [166-186]</t>
  </si>
  <si>
    <t>K3(Propionyl): 100; K6(Propionyl): 100; K7(Propionyl): 100; K11(Propionyl): 100; K12(Propionyl): 100; K16(Propionyl): 99,88; K18(Propionyl): 98,97</t>
  </si>
  <si>
    <t>28,48</t>
  </si>
  <si>
    <t>1×Propionyl [K9]; 1×Phenylisocyanate [N-Term]</t>
  </si>
  <si>
    <t>K6(Propionyl): 90,29</t>
  </si>
  <si>
    <t>28,47</t>
  </si>
  <si>
    <t>[K].AEKESKPK.[A]</t>
  </si>
  <si>
    <t>2×Propionyl [K3; K6]; 1×Phenylisocyanate [N-Term]</t>
  </si>
  <si>
    <t>Crei_XP_001693071_Histone_H2B [21-28]; Crei_XP_001692948_Histone_H2B [21-28]</t>
  </si>
  <si>
    <t>K3(Propionyl): 100; K6(Propionyl): 99,72</t>
  </si>
  <si>
    <t>[K].AKKEAKPK.[A]</t>
  </si>
  <si>
    <t>3×Propionyl [K2; K3; K6]; 1×Phenylisocyanate [N-Term]</t>
  </si>
  <si>
    <t>Crei_XP_001693443 [27-34]</t>
  </si>
  <si>
    <t>K2(Propionyl): 100; K3(Propionyl): 100; K6(Propionyl): 99,86</t>
  </si>
  <si>
    <t>28,44</t>
  </si>
  <si>
    <t>1×Dimethyl [K6]; 1×Phenylisocyanate [N-Term]; 1×Propionyl [K]</t>
  </si>
  <si>
    <t>K6(Propionyl): 50; K6(2xMethyl): 50; K7(Propionyl): 50; K7(2xMethyl): 50</t>
  </si>
  <si>
    <t>[K].KTPAKTAEGSKKK.[K]</t>
  </si>
  <si>
    <t>Crei_XP_001700194_Histone_H2B [13-25]</t>
  </si>
  <si>
    <t>K1(Propionyl): 100; K5(Propionyl): 100; K11(Propionyl): 95,65; K12(Propionyl): 95,65</t>
  </si>
  <si>
    <t>28,43</t>
  </si>
  <si>
    <t>[R].TKQTAR.[K]</t>
  </si>
  <si>
    <t>Crei_XP_001698188_Histone_H3 [4-9]</t>
  </si>
  <si>
    <t>[K].KAKKEPAKK.[A]</t>
  </si>
  <si>
    <t>1×Dimethyl [K8]; 3×Propionyl [K1; K3; K4]; 1×Phenylisocyanate [N-Term]</t>
  </si>
  <si>
    <t>Crei_XP_001691541_Histone_H2B [34-42]; Crei_XP_001693722_Histone_H2B [38-46]</t>
  </si>
  <si>
    <t>K1(Propionyl): 100; K3(Propionyl): 99,49; K4(2xMethyl): 98,85; K8(Propionyl): 93,19</t>
  </si>
  <si>
    <t>[R].NFGSYVTHETK.[H]</t>
  </si>
  <si>
    <t>Crei_XP_001702907 [63-73]</t>
  </si>
  <si>
    <t>[R].VLAHTQVKK.[L]</t>
  </si>
  <si>
    <t>1×Propionyl [K8]; 1×Phenylisocyanate [N-Term]</t>
  </si>
  <si>
    <t>Crei_XP_001702641 [160-168]</t>
  </si>
  <si>
    <t>K8(Propionyl): 99,83</t>
  </si>
  <si>
    <t>28,4</t>
  </si>
  <si>
    <t>[K].AAKQFEPKYR.[L]</t>
  </si>
  <si>
    <t>Crei_XP_001698368 [83-92]</t>
  </si>
  <si>
    <t>28,39</t>
  </si>
  <si>
    <t>[R].AAQLNIR.[V]</t>
  </si>
  <si>
    <t>Crei_XP_001695517 [113-119]</t>
  </si>
  <si>
    <t>[K].ESKPKADKAAKK.[A]</t>
  </si>
  <si>
    <t>4×Propionyl [K3; K5; K8; K11]; 1×Phenylisocyanate [N-Term]</t>
  </si>
  <si>
    <t>Crei_XP_001693071_Histone_H2B [24-35]; Crei_XP_001692948_Histone_H2B [24-35]</t>
  </si>
  <si>
    <t>K3(Propionyl): 100; K5(Propionyl): 100; K8(Propionyl): 100; K11(Propionyl): 94,93</t>
  </si>
  <si>
    <t>28,33</t>
  </si>
  <si>
    <t>[M].APKKDEKPATRAATQEAGAEATAKAEAKPKAEKAAK.[K]</t>
  </si>
  <si>
    <t>4×Trimethyl [K3; K7; K33; K36; K]; 1×Propionyl + Methyl [K24]; 1×Propionyl [K4; K]; 1×Phenylisocyanate [N-Term]</t>
  </si>
  <si>
    <t>Crei_XP_001693722_Histone_H2B [2-37]</t>
  </si>
  <si>
    <t>[K].GDGAKKDK.[K]</t>
  </si>
  <si>
    <t>2×Propionyl [K5; K6]; 1×Phenylisocyanate [N-Term]</t>
  </si>
  <si>
    <t>Crei_XP_001700450_Histone_H2B [49-56]; Crei_XP_001700403_Histone_H2B [49-56]</t>
  </si>
  <si>
    <t>K5(Propionyl): 100; K6(Propionyl): 99,99</t>
  </si>
  <si>
    <t>28,32</t>
  </si>
  <si>
    <t>[K].ITDEVKTELR.[L]</t>
  </si>
  <si>
    <t>Crei_XP_001693113 [293-302]</t>
  </si>
  <si>
    <t>[K].AKKAPAKKAAK.[E]</t>
  </si>
  <si>
    <t>Crei_XP_001693071_Histone_H2B [36-46]</t>
  </si>
  <si>
    <t>[KR].QAAKAR.[KA]</t>
  </si>
  <si>
    <t>Crei_XP_001693423 [61-66]</t>
  </si>
  <si>
    <t>[K].NKYGVR.[A]</t>
  </si>
  <si>
    <t>Crei_XP_001689675 [40-45]</t>
  </si>
  <si>
    <t>[R].DDHATSPLLR.[T]</t>
  </si>
  <si>
    <t>Crei_XP_001693113 [103-112]</t>
  </si>
  <si>
    <t>28,3</t>
  </si>
  <si>
    <t>[K].AKQTPLVDPEQR.[R]</t>
  </si>
  <si>
    <t>Crei_XP_001697259 [80-91]</t>
  </si>
  <si>
    <t>28,26</t>
  </si>
  <si>
    <t>[R].RLEEDGGVQD.[-]</t>
  </si>
  <si>
    <t>Crei_XP_001697076 [125-134]</t>
  </si>
  <si>
    <t>K3(Propionyl): 100; K6(Propionyl): 99,64</t>
  </si>
  <si>
    <t>[K].AKAAKPAAK.[K]</t>
  </si>
  <si>
    <t>2×Propionyl [K2; K5]; 1×Phenylisocyanate [N-Term]</t>
  </si>
  <si>
    <t>Crei_XP_001696172 [211-219]</t>
  </si>
  <si>
    <t>K2(Propionyl): 100; K5(Propionyl): 99,98</t>
  </si>
  <si>
    <t>[K].AQAKAR.[K]</t>
  </si>
  <si>
    <t>Crei_XP_001697479 [433-438]</t>
  </si>
  <si>
    <t>[K].KATPAKKAAKPKAEKKPK.[A]</t>
  </si>
  <si>
    <t>1×Dimethyl [K12]; 2×Acetyl [K15; K16]; 4×Propionyl [K1; K6; K7; K10]; 1×Phenylisocyanate [N-Term]</t>
  </si>
  <si>
    <t>Crei_XP_001693443 [195-212]</t>
  </si>
  <si>
    <t>28,23</t>
  </si>
  <si>
    <t>[K].DKEGKKDKER.[E]</t>
  </si>
  <si>
    <t>1×Phenylisocyanate [N-Term]; 4×Propionyl [K2(100); K5(100); K6(100); K8(100)]</t>
  </si>
  <si>
    <t>Crei_XP_001701174 [260-269]</t>
  </si>
  <si>
    <t>K2(Propionyl): 100; K5(Propionyl): 100; K6(Propionyl): 100; K8(Propionyl): 100</t>
  </si>
  <si>
    <t>28,2</t>
  </si>
  <si>
    <t>[K].ATKAAKPAKKAAAPKKAK.[K]</t>
  </si>
  <si>
    <t>Crei_XP_001693443 [236-253]</t>
  </si>
  <si>
    <t>28,19</t>
  </si>
  <si>
    <t>[R].ADAVAHYEPVR.[S]</t>
  </si>
  <si>
    <t>Crei_XP_001696861 [7-17]</t>
  </si>
  <si>
    <t>[K].AKQGYVVYR.[V]</t>
  </si>
  <si>
    <t>Crei_XP_001701780 [55-63]</t>
  </si>
  <si>
    <t>28,17</t>
  </si>
  <si>
    <t>[R].YHESELEGR.[R]</t>
  </si>
  <si>
    <t>Crei_XP_001690066 [203-211]</t>
  </si>
  <si>
    <t>[K].KQKAER.[LA]</t>
  </si>
  <si>
    <t>Crei_XP_001696964; Crei_XP_001694951</t>
  </si>
  <si>
    <t>Crei_XP_001696964 [106-111]; Crei_XP_001694951 [121-126]</t>
  </si>
  <si>
    <t>28,15</t>
  </si>
  <si>
    <t>[K].GAKGLSGKGAK.[G]</t>
  </si>
  <si>
    <t>2×Propionyl [K3; K8]; 1×Phenylisocyanate [N-Term]</t>
  </si>
  <si>
    <t>Crei_XP_001693700_Histone_H2A [5-15]</t>
  </si>
  <si>
    <t>K3(Propionyl): 100; K8(Propionyl): 99,65</t>
  </si>
  <si>
    <t>[K].AEKKPKAAKPAK.[K]</t>
  </si>
  <si>
    <t>4×Propionyl [K3; K4; K6; K9]; 1×Phenylisocyanate [N-Term]</t>
  </si>
  <si>
    <t>Crei_XP_001696172 [160-171]; Crei_XP_001693443 [207-218]</t>
  </si>
  <si>
    <t>K3(Propionyl): 100; K4(Propionyl): 100; K6(Propionyl): 100; K9(Propionyl): 99,64</t>
  </si>
  <si>
    <t>28,1</t>
  </si>
  <si>
    <t>[K].QAEGKAPR.[F]</t>
  </si>
  <si>
    <t>Crei_XP_001689873 [48-55]</t>
  </si>
  <si>
    <t>28,09</t>
  </si>
  <si>
    <t>[R].QALQEAPR.[A]</t>
  </si>
  <si>
    <t>Crei_XP_001701000 [2611-2618]</t>
  </si>
  <si>
    <t>1×Acetyl [K3]; 1×PhosphoJoin [S1]; 2×Propionyl [N-Term; K5]</t>
  </si>
  <si>
    <t>S1(Phosp): 99,71; K3(Acetyl): 98,48; K5(Propionyl): 98,48</t>
  </si>
  <si>
    <t>28,02</t>
  </si>
  <si>
    <t>27,98</t>
  </si>
  <si>
    <t>27,97</t>
  </si>
  <si>
    <t>[R].SGHLPGYQGHVPGGVGAIAQR.[K]</t>
  </si>
  <si>
    <t>Crei_XP_001701412 [60-80]</t>
  </si>
  <si>
    <t>27,95</t>
  </si>
  <si>
    <t>[R].STKKAAKR.[S]</t>
  </si>
  <si>
    <t>Crei_XP_001694804 [344-351]</t>
  </si>
  <si>
    <t>27,93</t>
  </si>
  <si>
    <t>[K].AAAPYASAVAR.[K]</t>
  </si>
  <si>
    <t>Crei_XP_001698026 [267-277]</t>
  </si>
  <si>
    <t>27,89</t>
  </si>
  <si>
    <t>[K].AAKKAR.[R]</t>
  </si>
  <si>
    <t>Crei_XP_001693706 [958-963]</t>
  </si>
  <si>
    <t>[R].KKVTPAVVIR.[Q]</t>
  </si>
  <si>
    <t>Crei_XP_001698723 [74-83]</t>
  </si>
  <si>
    <t>[K].VKAETKKK.[A]</t>
  </si>
  <si>
    <t>3×Propionyl [K2; K6; K]; 1×Phenylisocyanate [N-Term]</t>
  </si>
  <si>
    <t>Crei_XP_001693443 [119-126]</t>
  </si>
  <si>
    <t>K2(Propionyl): 100; K6(Propionyl): 100; K7(Propionyl): 96,9</t>
  </si>
  <si>
    <t>27,83</t>
  </si>
  <si>
    <t>[K].APAKKTPAK.[T]</t>
  </si>
  <si>
    <t>2×Propionyl [K4; K5]; 1×Phenylisocyanate [N-Term]</t>
  </si>
  <si>
    <t>Crei_XP_001700194_Histone_H2B [9-17]</t>
  </si>
  <si>
    <t>K4(Propionyl): 99,99; K5(Propionyl): 100</t>
  </si>
  <si>
    <t>[R].SSSLMR.[H]</t>
  </si>
  <si>
    <t>Crei_XP_001703526 [1028-1033]</t>
  </si>
  <si>
    <t>[R].GVYDPVNHSYR.[I]</t>
  </si>
  <si>
    <t>Crei_XP_001700851 [142-152]</t>
  </si>
  <si>
    <t>[R].KVKHIQGDR.[M]</t>
  </si>
  <si>
    <t>Crei_XP_001690407 [113-121]</t>
  </si>
  <si>
    <t>[R].EIQTAVR.[L]</t>
  </si>
  <si>
    <t>Crei_XP_001700461_Histone_H2B [122-128]; Crei_XP_001700194_Histone_H2B [90-96]; Crei_XP_001696245_Histone_H2B [122-128]; Crei_XP_001700450_Histone_H2B [122-128]; Crei_XP_001690686_Histone_H2B [122-128]; Crei_XP_001693071_Histone_H2B [124-130]; Crei_XP_001696283_Histone_H2B [122-128]; Crei_XP_001702226_Histone_H2B [122-128]; Crei_XP_001696556_Histone_H2B [122-128]; Crei_XP_001691541_Histone_H2B [122-128]; Crei_XP_001701414_Histone_H2B [122-128]; Crei_XP_001690807_Histone_H2B [121-127]; Crei_XP_001693722_Histone_H2B [125-131]; Crei_XP_001691693_Histone_H2B [122-128]; Crei_XP_001692948_Histone_H2B [124-130]; Crei_XP_001700475_Histone_H2B [122-128]; Crei_XP_001700403_Histone_H2B [122-128]</t>
  </si>
  <si>
    <t>27,78</t>
  </si>
  <si>
    <t>27,77</t>
  </si>
  <si>
    <t>[K].KGKSGNAAQYITR.[T]</t>
  </si>
  <si>
    <t>Crei_XP_001699264 [8-20]</t>
  </si>
  <si>
    <t>27,74</t>
  </si>
  <si>
    <t>[R].AALKEQIK.[Q]</t>
  </si>
  <si>
    <t>1×Propionyl [K4]; 1×Phenylisocyanate [N-Term]</t>
  </si>
  <si>
    <t>Crei_NP_958381 [25-32]</t>
  </si>
  <si>
    <t>K4(Propionyl): 99,99</t>
  </si>
  <si>
    <t>[K].KKAAAEAADGDAAPAK.[K]</t>
  </si>
  <si>
    <t>Crei_XP_001702450 [55-70]</t>
  </si>
  <si>
    <t>[K].AEKAEAAPEENGK.[A]</t>
  </si>
  <si>
    <t>Crei_XP_001690352 [481-493]</t>
  </si>
  <si>
    <t>[R].SAAPTAAATSVSEVPSVAGDSTTDVR.[L]</t>
  </si>
  <si>
    <t>Crei_XP_001693138 [149-174]</t>
  </si>
  <si>
    <t>[R].QQELEKER.[D]</t>
  </si>
  <si>
    <t>Crei_XP_001703474 [355-362]</t>
  </si>
  <si>
    <t>[R].AAAAEAAR.[Q]</t>
  </si>
  <si>
    <t>Crei_XP_001692676 [424-431]</t>
  </si>
  <si>
    <t>[K].HKVTKEDAIK.[W]</t>
  </si>
  <si>
    <t>Crei_XP_001690013 [152-161]</t>
  </si>
  <si>
    <t>[K].GGGHVSQIYALR.[Q]</t>
  </si>
  <si>
    <t>Crei_XP_001693495 [70-81]</t>
  </si>
  <si>
    <t>27,56</t>
  </si>
  <si>
    <t>[K].KAKKEPSKK.[AT]</t>
  </si>
  <si>
    <t>Crei_XP_001700461_Histone_H2B [34-42]; Crei_XP_001696245_Histone_H2B [34-42]; Crei_XP_001700450_Histone_H2B [34-42]; Crei_XP_001690686_Histone_H2B [34-42]; Crei_XP_001696283_Histone_H2B [34-42]; Crei_XP_001702226_Histone_H2B [34-42]; Crei_XP_001696556_Histone_H2B [34-42]; Crei_XP_001701414_Histone_H2B [34-42]; Crei_XP_001691693_Histone_H2B [34-42]; Crei_XP_001700475_Histone_H2B [34-42]; Crei_XP_001700403_Histone_H2B [34-42]</t>
  </si>
  <si>
    <t>27,51</t>
  </si>
  <si>
    <t>[K].HSYKYSGLVNAK.[T]</t>
  </si>
  <si>
    <t>Crei_XP_001701374 [37-48]</t>
  </si>
  <si>
    <t>[R].AGVEPSEVR.[L]</t>
  </si>
  <si>
    <t>Crei_XP_001698453 [272-280]; [374-382]</t>
  </si>
  <si>
    <t>[K].KAAKPKAEK.[K]</t>
  </si>
  <si>
    <t>1×Phenylisocyanate [N-Term]; Propionyl [K]; 1×Dimethyl [K9]; 2×Acetyl [K4(100); K6(100)]</t>
  </si>
  <si>
    <t>Crei_XP_001693443 2×Acetyl [K204(100); K206(100)]</t>
  </si>
  <si>
    <t>Crei_XP_001693443 [201-209]</t>
  </si>
  <si>
    <t>K1(Propionyl): 100; K4(Propionyl): 100; K6(Propionyl): 100</t>
  </si>
  <si>
    <t>27,49</t>
  </si>
  <si>
    <t>[K].TAEGSKKK.[K]</t>
  </si>
  <si>
    <t>2×Propionyl [K8; K]; 1×Phenylisocyanate [N-Term]</t>
  </si>
  <si>
    <t>Crei_XP_001700194_Histone_H2B [18-25]</t>
  </si>
  <si>
    <t>K6(Propionyl): 99,93; K7(Propionyl): 50,03; K8(Propionyl): 50,03</t>
  </si>
  <si>
    <t>27,46</t>
  </si>
  <si>
    <t>[K].ESSAKRSKKEPGSSK.[S]</t>
  </si>
  <si>
    <t>2×Dimethyl [K8; K9]; 1×PhosphoJoin [S]; 1×Crotonyl [K5]</t>
  </si>
  <si>
    <t>Crei_XP_001703256 [11-25]</t>
  </si>
  <si>
    <t>[M].GHNDVWNSHPKGYGQGSR.[H]</t>
  </si>
  <si>
    <t>2×Propionyl [K11(100); K11(100)]</t>
  </si>
  <si>
    <t>Crei_XP_001703723 [2-19]</t>
  </si>
  <si>
    <t>27,43</t>
  </si>
  <si>
    <t>[M].ADVAAPAPAKSPAAK.[K]</t>
  </si>
  <si>
    <t>2×Propionyl [K10(100); K]</t>
  </si>
  <si>
    <t>Crei_XP_001696172 [2-16]</t>
  </si>
  <si>
    <t>27,42</t>
  </si>
  <si>
    <t>[R].NVKGPVR.[E]</t>
  </si>
  <si>
    <t>Crei_XP_001691054 [41-47]</t>
  </si>
  <si>
    <t>27,38</t>
  </si>
  <si>
    <t>[K].EAHHANGGAAAGGK.[K]</t>
  </si>
  <si>
    <t>Crei_XP_001689496 [314-327]</t>
  </si>
  <si>
    <t>27,36</t>
  </si>
  <si>
    <t>[K].AFPDAYVR.[L]</t>
  </si>
  <si>
    <t>Crei_XP_001702409 [144-151]</t>
  </si>
  <si>
    <t>27,34</t>
  </si>
  <si>
    <t>[K].KEPSKKAAKEPKGDGEK.[K]</t>
  </si>
  <si>
    <t>Crei_XP_001700461_Histone_H2B; Crei_XP_001690686_Histone_H2B; Crei_XP_001696283_Histone_H2B; Crei_XP_001691693_Histone_H2B; Crei_XP_001700475_Histone_H2B</t>
  </si>
  <si>
    <t>Crei_XP_001700461_Histone_H2B [37-53]; Crei_XP_001690686_Histone_H2B [37-53]; Crei_XP_001696283_Histone_H2B [37-53]; Crei_XP_001702226_Histone_H2B [37-53]; Crei_XP_001701414_Histone_H2B [37-53]; Crei_XP_001691693_Histone_H2B [37-53]; Crei_XP_001700475_Histone_H2B [37-53]</t>
  </si>
  <si>
    <t>K1(Propionyl): 100; K5(Propionyl): 100; K6(Propionyl): 100; K9(Propionyl): 100; K12(Propionyl): 99,22</t>
  </si>
  <si>
    <t>27,32</t>
  </si>
  <si>
    <t>[K].KEPSKKAAKEPKGEGEK.[K]</t>
  </si>
  <si>
    <t>1×Acetyl [K17]; 4×Propionyl [K1; K5; K6; K9]; 1×Phenylisocyanate [N-Term]</t>
  </si>
  <si>
    <t>Crei_XP_001696556_Histone_H2B [37-53]</t>
  </si>
  <si>
    <t>K1(Propionyl): 100; K5(Propionyl): 99,99; K6(Propionyl): 100; K9(Propionyl): 99,62; K12(Acetyl): 49,81; K17(Acetyl): 49,84</t>
  </si>
  <si>
    <t>[R].DSKFGFGGR.[K]</t>
  </si>
  <si>
    <t>Crei_XP_001692490 [243-251]</t>
  </si>
  <si>
    <t>27,31</t>
  </si>
  <si>
    <t>[KS].AEKKPK.[KAS]</t>
  </si>
  <si>
    <t>Crei_XP_001696172 [141-146]; [160-165]; [184-189]; [196-201]; [222-227]; Crei_XP_001693443 [159-164]; [166-171]; [173-178]; [180-185]; [207-212]; [220-225]; [226-231]</t>
  </si>
  <si>
    <t>27,3</t>
  </si>
  <si>
    <t>[R].AQAYEKALR.[Q]</t>
  </si>
  <si>
    <t>Crei_XP_001701744 [101-109]</t>
  </si>
  <si>
    <t>4×Propionyl [K1; K8; K12; K]; 1×Phenylisocyanate [N-Term]</t>
  </si>
  <si>
    <t>K6(Propionyl): 98,67; K7(Propionyl): 99,81; K8(Propionyl): 99,96; K12(Propionyl): 90,21</t>
  </si>
  <si>
    <t>[K].VAQLHGQR.[S]</t>
  </si>
  <si>
    <t>Crei_XP_001694056 [144-151]</t>
  </si>
  <si>
    <t>27,25</t>
  </si>
  <si>
    <t>27,24</t>
  </si>
  <si>
    <t>[K].AAKPAKKTPTKK.[A]</t>
  </si>
  <si>
    <t>4×Propionyl [K3; K6; K7; K]; 1×Phenylisocyanate [N-Term]</t>
  </si>
  <si>
    <t>Crei_XP_001696172 [166-177]</t>
  </si>
  <si>
    <t>K3(Propionyl): 100; K6(Propionyl): 100; K7(Propionyl): 100; K11(Propionyl): 94,91</t>
  </si>
  <si>
    <t>1×Propionyl [K8(100)]</t>
  </si>
  <si>
    <t>27,22</t>
  </si>
  <si>
    <t>[K].HDELEAQFR.[K]</t>
  </si>
  <si>
    <t>Crei_XP_001696755 [48-56]</t>
  </si>
  <si>
    <t>[K].KEAKPKAPK.[A]</t>
  </si>
  <si>
    <t>2×Propionyl [K1; K6]; 1×Phenylisocyanate [N-Term]</t>
  </si>
  <si>
    <t>Crei_XP_001693443 [29-37]</t>
  </si>
  <si>
    <t>K1(Propionyl): 99,99; K6(Propionyl): 91,55</t>
  </si>
  <si>
    <t>[K].EVDFSVDDK.[I]</t>
  </si>
  <si>
    <t>Crei_XP_001690541 [338-346]</t>
  </si>
  <si>
    <t>[R].HTVFDAKR.[L]</t>
  </si>
  <si>
    <t>Crei_XP_001701326 [66-73]</t>
  </si>
  <si>
    <t>[R].QSTVHEPGKIVR.[H]</t>
  </si>
  <si>
    <t>Crei_XP_001695261 [57-68]</t>
  </si>
  <si>
    <t>[K].KAKKSPAK.[K]</t>
  </si>
  <si>
    <t>3×Propionyl [K1; K3; K4]; 1×Phenylisocyanate [N-Term]</t>
  </si>
  <si>
    <t>Crei_XP_001692948_Histone_H2B [35-42]</t>
  </si>
  <si>
    <t>K1(Propionyl): 100; K3(Propionyl): 100; K4(Propionyl): 99,96</t>
  </si>
  <si>
    <t>27,14</t>
  </si>
  <si>
    <t>[K].KPELKR.[D]</t>
  </si>
  <si>
    <t>2×Propionyl [K1(100); K5(100)]</t>
  </si>
  <si>
    <t>Crei_XP_001696654 [35-40]</t>
  </si>
  <si>
    <t>[K].AGHQTAAESWGTGR.[A]</t>
  </si>
  <si>
    <t>Crei_XP_001694804 [58-71]</t>
  </si>
  <si>
    <t>[R].LRSQEDE.[-]</t>
  </si>
  <si>
    <t>Crei_XP_001695517 [127-133]</t>
  </si>
  <si>
    <t>27,11</t>
  </si>
  <si>
    <t>[K].GGKTFAKQSPGTKR.[K]</t>
  </si>
  <si>
    <t>1×Phenylisocyanate [N-Term]; 3×Propionyl [K3(100); K7(100); K13(100)]</t>
  </si>
  <si>
    <t>Crei_XP_001696859 [13-26]</t>
  </si>
  <si>
    <t>K3(Propionyl): 100; K7(Propionyl): 100; K13(Propionyl): 100</t>
  </si>
  <si>
    <t>[K].EGEKKPKSAK.[K]</t>
  </si>
  <si>
    <t>Crei_XP_001696172 [130-139]</t>
  </si>
  <si>
    <t>27,1</t>
  </si>
  <si>
    <t>Crei_XP_001698188_Histone_H3 1×Acetyl [K24(100)]</t>
  </si>
  <si>
    <t>27,08</t>
  </si>
  <si>
    <t>27,05</t>
  </si>
  <si>
    <t>[R].TFSPSNSPAVNR.[L]</t>
  </si>
  <si>
    <t>Crei_XP_001696241 [785-796]</t>
  </si>
  <si>
    <t>27,03</t>
  </si>
  <si>
    <t>[R].SSLNSPK.[K]</t>
  </si>
  <si>
    <t>Crei_XP_001695033 [57-63]</t>
  </si>
  <si>
    <t>[R].KDSETYVR.[S]</t>
  </si>
  <si>
    <t>Crei_XP_001702917 [87-94]</t>
  </si>
  <si>
    <t>[K].EENITVSPR.[-]</t>
  </si>
  <si>
    <t>Crei_XP_001696798 [219-227]</t>
  </si>
  <si>
    <t>[R].DAGDQEEEEGATTATKAKR.[R]</t>
  </si>
  <si>
    <t>2×Propionyl [K16(100); K18(100)]</t>
  </si>
  <si>
    <t>Crei_XP_001702538 [1052-1070]</t>
  </si>
  <si>
    <t>K16(Propionyl): 100; K18(Propionyl): 100</t>
  </si>
  <si>
    <t>[K].SLISKQQK.[K]</t>
  </si>
  <si>
    <t>Crei_XP_001693700_Histone_H2A [129-136]</t>
  </si>
  <si>
    <t>K5(Propionyl): 99,99</t>
  </si>
  <si>
    <t>26,95</t>
  </si>
  <si>
    <t>[K].KGKGGKADK.[E]</t>
  </si>
  <si>
    <t>2×Acetyl [K6; K9]; 1×Propionyl [K1]; 1×Phenylisocyanate [N-Term]</t>
  </si>
  <si>
    <t>Crei_XP_001701863 [558-566]</t>
  </si>
  <si>
    <t>K1(Propionyl): 99,94; K6(Acetyl): 93,79; K9(Acetyl): 99,95</t>
  </si>
  <si>
    <t>26,91</t>
  </si>
  <si>
    <t>[R].GKGKTAGK.[K]</t>
  </si>
  <si>
    <t>Crei_XP_001691545_Histone_H2A [5-12]</t>
  </si>
  <si>
    <t>26,9</t>
  </si>
  <si>
    <t>[R].AKGHKASK.[T]</t>
  </si>
  <si>
    <t>Crei_XP_001701780 [176-183]</t>
  </si>
  <si>
    <t>[R].KEHADVKLK.[T]</t>
  </si>
  <si>
    <t>2×Propionyl [K1; K7]; 1×Phenylisocyanate [N-Term]</t>
  </si>
  <si>
    <t>Crei_XP_001702484 [112-120]</t>
  </si>
  <si>
    <t>K1(Propionyl): 100; K7(Propionyl): 99,99</t>
  </si>
  <si>
    <t>[R].EKDGEKSTKK.[E]</t>
  </si>
  <si>
    <t>3×Propionyl [K2; K6; K9]; 1×Phenylisocyanate [N-Term]</t>
  </si>
  <si>
    <t>Crei_XP_001701174 [270-279]</t>
  </si>
  <si>
    <t>K2(Propionyl): 100; K6(Propionyl): 100; K9(Propionyl): 95,13</t>
  </si>
  <si>
    <t>26,89</t>
  </si>
  <si>
    <t>[K].AADNGEQKEK.[K]</t>
  </si>
  <si>
    <t>Crei_XP_001701174 [71-80]</t>
  </si>
  <si>
    <t>K8(Propionyl): 99,99</t>
  </si>
  <si>
    <t>[R].QKVEAR.[L]</t>
  </si>
  <si>
    <t>Crei_XP_001690352 [388-393]</t>
  </si>
  <si>
    <t>26,86</t>
  </si>
  <si>
    <t>[R].LAGKAVGKDR.[R]</t>
  </si>
  <si>
    <t>1×Phenylisocyanate [N-Term]; 2×Propionyl [K4(100); K8(100)]</t>
  </si>
  <si>
    <t>Crei_XP_001699766 [512-521]</t>
  </si>
  <si>
    <t>K4(Propionyl): 100; K8(Propionyl): 100</t>
  </si>
  <si>
    <t>26,84</t>
  </si>
  <si>
    <t>[K].GIKNVPTR.[L]</t>
  </si>
  <si>
    <t>Crei_XP_001690923 [67-74]</t>
  </si>
  <si>
    <t>[K].AAKPAKKAEKKPK.[A]</t>
  </si>
  <si>
    <t>1×Propionyl + Methyl [K6; K]; 1×Acetyl [K7; K]; Propionyl [K]; 1×Phenylisocyanate [N-Term]</t>
  </si>
  <si>
    <t>Crei_XP_001693443 [213-225]</t>
  </si>
  <si>
    <t>[R].APGSGAAAAGGGSHQQR.[G]</t>
  </si>
  <si>
    <t>Crei_XP_001692285 [67-83]</t>
  </si>
  <si>
    <t>[K].AANKKASTQAR.[H]</t>
  </si>
  <si>
    <t>Crei_XP_001690256 [27-37]</t>
  </si>
  <si>
    <t>[R].GGHTKFR.[A]</t>
  </si>
  <si>
    <t>Crei_XP_001696201 [51-57]</t>
  </si>
  <si>
    <t>26,79</t>
  </si>
  <si>
    <t>[R].LHDTSTEVAATSR.[H]</t>
  </si>
  <si>
    <t>Crei_XP_001697746 [1730-1742]</t>
  </si>
  <si>
    <t>26,72</t>
  </si>
  <si>
    <t>[R].KTFKQQR.[R]</t>
  </si>
  <si>
    <t>Crei_XP_001693064 [17-23]</t>
  </si>
  <si>
    <t>26,7</t>
  </si>
  <si>
    <t>[R].EKAKQNAER.[Q]</t>
  </si>
  <si>
    <t>Crei_XP_001699766 [681-689]</t>
  </si>
  <si>
    <t>26,68</t>
  </si>
  <si>
    <t>Propionyl [K]; 1×Phenylisocyanate [N-Term]; 1×Propionyl + Methyl [K5]; 1×Acetyl [K6]</t>
  </si>
  <si>
    <t>K5(Propionyl): 100; K6(Propionyl): 100; K11(Propionyl): 96,26</t>
  </si>
  <si>
    <t>26,63</t>
  </si>
  <si>
    <t>[K].KTKGGKGEETA.[-]</t>
  </si>
  <si>
    <t>1×Phenylisocyanate [N-Term]; 3×Propionyl [K1(100); K3(100); K6(100)]</t>
  </si>
  <si>
    <t>Crei_XP_001700454_Histone_H2A [119-129]; Crei_XP_001691545_Histone_H2A [119-129]</t>
  </si>
  <si>
    <t>[R].GGGKELVR.[Q]</t>
  </si>
  <si>
    <t>Crei_XP_001698397 [43-50]</t>
  </si>
  <si>
    <t>[R].AVTAAKEEHTR.[A]</t>
  </si>
  <si>
    <t>Crei_XP_001697746 [1019-1029]</t>
  </si>
  <si>
    <t>26,53</t>
  </si>
  <si>
    <t>[K].KKSAVETYK.[L]</t>
  </si>
  <si>
    <t>Crei_XP_001700461_Histone_H2B [59-67]; Crei_XP_001696245_Histone_H2B [59-67]; Crei_XP_001700450_Histone_H2B [59-67]; Crei_XP_001690686_Histone_H2B [59-67]; Crei_XP_001696283_Histone_H2B [59-67]; Crei_XP_001702226_Histone_H2B [59-67]; Crei_XP_001696556_Histone_H2B [59-67]; Crei_XP_001691541_Histone_H2B [59-67]; Crei_XP_001701414_Histone_H2B [59-67]; Crei_XP_001690807_Histone_H2B [58-66]; Crei_XP_001693722_Histone_H2B [62-70]; Crei_XP_001691693_Histone_H2B [59-67]; Crei_XP_001700475_Histone_H2B [59-67]; Crei_XP_001700403_Histone_H2B [59-67]</t>
  </si>
  <si>
    <t>26,52</t>
  </si>
  <si>
    <t>[K].KAAKEPK.[G]</t>
  </si>
  <si>
    <t>Crei_XP_001700461_Histone_H2B; Crei_XP_001700450_Histone_H2B; Crei_XP_001690686_Histone_H2B; Crei_XP_001696283_Histone_H2B; Crei_XP_001696556_Histone_H2B; Crei_XP_001691541_Histone_H2B; Crei_XP_001690807_Histone_H2B; Crei_XP_001693722_Histone_H2B; Crei_XP_001691693_Histone_H2B; Crei_XP_001700475_Histone_H2B</t>
  </si>
  <si>
    <t>Crei_XP_001700461_Histone_H2B [42-48]; Crei_XP_001700450_Histone_H2B [42-48]; Crei_XP_001690686_Histone_H2B [42-48]; Crei_XP_001696283_Histone_H2B [42-48]; Crei_XP_001702226_Histone_H2B [42-48]; Crei_XP_001696556_Histone_H2B [42-48]; Crei_XP_001691541_Histone_H2B [42-48]; Crei_XP_001701414_Histone_H2B [42-48]; Crei_XP_001690807_Histone_H2B [41-47]; Crei_XP_001693722_Histone_H2B [46-52]; Crei_XP_001691693_Histone_H2B [42-48]; Crei_XP_001700475_Histone_H2B [42-48]; Crei_XP_001700403_Histone_H2B [42-48]</t>
  </si>
  <si>
    <t>26,5</t>
  </si>
  <si>
    <t>[R].LKGEKPGER.[T]</t>
  </si>
  <si>
    <t>Crei_XP_001689510 [179-187]</t>
  </si>
  <si>
    <t>[R].VNNVEIPNSKR.[I]</t>
  </si>
  <si>
    <t>Crei_XP_001700563 [45-55]</t>
  </si>
  <si>
    <t>[R].RDQKKGR.[V]</t>
  </si>
  <si>
    <t>Crei_XP_001699499 [13-19]</t>
  </si>
  <si>
    <t>26,49</t>
  </si>
  <si>
    <t>[R].AAKDAAQEAK.[T]</t>
  </si>
  <si>
    <t>Crei_XP_001690845 [294-303]</t>
  </si>
  <si>
    <t>26,47</t>
  </si>
  <si>
    <t>K3(Propionyl): 99,66; K6(Propionyl): 94,63</t>
  </si>
  <si>
    <t>26,46</t>
  </si>
  <si>
    <t>[K].TPGPGAQSALR.[A]</t>
  </si>
  <si>
    <t>Crei_XP_001697388 [109-119]</t>
  </si>
  <si>
    <t>26,45</t>
  </si>
  <si>
    <t>[K].LEAKQAYK.[T]</t>
  </si>
  <si>
    <t>Crei_XP_001701174 [182-189]</t>
  </si>
  <si>
    <t>26,43</t>
  </si>
  <si>
    <t>[K].LGADIKGHGR.[A]</t>
  </si>
  <si>
    <t>Crei_XP_001692157 [174-183]</t>
  </si>
  <si>
    <t>[R].SGSVPKDWR.[S]</t>
  </si>
  <si>
    <t>Crei_XP_001690541 [428-436]</t>
  </si>
  <si>
    <t>26,4</t>
  </si>
  <si>
    <t>[K].NSYKLGEK.[V]</t>
  </si>
  <si>
    <t>Crei_XP_001693443 [111-118]</t>
  </si>
  <si>
    <t>[R].GKGKTSGKK.[A]</t>
  </si>
  <si>
    <t>2×Propionyl [K2; K8]; 1×Phenylisocyanate [N-Term]; 1×Acetyl [K4(100)]</t>
  </si>
  <si>
    <t>Crei_XP_001696554_Histone_H2A [5-13]; Crei_XP_001700454_Histone_H2A [5-13]; Crei_XP_001702225_Histone_H2A [5-13]</t>
  </si>
  <si>
    <t>K2(Propionyl): 100; K4(Acetyl): 100; K8(Propionyl): 94,28</t>
  </si>
  <si>
    <t>[K].AAAAAAAKAK.[A]</t>
  </si>
  <si>
    <t>Crei_XP_001696238 [417-426]</t>
  </si>
  <si>
    <t>K8(Propionyl): 99,97</t>
  </si>
  <si>
    <t>26,37</t>
  </si>
  <si>
    <t>[K].AAKEPKGDGEK.[K]</t>
  </si>
  <si>
    <t>Crei_XP_001700461_Histone_H2B [43-53]; Crei_XP_001690686_Histone_H2B [43-53]; Crei_XP_001696283_Histone_H2B [43-53]; Crei_XP_001702226_Histone_H2B [43-53]; Crei_XP_001691541_Histone_H2B [43-53]; Crei_XP_001701414_Histone_H2B [43-53]; Crei_XP_001690807_Histone_H2B [42-52]; Crei_XP_001693722_Histone_H2B [47-57]; Crei_XP_001691693_Histone_H2B [43-53]; Crei_XP_001700475_Histone_H2B [43-53]</t>
  </si>
  <si>
    <t>K3(Propionyl): 100; K6(Propionyl): 93,14</t>
  </si>
  <si>
    <t>26,36</t>
  </si>
  <si>
    <t>[K].AVAKQAEGK.[A]</t>
  </si>
  <si>
    <t>Crei_XP_001689873 [44-52]</t>
  </si>
  <si>
    <t>26,35</t>
  </si>
  <si>
    <t>[M].APATKKTKK.[T]</t>
  </si>
  <si>
    <t>4×Propionyl [N-Term; K5; K6; K8]</t>
  </si>
  <si>
    <t>Crei_XP_001702608 [2-10]</t>
  </si>
  <si>
    <t>K5(Propionyl): 100; K6(Propionyl): 100; K8(Propionyl): 99,65</t>
  </si>
  <si>
    <t>[K].DIQLAR.[R]</t>
  </si>
  <si>
    <t>Crei_XP_001698188_Histone_H3 [123-128]</t>
  </si>
  <si>
    <t>26,33</t>
  </si>
  <si>
    <t>[K].EDIKSASR.[L]</t>
  </si>
  <si>
    <t>Crei_XP_001689510 [156-163]</t>
  </si>
  <si>
    <t>[KP].KAAAKPKAEK.[K]</t>
  </si>
  <si>
    <t>1×Dimethyl [K10]; 1×Phenylisocyanate [N-Term]; 2×Acetyl [K5(100); K7(100)]; 1×Propionyl [K1(100)]</t>
  </si>
  <si>
    <t>Crei_XP_001696172 2×Acetyl [K181(100); K183(100)]; 2×Acetyl [K369(100); K371(100)]</t>
  </si>
  <si>
    <t>Crei_XP_001696172 [177-186]; [189-198]</t>
  </si>
  <si>
    <t>K1(Propionyl): 100; K5(Acetyl): 100; K7(Acetyl): 100; K10(2xMethyl): 100</t>
  </si>
  <si>
    <t>26,32</t>
  </si>
  <si>
    <t>[K].DKKEKR.[K]</t>
  </si>
  <si>
    <t>Crei_XP_001697006 [449-454]</t>
  </si>
  <si>
    <t>26,31</t>
  </si>
  <si>
    <t>[K].QRPNVIPIIEDAR.[H]</t>
  </si>
  <si>
    <t>Crei_XP_001701853 [200-212]</t>
  </si>
  <si>
    <t>26,24</t>
  </si>
  <si>
    <t>1×Acetyl [K6]; 1×Phenylisocyanate [N-Term]</t>
  </si>
  <si>
    <t>K6(Acetyl): 99,89</t>
  </si>
  <si>
    <t>[R].DSEVSALR.[A]</t>
  </si>
  <si>
    <t>Crei_XP_001690415 [203-210]</t>
  </si>
  <si>
    <t>[K].AAKKAKKEPSK.[K]</t>
  </si>
  <si>
    <t>Crei_XP_001700461_Histone_H2B [31-41]; Crei_XP_001696245_Histone_H2B [31-41]; Crei_XP_001700450_Histone_H2B [31-41]; Crei_XP_001690686_Histone_H2B [31-41]; Crei_XP_001696283_Histone_H2B [31-41]; Crei_XP_001702226_Histone_H2B [31-41]; Crei_XP_001696556_Histone_H2B [31-41]; Crei_XP_001701414_Histone_H2B [31-41]; Crei_XP_001691693_Histone_H2B [31-41]; Crei_XP_001700475_Histone_H2B [31-41]; Crei_XP_001700403_Histone_H2B [31-41]</t>
  </si>
  <si>
    <t>K3(Propionyl): 100; K4(Propionyl): 100; K6(Propionyl): 100; K7(Propionyl): 100</t>
  </si>
  <si>
    <t>26,18</t>
  </si>
  <si>
    <t>[R].LGGKAAGAGAAAAGPR.[A]</t>
  </si>
  <si>
    <t>Crei_XP_001699472 [386-401]</t>
  </si>
  <si>
    <t>26,12</t>
  </si>
  <si>
    <t>[R].ERSEEELEAAAAAR.[H]</t>
  </si>
  <si>
    <t>Crei_XP_001692387 [154-167]</t>
  </si>
  <si>
    <t>[K].APGKSGHR.[F]</t>
  </si>
  <si>
    <t>Crei_XP_001702980 [26-33]</t>
  </si>
  <si>
    <t>26,07</t>
  </si>
  <si>
    <t>[R].KKQSDVLR.[F]</t>
  </si>
  <si>
    <t>Crei_XP_001701780 [13-20]</t>
  </si>
  <si>
    <t>[K].KPKAEKKATK.[A]</t>
  </si>
  <si>
    <t>4×Propionyl [K1; K3; K10; K]; 1×Phenylisocyanate [N-Term]</t>
  </si>
  <si>
    <t>Crei_XP_001693443 [229-238]</t>
  </si>
  <si>
    <t>K1(Propionyl): 100; K3(Propionyl): 100; K6(Propionyl): 95,59; K10(Propionyl): 100</t>
  </si>
  <si>
    <t>[K].KPKAEKKAEK.[K]</t>
  </si>
  <si>
    <t>1×Dimethyl [K10]; 3×Propionyl [K1; K3; K6]; 1×Phenylisocyanate [N-Term]</t>
  </si>
  <si>
    <t>Crei_XP_001693443 [152-161]</t>
  </si>
  <si>
    <t>K1(Propionyl): 100; K3(Propionyl): 100; K6(Propionyl): 95,4; K10(2xMethyl): 100</t>
  </si>
  <si>
    <t>26,05</t>
  </si>
  <si>
    <t>1×Phenylisocyanate [N-Term]; 2×Propionyl [K2(100); K8(100)]</t>
  </si>
  <si>
    <t>K2(Propionyl): 100; K8(Propionyl): 100</t>
  </si>
  <si>
    <t>26,04</t>
  </si>
  <si>
    <t>2×Propionyl [K7; K10]; 1×Phenylisocyanate [N-Term]</t>
  </si>
  <si>
    <t>K7(Propionyl): 99,98; K10(Propionyl): 50,01; K11(Propionyl): 50,01</t>
  </si>
  <si>
    <t>[M].AKDKSR.[S]</t>
  </si>
  <si>
    <t>Crei_XP_001690923 [2-7]</t>
  </si>
  <si>
    <t>26,03</t>
  </si>
  <si>
    <t>[R].EQAAKDK.[S]</t>
  </si>
  <si>
    <t>1×Trimethyl [K5]; 1×Propionyl + Methyl [K7]</t>
  </si>
  <si>
    <t>Crei_XP_001699654 [88-94]</t>
  </si>
  <si>
    <t>K5(3xMethyl): 99,99; K7(Propi): 99,99</t>
  </si>
  <si>
    <t>26,02</t>
  </si>
  <si>
    <t>[R].GLEEEDGDDDDKADGDDER.[L]</t>
  </si>
  <si>
    <t>Crei_XP_001694764 [123-141]</t>
  </si>
  <si>
    <t>[M].ADVAAPAPAK.[S]</t>
  </si>
  <si>
    <t>Crei_XP_001696172 [2-11]</t>
  </si>
  <si>
    <t>[K].KGKYAER.[I]</t>
  </si>
  <si>
    <t>Crei_XP_001696554_Histone_H2A [36-42]; Crei_XP_001700454_Histone_H2A [36-42]; Crei_XP_001702225_Histone_H2A [36-42]; Crei_XP_001691545_Histone_H2A [36-42]</t>
  </si>
  <si>
    <t>25,99</t>
  </si>
  <si>
    <t>[K].YAGGKR.[V]</t>
  </si>
  <si>
    <t>Crei_XP_001690119 [152-157]</t>
  </si>
  <si>
    <t>[R].FGTLQPR.[S]</t>
  </si>
  <si>
    <t>Crei_XP_001692883 [41-47]</t>
  </si>
  <si>
    <t>25,92</t>
  </si>
  <si>
    <t>[K].AVEVPGTTER.[N]</t>
  </si>
  <si>
    <t>Crei_XP_001692883 [123-132]</t>
  </si>
  <si>
    <t>[K].GPPAKGKR.[L]</t>
  </si>
  <si>
    <t>1×Propionyl + Methyl [K7]; 1×Propionyl [K5]; 1×Phenylisocyanate [N-Term]</t>
  </si>
  <si>
    <t>Crei_XP_001694764 [12-19]</t>
  </si>
  <si>
    <t>K5(Propionyl): 94,87; K7(Propi): 94,87</t>
  </si>
  <si>
    <t>25,89</t>
  </si>
  <si>
    <t>[R].DQNYPGAIAIHHPNVAEK.[R]</t>
  </si>
  <si>
    <t>CON_LysC [343-360]</t>
  </si>
  <si>
    <t>[R].KTHKER.[A]</t>
  </si>
  <si>
    <t>Crei_XP_001693492 [11-16]</t>
  </si>
  <si>
    <t>25,86</t>
  </si>
  <si>
    <t>[K].KPKAAKPAK.[K]</t>
  </si>
  <si>
    <t>3×Propionyl [K1; K3; K6]; 1×Phenylisocyanate [N-Term]</t>
  </si>
  <si>
    <t>Crei_XP_001696172 [163-171]; Crei_XP_001693443 [210-218]</t>
  </si>
  <si>
    <t>K1(Propionyl): 100; K3(Propionyl): 99,99; K6(Propionyl): 92,47</t>
  </si>
  <si>
    <t>25,85</t>
  </si>
  <si>
    <t>[M].APKAAEKAPAKK.[T]</t>
  </si>
  <si>
    <t>2×Dimethyl [K11; K12]; 1×Acetyl [K3]; Propionyl [K]; 1×Trimethyl [K3]</t>
  </si>
  <si>
    <t>Crei_XP_001700194_Histone_H2B [2-13]</t>
  </si>
  <si>
    <t>K3(Acetyl): 98,2; K7(Propionyl): 100; K11(min 1xMethyl): 46,91; K11(3xMethyl): 46,01; K12(min 1xMethyl): 46,91; K12(3xMethyl): 46,01</t>
  </si>
  <si>
    <t>[R].KKEVDAK.[R]</t>
  </si>
  <si>
    <t>2×Propionyl [K1; K2]; 1×Phenylisocyanate [N-Term]</t>
  </si>
  <si>
    <t>Crei_XP_001695913 [119-125]</t>
  </si>
  <si>
    <t>K1(Propionyl): 100; K2(Propionyl): 99,98</t>
  </si>
  <si>
    <t>25,84</t>
  </si>
  <si>
    <t>[K].KLNKAETYK.[V]</t>
  </si>
  <si>
    <t>Crei_XP_001700194_Histone_H2B [27-35]</t>
  </si>
  <si>
    <t>25,82</t>
  </si>
  <si>
    <t>[R].GDLPIAVDHR.[G]</t>
  </si>
  <si>
    <t>Crei_XP_001699900 [40-49]</t>
  </si>
  <si>
    <t>[R].GTFDVVYDNNGK.[D]</t>
  </si>
  <si>
    <t>Crei_XP_001690541 [105-116]</t>
  </si>
  <si>
    <t>25,8</t>
  </si>
  <si>
    <t>2×Propionyl [K11; K]; 1×Phenylisocyanate [N-Term]</t>
  </si>
  <si>
    <t>K11(Propionyl): 99,99; K14(Propionyl): 92,16</t>
  </si>
  <si>
    <t>25,76</t>
  </si>
  <si>
    <t>[R].AAQAAGYKR.[E]</t>
  </si>
  <si>
    <t>Crei_XP_001700364 [300-308]</t>
  </si>
  <si>
    <t>25,73</t>
  </si>
  <si>
    <t>[R].EAEAKR.[EA]</t>
  </si>
  <si>
    <t>Crei_XP_001701792; Crei_XP_001690766</t>
  </si>
  <si>
    <t>Crei_XP_001701792 [86-91]; Crei_XP_001690766 [4-9]</t>
  </si>
  <si>
    <t>[K].IQDKEGIPPDQQR.[L]</t>
  </si>
  <si>
    <t>Crei_XP_001694608 [30-42]</t>
  </si>
  <si>
    <t>25,7</t>
  </si>
  <si>
    <t>[K].AQAKAPAAKK.[A]</t>
  </si>
  <si>
    <t>1×Propionyl + Methyl [K4]; 1×Propionyl [K9]; 1×Phenylisocyanate [N-Term]</t>
  </si>
  <si>
    <t>Crei_XP_001701863 [962-971]</t>
  </si>
  <si>
    <t>K4(Propi): 99,98; K9(Propionyl): 92,46</t>
  </si>
  <si>
    <t>25,69</t>
  </si>
  <si>
    <t>25,68</t>
  </si>
  <si>
    <t>[R].KVIKAR.[R]</t>
  </si>
  <si>
    <t>Crei_XP_001689581 [99-104]</t>
  </si>
  <si>
    <t>25,66</t>
  </si>
  <si>
    <t>[K].KKASDPFAKK.[D]</t>
  </si>
  <si>
    <t>1×Propionyl [K]; 1×Phenylisocyanate [N-Term]; 1×Crotonyl [K]; 1×Acetyl [K1(100)]</t>
  </si>
  <si>
    <t>Crei_XP_001693710 1×Acetyl [K18(100)]</t>
  </si>
  <si>
    <t>Crei_XP_001693710 [18-27]</t>
  </si>
  <si>
    <t>K1(Acetyl): 100; K9(Crotonyl): 93,72; K10(Propionyl): 93,71</t>
  </si>
  <si>
    <t>25,64</t>
  </si>
  <si>
    <t>[K].AAAPKKEGAVKK.[T]</t>
  </si>
  <si>
    <t>Propionyl [K]; 1×Phenylisocyanate [N-Term]; 1×Dimethyl [K]; Acetyl [K]; 1×Trimethyl [K]; 1×Propionyl + Methyl [K6]</t>
  </si>
  <si>
    <t>Crei_XP_001696172 1×Acetyl []</t>
  </si>
  <si>
    <t>Crei_XP_001696172 [112-123]</t>
  </si>
  <si>
    <t>K5(Acetyl): 95,06; K6(Propi): 95,06; K11(Propionyl): 99,7</t>
  </si>
  <si>
    <t>25,63</t>
  </si>
  <si>
    <t>[R].HQLAKQGGVR.[T]</t>
  </si>
  <si>
    <t>Crei_XP_001695461 [1670-1679]</t>
  </si>
  <si>
    <t>25,62</t>
  </si>
  <si>
    <t>[R].ADKNHGPAK.[Y]</t>
  </si>
  <si>
    <t>Crei_XP_001691358 [38-46]</t>
  </si>
  <si>
    <t>K3(Propionyl): 99,99</t>
  </si>
  <si>
    <t>[R].FTESEVIHGR.[W]</t>
  </si>
  <si>
    <t>Crei_XP_001695335 [74-83]</t>
  </si>
  <si>
    <t>25,59</t>
  </si>
  <si>
    <t>[K].AADHPELADSVEAVR.[V]</t>
  </si>
  <si>
    <t>Crei_XP_001697851 [472-486]</t>
  </si>
  <si>
    <t>25,58</t>
  </si>
  <si>
    <t>[R].HATPANLSPSER.[L]</t>
  </si>
  <si>
    <t>Crei_XP_001696758 [1342-1353]</t>
  </si>
  <si>
    <t>[R].NVIHDGAR.[Q]</t>
  </si>
  <si>
    <t>Crei_XP_001698685 [54-61]</t>
  </si>
  <si>
    <t>25,57</t>
  </si>
  <si>
    <t>[K].VVQFEAR.[-]</t>
  </si>
  <si>
    <t>Crei_XP_001692523 [52-58]</t>
  </si>
  <si>
    <t>25,54</t>
  </si>
  <si>
    <t>[R].GAAVAASR.[A]</t>
  </si>
  <si>
    <t>Crei_XP_001692083 [295-302]</t>
  </si>
  <si>
    <t>25,53</t>
  </si>
  <si>
    <t>[R].EKNPELTGER.[R]</t>
  </si>
  <si>
    <t>Crei_XP_001693030 [28-37]</t>
  </si>
  <si>
    <t>[R].YDIGHSEIER.[W]</t>
  </si>
  <si>
    <t>Crei_XP_001700656 [79-88]</t>
  </si>
  <si>
    <t>[R].TGPTPTAR.[S]</t>
  </si>
  <si>
    <t>Crei_XP_001693226 [847-854]</t>
  </si>
  <si>
    <t>[M].SAEDEKAQAVADEK.[M]</t>
  </si>
  <si>
    <t>1×Propionyl [N-Term]; 1×Acetyl [K6(100)]</t>
  </si>
  <si>
    <t>Crei_XP_001702993 1×Acetyl [K7(100)]</t>
  </si>
  <si>
    <t>Crei_XP_001702993 [2-15]</t>
  </si>
  <si>
    <t>25,47</t>
  </si>
  <si>
    <t>[K].QGGAAAAGGEKKAAR.[E]</t>
  </si>
  <si>
    <t>Crei_XP_001701951 [613-627]</t>
  </si>
  <si>
    <t>K11(Propionyl): 50; K12(Propionyl): 50</t>
  </si>
  <si>
    <t>[R].LQAEKDAR.[K]</t>
  </si>
  <si>
    <t>Crei_XP_001698444 [641-648]</t>
  </si>
  <si>
    <t>25,42</t>
  </si>
  <si>
    <t>25,38</t>
  </si>
  <si>
    <t>[K].KESKIER.[L]</t>
  </si>
  <si>
    <t>Crei_XP_001702993 [170-176]</t>
  </si>
  <si>
    <t>25,36</t>
  </si>
  <si>
    <t>1×Propionyl [K5]</t>
  </si>
  <si>
    <t>K5(Propionyl): 99,78</t>
  </si>
  <si>
    <t>25,33</t>
  </si>
  <si>
    <t>[R].FKNGFR.[E]</t>
  </si>
  <si>
    <t>Crei_XP_001702514 [77-82]</t>
  </si>
  <si>
    <t>25,29</t>
  </si>
  <si>
    <t>[K].AEKAAKK.[A]</t>
  </si>
  <si>
    <t>Crei_XP_001700461_Histone_H2B; Crei_XP_001696245_Histone_H2B; Crei_XP_001700450_Histone_H2B; Crei_XP_001690686_Histone_H2B; Crei_XP_001696283_Histone_H2B; Crei_XP_001696556_Histone_H2B; Crei_XP_001690807_Histone_H2B; Crei_XP_001693722_Histone_H2B; Crei_XP_001691693_Histone_H2B; Crei_XP_001700475_Histone_H2B</t>
  </si>
  <si>
    <t>Crei_XP_001700461_Histone_H2B [28-34]; Crei_XP_001696245_Histone_H2B [28-34]; Crei_XP_001700450_Histone_H2B [28-34]; Crei_XP_001690686_Histone_H2B [28-34]; Crei_XP_001696283_Histone_H2B [28-34]; Crei_XP_001702226_Histone_H2B [28-34]; Crei_XP_001696556_Histone_H2B [28-34]; Crei_XP_001701414_Histone_H2B [28-34]; Crei_XP_001690807_Histone_H2B [28-34]; Crei_XP_001693722_Histone_H2B [32-38]; Crei_XP_001691693_Histone_H2B [28-34]; Crei_XP_001700475_Histone_H2B [28-34]; Crei_XP_001700403_Histone_H2B [28-34]</t>
  </si>
  <si>
    <t>K3(Propionyl): 100; K6(Propionyl): 96,4</t>
  </si>
  <si>
    <t>25,28</t>
  </si>
  <si>
    <t>[K].DLKVKR.[I]</t>
  </si>
  <si>
    <t>Crei_XP_001693700_Histone_H2A [88-93]</t>
  </si>
  <si>
    <t>[R].RHAASSSGSGAGASSSR.[A]</t>
  </si>
  <si>
    <t>Crei_XP_001690528 [7079-7095]</t>
  </si>
  <si>
    <t>1×Phenylisocyanate [N-Term]; 1×Acetyl [K]; 1×Propionyl + Methyl [K]; Propionyl [K]</t>
  </si>
  <si>
    <t>K1(Propionyl): 100; K6(Acetyl): 50; K6(Propi): 50; K7(Acetyl): 50; K7(Propi): 50</t>
  </si>
  <si>
    <t>25,23</t>
  </si>
  <si>
    <t>[K].EPSKKAAKEPK.[G]</t>
  </si>
  <si>
    <t>Crei_XP_001700461_Histone_H2B; Crei_XP_001700450_Histone_H2B; Crei_XP_001690686_Histone_H2B; Crei_XP_001696283_Histone_H2B; Crei_XP_001696556_Histone_H2B; Crei_XP_001690807_Histone_H2B; Crei_XP_001691693_Histone_H2B; Crei_XP_001700475_Histone_H2B</t>
  </si>
  <si>
    <t>Crei_XP_001700461_Histone_H2B [38-48]; Crei_XP_001700450_Histone_H2B [38-48]; Crei_XP_001690686_Histone_H2B [38-48]; Crei_XP_001696283_Histone_H2B [38-48]; Crei_XP_001702226_Histone_H2B [38-48]; Crei_XP_001696556_Histone_H2B [38-48]; Crei_XP_001701414_Histone_H2B [38-48]; Crei_XP_001690807_Histone_H2B [37-47]; Crei_XP_001691693_Histone_H2B [38-48]; Crei_XP_001700475_Histone_H2B [38-48]; Crei_XP_001700403_Histone_H2B [38-48]</t>
  </si>
  <si>
    <t>K4(Propionyl): 100; K5(Propionyl): 100; K8(Propionyl): 99,97</t>
  </si>
  <si>
    <t>[R].LQDAANAAR.[L]</t>
  </si>
  <si>
    <t>Crei_XP_001699264 [482-490]</t>
  </si>
  <si>
    <t>25,15</t>
  </si>
  <si>
    <t>[K].GGKDAAPAKR.[Q]</t>
  </si>
  <si>
    <t>Crei_XP_001699264 [666-675]</t>
  </si>
  <si>
    <t>25,12</t>
  </si>
  <si>
    <t>[K].KTPTKK.[A]</t>
  </si>
  <si>
    <t>2×Propionyl [K1; K5]; 1×Phenylisocyanate [N-Term]</t>
  </si>
  <si>
    <t>Crei_XP_001696172 [172-177]</t>
  </si>
  <si>
    <t>K1(Propionyl): 100; K5(Propionyl): 94,65</t>
  </si>
  <si>
    <t>25,11</t>
  </si>
  <si>
    <t>1×Phenylisocyanate [N-Term]; 1×Acetyl [K10(100)]; 1×Propionyl [K3(100)]</t>
  </si>
  <si>
    <t>Crei_XP_001694669 1×Acetyl [K268(100)]</t>
  </si>
  <si>
    <t>K3(Propionyl): 100; K10(Acetyl): 100</t>
  </si>
  <si>
    <t>25,08</t>
  </si>
  <si>
    <t>[R].EQDQENLYEQAQHGAAHGR.[Q]</t>
  </si>
  <si>
    <t>Crei_XP_001692447 [282-300]</t>
  </si>
  <si>
    <t>25,07</t>
  </si>
  <si>
    <t>[K].KHTVPGEGDASPADK.[A]</t>
  </si>
  <si>
    <t>Crei_XP_001702993 [375-389]</t>
  </si>
  <si>
    <t>[K].AAKPAKKAAAPKKAKK.[-]</t>
  </si>
  <si>
    <t>1×Propionyl + Methyl [K]; Acetyl [K]; Propionyl [K]; 1×Phenylisocyanate [N-Term]; 1×Dimethyl [K16]</t>
  </si>
  <si>
    <t>Crei_XP_001693443 [239-254]</t>
  </si>
  <si>
    <t>25,06</t>
  </si>
  <si>
    <t>[K].IKEENEKK.[K]</t>
  </si>
  <si>
    <t>2×Propionyl [K2; K7]; 1×Phenylisocyanate [N-Term]</t>
  </si>
  <si>
    <t>Crei_XP_001689832 [73-80]</t>
  </si>
  <si>
    <t>K2(Propionyl): 100; K7(Propionyl): 95,83</t>
  </si>
  <si>
    <t>[K].NAPNKQPR.[C]</t>
  </si>
  <si>
    <t>Crei_XP_001689464 [212-219]</t>
  </si>
  <si>
    <t>[K].SAEKKPK.[AS]</t>
  </si>
  <si>
    <t>Crei_XP_001696172 [221-227]; Crei_XP_001693443 [165-171]; [172-178]; [179-185]</t>
  </si>
  <si>
    <t>K4(Propionyl): 99,91</t>
  </si>
  <si>
    <t>25,01</t>
  </si>
  <si>
    <t>[R].GQTPKVPK.[Q]</t>
  </si>
  <si>
    <t>Crei_XP_001701464 [16-23]</t>
  </si>
  <si>
    <t>24,99</t>
  </si>
  <si>
    <t>24,98</t>
  </si>
  <si>
    <t>[R].AQKKNLKR.[T]</t>
  </si>
  <si>
    <t>Crei_XP_001690351 [635-642]</t>
  </si>
  <si>
    <t>K3(Acetyl): 49,76; K3(Propi): 49,76; K4(Acetyl): 49,98; K4(Propi): 49,98; K7(Propionyl): 99,47</t>
  </si>
  <si>
    <t>24,96</t>
  </si>
  <si>
    <t>[K].KTKGGKGSEEAA.[-]</t>
  </si>
  <si>
    <t>Crei_XP_001702225_Histone_H2A [119-130]</t>
  </si>
  <si>
    <t>K3(Propionyl): 99,66; K6(Propionyl): 100</t>
  </si>
  <si>
    <t>24,95</t>
  </si>
  <si>
    <t>[R].KQKEFQR.[L]</t>
  </si>
  <si>
    <t>Crei_XP_001700851 [240-246]</t>
  </si>
  <si>
    <t>24,93</t>
  </si>
  <si>
    <t>24,9</t>
  </si>
  <si>
    <t>24,87</t>
  </si>
  <si>
    <t>[R].QLGLHGAR.[L]</t>
  </si>
  <si>
    <t>Crei_XP_001701501 [33-40]</t>
  </si>
  <si>
    <t>24,86</t>
  </si>
  <si>
    <t>[R].VAEELAR.[M]</t>
  </si>
  <si>
    <t>Crei_XP_001703762 [644-650]</t>
  </si>
  <si>
    <t>[K].NHGVNFDASGR.[S]</t>
  </si>
  <si>
    <t>Crei_XP_001698607 [71-81]</t>
  </si>
  <si>
    <t>[K].EGGDGEKGDK.[K]</t>
  </si>
  <si>
    <t>Crei_XP_001693071_Histone_H2B [47-56]; Crei_XP_001692948_Histone_H2B [47-56]</t>
  </si>
  <si>
    <t>24,83</t>
  </si>
  <si>
    <t>[R].EAAEAQER.[E]</t>
  </si>
  <si>
    <t>Crei_XP_001694684 [338-345]</t>
  </si>
  <si>
    <t>[K].ADKKEKKKKK.[K]</t>
  </si>
  <si>
    <t>1×Dimethyl [K10]; 1×Trimethyl [K3]; 1×Acetyl [K4]; 1×Propionyl [K8]; 1×Phenylisocyanate [N-Term]</t>
  </si>
  <si>
    <t>Crei_XP_001690352 [494-503]</t>
  </si>
  <si>
    <t>24,76</t>
  </si>
  <si>
    <t>[R].IGSAGVVR.[R]</t>
  </si>
  <si>
    <t>Crei_XP_001695400 [117-124]</t>
  </si>
  <si>
    <t>24,74</t>
  </si>
  <si>
    <t>1×Dimethyl [K6]; 1×Trimethyl [K5]; 1×Phenylisocyanate [N-Term]; 1×Crotonyl [K]</t>
  </si>
  <si>
    <t>K5(Crotonyl): 90,55; K6(Methyl): 90,64; K11(3xMethyl): 89,61; K12(Methyl): 89,76</t>
  </si>
  <si>
    <t>[R].ALEAER.[EQRAL]</t>
  </si>
  <si>
    <t>Crei_XP_001703422; Crei_XP_001691583</t>
  </si>
  <si>
    <t>Crei_XP_001703422 [228-233]; [333-338]; Crei_XP_001691583 [230-235]</t>
  </si>
  <si>
    <t>24,73</t>
  </si>
  <si>
    <t>[K].AAPKKAAAPKK.[A]</t>
  </si>
  <si>
    <t>Crei_XP_001693443 [127-137]</t>
  </si>
  <si>
    <t>K4(Propionyl): 100; K5(Propionyl): 100; K10(Propionyl): 94,87</t>
  </si>
  <si>
    <t>[K].HAPPSTTPAGKR.[G]</t>
  </si>
  <si>
    <t>Crei_XP_001703633 [98-109]</t>
  </si>
  <si>
    <t>1×Dimethyl [K6]; 1×Acetyl [K7]; 1×Phenylisocyanate [N-Term]</t>
  </si>
  <si>
    <t>K6(2xMethyl): 93,18; K7(Acetyl): 93,18</t>
  </si>
  <si>
    <t>24,69</t>
  </si>
  <si>
    <t>[K].ESKPKADK.[A]</t>
  </si>
  <si>
    <t>2×Propionyl [K3; K5]; 1×Phenylisocyanate [N-Term]</t>
  </si>
  <si>
    <t>Crei_XP_001693071_Histone_H2B [24-31]; Crei_XP_001692948_Histone_H2B [24-31]</t>
  </si>
  <si>
    <t>K3(Propionyl): 94; K5(Propionyl): 94</t>
  </si>
  <si>
    <t>24,68</t>
  </si>
  <si>
    <t>[R].RGPKGGKPEAEGEAGAAR.[R]</t>
  </si>
  <si>
    <t>1×Propionyl + Methyl [K4]; 1×Acetyl [K7]; 1×Phenylisocyanate [N-Term]; 2×Propionyl [K4(100); K7(100)]</t>
  </si>
  <si>
    <t>Crei_XP_001699766 [861-878]</t>
  </si>
  <si>
    <t>24,64</t>
  </si>
  <si>
    <t>[R].GLTPHR.[R]</t>
  </si>
  <si>
    <t>Crei_XP_001694763 [158-163]</t>
  </si>
  <si>
    <t>24,6</t>
  </si>
  <si>
    <t>[R].AKALHR.[E]</t>
  </si>
  <si>
    <t>Crei_XP_001697776 [374-379]</t>
  </si>
  <si>
    <t>24,57</t>
  </si>
  <si>
    <t>[R].ASEVFAGGR.[Y]</t>
  </si>
  <si>
    <t>Crei_XP_001697117 [527-535]</t>
  </si>
  <si>
    <t>[R].GVPDPKIR.[I]</t>
  </si>
  <si>
    <t>Crei_XP_001694428 [25-32]</t>
  </si>
  <si>
    <t>[R].ASNDAAKAAAK.[A]</t>
  </si>
  <si>
    <t>1×Phenylisocyanate [N-Term]; 1×Acetyl [K7(100)]</t>
  </si>
  <si>
    <t>Crei_XP_001698024 1×Acetyl [K116(100)]</t>
  </si>
  <si>
    <t>Crei_XP_001698024 [110-120]</t>
  </si>
  <si>
    <t>K7(Acetyl): 100</t>
  </si>
  <si>
    <t>24,53</t>
  </si>
  <si>
    <t>[K].QGVSLKTKKK.[L]</t>
  </si>
  <si>
    <t>1×Dimethyl [K]; Acetyl [K]; 1×Propionyl [K6]; 1×Phenylisocyanate [N-Term]; 1×Propionyl + Methyl [K]</t>
  </si>
  <si>
    <t>Crei_XP_001690252 [93-102]</t>
  </si>
  <si>
    <t>K6(Propionyl): 99,97; K8(2xMethyl): 94,7; K9(Acetyl): 95,01; K10(Acetyl): 99,7</t>
  </si>
  <si>
    <t>24,51</t>
  </si>
  <si>
    <t>[K].TAEGSKKKKK.[L]</t>
  </si>
  <si>
    <t>4×Propionyl [K6; K7; K8; K]; 1×Phenylisocyanate [N-Term]</t>
  </si>
  <si>
    <t>Crei_XP_001700194_Histone_H2B [18-27]</t>
  </si>
  <si>
    <t>K6(Propionyl): 99,81; K7(Propionyl): 97,66; K8(Propionyl): 67,51; K9(Propionyl): 67,51; K10(Propionyl): 67,51</t>
  </si>
  <si>
    <t>24,5</t>
  </si>
  <si>
    <t>[R].VTKFHGNADER.[M]</t>
  </si>
  <si>
    <t>Crei_XP_001691025 [252-262]</t>
  </si>
  <si>
    <t>[R].SHAATTAEIR.[T]</t>
  </si>
  <si>
    <t>Crei_XP_001696966 [278-287]</t>
  </si>
  <si>
    <t>[R].TSGFKAR.[M]</t>
  </si>
  <si>
    <t>Crei_XP_001689581 [85-91]</t>
  </si>
  <si>
    <t>24,43</t>
  </si>
  <si>
    <t>[K].AEKDTKER.[K]</t>
  </si>
  <si>
    <t>Crei_XP_001693454 [161-168]</t>
  </si>
  <si>
    <t>24,41</t>
  </si>
  <si>
    <t>[R].AASSLEER.[R]</t>
  </si>
  <si>
    <t>Crei_XP_001689757 [475-482]</t>
  </si>
  <si>
    <t>[R].IDLKDGEK.[F]</t>
  </si>
  <si>
    <t>Crei_XP_001690220 [250-257]</t>
  </si>
  <si>
    <t>24,38</t>
  </si>
  <si>
    <t>1×Propionyl [N-Term]; 1×Acetyl [K3(100)]</t>
  </si>
  <si>
    <t>24,36</t>
  </si>
  <si>
    <t>[K].GSTKPR.[G]</t>
  </si>
  <si>
    <t>Crei_XP_001691691 [205-210]</t>
  </si>
  <si>
    <t>1×Propionyl + Methyl [K9; K]; Acetyl [K]; 1×Phenylisocyanate [N-Term]; 2×Propionyl [K8(100); K9(100)]</t>
  </si>
  <si>
    <t>Crei_XP_001700194_Histone_H2B 2×Acetyl []</t>
  </si>
  <si>
    <t>K4(Acetyl): 99,69; K8(Acetyl): 50,13; K8(Propi): 49,54; K9(Acetyl): 50,13; K9(Propi): 49,54</t>
  </si>
  <si>
    <t>[R].KKNAAKDHR.[W]</t>
  </si>
  <si>
    <t>1×Phenylisocyanate [N-Term]; 3×Propionyl [K1(100); K2(100); K6(100)]</t>
  </si>
  <si>
    <t>Crei_XP_001697645 [164-172]</t>
  </si>
  <si>
    <t>K1(Propionyl): 100; K2(Propionyl): 100; K6(Propionyl): 100</t>
  </si>
  <si>
    <t>24,33</t>
  </si>
  <si>
    <t>[K].AGSELGGR.[N]</t>
  </si>
  <si>
    <t>Crei_XP_001696450 [62-69]</t>
  </si>
  <si>
    <t>24,21</t>
  </si>
  <si>
    <t>[K].VDGKDPR.[D]</t>
  </si>
  <si>
    <t>Crei_XP_001696972 [144-150]</t>
  </si>
  <si>
    <t>24,19</t>
  </si>
  <si>
    <t>[R].GITAEGR.[A]</t>
  </si>
  <si>
    <t>Crei_XP_001689873 [11-17]</t>
  </si>
  <si>
    <t>24,16</t>
  </si>
  <si>
    <t>K3(Propionyl): 100; K6(Propionyl): 99,59</t>
  </si>
  <si>
    <t>[K].GDGEKK.[D]</t>
  </si>
  <si>
    <t>Crei_XP_001700461_Histone_H2B [49-54]; Crei_XP_001696245_Histone_H2B [49-54]; Crei_XP_001690686_Histone_H2B [49-54]; Crei_XP_001696283_Histone_H2B [49-54]; Crei_XP_001702226_Histone_H2B [49-54]; Crei_XP_001691541_Histone_H2B [49-54]; Crei_XP_001701414_Histone_H2B [49-54]; Crei_XP_001690807_Histone_H2B [48-53]; Crei_XP_001693722_Histone_H2B [53-58]; Crei_XP_001691693_Histone_H2B [49-54]; Crei_XP_001700475_Histone_H2B [49-54]</t>
  </si>
  <si>
    <t>24,15</t>
  </si>
  <si>
    <t>[K].VPAAGSAANIQPKR.[L]</t>
  </si>
  <si>
    <t>Crei_XP_001701858 [304-317]</t>
  </si>
  <si>
    <t>[K].AAKEPKGDGAK.[K]</t>
  </si>
  <si>
    <t>Crei_XP_001700450_Histone_H2B [43-53]; Crei_XP_001700403_Histone_H2B [43-53]</t>
  </si>
  <si>
    <t>K3(Propionyl): 100; K6(Propionyl): 99,57</t>
  </si>
  <si>
    <t>[R].EGSEAKPKVATA.[-]</t>
  </si>
  <si>
    <t>Crei_XP_001702514 [83-94]</t>
  </si>
  <si>
    <t>K8(Propionyl): 99,65</t>
  </si>
  <si>
    <t>24,1</t>
  </si>
  <si>
    <t>[R].KSLKKR.[Q]</t>
  </si>
  <si>
    <t>Crei_XP_001695102 [196-201]</t>
  </si>
  <si>
    <t>24,09</t>
  </si>
  <si>
    <t>[K].AAIEAAR.[V]</t>
  </si>
  <si>
    <t>Crei_XP_001697117 [176-182]</t>
  </si>
  <si>
    <t>[R].AAEKGKGK.[F]</t>
  </si>
  <si>
    <t>Crei_XP_001689675 [126-133]</t>
  </si>
  <si>
    <t>1×Propionyl + Methyl [K]; Acetyl [K]; Propionyl [K]; 1×Phenylisocyanate [N-Term]; 1×Dimethyl [K]</t>
  </si>
  <si>
    <t>K2(Propionyl): 100; K5(Propionyl): 100; K7(Propionyl): 100; K8(Propionyl): 100</t>
  </si>
  <si>
    <t>[R].KVGGDHKHR.[K]</t>
  </si>
  <si>
    <t>Crei_XP_001693064 [8-16]</t>
  </si>
  <si>
    <t>24,05</t>
  </si>
  <si>
    <t>[R].AKEKEAAR.[I]</t>
  </si>
  <si>
    <t>Crei_XP_001691590 [35-42]</t>
  </si>
  <si>
    <t>[R].KLQQLPR.[N]</t>
  </si>
  <si>
    <t>Crei_NP_958381 [46-52]</t>
  </si>
  <si>
    <t>24,03</t>
  </si>
  <si>
    <t>[R].EKDGEK.[S]</t>
  </si>
  <si>
    <t>Crei_XP_001701174 [270-275]</t>
  </si>
  <si>
    <t>1×Propionyl + Methyl [K2(100)]</t>
  </si>
  <si>
    <t>K2(Propi): 100</t>
  </si>
  <si>
    <t>23,99</t>
  </si>
  <si>
    <t>[RA].EAALAER.[E]</t>
  </si>
  <si>
    <t>Crei_XP_001702538 [507-513]; [605-611]</t>
  </si>
  <si>
    <t>23,98</t>
  </si>
  <si>
    <t>[K].KKAAPK.[K]</t>
  </si>
  <si>
    <t>2×Propionyl [K1(100); K2(100)]</t>
  </si>
  <si>
    <t>Crei_XP_001693443 [125-130]; [143-148]</t>
  </si>
  <si>
    <t>23,97</t>
  </si>
  <si>
    <t>[R].ALQKLR.[R]</t>
  </si>
  <si>
    <t>Crei_XP_001701685 [284-289]</t>
  </si>
  <si>
    <t>23,96</t>
  </si>
  <si>
    <t>[R].AAELEAQAK.[E]</t>
  </si>
  <si>
    <t>Crei_XP_001702538 [644-652]</t>
  </si>
  <si>
    <t>23,94</t>
  </si>
  <si>
    <t>[R].DKLNKYGR.[G]</t>
  </si>
  <si>
    <t>Crei_NP_958405 [160-167]</t>
  </si>
  <si>
    <t>K5(Propionyl): 99,63</t>
  </si>
  <si>
    <t>23,92</t>
  </si>
  <si>
    <t>[R].DVQSAAVRPR.[V]</t>
  </si>
  <si>
    <t>Crei_XP_001698510 [116-125]</t>
  </si>
  <si>
    <t>[R].SDAVAASER.[G]</t>
  </si>
  <si>
    <t>Crei_XP_001702538 [304-312]</t>
  </si>
  <si>
    <t>23,89</t>
  </si>
  <si>
    <t>[R].SGADYLDNHKR.[F]</t>
  </si>
  <si>
    <t>Crei_XP_001697117 [159-169]</t>
  </si>
  <si>
    <t>23,88</t>
  </si>
  <si>
    <t>[R].AHGNVGVVK.[A]</t>
  </si>
  <si>
    <t>Crei_XP_001698582 [75-83]</t>
  </si>
  <si>
    <t>23,87</t>
  </si>
  <si>
    <t>[R].TQFIVDDNGHLK.[S]</t>
  </si>
  <si>
    <t>Crei_XP_001692883 [51-62]</t>
  </si>
  <si>
    <t>23,83</t>
  </si>
  <si>
    <t>[K].APANSEVSER.[S]</t>
  </si>
  <si>
    <t>Crei_XP_001703214 [312-321]</t>
  </si>
  <si>
    <t>[R].AALAAER.[AQ]</t>
  </si>
  <si>
    <t>Crei_XP_001692825 [636-642]</t>
  </si>
  <si>
    <t>[K].TGDEEKKK.[E]</t>
  </si>
  <si>
    <t>1×Propionyl + Methyl [K]; 1×Acetyl [K]; 1×Phenylisocyanate [N-Term]; 2×Propionyl [K6; K7]</t>
  </si>
  <si>
    <t>Crei_XP_001701174 [229-236]</t>
  </si>
  <si>
    <t>K6(Propionyl): 99,49; K7(Propionyl): 93,68</t>
  </si>
  <si>
    <t>23,73</t>
  </si>
  <si>
    <t>[M].GKTKKGKGR.[L]</t>
  </si>
  <si>
    <t>Crei_XP_001696966 [2-10]</t>
  </si>
  <si>
    <t>K2(Propionyl): 100; K4(Propionyl): 100; K5(Propionyl): 100; K7(Propionyl): 100</t>
  </si>
  <si>
    <t>23,72</t>
  </si>
  <si>
    <t>[R].AQSEAEEHR.[R]</t>
  </si>
  <si>
    <t>Crei_XP_001690789 [72-80]</t>
  </si>
  <si>
    <t>[R].LQVTGEGAR.[S]</t>
  </si>
  <si>
    <t>Crei_XP_001701253 [280-288]</t>
  </si>
  <si>
    <t>[R].VGHKVLETGK.[K]</t>
  </si>
  <si>
    <t>Crei_XP_001698149 [148-157]</t>
  </si>
  <si>
    <t>23,65</t>
  </si>
  <si>
    <t>23,64</t>
  </si>
  <si>
    <t>2×Propionyl [K4; K7; K]; 1×Phenylisocyanate [N-Term]</t>
  </si>
  <si>
    <t>K4(Propionyl): 94,24; K7(Propionyl): 94,24</t>
  </si>
  <si>
    <t>23,58</t>
  </si>
  <si>
    <t>[K].GELQQLR.[V]</t>
  </si>
  <si>
    <t>Crei_XP_001689832 [26-32]</t>
  </si>
  <si>
    <t>[R].AAHPDLNAK.[Q]</t>
  </si>
  <si>
    <t>Crei_XP_001691590 [142-150]</t>
  </si>
  <si>
    <t>23,57</t>
  </si>
  <si>
    <t>[K].KGKAPK.[E]</t>
  </si>
  <si>
    <t>1×Propionyl + Methyl [K3]; 1×Propionyl [K1]</t>
  </si>
  <si>
    <t>Crei_XP_001690533 [127-132]</t>
  </si>
  <si>
    <t>K1(Propionyl): 94,24; K3(Propi): 94,24</t>
  </si>
  <si>
    <t>23,54</t>
  </si>
  <si>
    <t>2×Acetyl [K4; K8]; 1×Phenylisocyanate [N-Term]</t>
  </si>
  <si>
    <t>K4(Acetyl): 100; K8(Acetyl): 99,8</t>
  </si>
  <si>
    <t>23,52</t>
  </si>
  <si>
    <t>[K].KDFVKR.[L]</t>
  </si>
  <si>
    <t>Crei_XP_001702993 [362-367]</t>
  </si>
  <si>
    <t>23,43</t>
  </si>
  <si>
    <t>[R].AAEEEAAAAAKEAHHANGGAAAGGK.[K]</t>
  </si>
  <si>
    <t>1×Propionyl [K11]; 1×Phenylisocyanate [N-Term]</t>
  </si>
  <si>
    <t>Crei_XP_001689496 [303-327]</t>
  </si>
  <si>
    <t>K11(Propionyl): 99,43</t>
  </si>
  <si>
    <t>23,41</t>
  </si>
  <si>
    <t>[R].SSSAQR.[Q]</t>
  </si>
  <si>
    <t>Crei_XP_001690708 [438-443]</t>
  </si>
  <si>
    <t>23,38</t>
  </si>
  <si>
    <t>[R].QSKGKPYPKSR.[F]</t>
  </si>
  <si>
    <t>1×Phenylisocyanate [N-Term]; 3×Propionyl [K3(100); K5(100); K9(100)]</t>
  </si>
  <si>
    <t>Crei_XP_001694428 [11-21]</t>
  </si>
  <si>
    <t>K3(Propionyl): 100; K5(Propionyl): 100; K9(Propionyl): 100</t>
  </si>
  <si>
    <t>K1(Propionyl): 100; K4(Propionyl): 99,99</t>
  </si>
  <si>
    <t>[R].AEKPEVR.[Q]</t>
  </si>
  <si>
    <t>Crei_XP_001694951 [98-104]</t>
  </si>
  <si>
    <t>23,37</t>
  </si>
  <si>
    <t>[K].AKGSDLR.[V]</t>
  </si>
  <si>
    <t>Crei_XP_001693454 [17-23]</t>
  </si>
  <si>
    <t>[KR].AAKKAK.[KVGE]</t>
  </si>
  <si>
    <t>Crei_XP_001700461_Histone_H2B; Crei_XP_001696245_Histone_H2B; Crei_XP_001700450_Histone_H2B; Crei_XP_001690686_Histone_H2B; Crei_XP_001693071_Histone_H2B; Crei_XP_001696283_Histone_H2B; Crei_XP_001696556_Histone_H2B; Crei_XP_001690807_Histone_H2B; Crei_XP_001693722_Histone_H2B; Crei_XP_001691693_Histone_H2B; Crei_XP_001692948_Histone_H2B; Crei_XP_001700475_Histone_H2B</t>
  </si>
  <si>
    <t>Crei_XP_001700461_Histone_H2B [31-36]; Crei_XP_001696245_Histone_H2B [31-36]; Crei_XP_001700450_Histone_H2B [31-36]; Crei_XP_001690686_Histone_H2B [31-36]; Crei_XP_001693071_Histone_H2B [32-37]; Crei_XP_001696283_Histone_H2B [31-36]; Crei_XP_001702226_Histone_H2B [31-36]; Crei_XP_001696556_Histone_H2B [31-36]; Crei_XP_001701414_Histone_H2B [31-36]; Crei_XP_001690807_Histone_H2B [31-36]; Crei_XP_001693722_Histone_H2B [35-40]; Crei_XP_001691693_Histone_H2B [31-36]; Crei_XP_001692948_Histone_H2B [32-37]; Crei_XP_001700475_Histone_H2B [31-36]; Crei_XP_001700403_Histone_H2B [31-36]</t>
  </si>
  <si>
    <t>[K].QGTKFR.[C]</t>
  </si>
  <si>
    <t>Crei_XP_001698582 [61-66]</t>
  </si>
  <si>
    <t>23,36</t>
  </si>
  <si>
    <t>[R].ENAQKSASS.[-]</t>
  </si>
  <si>
    <t>Crei_XP_001690252 [109-117]</t>
  </si>
  <si>
    <t>[R].ADVVTGYDGR.[S]</t>
  </si>
  <si>
    <t>Crei_XP_001690066 [172-181]</t>
  </si>
  <si>
    <t>23,35</t>
  </si>
  <si>
    <t>[R].HYGISVAPSGLR.[K]</t>
  </si>
  <si>
    <t>Crei_XP_001698510 [191-202]</t>
  </si>
  <si>
    <t>23,31</t>
  </si>
  <si>
    <t>[R].KKPEAKPADEAGGK.[E]</t>
  </si>
  <si>
    <t>3×Propionyl [K1(100); K2(100); K]; 1×Phenylisocyanate [N-Term]</t>
  </si>
  <si>
    <t>Crei_XP_001690845 [240-253]</t>
  </si>
  <si>
    <t>K1(Propionyl): 100; K2(Propionyl): 100; K6(Propionyl): 50; K14(Propionyl): 50</t>
  </si>
  <si>
    <t>23,29</t>
  </si>
  <si>
    <t>[R].QPVAAVSGSNSR.[S]</t>
  </si>
  <si>
    <t>Crei_XP_001696758 [866-877]</t>
  </si>
  <si>
    <t>[R].LVTPAALQR.[K]</t>
  </si>
  <si>
    <t>Crei_XP_001695102 [183-191]</t>
  </si>
  <si>
    <t>23,27</t>
  </si>
  <si>
    <t>[M].AVGVKKPAAKGAAK.[K]</t>
  </si>
  <si>
    <t>4×Propionyl [N-Term; K5; K6; K]</t>
  </si>
  <si>
    <t>Crei_XP_001703679 [2-15]</t>
  </si>
  <si>
    <t>K5(Propionyl): 100; K6(Propionyl): 100; K10(Propionyl): 93,99</t>
  </si>
  <si>
    <t>23,24</t>
  </si>
  <si>
    <t>S3(Phosp): 98,39</t>
  </si>
  <si>
    <t>[R].VINGAAR.[L]</t>
  </si>
  <si>
    <t>Crei_XP_001695517 [120-126]</t>
  </si>
  <si>
    <t>[R].VAKANR.[-]</t>
  </si>
  <si>
    <t>Crei_XP_001695400 [188-193]</t>
  </si>
  <si>
    <t>23,23</t>
  </si>
  <si>
    <t>[R].AVFGTATR.[D]</t>
  </si>
  <si>
    <t>Crei_XP_001696314 [123-130]</t>
  </si>
  <si>
    <t>[R].HAEVTSYDR.[G]</t>
  </si>
  <si>
    <t>Crei_XP_001693221 [476-484]</t>
  </si>
  <si>
    <t>23,21</t>
  </si>
  <si>
    <t>[R].HQKAQEELAR.[K]</t>
  </si>
  <si>
    <t>Crei_XP_001701855 [219-228]</t>
  </si>
  <si>
    <t>23,17</t>
  </si>
  <si>
    <t>[K].HLVDEPQNLIK.[Q]</t>
  </si>
  <si>
    <t>CON_007083982 [402-412]</t>
  </si>
  <si>
    <t>[K].EVGATAAAADPR.[A]</t>
  </si>
  <si>
    <t>Crei_XP_001696758 [1165-1176]</t>
  </si>
  <si>
    <t>[R].HDGDLAAR.[E]</t>
  </si>
  <si>
    <t>Crei_XP_001689998 [273-280]</t>
  </si>
  <si>
    <t>23,16</t>
  </si>
  <si>
    <t>23,12</t>
  </si>
  <si>
    <t>[R].KSGKAPPPR.[I]</t>
  </si>
  <si>
    <t>Crei_XP_001697259 [114-122]</t>
  </si>
  <si>
    <t>23,08</t>
  </si>
  <si>
    <t>3×Propionyl [K3; K6; K9]; 1×Phenylisocyanate [N-Term]</t>
  </si>
  <si>
    <t>K3(Propionyl): 99,99; K4(Propionyl): 50,01; K6(Propionyl): 50,01; K9(Propionyl): 99,96</t>
  </si>
  <si>
    <t>23,07</t>
  </si>
  <si>
    <t>[R].SAAIHGDKKQSER.[D]</t>
  </si>
  <si>
    <t>Crei_XP_001689962 [399-411]</t>
  </si>
  <si>
    <t>23,06</t>
  </si>
  <si>
    <t>[R].KINVNQKR.[Y]</t>
  </si>
  <si>
    <t>Crei_XP_001694804 [114-121]</t>
  </si>
  <si>
    <t>23,04</t>
  </si>
  <si>
    <t>23,02</t>
  </si>
  <si>
    <t>[K].QVHPDTGISSK.[A]</t>
  </si>
  <si>
    <t>Crei_XP_001700461_Histone_H2B [76-86]; Crei_XP_001700194_Histone_H2B [44-54]; Crei_XP_001696245_Histone_H2B [76-86]; Crei_XP_001700450_Histone_H2B [76-86]; Crei_XP_001690686_Histone_H2B [76-86]; Crei_XP_001693071_Histone_H2B [78-88]; Crei_XP_001696283_Histone_H2B [76-86]; Crei_XP_001702226_Histone_H2B [76-86]; Crei_XP_001696556_Histone_H2B [76-86]; Crei_XP_001691541_Histone_H2B [76-86]; Crei_XP_001701414_Histone_H2B [76-86]; Crei_XP_001690807_Histone_H2B [75-85]; Crei_XP_001693722_Histone_H2B [79-89]; Crei_XP_001691693_Histone_H2B [76-86]; Crei_XP_001692948_Histone_H2B [78-88]; Crei_XP_001700475_Histone_H2B [76-86]; Crei_XP_001700403_Histone_H2B [76-86]</t>
  </si>
  <si>
    <t>[K].YTPAQQGAQYASGAGQR.[I]</t>
  </si>
  <si>
    <t>Crei_XP_001689771 [138-154]</t>
  </si>
  <si>
    <t>[R].DSLHKR.[R]</t>
  </si>
  <si>
    <t>Crei_XP_001696201 [6-11]</t>
  </si>
  <si>
    <t>[R].LLSPAQGR.[L]</t>
  </si>
  <si>
    <t>CON_007095182 [1152-1159]</t>
  </si>
  <si>
    <t>[K].AKKEPSKK.[AT]</t>
  </si>
  <si>
    <t>3×Propionyl [K2; K3; K]; 1×Phenylisocyanate [N-Term]</t>
  </si>
  <si>
    <t>Crei_XP_001700461_Histone_H2B [35-42]; Crei_XP_001696245_Histone_H2B [35-42]; Crei_XP_001700450_Histone_H2B [35-42]; Crei_XP_001690686_Histone_H2B [35-42]; Crei_XP_001696283_Histone_H2B [35-42]; Crei_XP_001702226_Histone_H2B [35-42]; Crei_XP_001696556_Histone_H2B [35-42]; Crei_XP_001701414_Histone_H2B [35-42]; Crei_XP_001691693_Histone_H2B [35-42]; Crei_XP_001700475_Histone_H2B [35-42]; Crei_XP_001700403_Histone_H2B [35-42]</t>
  </si>
  <si>
    <t>K2(Propionyl): 100; K3(Propionyl): 100; K7(Propionyl): 99,8</t>
  </si>
  <si>
    <t>22,98</t>
  </si>
  <si>
    <t>[K].GGKKAGR.[G]</t>
  </si>
  <si>
    <t>1×Acetyl [K4]; 1×Propionyl [K3]</t>
  </si>
  <si>
    <t>Crei_XP_001694764 [225-231]</t>
  </si>
  <si>
    <t>K3(Propionyl): 91,17; K4(Acetyl): 91,17</t>
  </si>
  <si>
    <t>[K].KEKAEK.[A]</t>
  </si>
  <si>
    <t>1×Dimethyl [K6]; 1×Phenylisocyanate [N-Term]; 2×Propionyl [K1(100); K3(100)]</t>
  </si>
  <si>
    <t>Crei_XP_001690352 [478-483]</t>
  </si>
  <si>
    <t>K1(Propionyl): 100; K3(Propionyl): 100; K6(2xMethyl): 100</t>
  </si>
  <si>
    <t>22,92</t>
  </si>
  <si>
    <t>[M].APKAAEK.[A]</t>
  </si>
  <si>
    <t>1×Trimethyl [K3]; 1×Propionyl [N-Term]</t>
  </si>
  <si>
    <t>Crei_XP_001700194_Histone_H2B [2-8]</t>
  </si>
  <si>
    <t>K3(3xMethyl): 100</t>
  </si>
  <si>
    <t>22,91</t>
  </si>
  <si>
    <t>[R].NVYELR.[Y]</t>
  </si>
  <si>
    <t>Crei_XP_001703679 [109-114]</t>
  </si>
  <si>
    <t>22,89</t>
  </si>
  <si>
    <t>[R].VKAFDR.[H]</t>
  </si>
  <si>
    <t>Crei_XP_001698348 [52-57]</t>
  </si>
  <si>
    <t>22,87</t>
  </si>
  <si>
    <t>22,85</t>
  </si>
  <si>
    <t>[K].LGEKVKAETK.[K]</t>
  </si>
  <si>
    <t>2×Propionyl [K4; K6]; 1×Phenylisocyanate [N-Term]</t>
  </si>
  <si>
    <t>Crei_XP_001693443 [115-124]</t>
  </si>
  <si>
    <t>K4(Propionyl): 100; K6(Propionyl): 99,68</t>
  </si>
  <si>
    <t>22,8</t>
  </si>
  <si>
    <t>22,78</t>
  </si>
  <si>
    <t>[K].ALAAANSSKGK.[R]</t>
  </si>
  <si>
    <t>Crei_XP_001694225 [13-23]</t>
  </si>
  <si>
    <t>K9(Propionyl): 99,39</t>
  </si>
  <si>
    <t>22,76</t>
  </si>
  <si>
    <t>[R].GSSFLDPKGR.[G]</t>
  </si>
  <si>
    <t>Crei_XP_001694699 [199-208]</t>
  </si>
  <si>
    <t>22,74</t>
  </si>
  <si>
    <t>[K].ALKEPAR.[D]</t>
  </si>
  <si>
    <t>Crei_XP_001696972 [85-91]</t>
  </si>
  <si>
    <t>22,68</t>
  </si>
  <si>
    <t>[K].EAEKALKER.[L]</t>
  </si>
  <si>
    <t>1×Trimethyl [K4]; 1×Phenylisocyanate [N-Term]</t>
  </si>
  <si>
    <t>Crei_XP_001695292 [69-77]</t>
  </si>
  <si>
    <t>K4(3xMethyl): 89,13</t>
  </si>
  <si>
    <t>22,66</t>
  </si>
  <si>
    <t>22,63</t>
  </si>
  <si>
    <t>22,62</t>
  </si>
  <si>
    <t>[K].AAAKPK.[A]</t>
  </si>
  <si>
    <t>Crei_XP_001696172 [178-183]; [190-195]</t>
  </si>
  <si>
    <t>22,58</t>
  </si>
  <si>
    <t>[K].AAAPKK.[EA]</t>
  </si>
  <si>
    <t>Crei_XP_001696172 [112-117]; Crei_XP_001693443 [132-137]; [246-251]</t>
  </si>
  <si>
    <t>K5(Propionyl): 99,6</t>
  </si>
  <si>
    <t>22,57</t>
  </si>
  <si>
    <t>[K].QQAQQSA.[-]</t>
  </si>
  <si>
    <t>Crei_XP_001695913 [200-206]</t>
  </si>
  <si>
    <t>[K].QVDPQQAR.[L]</t>
  </si>
  <si>
    <t>Crei_XP_001690351 [576-583]</t>
  </si>
  <si>
    <t>22,56</t>
  </si>
  <si>
    <t>[K].AASEQALSKAADK.[E]</t>
  </si>
  <si>
    <t>1×Acetyl [K9]; 1×Phenylisocyanate [N-Term]</t>
  </si>
  <si>
    <t>Crei_XP_001697746 [2001-2013]</t>
  </si>
  <si>
    <t>K9(Acetyl): 99,44</t>
  </si>
  <si>
    <t>22,54</t>
  </si>
  <si>
    <t>[K].KIAPDGTPTK.[S]</t>
  </si>
  <si>
    <t>Crei_XP_001697730 [19-28]</t>
  </si>
  <si>
    <t>22,48</t>
  </si>
  <si>
    <t>[K].AAKAKK.[QV]</t>
  </si>
  <si>
    <t>Crei_XP_001701863; Crei_XP_001696172</t>
  </si>
  <si>
    <t>Crei_XP_001701863 [37-42]; Crei_XP_001696172 [18-23]</t>
  </si>
  <si>
    <t>K3(Propionyl): 97,87; K5(Propionyl): 51,06; K6(Propionyl): 51,06</t>
  </si>
  <si>
    <t>22,47</t>
  </si>
  <si>
    <t>[K].AAIAAKK.[A]</t>
  </si>
  <si>
    <t>Crei_XP_001701817 [287-293]</t>
  </si>
  <si>
    <t>[R].HPAAAGVPAINPR.[S]</t>
  </si>
  <si>
    <t>Crei_XP_001690708 [573-585]</t>
  </si>
  <si>
    <t>22,46</t>
  </si>
  <si>
    <t>[R].DFQPANK.[R]</t>
  </si>
  <si>
    <t>Crei_XP_001702409 [176-182]</t>
  </si>
  <si>
    <t>[R].AGQQGFHHR.[T]</t>
  </si>
  <si>
    <t>Crei_XP_001702641 [267-275]</t>
  </si>
  <si>
    <t>22,45</t>
  </si>
  <si>
    <t>[R].KLPFQR.[L]</t>
  </si>
  <si>
    <t>Crei_XP_001698188_Histone_H3 [64-69]</t>
  </si>
  <si>
    <t>22,39</t>
  </si>
  <si>
    <t>[K].GKYAER.[I]</t>
  </si>
  <si>
    <t>Crei_XP_001696554_Histone_H2A [37-42]; Crei_XP_001700454_Histone_H2A [37-42]; Crei_XP_001702225_Histone_H2A [37-42]; Crei_XP_001691545_Histone_H2A [37-42]</t>
  </si>
  <si>
    <t>22,37</t>
  </si>
  <si>
    <t>[K].KAEEEAAAK.[K]</t>
  </si>
  <si>
    <t>Crei_XP_001701863 [904-912]</t>
  </si>
  <si>
    <t>22,34</t>
  </si>
  <si>
    <t>[R].NVKAQTR.[K]</t>
  </si>
  <si>
    <t>Crei_XP_001702341 [50-56]</t>
  </si>
  <si>
    <t>22,32</t>
  </si>
  <si>
    <t>[K].YKGKISR.[V]</t>
  </si>
  <si>
    <t>Crei_XP_001690352 [353-359]</t>
  </si>
  <si>
    <t>22,26</t>
  </si>
  <si>
    <t>[K].QMVLDAAASK.[G]</t>
  </si>
  <si>
    <t>Crei_XP_001700864 [283-292]</t>
  </si>
  <si>
    <t>22,23</t>
  </si>
  <si>
    <t>[K].AKKSPAKK.[A]</t>
  </si>
  <si>
    <t>Crei_XP_001692948_Histone_H2B [36-43]</t>
  </si>
  <si>
    <t>K2(Propionyl): 100; K3(Propionyl): 100; K7(Propionyl): 95,69</t>
  </si>
  <si>
    <t>22,22</t>
  </si>
  <si>
    <t>[R].QSGAAASAR.[D]</t>
  </si>
  <si>
    <t>Crei_XP_001693113 [94-102]</t>
  </si>
  <si>
    <t>22,18</t>
  </si>
  <si>
    <t>[R].EKAADIGFVK.[Y]</t>
  </si>
  <si>
    <t>Crei_XP_001703723 [45-54]</t>
  </si>
  <si>
    <t>22,17</t>
  </si>
  <si>
    <t>[K].KATKAAKPAK.[K]</t>
  </si>
  <si>
    <t>Crei_XP_001693443 [235-244]</t>
  </si>
  <si>
    <t>K4(Propionyl): 99,79; K7(Propionyl): 99,6</t>
  </si>
  <si>
    <t>22,08</t>
  </si>
  <si>
    <t>[R].GAPEGLSESER.[T]</t>
  </si>
  <si>
    <t>Crei_XP_001691579 [632-642]</t>
  </si>
  <si>
    <t>22,06</t>
  </si>
  <si>
    <t>[R].LAAADAGAR.[D]</t>
  </si>
  <si>
    <t>Crei_XP_001697903 [2933-2941]</t>
  </si>
  <si>
    <t>22,05</t>
  </si>
  <si>
    <t>22,04</t>
  </si>
  <si>
    <t>[R].VEADSDTTAAALR.[T]</t>
  </si>
  <si>
    <t>Crei_XP_001702419 [808-820]</t>
  </si>
  <si>
    <t>[R].QAAKAGR.[G]</t>
  </si>
  <si>
    <t>Crei_XP_001698341 [643-649]</t>
  </si>
  <si>
    <t>[R].LAAADAAGR.[S]</t>
  </si>
  <si>
    <t>Crei_XP_001692535 [1346-1354]</t>
  </si>
  <si>
    <t>[R].KAAADQR.[K]</t>
  </si>
  <si>
    <t>Crei_XP_001702378 [142-148]</t>
  </si>
  <si>
    <t>[R].SSCNAVGR.[Q]</t>
  </si>
  <si>
    <t>Crei_XP_001695713 [285-292]</t>
  </si>
  <si>
    <t>21,85</t>
  </si>
  <si>
    <t>[R].TDKNGKKHR.[K]</t>
  </si>
  <si>
    <t>1×Phenylisocyanate [N-Term]; 3×Propionyl [K3(100); K6(100); K7(100)]</t>
  </si>
  <si>
    <t>Crei_XP_001695102 [167-175]</t>
  </si>
  <si>
    <t>K3(Propionyl): 100; K6(Propionyl): 100; K7(Propionyl): 100</t>
  </si>
  <si>
    <t>[R].QQLQNR.[I]</t>
  </si>
  <si>
    <t>Crei_XP_001694464 [1286-1291]</t>
  </si>
  <si>
    <t>[K].DKAIKR.[Y]</t>
  </si>
  <si>
    <t>Crei_XP_001691901 [33-38]</t>
  </si>
  <si>
    <t>21,83</t>
  </si>
  <si>
    <t>[R].QKDHKTGR.[F]</t>
  </si>
  <si>
    <t>Crei_XP_001696472 [88-95]</t>
  </si>
  <si>
    <t>21,82</t>
  </si>
  <si>
    <t>[K].STGGKAPR.[K]</t>
  </si>
  <si>
    <t>Crei_XP_001698188_Histone_H3 [11-18]</t>
  </si>
  <si>
    <t>[K].GQLTAEEGEGKK.[Q]</t>
  </si>
  <si>
    <t>Crei_XP_001697006 [432-443]</t>
  </si>
  <si>
    <t>21,77</t>
  </si>
  <si>
    <t>[R].ELASQHAVTEAR.[I]</t>
  </si>
  <si>
    <t>Crei_XP_001697746 [3513-3524]</t>
  </si>
  <si>
    <t>21,74</t>
  </si>
  <si>
    <t>[K].SKEILDAAR.[S]</t>
  </si>
  <si>
    <t>Crei_XP_001697006 [243-251]</t>
  </si>
  <si>
    <t>21,73</t>
  </si>
  <si>
    <t>K2(Propionyl): 91,5; K7(Propionyl): 99,98</t>
  </si>
  <si>
    <t>21,72</t>
  </si>
  <si>
    <t>[K].AAAPKKAK.[K]</t>
  </si>
  <si>
    <t>2×Propionyl [K5; K]; 1×Phenylisocyanate [N-Term]</t>
  </si>
  <si>
    <t>Crei_XP_001693443 [246-253]</t>
  </si>
  <si>
    <t>K5(Propionyl): 99,78; K6(Propionyl): 95,75</t>
  </si>
  <si>
    <t>21,71</t>
  </si>
  <si>
    <t>21,7</t>
  </si>
  <si>
    <t>21,69</t>
  </si>
  <si>
    <t>[R].TPTGAFANR.[D]</t>
  </si>
  <si>
    <t>Crei_XP_001701330 [241-249]</t>
  </si>
  <si>
    <t>21,68</t>
  </si>
  <si>
    <t>[R].ATTPKKESSAK.[R]</t>
  </si>
  <si>
    <t>Trimethyl [K]; 1×PhosphoJoin [S]; 1×Propionyl [K11]; 1×Phenylisocyanate [N-Term]; 1×Dimethyl [K]; 1×Propionyl + Methyl [K11]</t>
  </si>
  <si>
    <t>Crei_XP_001703256 [5-15]</t>
  </si>
  <si>
    <t>K5(3xMethyl): 99,99; K6(3xMethyl): 99,97; S8(Phosp): 98,47; K11(Propionyl): 99,96</t>
  </si>
  <si>
    <t>21,67</t>
  </si>
  <si>
    <t>[K].KAEGEKK.[K]</t>
  </si>
  <si>
    <t>2×Propionyl [K1; K6]</t>
  </si>
  <si>
    <t>Crei_XP_001693443 [137-143]</t>
  </si>
  <si>
    <t>K1(Propionyl): 100; K6(Propionyl): 93,47</t>
  </si>
  <si>
    <t>21,63</t>
  </si>
  <si>
    <t>21,62</t>
  </si>
  <si>
    <t>[K].KAQEQAQAR.[A]</t>
  </si>
  <si>
    <t>Crei_XP_001702538 [477-485]</t>
  </si>
  <si>
    <t>21,61</t>
  </si>
  <si>
    <t>[K].VGKDKR.[A]</t>
  </si>
  <si>
    <t>Crei_XP_001703188 [62-67]</t>
  </si>
  <si>
    <t>[K].VEVAQAR.[A]</t>
  </si>
  <si>
    <t>Crei_XP_001696450 [73-79]</t>
  </si>
  <si>
    <t>21,59</t>
  </si>
  <si>
    <t>[K].HKKIKLR.[V]</t>
  </si>
  <si>
    <t>Crei_XP_001696195 [93-99]</t>
  </si>
  <si>
    <t>21,54</t>
  </si>
  <si>
    <t>[K].HAPLKKNPLR.[N]</t>
  </si>
  <si>
    <t>1×Phenylisocyanate [N-Term]; 2×Propionyl [K5(100); K6(100)]; 1×Acetyl [K]; 1×Propionyl + Methyl [K]</t>
  </si>
  <si>
    <t>Crei_XP_001694804 [312-321]</t>
  </si>
  <si>
    <t>21,52</t>
  </si>
  <si>
    <t>2×Propionyl [K1; K10]; 1×Phenylisocyanate [N-Term]</t>
  </si>
  <si>
    <t>K1(Propionyl): 100; K10(Propionyl): 99,08</t>
  </si>
  <si>
    <t>21,47</t>
  </si>
  <si>
    <t>21,44</t>
  </si>
  <si>
    <t>[R].HSSSTSSAASPGR.[Y]</t>
  </si>
  <si>
    <t>Crei_XP_001694889 [80-92]</t>
  </si>
  <si>
    <t>[R].IPLTDNR.[I]</t>
  </si>
  <si>
    <t>Crei_XP_001692973 [158-164]</t>
  </si>
  <si>
    <t>21,36</t>
  </si>
  <si>
    <t>21,33</t>
  </si>
  <si>
    <t>[K].KTKGGK.[AG]</t>
  </si>
  <si>
    <t>2×Propionyl [K1; K3]; 1×Phenylisocyanate [N-Term]</t>
  </si>
  <si>
    <t>Crei_XP_001696554_Histone_H2A [119-124]; Crei_XP_001700454_Histone_H2A [119-124]; Crei_XP_001702225_Histone_H2A [119-124]; Crei_XP_001691545_Histone_H2A [119-124]</t>
  </si>
  <si>
    <t>K1(Propionyl): 100; K3(Propionyl): 99,96</t>
  </si>
  <si>
    <t>21,32</t>
  </si>
  <si>
    <t>[K].AAPKKEK.[K]</t>
  </si>
  <si>
    <t>Crei_XP_001693443 [145-151]</t>
  </si>
  <si>
    <t>K4(Propionyl): 97,84; K5(Propionyl): 51,08; K7(Propionyl): 51,08</t>
  </si>
  <si>
    <t>21,3</t>
  </si>
  <si>
    <t>3×Acetyl [K2; K5; K9]; 1×Phenylisocyanate [N-Term]</t>
  </si>
  <si>
    <t>K2(Acetyl): 100; K5(Acetyl): 100; K9(Acetyl): 98,99</t>
  </si>
  <si>
    <t>[R].TTEIHR.[S]</t>
  </si>
  <si>
    <t>Crei_XP_001698415 [46-51]</t>
  </si>
  <si>
    <t>21,23</t>
  </si>
  <si>
    <t>[R].LAAIGR.[S]</t>
  </si>
  <si>
    <t>Crei_XP_001689438 [724-729]</t>
  </si>
  <si>
    <t>21,18</t>
  </si>
  <si>
    <t>[R].AAPVPGSAR.[S]</t>
  </si>
  <si>
    <t>Crei_XP_001699883 [3335-3343]</t>
  </si>
  <si>
    <t>[K].GYGQGSR.[H]</t>
  </si>
  <si>
    <t>Crei_XP_001703723 [13-19]</t>
  </si>
  <si>
    <t>21,14</t>
  </si>
  <si>
    <t>[R].IAVHPELGR.[A]</t>
  </si>
  <si>
    <t>Crei_XP_001693250 [642-650]</t>
  </si>
  <si>
    <t>21,11</t>
  </si>
  <si>
    <t>[K].KAVTPSR.[S]</t>
  </si>
  <si>
    <t>Crei_XP_001690584 [113-119]</t>
  </si>
  <si>
    <t>21,05</t>
  </si>
  <si>
    <t>[R].AKTYKR.[K]</t>
  </si>
  <si>
    <t>2×Propionyl [K2(100); K5(100)]</t>
  </si>
  <si>
    <t>Crei_XP_001689873 [18-23]</t>
  </si>
  <si>
    <t>[K].AKTYALR.[L]</t>
  </si>
  <si>
    <t>Crei_XP_001693331 [131-137]</t>
  </si>
  <si>
    <t>21,03</t>
  </si>
  <si>
    <t>[R].SASKAR.[G]</t>
  </si>
  <si>
    <t>Crei_XP_001698396 [588-593]</t>
  </si>
  <si>
    <t>21,02</t>
  </si>
  <si>
    <t>[R].QFQDQSLDEASAGR.[A]</t>
  </si>
  <si>
    <t>Crei_XP_001693353 [219-232]</t>
  </si>
  <si>
    <t>[R].AQSAPSYR.[F]</t>
  </si>
  <si>
    <t>Crei_XP_001696960 [70-77]</t>
  </si>
  <si>
    <t>20,94</t>
  </si>
  <si>
    <t>[R].GHETEK.[R]</t>
  </si>
  <si>
    <t>Crei_XP_001694669 [139-144]</t>
  </si>
  <si>
    <t>20,93</t>
  </si>
  <si>
    <t>[R].YRGEDVAR.[G]</t>
  </si>
  <si>
    <t>Crei_XP_001696991 [425-432]</t>
  </si>
  <si>
    <t>[R].GPFHFR.[A]</t>
  </si>
  <si>
    <t>Crei_XP_001692909 [67-72]</t>
  </si>
  <si>
    <t>20,89</t>
  </si>
  <si>
    <t>[K].KTPAKTAEGSK.[K]</t>
  </si>
  <si>
    <t>Crei_XP_001700194_Histone_H2B [13-23]</t>
  </si>
  <si>
    <t>20,88</t>
  </si>
  <si>
    <t>20,87</t>
  </si>
  <si>
    <t>[R].NVGKTLVTR.[T]</t>
  </si>
  <si>
    <t>Crei_XP_001693710 [42-50]</t>
  </si>
  <si>
    <t>20,83</t>
  </si>
  <si>
    <t>[M].ATKAGVEK.[A]</t>
  </si>
  <si>
    <t>1×Acetyl [K3]; 1×Propionyl [N-Term]</t>
  </si>
  <si>
    <t>Crei_XP_001697930 [2-9]</t>
  </si>
  <si>
    <t>K3(Acetyl): 99,48</t>
  </si>
  <si>
    <t>20,78</t>
  </si>
  <si>
    <t>[R].GLKSNKPKPR.[I]</t>
  </si>
  <si>
    <t>1×Phenylisocyanate [N-Term]; 3×Propionyl [K3(100); K6(100); K8(100)]</t>
  </si>
  <si>
    <t>Crei_NP_958392 [3-12]</t>
  </si>
  <si>
    <t>20,74</t>
  </si>
  <si>
    <t>[K].DAAPAKR.[Q]</t>
  </si>
  <si>
    <t>Crei_XP_001699264 [669-675]</t>
  </si>
  <si>
    <t>20,72</t>
  </si>
  <si>
    <t>[R].HIQLAIR.[GN]</t>
  </si>
  <si>
    <t>Crei_XP_001693700_Histone_H2A [98-104]; Crei_XP_001696554_Histone_H2A [82-88]; Crei_XP_001700454_Histone_H2A [82-88]; Crei_XP_001702225_Histone_H2A [82-88]; Crei_XP_001691545_Histone_H2A [82-88]</t>
  </si>
  <si>
    <t>20,71</t>
  </si>
  <si>
    <t>20,7</t>
  </si>
  <si>
    <t>1×Dimethyl [K9]; 1×Acetyl [K6]; 1×PhosphoJoin [T4]; 2×Propionyl [K5; K8]; 1×Phenylisocyanate [N-Term]</t>
  </si>
  <si>
    <t>20,67</t>
  </si>
  <si>
    <t>[R].EQVDAAR.[A]</t>
  </si>
  <si>
    <t>Crei_XP_001696238 [267-273]</t>
  </si>
  <si>
    <t>20,66</t>
  </si>
  <si>
    <t>[R].WNDMVVK.[C]</t>
  </si>
  <si>
    <t>Crei_XP_001695563 [1566-1572]</t>
  </si>
  <si>
    <t>[K].YLYEIAR.[R]</t>
  </si>
  <si>
    <t>CON_IPI007458722 [162-168]; CON_007083982 [161-167]</t>
  </si>
  <si>
    <t>20,6</t>
  </si>
  <si>
    <t>[R].DWQTASLPASHR.[G]</t>
  </si>
  <si>
    <t>Crei_XP_001694913 [12-23]</t>
  </si>
  <si>
    <t>20,59</t>
  </si>
  <si>
    <t>[R].TIRYPDPEIK.[A]</t>
  </si>
  <si>
    <t>Crei_XP_001691218 [146-155]</t>
  </si>
  <si>
    <t>20,58</t>
  </si>
  <si>
    <t>20,57</t>
  </si>
  <si>
    <t>[R].AHQEHFEQIR.[N]</t>
  </si>
  <si>
    <t>Crei_XP_001695406 [188-197]</t>
  </si>
  <si>
    <t>[R].VAGQHR.[R]</t>
  </si>
  <si>
    <t>Crei_XP_001692930 [14-19]</t>
  </si>
  <si>
    <t>[R].EAADAHGR.[A]</t>
  </si>
  <si>
    <t>Crei_XP_001702100 [208-215]</t>
  </si>
  <si>
    <t>20,46</t>
  </si>
  <si>
    <t>[R].IDNGGGGGSGGGHR.[D]</t>
  </si>
  <si>
    <t>Crei_XP_001697200 [940-953]</t>
  </si>
  <si>
    <t>[R].ATGATGPSSR.[S]</t>
  </si>
  <si>
    <t>Crei_XP_001696664 [78-87]</t>
  </si>
  <si>
    <t>[R].FQYDLSDR.[Q]</t>
  </si>
  <si>
    <t>Crei_XP_001696839 [5-12]</t>
  </si>
  <si>
    <t>20,38</t>
  </si>
  <si>
    <t>[R].EQVEER.[L]</t>
  </si>
  <si>
    <t>Crei_XP_001697006 [401-406]</t>
  </si>
  <si>
    <t>20,37</t>
  </si>
  <si>
    <t>[R].GPKSQR.[E]</t>
  </si>
  <si>
    <t>Crei_XP_001690885 [140-145]</t>
  </si>
  <si>
    <t>20,36</t>
  </si>
  <si>
    <t>[K].VRENAQKSASS.[-]</t>
  </si>
  <si>
    <t>Crei_XP_001690252 [107-117]</t>
  </si>
  <si>
    <t>20,31</t>
  </si>
  <si>
    <t>20,26</t>
  </si>
  <si>
    <t>[M].LAFVGGR.[R]</t>
  </si>
  <si>
    <t>Crei_XP_001695990 [2-8]</t>
  </si>
  <si>
    <t>[R].GAVTGAKSLK.[G]</t>
  </si>
  <si>
    <t>Crei_XP_001693492 [176-185]</t>
  </si>
  <si>
    <t>20,14</t>
  </si>
  <si>
    <t>K1(Propionyl): 100; K6(Propionyl): 95,06</t>
  </si>
  <si>
    <t>[K].TKISEGDGDDEEEEEEAGKGSGSGSGGKDGK.[K]</t>
  </si>
  <si>
    <t>2×Trimethyl [K2; K19]; 1×Propionyl [K28]; 1×Phenylisocyanate [N-Term]; 1×Crotonyl [K31]; 5×PhosphoJoin [T1(100); S4(100); S21(100); S23(100); S25(100)]</t>
  </si>
  <si>
    <t>Crei_XP_001692447 [322-352]</t>
  </si>
  <si>
    <t>T1(Phosp): 100; K2(Propionyl): 41,19; S4(Phosp): 100; K19(Crotonyl): 33,67; S21(Phosp): 100; S23(Phosp): 100; S25(Phosp): 100; K28(3xMethyl): 65,62; K31(3xMethyl): 64,79</t>
  </si>
  <si>
    <t>20,12</t>
  </si>
  <si>
    <t>[R].ELPTHER.[V]</t>
  </si>
  <si>
    <t>Crei_XP_001693500 [45-51]</t>
  </si>
  <si>
    <t>20,1</t>
  </si>
  <si>
    <t>[K].AEAEATAVAR.[A]</t>
  </si>
  <si>
    <t>Crei_XP_001690766 [69-78]; [109-118]; [189-198]; [269-278]</t>
  </si>
  <si>
    <t>20,09</t>
  </si>
  <si>
    <t>2×Propionyl [K4; K5]</t>
  </si>
  <si>
    <t>K4(Propionyl): 100; K5(Propionyl): 99,98</t>
  </si>
  <si>
    <t>20,06</t>
  </si>
  <si>
    <t>[K].AADKAKPK.[A]</t>
  </si>
  <si>
    <t>1×Propionyl + Methyl [K6]; 1×Acetyl [K4]; 1×Phenylisocyanate [N-Term]</t>
  </si>
  <si>
    <t>Crei_XP_001696859 [483-490]</t>
  </si>
  <si>
    <t>K4(Acetyl): 99,39; K6(Propi): 92,87</t>
  </si>
  <si>
    <t>20,02</t>
  </si>
  <si>
    <t>[R].SENPDKK.[V]</t>
  </si>
  <si>
    <t>Crei_XP_001695913 [82-88]</t>
  </si>
  <si>
    <t>[R].EVEDYDHNER.[A]</t>
  </si>
  <si>
    <t>Crei_XP_001693687 [118-127]</t>
  </si>
  <si>
    <t>19,97</t>
  </si>
  <si>
    <t>[R].KKHKQTR.[R]</t>
  </si>
  <si>
    <t>1×Phenylisocyanate [N-Term]; 3×Propionyl [K1(100); K2(100); K4(100)]</t>
  </si>
  <si>
    <t>Crei_XP_001697328 [4-10]</t>
  </si>
  <si>
    <t>K1(Propionyl): 100; K2(Propionyl): 100; K4(Propionyl): 100</t>
  </si>
  <si>
    <t>[R].DNKKNR.[I]</t>
  </si>
  <si>
    <t>Crei_XP_001696554_Histone_H2A [72-77]; Crei_XP_001700454_Histone_H2A [72-77]; Crei_XP_001702225_Histone_H2A [72-77]; Crei_XP_001691545_Histone_H2A [72-77]</t>
  </si>
  <si>
    <t>19,95</t>
  </si>
  <si>
    <t>[R].TSYHNQK.[H]</t>
  </si>
  <si>
    <t>Crei_XP_001702514 [28-34]</t>
  </si>
  <si>
    <t>[R].SAPPATTSAK.[V]</t>
  </si>
  <si>
    <t>Crei_XP_001700970 [8-17]</t>
  </si>
  <si>
    <t>[K].AAPKVVGR.[G]</t>
  </si>
  <si>
    <t>Crei_XP_001694951 [139-146]</t>
  </si>
  <si>
    <t>19,94</t>
  </si>
  <si>
    <t>[R].QQKQLER.[E]</t>
  </si>
  <si>
    <t>Crei_XP_001691579 [287-293]</t>
  </si>
  <si>
    <t>19,88</t>
  </si>
  <si>
    <t>[K].GAAQHR.[V]</t>
  </si>
  <si>
    <t>Crei_XP_001692985 [25-30]</t>
  </si>
  <si>
    <t>19,87</t>
  </si>
  <si>
    <t>[M].AVGKNKR.[I]</t>
  </si>
  <si>
    <t>1×Propionyl [N-Term]; 1×Acetyl [K4(100)]; 1×Propionyl + Methyl [K6(100)]</t>
  </si>
  <si>
    <t>Crei_XP_001693710 1×Acetyl [K5(100)]</t>
  </si>
  <si>
    <t>Crei_XP_001693710 [2-8]</t>
  </si>
  <si>
    <t>[K].TVVVEAER.[L]</t>
  </si>
  <si>
    <t>Crei_XP_001702448 [42-49]</t>
  </si>
  <si>
    <t>K6(Propionyl): 99,96</t>
  </si>
  <si>
    <t>19,83</t>
  </si>
  <si>
    <t>[R].AAQSEASSLAR.[Q]</t>
  </si>
  <si>
    <t>Crei_XP_001697746 [3739-3749]</t>
  </si>
  <si>
    <t>[R].SKKVHR.[T]</t>
  </si>
  <si>
    <t>Crei_XP_001690885 [11-16]</t>
  </si>
  <si>
    <t>19,78</t>
  </si>
  <si>
    <t>[R].AEVQAAR.[S]</t>
  </si>
  <si>
    <t>Crei_XP_001702538 [389-395]</t>
  </si>
  <si>
    <t>19,76</t>
  </si>
  <si>
    <t>[R].QAAEGVDR.[K]</t>
  </si>
  <si>
    <t>Crei_XP_001696595 [110-117]</t>
  </si>
  <si>
    <t>19,75</t>
  </si>
  <si>
    <t>19,73</t>
  </si>
  <si>
    <t>[K].HTVPGEGDASPADK.[A]</t>
  </si>
  <si>
    <t>Crei_XP_001702993 [376-389]</t>
  </si>
  <si>
    <t>19,68</t>
  </si>
  <si>
    <t>[R].SSSGMQGR.[A]</t>
  </si>
  <si>
    <t>Crei_XP_001694029 [853-860]</t>
  </si>
  <si>
    <t>[R].ALGTGAPR.[A]</t>
  </si>
  <si>
    <t>Crei_XP_001698464 [1010-1017]</t>
  </si>
  <si>
    <t>19,65</t>
  </si>
  <si>
    <t>[K].KAPGKSGHR.[F]</t>
  </si>
  <si>
    <t>Crei_XP_001702980 [25-33]</t>
  </si>
  <si>
    <t>19,6</t>
  </si>
  <si>
    <t>[K].YTGHPTEVR.[A]</t>
  </si>
  <si>
    <t>Crei_XP_001692968 [67-75]</t>
  </si>
  <si>
    <t>19,56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</si>
</sst>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9"/>
  <sheetViews>
    <sheetView tabSelected="1" workbookViewId="0">
      <selection activeCell="C22" sqref="C2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b">
        <v>0</v>
      </c>
      <c r="B2" t="s">
        <v>22</v>
      </c>
      <c r="C2" t="s">
        <v>23</v>
      </c>
      <c r="D2" t="s">
        <v>23</v>
      </c>
      <c r="E2" s="1">
        <v>87007874015748</v>
      </c>
      <c r="F2">
        <v>133</v>
      </c>
      <c r="G2">
        <v>409</v>
      </c>
      <c r="H2">
        <v>127</v>
      </c>
      <c r="I2">
        <v>1</v>
      </c>
      <c r="J2">
        <v>254</v>
      </c>
      <c r="K2" s="1">
        <v>27339</v>
      </c>
      <c r="L2" t="s">
        <v>24</v>
      </c>
      <c r="M2" t="s">
        <v>25</v>
      </c>
      <c r="N2" t="s">
        <v>25</v>
      </c>
      <c r="O2" t="s">
        <v>25</v>
      </c>
      <c r="P2" t="s">
        <v>25</v>
      </c>
      <c r="Q2" t="s">
        <v>26</v>
      </c>
      <c r="R2" s="2">
        <v>120000000</v>
      </c>
      <c r="S2" s="2">
        <v>150000000</v>
      </c>
      <c r="T2" s="2">
        <v>2.15443469003188E+43</v>
      </c>
      <c r="U2" s="1">
        <v>385644365224738</v>
      </c>
      <c r="V2">
        <v>133</v>
      </c>
    </row>
    <row r="3" spans="1:22" x14ac:dyDescent="0.25">
      <c r="A3" t="b">
        <v>0</v>
      </c>
      <c r="B3" t="s">
        <v>22</v>
      </c>
      <c r="C3" t="s">
        <v>27</v>
      </c>
      <c r="D3" t="s">
        <v>27</v>
      </c>
      <c r="E3" s="1">
        <v>540425531914894</v>
      </c>
      <c r="F3">
        <v>14</v>
      </c>
      <c r="G3">
        <v>130</v>
      </c>
      <c r="H3">
        <v>14</v>
      </c>
      <c r="I3">
        <v>1</v>
      </c>
      <c r="J3">
        <v>235</v>
      </c>
      <c r="K3" s="1">
        <v>24133</v>
      </c>
      <c r="L3" t="s">
        <v>28</v>
      </c>
      <c r="M3" t="s">
        <v>25</v>
      </c>
      <c r="N3" t="s">
        <v>25</v>
      </c>
      <c r="O3" t="s">
        <v>25</v>
      </c>
      <c r="P3" t="s">
        <v>25</v>
      </c>
      <c r="R3" s="2">
        <v>4000000000</v>
      </c>
      <c r="S3" s="2">
        <v>5400000000</v>
      </c>
      <c r="T3" s="1">
        <v>89063</v>
      </c>
      <c r="U3" s="1">
        <v>256901394212806</v>
      </c>
      <c r="V3">
        <v>14</v>
      </c>
    </row>
    <row r="4" spans="1:22" x14ac:dyDescent="0.25">
      <c r="A4" t="b">
        <v>0</v>
      </c>
      <c r="B4" t="s">
        <v>22</v>
      </c>
      <c r="C4" t="s">
        <v>29</v>
      </c>
      <c r="D4" t="s">
        <v>29</v>
      </c>
      <c r="E4" s="1">
        <v>862745098039216</v>
      </c>
      <c r="F4">
        <v>52</v>
      </c>
      <c r="G4">
        <v>371</v>
      </c>
      <c r="H4">
        <v>0</v>
      </c>
      <c r="I4">
        <v>0</v>
      </c>
      <c r="J4">
        <v>153</v>
      </c>
      <c r="K4" s="1">
        <v>16577</v>
      </c>
      <c r="L4" t="s">
        <v>30</v>
      </c>
      <c r="M4" t="s">
        <v>25</v>
      </c>
      <c r="N4" t="s">
        <v>25</v>
      </c>
      <c r="O4" t="s">
        <v>25</v>
      </c>
      <c r="P4" t="s">
        <v>25</v>
      </c>
      <c r="Q4" t="s">
        <v>31</v>
      </c>
      <c r="T4" s="1">
        <v>794328233724</v>
      </c>
      <c r="U4" s="1">
        <v>225426810754729</v>
      </c>
      <c r="V4">
        <v>52</v>
      </c>
    </row>
    <row r="5" spans="1:22" x14ac:dyDescent="0.25">
      <c r="A5" t="b">
        <v>0</v>
      </c>
      <c r="B5" t="s">
        <v>22</v>
      </c>
      <c r="C5" t="s">
        <v>32</v>
      </c>
      <c r="D5" t="s">
        <v>32</v>
      </c>
      <c r="E5" s="1">
        <v>864516129032258</v>
      </c>
      <c r="F5">
        <v>50</v>
      </c>
      <c r="G5">
        <v>203</v>
      </c>
      <c r="H5">
        <v>3</v>
      </c>
      <c r="I5">
        <v>1</v>
      </c>
      <c r="J5">
        <v>155</v>
      </c>
      <c r="K5" s="1">
        <v>16738</v>
      </c>
      <c r="L5" t="s">
        <v>33</v>
      </c>
      <c r="M5" t="s">
        <v>25</v>
      </c>
      <c r="N5" t="s">
        <v>25</v>
      </c>
      <c r="O5" t="s">
        <v>25</v>
      </c>
      <c r="P5" t="s">
        <v>25</v>
      </c>
      <c r="Q5" t="s">
        <v>34</v>
      </c>
      <c r="R5" s="2">
        <v>3700000</v>
      </c>
      <c r="S5" s="2">
        <v>3300000</v>
      </c>
      <c r="T5" s="1">
        <v>15848930925</v>
      </c>
      <c r="U5" s="1">
        <v>212550627630952</v>
      </c>
      <c r="V5">
        <v>50</v>
      </c>
    </row>
    <row r="6" spans="1:22" x14ac:dyDescent="0.25">
      <c r="A6" t="b">
        <v>0</v>
      </c>
      <c r="B6" t="s">
        <v>22</v>
      </c>
      <c r="C6" t="s">
        <v>35</v>
      </c>
      <c r="D6" t="s">
        <v>35</v>
      </c>
      <c r="E6" s="1">
        <v>862745098039216</v>
      </c>
      <c r="F6">
        <v>41</v>
      </c>
      <c r="G6">
        <v>347</v>
      </c>
      <c r="H6">
        <v>1</v>
      </c>
      <c r="I6">
        <v>1</v>
      </c>
      <c r="J6">
        <v>153</v>
      </c>
      <c r="K6" s="1">
        <v>16607</v>
      </c>
      <c r="L6" t="s">
        <v>30</v>
      </c>
      <c r="M6" t="s">
        <v>25</v>
      </c>
      <c r="N6" t="s">
        <v>25</v>
      </c>
      <c r="O6" t="s">
        <v>25</v>
      </c>
      <c r="P6" t="s">
        <v>25</v>
      </c>
      <c r="Q6" t="s">
        <v>36</v>
      </c>
      <c r="S6" s="2">
        <v>660000</v>
      </c>
      <c r="T6" t="s">
        <v>37</v>
      </c>
      <c r="U6" s="1">
        <v>211889762492718</v>
      </c>
      <c r="V6">
        <v>41</v>
      </c>
    </row>
    <row r="7" spans="1:22" x14ac:dyDescent="0.25">
      <c r="A7" t="b">
        <v>0</v>
      </c>
      <c r="B7" t="s">
        <v>22</v>
      </c>
      <c r="C7" t="s">
        <v>38</v>
      </c>
      <c r="D7" t="s">
        <v>38</v>
      </c>
      <c r="E7" s="1">
        <v>864516129032258</v>
      </c>
      <c r="F7">
        <v>52</v>
      </c>
      <c r="G7">
        <v>203</v>
      </c>
      <c r="H7">
        <v>5</v>
      </c>
      <c r="I7">
        <v>1</v>
      </c>
      <c r="J7">
        <v>155</v>
      </c>
      <c r="K7" s="1">
        <v>16754</v>
      </c>
      <c r="L7" t="s">
        <v>33</v>
      </c>
      <c r="M7" t="s">
        <v>25</v>
      </c>
      <c r="N7" t="s">
        <v>25</v>
      </c>
      <c r="O7" t="s">
        <v>25</v>
      </c>
      <c r="P7" t="s">
        <v>25</v>
      </c>
      <c r="Q7" t="s">
        <v>39</v>
      </c>
      <c r="R7" s="2">
        <v>2500000</v>
      </c>
      <c r="S7" s="2">
        <v>2400000</v>
      </c>
      <c r="T7" t="s">
        <v>37</v>
      </c>
      <c r="U7" s="1">
        <v>210822491184101</v>
      </c>
      <c r="V7">
        <v>52</v>
      </c>
    </row>
    <row r="8" spans="1:22" x14ac:dyDescent="0.25">
      <c r="A8" t="b">
        <v>0</v>
      </c>
      <c r="B8" t="s">
        <v>22</v>
      </c>
      <c r="C8" t="s">
        <v>40</v>
      </c>
      <c r="D8" t="s">
        <v>40</v>
      </c>
      <c r="E8" s="1">
        <v>843137254901961</v>
      </c>
      <c r="F8">
        <v>41</v>
      </c>
      <c r="G8">
        <v>349</v>
      </c>
      <c r="H8">
        <v>2</v>
      </c>
      <c r="I8">
        <v>1</v>
      </c>
      <c r="J8">
        <v>153</v>
      </c>
      <c r="K8" s="1">
        <v>16591</v>
      </c>
      <c r="L8" t="s">
        <v>30</v>
      </c>
      <c r="M8" t="s">
        <v>25</v>
      </c>
      <c r="N8" t="s">
        <v>25</v>
      </c>
      <c r="O8" t="s">
        <v>25</v>
      </c>
      <c r="P8" t="s">
        <v>25</v>
      </c>
      <c r="Q8" t="s">
        <v>41</v>
      </c>
      <c r="S8" s="2">
        <v>13000000</v>
      </c>
      <c r="T8" s="1">
        <v>25118863315</v>
      </c>
      <c r="U8" s="1">
        <v>202153093550759</v>
      </c>
      <c r="V8">
        <v>41</v>
      </c>
    </row>
    <row r="9" spans="1:22" x14ac:dyDescent="0.25">
      <c r="A9" t="b">
        <v>0</v>
      </c>
      <c r="B9" t="s">
        <v>22</v>
      </c>
      <c r="C9" t="s">
        <v>42</v>
      </c>
      <c r="D9" t="s">
        <v>42</v>
      </c>
      <c r="E9" s="1">
        <v>862745098039216</v>
      </c>
      <c r="F9">
        <v>35</v>
      </c>
      <c r="G9">
        <v>326</v>
      </c>
      <c r="H9">
        <v>3</v>
      </c>
      <c r="I9">
        <v>1</v>
      </c>
      <c r="J9">
        <v>153</v>
      </c>
      <c r="K9" s="1">
        <v>16547</v>
      </c>
      <c r="L9" t="s">
        <v>30</v>
      </c>
      <c r="M9" t="s">
        <v>25</v>
      </c>
      <c r="N9" t="s">
        <v>25</v>
      </c>
      <c r="O9" t="s">
        <v>25</v>
      </c>
      <c r="P9" t="s">
        <v>25</v>
      </c>
      <c r="Q9" t="s">
        <v>43</v>
      </c>
      <c r="R9" s="2">
        <v>1300000</v>
      </c>
      <c r="S9" s="2">
        <v>3100000</v>
      </c>
      <c r="T9">
        <v>9999999</v>
      </c>
      <c r="U9" s="1">
        <v>183857333311589</v>
      </c>
      <c r="V9">
        <v>35</v>
      </c>
    </row>
    <row r="10" spans="1:22" x14ac:dyDescent="0.25">
      <c r="A10" t="b">
        <v>0</v>
      </c>
      <c r="B10" t="s">
        <v>22</v>
      </c>
      <c r="C10" t="s">
        <v>44</v>
      </c>
      <c r="D10" t="s">
        <v>44</v>
      </c>
      <c r="E10" s="1">
        <v>527845036319613</v>
      </c>
      <c r="F10">
        <v>15</v>
      </c>
      <c r="G10">
        <v>45</v>
      </c>
      <c r="H10">
        <v>15</v>
      </c>
      <c r="I10">
        <v>1</v>
      </c>
      <c r="J10">
        <v>413</v>
      </c>
      <c r="K10" t="s">
        <v>45</v>
      </c>
      <c r="L10" t="s">
        <v>46</v>
      </c>
      <c r="M10" t="s">
        <v>25</v>
      </c>
      <c r="N10" t="s">
        <v>25</v>
      </c>
      <c r="O10" t="s">
        <v>25</v>
      </c>
      <c r="P10" t="s">
        <v>25</v>
      </c>
      <c r="R10" s="2">
        <v>9700000</v>
      </c>
      <c r="S10" s="2">
        <v>11000000</v>
      </c>
      <c r="T10" s="1">
        <v>23484</v>
      </c>
      <c r="U10" s="1">
        <v>160642775377287</v>
      </c>
      <c r="V10">
        <v>15</v>
      </c>
    </row>
    <row r="11" spans="1:22" x14ac:dyDescent="0.25">
      <c r="A11" t="b">
        <v>0</v>
      </c>
      <c r="B11" t="s">
        <v>22</v>
      </c>
      <c r="C11" t="s">
        <v>47</v>
      </c>
      <c r="D11" t="s">
        <v>47</v>
      </c>
      <c r="E11" s="1">
        <v>862745098039216</v>
      </c>
      <c r="F11">
        <v>51</v>
      </c>
      <c r="G11">
        <v>232</v>
      </c>
      <c r="H11">
        <v>7</v>
      </c>
      <c r="I11">
        <v>0</v>
      </c>
      <c r="J11">
        <v>153</v>
      </c>
      <c r="K11" s="1">
        <v>16648</v>
      </c>
      <c r="L11" t="s">
        <v>30</v>
      </c>
      <c r="M11" t="s">
        <v>25</v>
      </c>
      <c r="N11" t="s">
        <v>25</v>
      </c>
      <c r="O11" t="s">
        <v>25</v>
      </c>
      <c r="P11" t="s">
        <v>25</v>
      </c>
      <c r="Q11" t="s">
        <v>48</v>
      </c>
      <c r="R11" s="2">
        <v>9100000</v>
      </c>
      <c r="S11" s="2">
        <v>13000000</v>
      </c>
      <c r="T11" s="1">
        <v>63095733448</v>
      </c>
      <c r="U11" s="1">
        <v>157643428829329</v>
      </c>
      <c r="V11">
        <v>51</v>
      </c>
    </row>
    <row r="12" spans="1:22" x14ac:dyDescent="0.25">
      <c r="A12" t="b">
        <v>0</v>
      </c>
      <c r="B12" t="s">
        <v>22</v>
      </c>
      <c r="C12" t="s">
        <v>49</v>
      </c>
      <c r="D12" t="s">
        <v>49</v>
      </c>
      <c r="E12" s="1">
        <v>862745098039216</v>
      </c>
      <c r="F12">
        <v>47</v>
      </c>
      <c r="G12">
        <v>203</v>
      </c>
      <c r="H12">
        <v>5</v>
      </c>
      <c r="I12">
        <v>1</v>
      </c>
      <c r="J12">
        <v>153</v>
      </c>
      <c r="K12" s="1">
        <v>16563</v>
      </c>
      <c r="L12" t="s">
        <v>30</v>
      </c>
      <c r="M12" t="s">
        <v>25</v>
      </c>
      <c r="N12" t="s">
        <v>25</v>
      </c>
      <c r="O12" t="s">
        <v>25</v>
      </c>
      <c r="P12" t="s">
        <v>25</v>
      </c>
      <c r="Q12" t="s">
        <v>50</v>
      </c>
      <c r="R12" s="2">
        <v>1500000</v>
      </c>
      <c r="S12" s="2">
        <v>1900000</v>
      </c>
      <c r="T12" s="1">
        <v>12589253118</v>
      </c>
      <c r="U12" s="1">
        <v>1515062249599</v>
      </c>
      <c r="V12">
        <v>47</v>
      </c>
    </row>
    <row r="13" spans="1:22" x14ac:dyDescent="0.25">
      <c r="A13" t="b">
        <v>0</v>
      </c>
      <c r="B13" t="s">
        <v>22</v>
      </c>
      <c r="C13" t="s">
        <v>51</v>
      </c>
      <c r="D13" t="s">
        <v>51</v>
      </c>
      <c r="E13" s="1">
        <v>475728155339806</v>
      </c>
      <c r="F13">
        <v>11</v>
      </c>
      <c r="G13">
        <v>76</v>
      </c>
      <c r="H13">
        <v>7</v>
      </c>
      <c r="I13">
        <v>1</v>
      </c>
      <c r="J13">
        <v>103</v>
      </c>
      <c r="K13" s="1">
        <v>11478</v>
      </c>
      <c r="L13" t="s">
        <v>52</v>
      </c>
      <c r="M13" t="s">
        <v>25</v>
      </c>
      <c r="N13" t="s">
        <v>25</v>
      </c>
      <c r="O13" t="s">
        <v>25</v>
      </c>
      <c r="P13" t="s">
        <v>25</v>
      </c>
      <c r="Q13" t="s">
        <v>53</v>
      </c>
      <c r="R13" s="2">
        <v>180000000</v>
      </c>
      <c r="S13" s="2">
        <v>210000000</v>
      </c>
      <c r="T13">
        <v>999999</v>
      </c>
      <c r="U13" s="1">
        <v>146049473207021</v>
      </c>
      <c r="V13">
        <v>11</v>
      </c>
    </row>
    <row r="14" spans="1:22" x14ac:dyDescent="0.25">
      <c r="A14" t="b">
        <v>0</v>
      </c>
      <c r="B14" t="s">
        <v>22</v>
      </c>
      <c r="C14" t="s">
        <v>54</v>
      </c>
      <c r="D14" t="s">
        <v>54</v>
      </c>
      <c r="E14" s="1">
        <v>861842105263158</v>
      </c>
      <c r="F14">
        <v>42</v>
      </c>
      <c r="G14">
        <v>212</v>
      </c>
      <c r="H14">
        <v>11</v>
      </c>
      <c r="I14">
        <v>1</v>
      </c>
      <c r="J14">
        <v>152</v>
      </c>
      <c r="K14" t="s">
        <v>55</v>
      </c>
      <c r="L14" t="s">
        <v>56</v>
      </c>
      <c r="M14" t="s">
        <v>25</v>
      </c>
      <c r="N14" t="s">
        <v>25</v>
      </c>
      <c r="O14" t="s">
        <v>25</v>
      </c>
      <c r="P14" t="s">
        <v>25</v>
      </c>
      <c r="Q14" t="s">
        <v>57</v>
      </c>
      <c r="R14" s="2">
        <v>9100000</v>
      </c>
      <c r="S14" s="2">
        <v>17000000</v>
      </c>
      <c r="T14" s="1">
        <v>3981070706</v>
      </c>
      <c r="U14" s="1">
        <v>143495053693187</v>
      </c>
      <c r="V14">
        <v>42</v>
      </c>
    </row>
    <row r="15" spans="1:22" x14ac:dyDescent="0.25">
      <c r="A15" t="b">
        <v>0</v>
      </c>
      <c r="B15" t="s">
        <v>22</v>
      </c>
      <c r="C15" t="s">
        <v>58</v>
      </c>
      <c r="D15" t="s">
        <v>58</v>
      </c>
      <c r="E15" s="1">
        <v>862745098039216</v>
      </c>
      <c r="F15">
        <v>52</v>
      </c>
      <c r="G15">
        <v>226</v>
      </c>
      <c r="H15">
        <v>8</v>
      </c>
      <c r="I15">
        <v>1</v>
      </c>
      <c r="J15">
        <v>153</v>
      </c>
      <c r="K15" s="1">
        <v>16605</v>
      </c>
      <c r="L15" t="s">
        <v>30</v>
      </c>
      <c r="M15" t="s">
        <v>25</v>
      </c>
      <c r="N15" t="s">
        <v>25</v>
      </c>
      <c r="O15" t="s">
        <v>25</v>
      </c>
      <c r="P15" t="s">
        <v>25</v>
      </c>
      <c r="Q15" t="s">
        <v>59</v>
      </c>
      <c r="R15" s="2">
        <v>2500000</v>
      </c>
      <c r="S15" s="2">
        <v>7400000</v>
      </c>
      <c r="T15" s="1">
        <v>39810716055</v>
      </c>
      <c r="U15" s="1">
        <v>141594077938365</v>
      </c>
      <c r="V15">
        <v>52</v>
      </c>
    </row>
    <row r="16" spans="1:22" x14ac:dyDescent="0.25">
      <c r="A16" t="b">
        <v>0</v>
      </c>
      <c r="B16" t="s">
        <v>22</v>
      </c>
      <c r="C16" t="s">
        <v>60</v>
      </c>
      <c r="D16" t="s">
        <v>60</v>
      </c>
      <c r="E16" s="1">
        <v>814655172413793</v>
      </c>
      <c r="F16">
        <v>78</v>
      </c>
      <c r="G16">
        <v>204</v>
      </c>
      <c r="H16">
        <v>71</v>
      </c>
      <c r="I16">
        <v>1</v>
      </c>
      <c r="J16">
        <v>232</v>
      </c>
      <c r="K16" s="1">
        <v>24678</v>
      </c>
      <c r="L16" t="s">
        <v>61</v>
      </c>
      <c r="M16" t="s">
        <v>25</v>
      </c>
      <c r="N16" t="s">
        <v>25</v>
      </c>
      <c r="O16" t="s">
        <v>25</v>
      </c>
      <c r="P16" t="s">
        <v>25</v>
      </c>
      <c r="Q16" t="s">
        <v>62</v>
      </c>
      <c r="R16" s="2">
        <v>43000000</v>
      </c>
      <c r="S16" s="2">
        <v>38000000</v>
      </c>
      <c r="T16" s="1">
        <v>158489318246</v>
      </c>
      <c r="U16" s="1">
        <v>135522820597345</v>
      </c>
      <c r="V16">
        <v>78</v>
      </c>
    </row>
    <row r="17" spans="1:22" x14ac:dyDescent="0.25">
      <c r="A17" t="b">
        <v>0</v>
      </c>
      <c r="B17" t="s">
        <v>22</v>
      </c>
      <c r="C17" t="s">
        <v>63</v>
      </c>
      <c r="D17" t="s">
        <v>63</v>
      </c>
      <c r="E17" s="1">
        <v>862745098039216</v>
      </c>
      <c r="F17">
        <v>50</v>
      </c>
      <c r="G17">
        <v>237</v>
      </c>
      <c r="H17">
        <v>6</v>
      </c>
      <c r="I17">
        <v>1</v>
      </c>
      <c r="J17">
        <v>153</v>
      </c>
      <c r="K17" s="1">
        <v>16634</v>
      </c>
      <c r="L17" t="s">
        <v>30</v>
      </c>
      <c r="M17" t="s">
        <v>25</v>
      </c>
      <c r="N17" t="s">
        <v>25</v>
      </c>
      <c r="O17" t="s">
        <v>25</v>
      </c>
      <c r="P17" t="s">
        <v>25</v>
      </c>
      <c r="Q17" t="s">
        <v>64</v>
      </c>
      <c r="R17" s="2">
        <v>4100000</v>
      </c>
      <c r="S17" s="2">
        <v>5900000</v>
      </c>
      <c r="T17" s="1">
        <v>158489318246</v>
      </c>
      <c r="U17" s="1">
        <v>133364309617139</v>
      </c>
      <c r="V17">
        <v>50</v>
      </c>
    </row>
    <row r="18" spans="1:22" x14ac:dyDescent="0.25">
      <c r="A18" t="b">
        <v>0</v>
      </c>
      <c r="B18" t="s">
        <v>22</v>
      </c>
      <c r="C18" t="s">
        <v>65</v>
      </c>
      <c r="D18" t="s">
        <v>65</v>
      </c>
      <c r="E18" s="1">
        <v>869281045751634</v>
      </c>
      <c r="F18">
        <v>49</v>
      </c>
      <c r="G18">
        <v>127</v>
      </c>
      <c r="H18">
        <v>5</v>
      </c>
      <c r="I18">
        <v>1</v>
      </c>
      <c r="J18">
        <v>153</v>
      </c>
      <c r="K18" s="1">
        <v>16624</v>
      </c>
      <c r="L18" t="s">
        <v>30</v>
      </c>
      <c r="M18" t="s">
        <v>25</v>
      </c>
      <c r="N18" t="s">
        <v>25</v>
      </c>
      <c r="O18" t="s">
        <v>25</v>
      </c>
      <c r="P18" t="s">
        <v>25</v>
      </c>
      <c r="Q18" t="s">
        <v>66</v>
      </c>
      <c r="R18" s="2">
        <v>1600000</v>
      </c>
      <c r="S18" s="2">
        <v>2800000</v>
      </c>
      <c r="T18" s="1">
        <v>1995261315</v>
      </c>
      <c r="U18" s="1">
        <v>126055127191499</v>
      </c>
      <c r="V18">
        <v>49</v>
      </c>
    </row>
    <row r="19" spans="1:22" x14ac:dyDescent="0.25">
      <c r="A19" t="b">
        <v>0</v>
      </c>
      <c r="B19" t="s">
        <v>22</v>
      </c>
      <c r="C19" t="s">
        <v>67</v>
      </c>
      <c r="D19" t="s">
        <v>67</v>
      </c>
      <c r="E19" s="1">
        <v>862745098039216</v>
      </c>
      <c r="F19">
        <v>41</v>
      </c>
      <c r="G19">
        <v>219</v>
      </c>
      <c r="H19">
        <v>10</v>
      </c>
      <c r="I19">
        <v>0</v>
      </c>
      <c r="J19">
        <v>153</v>
      </c>
      <c r="K19" s="1">
        <v>16576</v>
      </c>
      <c r="L19" t="s">
        <v>68</v>
      </c>
      <c r="M19" t="s">
        <v>25</v>
      </c>
      <c r="N19" t="s">
        <v>25</v>
      </c>
      <c r="O19" t="s">
        <v>25</v>
      </c>
      <c r="P19" t="s">
        <v>25</v>
      </c>
      <c r="Q19" t="s">
        <v>69</v>
      </c>
      <c r="R19" s="2">
        <v>4700000</v>
      </c>
      <c r="S19" s="2">
        <v>6000000</v>
      </c>
      <c r="T19">
        <v>9999999</v>
      </c>
      <c r="U19" s="1">
        <v>115699365341974</v>
      </c>
      <c r="V19">
        <v>41</v>
      </c>
    </row>
    <row r="20" spans="1:22" x14ac:dyDescent="0.25">
      <c r="A20" t="b">
        <v>0</v>
      </c>
      <c r="B20" t="s">
        <v>22</v>
      </c>
      <c r="C20" t="s">
        <v>70</v>
      </c>
      <c r="D20" t="s">
        <v>70</v>
      </c>
      <c r="E20" s="1">
        <v>525925925925926</v>
      </c>
      <c r="F20">
        <v>13</v>
      </c>
      <c r="G20">
        <v>93</v>
      </c>
      <c r="H20">
        <v>13</v>
      </c>
      <c r="I20">
        <v>1</v>
      </c>
      <c r="J20">
        <v>135</v>
      </c>
      <c r="K20" s="1">
        <v>15287</v>
      </c>
      <c r="L20" t="s">
        <v>71</v>
      </c>
      <c r="M20" t="s">
        <v>25</v>
      </c>
      <c r="N20" t="s">
        <v>25</v>
      </c>
      <c r="O20" t="s">
        <v>25</v>
      </c>
      <c r="P20" t="s">
        <v>25</v>
      </c>
      <c r="Q20" t="s">
        <v>72</v>
      </c>
      <c r="R20" s="2">
        <v>910000000</v>
      </c>
      <c r="S20" s="2">
        <v>1200000000</v>
      </c>
      <c r="T20" s="1">
        <v>2682694795</v>
      </c>
      <c r="U20" s="1">
        <v>112441012048074</v>
      </c>
      <c r="V20">
        <v>13</v>
      </c>
    </row>
    <row r="21" spans="1:22" x14ac:dyDescent="0.25">
      <c r="A21" t="b">
        <v>0</v>
      </c>
      <c r="B21" t="s">
        <v>22</v>
      </c>
      <c r="C21" t="s">
        <v>73</v>
      </c>
      <c r="D21" t="s">
        <v>73</v>
      </c>
      <c r="E21" s="1">
        <v>47719298245614</v>
      </c>
      <c r="F21">
        <v>31</v>
      </c>
      <c r="G21">
        <v>84</v>
      </c>
      <c r="H21">
        <v>30</v>
      </c>
      <c r="I21">
        <v>1</v>
      </c>
      <c r="J21">
        <v>285</v>
      </c>
      <c r="K21" t="s">
        <v>74</v>
      </c>
      <c r="L21" t="s">
        <v>75</v>
      </c>
      <c r="M21" t="s">
        <v>25</v>
      </c>
      <c r="N21" t="s">
        <v>25</v>
      </c>
      <c r="O21" t="s">
        <v>25</v>
      </c>
      <c r="P21" t="s">
        <v>25</v>
      </c>
      <c r="Q21" t="s">
        <v>76</v>
      </c>
      <c r="R21" s="2">
        <v>9800000</v>
      </c>
      <c r="S21" s="2">
        <v>18000000</v>
      </c>
      <c r="T21" s="1">
        <v>128155</v>
      </c>
      <c r="U21" s="1">
        <v>112112231359368</v>
      </c>
      <c r="V21">
        <v>31</v>
      </c>
    </row>
    <row r="22" spans="1:22" x14ac:dyDescent="0.25">
      <c r="A22" t="b">
        <v>0</v>
      </c>
      <c r="B22" t="s">
        <v>22</v>
      </c>
      <c r="C22" t="s">
        <v>77</v>
      </c>
      <c r="D22" t="s">
        <v>77</v>
      </c>
      <c r="E22" s="1">
        <v>545454545454545</v>
      </c>
      <c r="F22">
        <v>19</v>
      </c>
      <c r="G22">
        <v>59</v>
      </c>
      <c r="H22">
        <v>3</v>
      </c>
      <c r="I22">
        <v>1</v>
      </c>
      <c r="J22">
        <v>132</v>
      </c>
      <c r="K22" s="1">
        <v>13833</v>
      </c>
      <c r="L22" t="s">
        <v>78</v>
      </c>
      <c r="M22" t="s">
        <v>25</v>
      </c>
      <c r="N22" t="s">
        <v>25</v>
      </c>
      <c r="O22" t="s">
        <v>25</v>
      </c>
      <c r="P22" t="s">
        <v>25</v>
      </c>
      <c r="Q22" t="s">
        <v>79</v>
      </c>
      <c r="R22" s="2">
        <v>23000000</v>
      </c>
      <c r="S22" s="2">
        <v>4400000</v>
      </c>
      <c r="T22" s="1">
        <v>681291069</v>
      </c>
      <c r="U22" s="1">
        <v>109355550955404</v>
      </c>
      <c r="V22">
        <v>19</v>
      </c>
    </row>
    <row r="23" spans="1:22" x14ac:dyDescent="0.25">
      <c r="A23" t="b">
        <v>0</v>
      </c>
      <c r="B23" t="s">
        <v>22</v>
      </c>
      <c r="C23" t="s">
        <v>80</v>
      </c>
      <c r="D23" t="s">
        <v>80</v>
      </c>
      <c r="E23" s="1">
        <v>862745098039216</v>
      </c>
      <c r="F23">
        <v>47</v>
      </c>
      <c r="G23">
        <v>108</v>
      </c>
      <c r="H23">
        <v>3</v>
      </c>
      <c r="I23">
        <v>1</v>
      </c>
      <c r="J23">
        <v>153</v>
      </c>
      <c r="K23" t="s">
        <v>81</v>
      </c>
      <c r="L23" t="s">
        <v>30</v>
      </c>
      <c r="M23" t="s">
        <v>25</v>
      </c>
      <c r="N23" t="s">
        <v>25</v>
      </c>
      <c r="O23" t="s">
        <v>25</v>
      </c>
      <c r="P23" t="s">
        <v>25</v>
      </c>
      <c r="Q23" t="s">
        <v>82</v>
      </c>
      <c r="S23" s="2">
        <v>2600000</v>
      </c>
      <c r="T23">
        <v>999999</v>
      </c>
      <c r="U23" s="1">
        <v>102967767787347</v>
      </c>
      <c r="V23">
        <v>47</v>
      </c>
    </row>
    <row r="24" spans="1:22" x14ac:dyDescent="0.25">
      <c r="A24" t="b">
        <v>0</v>
      </c>
      <c r="B24" t="s">
        <v>22</v>
      </c>
      <c r="C24" t="s">
        <v>83</v>
      </c>
      <c r="D24" t="s">
        <v>83</v>
      </c>
      <c r="E24" s="1">
        <v>534883720930233</v>
      </c>
      <c r="F24">
        <v>17</v>
      </c>
      <c r="G24">
        <v>53</v>
      </c>
      <c r="H24">
        <v>1</v>
      </c>
      <c r="I24">
        <v>0</v>
      </c>
      <c r="J24">
        <v>129</v>
      </c>
      <c r="K24" t="s">
        <v>84</v>
      </c>
      <c r="L24" t="s">
        <v>78</v>
      </c>
      <c r="M24" t="s">
        <v>25</v>
      </c>
      <c r="N24" t="s">
        <v>25</v>
      </c>
      <c r="O24" t="s">
        <v>25</v>
      </c>
      <c r="P24" t="s">
        <v>25</v>
      </c>
      <c r="Q24" t="s">
        <v>79</v>
      </c>
      <c r="R24" s="2">
        <v>13000000</v>
      </c>
      <c r="T24" s="1">
        <v>2511885432</v>
      </c>
      <c r="U24" s="1">
        <v>940701611415178</v>
      </c>
      <c r="V24">
        <v>17</v>
      </c>
    </row>
    <row r="25" spans="1:22" x14ac:dyDescent="0.25">
      <c r="A25" t="b">
        <v>0</v>
      </c>
      <c r="B25" t="s">
        <v>22</v>
      </c>
      <c r="C25" t="s">
        <v>85</v>
      </c>
      <c r="D25" t="s">
        <v>85</v>
      </c>
      <c r="E25" s="1">
        <v>538461538461538</v>
      </c>
      <c r="F25">
        <v>17</v>
      </c>
      <c r="G25">
        <v>53</v>
      </c>
      <c r="H25">
        <v>1</v>
      </c>
      <c r="I25">
        <v>1</v>
      </c>
      <c r="J25">
        <v>130</v>
      </c>
      <c r="K25" s="1">
        <v>13677</v>
      </c>
      <c r="L25" t="s">
        <v>78</v>
      </c>
      <c r="M25" t="s">
        <v>25</v>
      </c>
      <c r="N25" t="s">
        <v>25</v>
      </c>
      <c r="O25" t="s">
        <v>25</v>
      </c>
      <c r="P25" t="s">
        <v>25</v>
      </c>
      <c r="Q25" t="s">
        <v>79</v>
      </c>
      <c r="R25" s="2">
        <v>720000</v>
      </c>
      <c r="T25" s="1">
        <v>215442469</v>
      </c>
      <c r="U25" s="1">
        <v>938786609600227</v>
      </c>
      <c r="V25">
        <v>17</v>
      </c>
    </row>
    <row r="26" spans="1:22" x14ac:dyDescent="0.25">
      <c r="A26" t="b">
        <v>0</v>
      </c>
      <c r="B26" t="s">
        <v>22</v>
      </c>
      <c r="C26" t="s">
        <v>86</v>
      </c>
      <c r="D26" t="s">
        <v>86</v>
      </c>
      <c r="E26" s="1">
        <v>862745098039216</v>
      </c>
      <c r="F26">
        <v>40</v>
      </c>
      <c r="G26">
        <v>106</v>
      </c>
      <c r="H26">
        <v>9</v>
      </c>
      <c r="I26">
        <v>1</v>
      </c>
      <c r="J26">
        <v>153</v>
      </c>
      <c r="K26" s="1">
        <v>16604</v>
      </c>
      <c r="L26" t="s">
        <v>87</v>
      </c>
      <c r="M26" t="s">
        <v>25</v>
      </c>
      <c r="N26" t="s">
        <v>25</v>
      </c>
      <c r="O26" t="s">
        <v>25</v>
      </c>
      <c r="P26" t="s">
        <v>25</v>
      </c>
      <c r="Q26" t="s">
        <v>88</v>
      </c>
      <c r="R26" s="2">
        <v>4400000</v>
      </c>
      <c r="S26" s="2">
        <v>6200000</v>
      </c>
      <c r="T26" s="1">
        <v>158488319</v>
      </c>
      <c r="U26" s="1">
        <v>875501699680951</v>
      </c>
      <c r="V26">
        <v>40</v>
      </c>
    </row>
    <row r="27" spans="1:22" x14ac:dyDescent="0.25">
      <c r="A27" t="b">
        <v>0</v>
      </c>
      <c r="B27" t="s">
        <v>22</v>
      </c>
      <c r="C27" t="s">
        <v>89</v>
      </c>
      <c r="D27" t="s">
        <v>89</v>
      </c>
      <c r="E27" s="1">
        <v>865384615384615</v>
      </c>
      <c r="F27">
        <v>35</v>
      </c>
      <c r="G27">
        <v>77</v>
      </c>
      <c r="H27">
        <v>3</v>
      </c>
      <c r="I27">
        <v>1</v>
      </c>
      <c r="J27">
        <v>156</v>
      </c>
      <c r="K27" s="1">
        <v>16893</v>
      </c>
      <c r="L27" t="s">
        <v>90</v>
      </c>
      <c r="M27" t="s">
        <v>25</v>
      </c>
      <c r="N27" t="s">
        <v>25</v>
      </c>
      <c r="O27" t="s">
        <v>25</v>
      </c>
      <c r="P27" t="s">
        <v>25</v>
      </c>
      <c r="Q27" t="s">
        <v>91</v>
      </c>
      <c r="R27" s="2">
        <v>3000000</v>
      </c>
      <c r="S27" s="2">
        <v>6800000</v>
      </c>
      <c r="T27" s="1">
        <v>12327467</v>
      </c>
      <c r="U27" s="1">
        <v>801342526935878</v>
      </c>
      <c r="V27">
        <v>35</v>
      </c>
    </row>
    <row r="28" spans="1:22" x14ac:dyDescent="0.25">
      <c r="A28" t="b">
        <v>0</v>
      </c>
      <c r="B28" t="s">
        <v>22</v>
      </c>
      <c r="C28" t="s">
        <v>92</v>
      </c>
      <c r="D28" t="s">
        <v>92</v>
      </c>
      <c r="E28" s="1">
        <v>117154811715481</v>
      </c>
      <c r="F28">
        <v>9</v>
      </c>
      <c r="G28">
        <v>15</v>
      </c>
      <c r="H28">
        <v>9</v>
      </c>
      <c r="I28">
        <v>1</v>
      </c>
      <c r="J28">
        <v>717</v>
      </c>
      <c r="K28" s="1">
        <v>76715</v>
      </c>
      <c r="L28" t="s">
        <v>75</v>
      </c>
      <c r="M28" t="s">
        <v>25</v>
      </c>
      <c r="N28" t="s">
        <v>25</v>
      </c>
      <c r="O28" t="s">
        <v>25</v>
      </c>
      <c r="P28" t="s">
        <v>25</v>
      </c>
      <c r="R28" s="2">
        <v>3500000</v>
      </c>
      <c r="S28" s="2">
        <v>4400000</v>
      </c>
      <c r="T28" t="s">
        <v>93</v>
      </c>
      <c r="U28" s="1">
        <v>731234614548039</v>
      </c>
      <c r="V28">
        <v>9</v>
      </c>
    </row>
    <row r="29" spans="1:22" x14ac:dyDescent="0.25">
      <c r="A29" t="b">
        <v>0</v>
      </c>
      <c r="B29" t="s">
        <v>22</v>
      </c>
      <c r="C29" t="s">
        <v>94</v>
      </c>
      <c r="D29" t="s">
        <v>94</v>
      </c>
      <c r="E29" s="1">
        <v>43778801843318</v>
      </c>
      <c r="F29">
        <v>10</v>
      </c>
      <c r="G29">
        <v>18</v>
      </c>
      <c r="H29">
        <v>10</v>
      </c>
      <c r="I29">
        <v>1</v>
      </c>
      <c r="J29">
        <v>217</v>
      </c>
      <c r="K29" s="1">
        <v>23298</v>
      </c>
      <c r="L29" t="s">
        <v>95</v>
      </c>
      <c r="M29" t="s">
        <v>25</v>
      </c>
      <c r="N29" t="s">
        <v>25</v>
      </c>
      <c r="O29" t="s">
        <v>25</v>
      </c>
      <c r="P29" t="s">
        <v>25</v>
      </c>
      <c r="R29" s="2">
        <v>11000000</v>
      </c>
      <c r="S29" s="2">
        <v>13000000</v>
      </c>
      <c r="T29" s="1">
        <v>5105</v>
      </c>
      <c r="U29" s="1">
        <v>671667351989487</v>
      </c>
      <c r="V29">
        <v>10</v>
      </c>
    </row>
    <row r="30" spans="1:22" x14ac:dyDescent="0.25">
      <c r="A30" t="b">
        <v>0</v>
      </c>
      <c r="B30" t="s">
        <v>22</v>
      </c>
      <c r="C30" t="s">
        <v>96</v>
      </c>
      <c r="D30" t="s">
        <v>96</v>
      </c>
      <c r="E30" s="1">
        <v>428571428571429</v>
      </c>
      <c r="F30">
        <v>9</v>
      </c>
      <c r="G30">
        <v>19</v>
      </c>
      <c r="H30">
        <v>9</v>
      </c>
      <c r="I30">
        <v>1</v>
      </c>
      <c r="J30">
        <v>91</v>
      </c>
      <c r="K30" s="1">
        <v>9552</v>
      </c>
      <c r="L30" t="s">
        <v>97</v>
      </c>
      <c r="M30" t="s">
        <v>25</v>
      </c>
      <c r="N30" t="s">
        <v>25</v>
      </c>
      <c r="O30" t="s">
        <v>25</v>
      </c>
      <c r="P30" t="s">
        <v>25</v>
      </c>
      <c r="R30" s="2">
        <v>82000000</v>
      </c>
      <c r="S30" s="2">
        <v>59000000</v>
      </c>
      <c r="T30" s="1">
        <v>67129</v>
      </c>
      <c r="U30" s="1">
        <v>640101106711993</v>
      </c>
      <c r="V30">
        <v>9</v>
      </c>
    </row>
    <row r="31" spans="1:22" x14ac:dyDescent="0.25">
      <c r="A31" t="b">
        <v>0</v>
      </c>
      <c r="B31" t="s">
        <v>22</v>
      </c>
      <c r="C31" t="s">
        <v>98</v>
      </c>
      <c r="D31" t="s">
        <v>98</v>
      </c>
      <c r="E31" s="1">
        <v>207289293849658</v>
      </c>
      <c r="F31">
        <v>9</v>
      </c>
      <c r="G31">
        <v>24</v>
      </c>
      <c r="H31">
        <v>9</v>
      </c>
      <c r="I31">
        <v>1</v>
      </c>
      <c r="J31">
        <v>439</v>
      </c>
      <c r="K31" s="1">
        <v>47961</v>
      </c>
      <c r="L31" t="s">
        <v>99</v>
      </c>
      <c r="M31" t="s">
        <v>25</v>
      </c>
      <c r="N31" t="s">
        <v>25</v>
      </c>
      <c r="O31" t="s">
        <v>25</v>
      </c>
      <c r="P31" t="s">
        <v>25</v>
      </c>
      <c r="R31" s="2">
        <v>11000000</v>
      </c>
      <c r="S31" s="2">
        <v>15000000</v>
      </c>
      <c r="T31" s="1">
        <v>1477</v>
      </c>
      <c r="U31" s="1">
        <v>606055757670039</v>
      </c>
      <c r="V31">
        <v>9</v>
      </c>
    </row>
    <row r="32" spans="1:22" x14ac:dyDescent="0.25">
      <c r="A32" t="b">
        <v>0</v>
      </c>
      <c r="B32" t="s">
        <v>22</v>
      </c>
      <c r="C32" t="s">
        <v>100</v>
      </c>
      <c r="D32" t="s">
        <v>100</v>
      </c>
      <c r="E32" s="1">
        <v>768595041322314</v>
      </c>
      <c r="F32">
        <v>25</v>
      </c>
      <c r="G32">
        <v>68</v>
      </c>
      <c r="H32">
        <v>20</v>
      </c>
      <c r="I32">
        <v>1</v>
      </c>
      <c r="J32">
        <v>121</v>
      </c>
      <c r="K32" s="1">
        <v>13288</v>
      </c>
      <c r="L32" t="s">
        <v>101</v>
      </c>
      <c r="M32" t="s">
        <v>25</v>
      </c>
      <c r="N32" t="s">
        <v>25</v>
      </c>
      <c r="O32" t="s">
        <v>25</v>
      </c>
      <c r="P32" t="s">
        <v>25</v>
      </c>
      <c r="Q32" t="s">
        <v>102</v>
      </c>
      <c r="R32" s="2">
        <v>47000000</v>
      </c>
      <c r="S32" s="2">
        <v>53000000</v>
      </c>
      <c r="T32" s="1">
        <v>4640589</v>
      </c>
      <c r="U32" s="1">
        <v>599977856357713</v>
      </c>
      <c r="V32">
        <v>25</v>
      </c>
    </row>
    <row r="33" spans="1:22" x14ac:dyDescent="0.25">
      <c r="A33" t="b">
        <v>0</v>
      </c>
      <c r="B33" t="s">
        <v>22</v>
      </c>
      <c r="C33" t="s">
        <v>103</v>
      </c>
      <c r="D33" t="s">
        <v>103</v>
      </c>
      <c r="E33" s="1">
        <v>892465252377469</v>
      </c>
      <c r="F33">
        <v>10</v>
      </c>
      <c r="G33">
        <v>18</v>
      </c>
      <c r="H33">
        <v>10</v>
      </c>
      <c r="I33">
        <v>1</v>
      </c>
      <c r="J33">
        <v>1367</v>
      </c>
      <c r="K33" s="1">
        <v>134247</v>
      </c>
      <c r="L33" t="s">
        <v>104</v>
      </c>
      <c r="M33" t="s">
        <v>25</v>
      </c>
      <c r="N33" t="s">
        <v>25</v>
      </c>
      <c r="O33" t="s">
        <v>25</v>
      </c>
      <c r="P33" t="s">
        <v>25</v>
      </c>
      <c r="R33" s="2">
        <v>3000000</v>
      </c>
      <c r="S33" s="2">
        <v>4900000</v>
      </c>
      <c r="T33" t="s">
        <v>105</v>
      </c>
      <c r="U33" s="1">
        <v>580935870688423</v>
      </c>
      <c r="V33">
        <v>10</v>
      </c>
    </row>
    <row r="34" spans="1:22" x14ac:dyDescent="0.25">
      <c r="A34" t="b">
        <v>0</v>
      </c>
      <c r="B34" t="s">
        <v>22</v>
      </c>
      <c r="C34" t="s">
        <v>106</v>
      </c>
      <c r="D34" t="s">
        <v>106</v>
      </c>
      <c r="E34" s="1">
        <v>180811808118081</v>
      </c>
      <c r="F34">
        <v>18</v>
      </c>
      <c r="G34">
        <v>25</v>
      </c>
      <c r="H34">
        <v>18</v>
      </c>
      <c r="I34">
        <v>1</v>
      </c>
      <c r="J34">
        <v>1084</v>
      </c>
      <c r="K34" s="1">
        <v>114434</v>
      </c>
      <c r="L34" t="s">
        <v>107</v>
      </c>
      <c r="M34" t="s">
        <v>25</v>
      </c>
      <c r="N34" t="s">
        <v>25</v>
      </c>
      <c r="O34" t="s">
        <v>25</v>
      </c>
      <c r="P34" t="s">
        <v>25</v>
      </c>
      <c r="R34" s="2">
        <v>12000000</v>
      </c>
      <c r="S34" s="2">
        <v>1900000</v>
      </c>
      <c r="T34" t="s">
        <v>108</v>
      </c>
      <c r="U34" s="1">
        <v>573805234379796</v>
      </c>
      <c r="V34">
        <v>18</v>
      </c>
    </row>
    <row r="35" spans="1:22" x14ac:dyDescent="0.25">
      <c r="A35" t="b">
        <v>0</v>
      </c>
      <c r="B35" t="s">
        <v>22</v>
      </c>
      <c r="C35" t="s">
        <v>109</v>
      </c>
      <c r="D35" t="s">
        <v>109</v>
      </c>
      <c r="E35" s="1">
        <v>279365079365079</v>
      </c>
      <c r="F35">
        <v>10</v>
      </c>
      <c r="G35">
        <v>27</v>
      </c>
      <c r="H35">
        <v>10</v>
      </c>
      <c r="I35">
        <v>1</v>
      </c>
      <c r="J35">
        <v>315</v>
      </c>
      <c r="K35" s="1">
        <v>33015</v>
      </c>
      <c r="L35" t="s">
        <v>110</v>
      </c>
      <c r="M35" t="s">
        <v>25</v>
      </c>
      <c r="N35" t="s">
        <v>25</v>
      </c>
      <c r="O35" t="s">
        <v>25</v>
      </c>
      <c r="P35" t="s">
        <v>25</v>
      </c>
      <c r="R35" s="2">
        <v>260000000</v>
      </c>
      <c r="S35" s="2">
        <v>310000000</v>
      </c>
      <c r="T35" t="s">
        <v>111</v>
      </c>
      <c r="U35" s="1">
        <v>572538420405348</v>
      </c>
      <c r="V35">
        <v>10</v>
      </c>
    </row>
    <row r="36" spans="1:22" x14ac:dyDescent="0.25">
      <c r="A36" t="b">
        <v>0</v>
      </c>
      <c r="B36" t="s">
        <v>22</v>
      </c>
      <c r="C36" t="s">
        <v>112</v>
      </c>
      <c r="D36" t="s">
        <v>112</v>
      </c>
      <c r="E36" s="1">
        <v>342281879194631</v>
      </c>
      <c r="F36">
        <v>12</v>
      </c>
      <c r="G36">
        <v>37</v>
      </c>
      <c r="H36">
        <v>11</v>
      </c>
      <c r="I36">
        <v>1</v>
      </c>
      <c r="J36">
        <v>149</v>
      </c>
      <c r="K36" s="1">
        <v>17025</v>
      </c>
      <c r="L36">
        <v>11</v>
      </c>
      <c r="M36" t="s">
        <v>25</v>
      </c>
      <c r="N36" t="s">
        <v>25</v>
      </c>
      <c r="O36" t="s">
        <v>25</v>
      </c>
      <c r="P36" t="s">
        <v>25</v>
      </c>
      <c r="Q36" t="s">
        <v>113</v>
      </c>
      <c r="R36" s="2">
        <v>42000000</v>
      </c>
      <c r="S36" s="2">
        <v>53000000</v>
      </c>
      <c r="T36" s="1">
        <v>73989</v>
      </c>
      <c r="U36" s="1">
        <v>569759358332247</v>
      </c>
      <c r="V36">
        <v>12</v>
      </c>
    </row>
    <row r="37" spans="1:22" x14ac:dyDescent="0.25">
      <c r="A37" t="b">
        <v>0</v>
      </c>
      <c r="B37" t="s">
        <v>22</v>
      </c>
      <c r="C37" t="s">
        <v>114</v>
      </c>
      <c r="D37" t="s">
        <v>114</v>
      </c>
      <c r="E37" s="1">
        <v>349112426035503</v>
      </c>
      <c r="F37">
        <v>6</v>
      </c>
      <c r="G37">
        <v>14</v>
      </c>
      <c r="H37">
        <v>6</v>
      </c>
      <c r="I37">
        <v>1</v>
      </c>
      <c r="J37">
        <v>169</v>
      </c>
      <c r="K37" s="1">
        <v>19447</v>
      </c>
      <c r="L37" t="s">
        <v>115</v>
      </c>
      <c r="M37" t="s">
        <v>25</v>
      </c>
      <c r="N37" t="s">
        <v>25</v>
      </c>
      <c r="O37" t="s">
        <v>25</v>
      </c>
      <c r="P37" t="s">
        <v>25</v>
      </c>
      <c r="R37" s="2">
        <v>91000000</v>
      </c>
      <c r="S37" s="2">
        <v>91000000</v>
      </c>
      <c r="T37">
        <v>9</v>
      </c>
      <c r="U37" s="1">
        <v>555785598449753</v>
      </c>
      <c r="V37">
        <v>6</v>
      </c>
    </row>
    <row r="38" spans="1:22" x14ac:dyDescent="0.25">
      <c r="A38" t="b">
        <v>0</v>
      </c>
      <c r="B38" t="s">
        <v>22</v>
      </c>
      <c r="C38" t="s">
        <v>116</v>
      </c>
      <c r="D38" t="s">
        <v>116</v>
      </c>
      <c r="E38" s="1">
        <v>511627906976744</v>
      </c>
      <c r="F38">
        <v>15</v>
      </c>
      <c r="G38">
        <v>31</v>
      </c>
      <c r="H38">
        <v>5</v>
      </c>
      <c r="I38">
        <v>1</v>
      </c>
      <c r="J38">
        <v>129</v>
      </c>
      <c r="K38" s="1">
        <v>13604</v>
      </c>
      <c r="L38" t="s">
        <v>78</v>
      </c>
      <c r="M38" t="s">
        <v>25</v>
      </c>
      <c r="N38" t="s">
        <v>25</v>
      </c>
      <c r="O38" t="s">
        <v>25</v>
      </c>
      <c r="P38" t="s">
        <v>25</v>
      </c>
      <c r="Q38" t="s">
        <v>117</v>
      </c>
      <c r="R38" s="2">
        <v>18000000</v>
      </c>
      <c r="S38" s="2">
        <v>21000000</v>
      </c>
      <c r="T38" s="1">
        <v>15847932</v>
      </c>
      <c r="U38" s="1">
        <v>486555989183871</v>
      </c>
      <c r="V38">
        <v>15</v>
      </c>
    </row>
    <row r="39" spans="1:22" x14ac:dyDescent="0.25">
      <c r="A39" t="b">
        <v>0</v>
      </c>
      <c r="B39" t="s">
        <v>22</v>
      </c>
      <c r="C39" t="s">
        <v>118</v>
      </c>
      <c r="D39" t="s">
        <v>118</v>
      </c>
      <c r="E39" s="1">
        <v>198795180722892</v>
      </c>
      <c r="F39">
        <v>16</v>
      </c>
      <c r="G39">
        <v>38</v>
      </c>
      <c r="H39">
        <v>15</v>
      </c>
      <c r="I39">
        <v>1</v>
      </c>
      <c r="J39">
        <v>498</v>
      </c>
      <c r="K39" s="1">
        <v>55706</v>
      </c>
      <c r="L39" t="s">
        <v>119</v>
      </c>
      <c r="M39" t="s">
        <v>25</v>
      </c>
      <c r="N39" t="s">
        <v>25</v>
      </c>
      <c r="O39" t="s">
        <v>25</v>
      </c>
      <c r="P39" t="s">
        <v>25</v>
      </c>
      <c r="Q39" t="s">
        <v>120</v>
      </c>
      <c r="R39" s="2">
        <v>19000000</v>
      </c>
      <c r="S39" s="2">
        <v>21000000</v>
      </c>
      <c r="T39" s="1">
        <v>2857</v>
      </c>
      <c r="U39" s="1">
        <v>478715279386231</v>
      </c>
      <c r="V39">
        <v>16</v>
      </c>
    </row>
    <row r="40" spans="1:22" x14ac:dyDescent="0.25">
      <c r="A40" t="b">
        <v>0</v>
      </c>
      <c r="B40" t="s">
        <v>22</v>
      </c>
      <c r="C40" t="s">
        <v>121</v>
      </c>
      <c r="D40" t="s">
        <v>121</v>
      </c>
      <c r="E40" s="1">
        <v>160583941605839</v>
      </c>
      <c r="F40">
        <v>7</v>
      </c>
      <c r="G40">
        <v>24</v>
      </c>
      <c r="H40">
        <v>7</v>
      </c>
      <c r="I40">
        <v>1</v>
      </c>
      <c r="J40">
        <v>411</v>
      </c>
      <c r="K40" s="1">
        <v>44563</v>
      </c>
      <c r="L40" t="s">
        <v>122</v>
      </c>
      <c r="M40" t="s">
        <v>25</v>
      </c>
      <c r="N40" t="s">
        <v>25</v>
      </c>
      <c r="O40" t="s">
        <v>25</v>
      </c>
      <c r="P40" t="s">
        <v>25</v>
      </c>
      <c r="Q40" t="s">
        <v>123</v>
      </c>
      <c r="R40" s="2">
        <v>7500000</v>
      </c>
      <c r="S40" s="2">
        <v>10000000</v>
      </c>
      <c r="T40" s="1">
        <v>1565</v>
      </c>
      <c r="U40" s="1">
        <v>475772894533044</v>
      </c>
      <c r="V40">
        <v>7</v>
      </c>
    </row>
    <row r="41" spans="1:22" x14ac:dyDescent="0.25">
      <c r="A41" t="b">
        <v>0</v>
      </c>
      <c r="B41" t="s">
        <v>22</v>
      </c>
      <c r="C41" t="s">
        <v>124</v>
      </c>
      <c r="D41" t="s">
        <v>124</v>
      </c>
      <c r="E41" s="1">
        <v>159574468085106</v>
      </c>
      <c r="F41">
        <v>14</v>
      </c>
      <c r="G41">
        <v>21</v>
      </c>
      <c r="H41">
        <v>14</v>
      </c>
      <c r="I41">
        <v>1</v>
      </c>
      <c r="J41">
        <v>940</v>
      </c>
      <c r="K41" s="1">
        <v>100998</v>
      </c>
      <c r="L41" t="s">
        <v>125</v>
      </c>
      <c r="M41" t="s">
        <v>25</v>
      </c>
      <c r="N41" t="s">
        <v>25</v>
      </c>
      <c r="O41" t="s">
        <v>25</v>
      </c>
      <c r="P41" t="s">
        <v>25</v>
      </c>
      <c r="Q41" t="s">
        <v>126</v>
      </c>
      <c r="R41" s="2">
        <v>5200000</v>
      </c>
      <c r="S41" s="2">
        <v>9100000</v>
      </c>
      <c r="T41" t="s">
        <v>127</v>
      </c>
      <c r="U41" s="1">
        <v>462435177872887</v>
      </c>
      <c r="V41">
        <v>14</v>
      </c>
    </row>
    <row r="42" spans="1:22" x14ac:dyDescent="0.25">
      <c r="A42" t="b">
        <v>0</v>
      </c>
      <c r="B42" t="s">
        <v>22</v>
      </c>
      <c r="C42" t="s">
        <v>128</v>
      </c>
      <c r="D42" t="s">
        <v>128</v>
      </c>
      <c r="E42" s="1">
        <v>188976377952756</v>
      </c>
      <c r="F42">
        <v>16</v>
      </c>
      <c r="G42">
        <v>27</v>
      </c>
      <c r="H42">
        <v>16</v>
      </c>
      <c r="I42">
        <v>1</v>
      </c>
      <c r="J42">
        <v>508</v>
      </c>
      <c r="K42" s="1">
        <v>55378</v>
      </c>
      <c r="L42" t="s">
        <v>129</v>
      </c>
      <c r="M42" t="s">
        <v>25</v>
      </c>
      <c r="N42" t="s">
        <v>25</v>
      </c>
      <c r="O42" t="s">
        <v>25</v>
      </c>
      <c r="P42" t="s">
        <v>25</v>
      </c>
      <c r="Q42" t="s">
        <v>130</v>
      </c>
      <c r="R42" s="2">
        <v>9600000</v>
      </c>
      <c r="S42" s="2">
        <v>21000000</v>
      </c>
      <c r="T42" s="1">
        <v>3771</v>
      </c>
      <c r="U42" s="1">
        <v>45885343665924</v>
      </c>
      <c r="V42">
        <v>16</v>
      </c>
    </row>
    <row r="43" spans="1:22" x14ac:dyDescent="0.25">
      <c r="A43" t="b">
        <v>0</v>
      </c>
      <c r="B43" t="s">
        <v>22</v>
      </c>
      <c r="C43" t="s">
        <v>131</v>
      </c>
      <c r="D43" t="s">
        <v>131</v>
      </c>
      <c r="E43" s="1">
        <v>370967741935484</v>
      </c>
      <c r="F43">
        <v>12</v>
      </c>
      <c r="G43">
        <v>21</v>
      </c>
      <c r="H43">
        <v>12</v>
      </c>
      <c r="I43">
        <v>1</v>
      </c>
      <c r="J43">
        <v>186</v>
      </c>
      <c r="K43" s="1">
        <v>21132</v>
      </c>
      <c r="L43" t="s">
        <v>132</v>
      </c>
      <c r="M43" t="s">
        <v>25</v>
      </c>
      <c r="N43" t="s">
        <v>25</v>
      </c>
      <c r="O43" t="s">
        <v>25</v>
      </c>
      <c r="P43" t="s">
        <v>25</v>
      </c>
      <c r="Q43" t="s">
        <v>133</v>
      </c>
      <c r="R43" s="2">
        <v>17000000</v>
      </c>
      <c r="S43" s="2">
        <v>21000000</v>
      </c>
      <c r="T43" s="1">
        <v>18953</v>
      </c>
      <c r="U43" s="1">
        <v>439981662448508</v>
      </c>
      <c r="V43">
        <v>12</v>
      </c>
    </row>
    <row r="44" spans="1:22" x14ac:dyDescent="0.25">
      <c r="A44" t="b">
        <v>0</v>
      </c>
      <c r="B44" t="s">
        <v>22</v>
      </c>
      <c r="C44" t="s">
        <v>134</v>
      </c>
      <c r="D44" t="s">
        <v>134</v>
      </c>
      <c r="E44" s="1">
        <v>35191637630662</v>
      </c>
      <c r="F44">
        <v>6</v>
      </c>
      <c r="G44">
        <v>14</v>
      </c>
      <c r="H44">
        <v>6</v>
      </c>
      <c r="I44">
        <v>1</v>
      </c>
      <c r="J44">
        <v>287</v>
      </c>
      <c r="K44" s="1">
        <v>30322</v>
      </c>
      <c r="L44" t="s">
        <v>135</v>
      </c>
      <c r="M44" t="s">
        <v>25</v>
      </c>
      <c r="N44" t="s">
        <v>25</v>
      </c>
      <c r="O44" t="s">
        <v>25</v>
      </c>
      <c r="P44" t="s">
        <v>25</v>
      </c>
      <c r="R44" s="2">
        <v>13000000</v>
      </c>
      <c r="S44" s="2">
        <v>18000000</v>
      </c>
      <c r="T44" s="1">
        <v>1512</v>
      </c>
      <c r="U44" s="1">
        <v>432935413003531</v>
      </c>
      <c r="V44">
        <v>6</v>
      </c>
    </row>
    <row r="45" spans="1:22" x14ac:dyDescent="0.25">
      <c r="A45" t="b">
        <v>0</v>
      </c>
      <c r="B45" t="s">
        <v>22</v>
      </c>
      <c r="C45" t="s">
        <v>136</v>
      </c>
      <c r="D45" t="s">
        <v>136</v>
      </c>
      <c r="E45" s="1">
        <v>162105263157895</v>
      </c>
      <c r="F45">
        <v>10</v>
      </c>
      <c r="G45">
        <v>19</v>
      </c>
      <c r="H45">
        <v>10</v>
      </c>
      <c r="I45">
        <v>1</v>
      </c>
      <c r="J45">
        <v>475</v>
      </c>
      <c r="K45" s="1">
        <v>52509</v>
      </c>
      <c r="L45" t="s">
        <v>137</v>
      </c>
      <c r="M45" t="s">
        <v>25</v>
      </c>
      <c r="N45" t="s">
        <v>25</v>
      </c>
      <c r="O45" t="s">
        <v>25</v>
      </c>
      <c r="P45" t="s">
        <v>25</v>
      </c>
      <c r="R45" s="2">
        <v>56000000</v>
      </c>
      <c r="S45" s="2">
        <v>70000000</v>
      </c>
      <c r="T45" s="1">
        <v>1894</v>
      </c>
      <c r="U45" s="1">
        <v>430490750085838</v>
      </c>
      <c r="V45">
        <v>10</v>
      </c>
    </row>
    <row r="46" spans="1:22" x14ac:dyDescent="0.25">
      <c r="A46" t="b">
        <v>0</v>
      </c>
      <c r="B46" t="s">
        <v>22</v>
      </c>
      <c r="C46" t="s">
        <v>138</v>
      </c>
      <c r="D46" t="s">
        <v>138</v>
      </c>
      <c r="E46" s="1">
        <v>151285930408472</v>
      </c>
      <c r="F46">
        <v>9</v>
      </c>
      <c r="G46">
        <v>13</v>
      </c>
      <c r="H46">
        <v>9</v>
      </c>
      <c r="I46">
        <v>1</v>
      </c>
      <c r="J46">
        <v>661</v>
      </c>
      <c r="K46" s="1">
        <v>73966</v>
      </c>
      <c r="L46" t="s">
        <v>139</v>
      </c>
      <c r="M46" t="s">
        <v>25</v>
      </c>
      <c r="N46" t="s">
        <v>25</v>
      </c>
      <c r="O46" t="s">
        <v>25</v>
      </c>
      <c r="P46" t="s">
        <v>25</v>
      </c>
      <c r="R46" s="2">
        <v>1700000</v>
      </c>
      <c r="S46" s="2">
        <v>4400000</v>
      </c>
      <c r="T46" t="s">
        <v>140</v>
      </c>
      <c r="U46" s="1">
        <v>423847705957766</v>
      </c>
      <c r="V46">
        <v>9</v>
      </c>
    </row>
    <row r="47" spans="1:22" x14ac:dyDescent="0.25">
      <c r="A47" t="b">
        <v>0</v>
      </c>
      <c r="B47" t="s">
        <v>22</v>
      </c>
      <c r="C47" t="s">
        <v>141</v>
      </c>
      <c r="D47" t="s">
        <v>141</v>
      </c>
      <c r="E47" s="1">
        <v>117408906882591</v>
      </c>
      <c r="F47">
        <v>4</v>
      </c>
      <c r="G47">
        <v>7</v>
      </c>
      <c r="H47">
        <v>4</v>
      </c>
      <c r="I47">
        <v>1</v>
      </c>
      <c r="J47">
        <v>494</v>
      </c>
      <c r="K47" s="1">
        <v>53395</v>
      </c>
      <c r="L47" t="s">
        <v>142</v>
      </c>
      <c r="M47" t="s">
        <v>25</v>
      </c>
      <c r="N47" t="s">
        <v>25</v>
      </c>
      <c r="O47" t="s">
        <v>25</v>
      </c>
      <c r="P47" t="s">
        <v>25</v>
      </c>
      <c r="R47" s="2">
        <v>1100000</v>
      </c>
      <c r="S47" s="2">
        <v>2700000</v>
      </c>
      <c r="T47" t="s">
        <v>143</v>
      </c>
      <c r="U47" s="1">
        <v>423809038377463</v>
      </c>
      <c r="V47">
        <v>4</v>
      </c>
    </row>
    <row r="48" spans="1:22" x14ac:dyDescent="0.25">
      <c r="A48" t="b">
        <v>0</v>
      </c>
      <c r="B48" t="s">
        <v>22</v>
      </c>
      <c r="C48" t="s">
        <v>144</v>
      </c>
      <c r="D48" t="s">
        <v>144</v>
      </c>
      <c r="E48" s="1">
        <v>408415841584158</v>
      </c>
      <c r="F48">
        <v>12</v>
      </c>
      <c r="G48">
        <v>25</v>
      </c>
      <c r="H48">
        <v>12</v>
      </c>
      <c r="I48">
        <v>1</v>
      </c>
      <c r="J48">
        <v>404</v>
      </c>
      <c r="K48" s="1">
        <v>43036</v>
      </c>
      <c r="L48" t="s">
        <v>145</v>
      </c>
      <c r="M48" t="s">
        <v>25</v>
      </c>
      <c r="N48" t="s">
        <v>25</v>
      </c>
      <c r="O48" t="s">
        <v>25</v>
      </c>
      <c r="P48" t="s">
        <v>25</v>
      </c>
      <c r="R48" s="2">
        <v>5900000</v>
      </c>
      <c r="S48" s="2">
        <v>15000000</v>
      </c>
      <c r="T48" s="1">
        <v>3062</v>
      </c>
      <c r="U48" s="1">
        <v>41687587395946</v>
      </c>
      <c r="V48">
        <v>12</v>
      </c>
    </row>
    <row r="49" spans="1:22" x14ac:dyDescent="0.25">
      <c r="A49" t="b">
        <v>0</v>
      </c>
      <c r="B49" t="s">
        <v>22</v>
      </c>
      <c r="C49" t="s">
        <v>146</v>
      </c>
      <c r="D49" t="s">
        <v>146</v>
      </c>
      <c r="E49" s="1">
        <v>861111111111111</v>
      </c>
      <c r="F49">
        <v>2</v>
      </c>
      <c r="G49">
        <v>5</v>
      </c>
      <c r="H49">
        <v>2</v>
      </c>
      <c r="I49">
        <v>1</v>
      </c>
      <c r="J49">
        <v>720</v>
      </c>
      <c r="K49" s="1">
        <v>65359</v>
      </c>
      <c r="L49" t="s">
        <v>147</v>
      </c>
      <c r="M49" t="s">
        <v>25</v>
      </c>
      <c r="N49" t="s">
        <v>25</v>
      </c>
      <c r="O49" t="s">
        <v>25</v>
      </c>
      <c r="P49" t="s">
        <v>25</v>
      </c>
      <c r="R49" s="2">
        <v>6800000</v>
      </c>
      <c r="S49" s="2">
        <v>7100000</v>
      </c>
      <c r="T49" t="s">
        <v>148</v>
      </c>
      <c r="U49" s="1">
        <v>400092657968978</v>
      </c>
      <c r="V49">
        <v>2</v>
      </c>
    </row>
    <row r="50" spans="1:22" x14ac:dyDescent="0.25">
      <c r="A50" t="b">
        <v>0</v>
      </c>
      <c r="B50" t="s">
        <v>22</v>
      </c>
      <c r="C50" t="s">
        <v>149</v>
      </c>
      <c r="D50" t="s">
        <v>149</v>
      </c>
      <c r="E50" s="1">
        <v>260536398467433</v>
      </c>
      <c r="F50">
        <v>8</v>
      </c>
      <c r="G50">
        <v>18</v>
      </c>
      <c r="H50">
        <v>7</v>
      </c>
      <c r="I50">
        <v>1</v>
      </c>
      <c r="J50">
        <v>261</v>
      </c>
      <c r="K50" s="1">
        <v>29176</v>
      </c>
      <c r="L50" t="s">
        <v>132</v>
      </c>
      <c r="M50" t="s">
        <v>25</v>
      </c>
      <c r="N50" t="s">
        <v>25</v>
      </c>
      <c r="O50" t="s">
        <v>25</v>
      </c>
      <c r="P50" t="s">
        <v>25</v>
      </c>
      <c r="Q50" t="s">
        <v>150</v>
      </c>
      <c r="R50" s="2">
        <v>12000000</v>
      </c>
      <c r="S50" s="2">
        <v>14000000</v>
      </c>
      <c r="T50" s="1">
        <v>2162</v>
      </c>
      <c r="U50" s="1">
        <v>3701685239648</v>
      </c>
      <c r="V50">
        <v>8</v>
      </c>
    </row>
    <row r="51" spans="1:22" x14ac:dyDescent="0.25">
      <c r="A51" t="b">
        <v>0</v>
      </c>
      <c r="B51" t="s">
        <v>22</v>
      </c>
      <c r="C51" t="s">
        <v>151</v>
      </c>
      <c r="D51" t="s">
        <v>151</v>
      </c>
      <c r="E51" s="1">
        <v>253393665158371</v>
      </c>
      <c r="F51">
        <v>5</v>
      </c>
      <c r="G51">
        <v>10</v>
      </c>
      <c r="H51">
        <v>5</v>
      </c>
      <c r="I51">
        <v>1</v>
      </c>
      <c r="J51">
        <v>221</v>
      </c>
      <c r="K51" t="s">
        <v>152</v>
      </c>
      <c r="L51" t="s">
        <v>153</v>
      </c>
      <c r="M51" t="s">
        <v>25</v>
      </c>
      <c r="N51" t="s">
        <v>25</v>
      </c>
      <c r="O51" t="s">
        <v>25</v>
      </c>
      <c r="P51" t="s">
        <v>25</v>
      </c>
      <c r="R51" s="2">
        <v>4600000</v>
      </c>
      <c r="S51" s="2">
        <v>6200000</v>
      </c>
      <c r="T51" s="1">
        <v>2162</v>
      </c>
      <c r="U51" s="1">
        <v>354439945149292</v>
      </c>
      <c r="V51">
        <v>5</v>
      </c>
    </row>
    <row r="52" spans="1:22" x14ac:dyDescent="0.25">
      <c r="A52" t="b">
        <v>0</v>
      </c>
      <c r="B52" t="s">
        <v>22</v>
      </c>
      <c r="C52" t="s">
        <v>154</v>
      </c>
      <c r="D52" t="s">
        <v>155</v>
      </c>
      <c r="E52" s="1">
        <v>164502164502165</v>
      </c>
      <c r="F52">
        <v>3</v>
      </c>
      <c r="G52">
        <v>14</v>
      </c>
      <c r="H52">
        <v>3</v>
      </c>
      <c r="I52">
        <v>1</v>
      </c>
      <c r="J52">
        <v>231</v>
      </c>
      <c r="K52" s="1">
        <v>24394</v>
      </c>
      <c r="L52" t="s">
        <v>156</v>
      </c>
      <c r="M52" t="s">
        <v>25</v>
      </c>
      <c r="N52" t="s">
        <v>25</v>
      </c>
      <c r="O52" t="s">
        <v>25</v>
      </c>
      <c r="P52" t="s">
        <v>25</v>
      </c>
      <c r="R52" s="2">
        <v>720000000</v>
      </c>
      <c r="S52" s="2">
        <v>740000000</v>
      </c>
      <c r="T52" s="1">
        <v>1894</v>
      </c>
      <c r="U52" s="1">
        <v>353459902216612</v>
      </c>
      <c r="V52">
        <v>3</v>
      </c>
    </row>
    <row r="53" spans="1:22" x14ac:dyDescent="0.25">
      <c r="A53" t="b">
        <v>0</v>
      </c>
      <c r="B53" t="s">
        <v>22</v>
      </c>
      <c r="C53" t="s">
        <v>157</v>
      </c>
      <c r="D53" t="s">
        <v>157</v>
      </c>
      <c r="E53" s="1">
        <v>141975308641975</v>
      </c>
      <c r="F53">
        <v>3</v>
      </c>
      <c r="G53">
        <v>14</v>
      </c>
      <c r="H53">
        <v>3</v>
      </c>
      <c r="I53">
        <v>1</v>
      </c>
      <c r="J53">
        <v>162</v>
      </c>
      <c r="K53" s="1">
        <v>17653</v>
      </c>
      <c r="L53" t="s">
        <v>158</v>
      </c>
      <c r="M53" t="s">
        <v>25</v>
      </c>
      <c r="N53" t="s">
        <v>25</v>
      </c>
      <c r="O53" t="s">
        <v>25</v>
      </c>
      <c r="P53" t="s">
        <v>25</v>
      </c>
      <c r="Q53" t="s">
        <v>159</v>
      </c>
      <c r="R53" s="2">
        <v>1600000</v>
      </c>
      <c r="S53" s="2">
        <v>2900000</v>
      </c>
      <c r="T53" s="1">
        <v>1154</v>
      </c>
      <c r="U53" s="1">
        <v>351297544196838</v>
      </c>
      <c r="V53">
        <v>3</v>
      </c>
    </row>
    <row r="54" spans="1:22" x14ac:dyDescent="0.25">
      <c r="A54" t="b">
        <v>0</v>
      </c>
      <c r="B54" t="s">
        <v>22</v>
      </c>
      <c r="C54" t="s">
        <v>160</v>
      </c>
      <c r="D54" t="s">
        <v>160</v>
      </c>
      <c r="E54" s="1">
        <v>286407766990291</v>
      </c>
      <c r="F54">
        <v>11</v>
      </c>
      <c r="G54">
        <v>23</v>
      </c>
      <c r="H54">
        <v>11</v>
      </c>
      <c r="I54">
        <v>1</v>
      </c>
      <c r="J54">
        <v>206</v>
      </c>
      <c r="K54" s="1">
        <v>22649</v>
      </c>
      <c r="L54" t="s">
        <v>24</v>
      </c>
      <c r="M54" t="s">
        <v>25</v>
      </c>
      <c r="N54" t="s">
        <v>25</v>
      </c>
      <c r="O54" t="s">
        <v>25</v>
      </c>
      <c r="P54" t="s">
        <v>25</v>
      </c>
      <c r="R54" s="2">
        <v>52000000</v>
      </c>
      <c r="S54" s="2">
        <v>59000000</v>
      </c>
      <c r="T54" s="1">
        <v>6499</v>
      </c>
      <c r="U54" s="1">
        <v>345218541334102</v>
      </c>
      <c r="V54">
        <v>11</v>
      </c>
    </row>
    <row r="55" spans="1:22" x14ac:dyDescent="0.25">
      <c r="A55" t="b">
        <v>0</v>
      </c>
      <c r="B55" t="s">
        <v>22</v>
      </c>
      <c r="C55" t="s">
        <v>161</v>
      </c>
      <c r="D55" t="s">
        <v>161</v>
      </c>
      <c r="E55" s="1">
        <v>461538461538462</v>
      </c>
      <c r="F55">
        <v>13</v>
      </c>
      <c r="G55">
        <v>19</v>
      </c>
      <c r="H55">
        <v>13</v>
      </c>
      <c r="I55">
        <v>1</v>
      </c>
      <c r="J55">
        <v>130</v>
      </c>
      <c r="K55" s="1">
        <v>14855</v>
      </c>
      <c r="L55" t="s">
        <v>162</v>
      </c>
      <c r="M55" t="s">
        <v>25</v>
      </c>
      <c r="N55" t="s">
        <v>25</v>
      </c>
      <c r="O55" t="s">
        <v>25</v>
      </c>
      <c r="P55" t="s">
        <v>25</v>
      </c>
      <c r="R55" s="2">
        <v>28000000</v>
      </c>
      <c r="S55" s="2">
        <v>38000000</v>
      </c>
      <c r="T55" s="1">
        <v>397107</v>
      </c>
      <c r="U55" s="1">
        <v>343913097317274</v>
      </c>
      <c r="V55">
        <v>13</v>
      </c>
    </row>
    <row r="56" spans="1:22" x14ac:dyDescent="0.25">
      <c r="A56" t="b">
        <v>0</v>
      </c>
      <c r="B56" t="s">
        <v>22</v>
      </c>
      <c r="C56" t="s">
        <v>163</v>
      </c>
      <c r="D56" t="s">
        <v>163</v>
      </c>
      <c r="E56" s="1">
        <v>229357798165138</v>
      </c>
      <c r="F56">
        <v>8</v>
      </c>
      <c r="G56">
        <v>14</v>
      </c>
      <c r="H56">
        <v>8</v>
      </c>
      <c r="I56">
        <v>1</v>
      </c>
      <c r="J56">
        <v>218</v>
      </c>
      <c r="K56" s="1">
        <v>24469</v>
      </c>
      <c r="L56" t="s">
        <v>164</v>
      </c>
      <c r="M56" t="s">
        <v>25</v>
      </c>
      <c r="N56" t="s">
        <v>25</v>
      </c>
      <c r="O56" t="s">
        <v>25</v>
      </c>
      <c r="P56" t="s">
        <v>25</v>
      </c>
      <c r="R56" s="2">
        <v>36000000</v>
      </c>
      <c r="S56" s="2">
        <v>41000000</v>
      </c>
      <c r="T56" s="1">
        <v>2981</v>
      </c>
      <c r="U56" s="1">
        <v>340421469720572</v>
      </c>
      <c r="V56">
        <v>8</v>
      </c>
    </row>
    <row r="57" spans="1:22" x14ac:dyDescent="0.25">
      <c r="A57" t="b">
        <v>0</v>
      </c>
      <c r="B57" t="s">
        <v>22</v>
      </c>
      <c r="C57" t="s">
        <v>165</v>
      </c>
      <c r="D57" t="s">
        <v>165</v>
      </c>
      <c r="E57" s="1">
        <v>277777777777778</v>
      </c>
      <c r="F57">
        <v>9</v>
      </c>
      <c r="G57">
        <v>14</v>
      </c>
      <c r="H57">
        <v>9</v>
      </c>
      <c r="I57">
        <v>1</v>
      </c>
      <c r="J57">
        <v>270</v>
      </c>
      <c r="K57" s="1">
        <v>29157</v>
      </c>
      <c r="L57" t="s">
        <v>166</v>
      </c>
      <c r="M57" t="s">
        <v>25</v>
      </c>
      <c r="N57" t="s">
        <v>25</v>
      </c>
      <c r="O57" t="s">
        <v>25</v>
      </c>
      <c r="P57" t="s">
        <v>25</v>
      </c>
      <c r="Q57" t="s">
        <v>167</v>
      </c>
      <c r="R57" s="2">
        <v>3400000</v>
      </c>
      <c r="S57" s="2">
        <v>3000000</v>
      </c>
      <c r="T57" s="1">
        <v>1565</v>
      </c>
      <c r="U57" s="1">
        <v>334456458709472</v>
      </c>
      <c r="V57">
        <v>9</v>
      </c>
    </row>
    <row r="58" spans="1:22" x14ac:dyDescent="0.25">
      <c r="A58" t="b">
        <v>0</v>
      </c>
      <c r="B58" t="s">
        <v>22</v>
      </c>
      <c r="C58" t="s">
        <v>168</v>
      </c>
      <c r="D58" t="s">
        <v>168</v>
      </c>
      <c r="E58" s="1">
        <v>170909090909091</v>
      </c>
      <c r="F58">
        <v>5</v>
      </c>
      <c r="G58">
        <v>11</v>
      </c>
      <c r="H58">
        <v>5</v>
      </c>
      <c r="I58">
        <v>1</v>
      </c>
      <c r="J58">
        <v>275</v>
      </c>
      <c r="K58" s="1">
        <v>29025</v>
      </c>
      <c r="L58" t="s">
        <v>169</v>
      </c>
      <c r="M58" t="s">
        <v>25</v>
      </c>
      <c r="N58" t="s">
        <v>25</v>
      </c>
      <c r="O58" t="s">
        <v>25</v>
      </c>
      <c r="P58" t="s">
        <v>25</v>
      </c>
      <c r="R58" s="2">
        <v>91000000</v>
      </c>
      <c r="S58" s="2">
        <v>100000000</v>
      </c>
      <c r="T58" s="1">
        <v>1371</v>
      </c>
      <c r="U58" s="1">
        <v>332271560902367</v>
      </c>
      <c r="V58">
        <v>5</v>
      </c>
    </row>
    <row r="59" spans="1:22" x14ac:dyDescent="0.25">
      <c r="A59" t="b">
        <v>0</v>
      </c>
      <c r="B59" t="s">
        <v>22</v>
      </c>
      <c r="C59" t="s">
        <v>170</v>
      </c>
      <c r="D59" t="s">
        <v>170</v>
      </c>
      <c r="E59" s="1">
        <v>190615835777126</v>
      </c>
      <c r="F59">
        <v>7</v>
      </c>
      <c r="G59">
        <v>11</v>
      </c>
      <c r="H59">
        <v>7</v>
      </c>
      <c r="I59">
        <v>1</v>
      </c>
      <c r="J59">
        <v>341</v>
      </c>
      <c r="K59" s="1">
        <v>36791</v>
      </c>
      <c r="L59" t="s">
        <v>171</v>
      </c>
      <c r="M59" t="s">
        <v>25</v>
      </c>
      <c r="N59" t="s">
        <v>25</v>
      </c>
      <c r="O59" t="s">
        <v>25</v>
      </c>
      <c r="P59" t="s">
        <v>25</v>
      </c>
      <c r="R59" s="2">
        <v>4700000</v>
      </c>
      <c r="S59" s="2">
        <v>5300000</v>
      </c>
      <c r="T59" s="1">
        <v>1336</v>
      </c>
      <c r="U59" s="1">
        <v>325999000718297</v>
      </c>
      <c r="V59">
        <v>7</v>
      </c>
    </row>
    <row r="60" spans="1:22" x14ac:dyDescent="0.25">
      <c r="A60" t="b">
        <v>0</v>
      </c>
      <c r="B60" t="s">
        <v>22</v>
      </c>
      <c r="C60" t="s">
        <v>172</v>
      </c>
      <c r="D60" t="s">
        <v>172</v>
      </c>
      <c r="E60" s="1">
        <v>177935943060498</v>
      </c>
      <c r="F60">
        <v>7</v>
      </c>
      <c r="G60">
        <v>13</v>
      </c>
      <c r="H60">
        <v>7</v>
      </c>
      <c r="I60">
        <v>1</v>
      </c>
      <c r="J60">
        <v>281</v>
      </c>
      <c r="K60" s="1">
        <v>31365</v>
      </c>
      <c r="L60" t="s">
        <v>173</v>
      </c>
      <c r="M60" t="s">
        <v>25</v>
      </c>
      <c r="N60" t="s">
        <v>25</v>
      </c>
      <c r="O60" t="s">
        <v>25</v>
      </c>
      <c r="P60" t="s">
        <v>25</v>
      </c>
      <c r="R60" s="2">
        <v>16000000</v>
      </c>
      <c r="S60" s="2">
        <v>21000000</v>
      </c>
      <c r="T60" s="1">
        <v>1637</v>
      </c>
      <c r="U60" s="1">
        <v>324983561542995</v>
      </c>
      <c r="V60">
        <v>7</v>
      </c>
    </row>
    <row r="61" spans="1:22" x14ac:dyDescent="0.25">
      <c r="A61" t="b">
        <v>0</v>
      </c>
      <c r="B61" t="s">
        <v>22</v>
      </c>
      <c r="C61" t="s">
        <v>174</v>
      </c>
      <c r="D61" t="s">
        <v>174</v>
      </c>
      <c r="E61" s="1">
        <v>214285714285714</v>
      </c>
      <c r="F61">
        <v>5</v>
      </c>
      <c r="G61">
        <v>9</v>
      </c>
      <c r="H61">
        <v>5</v>
      </c>
      <c r="I61">
        <v>1</v>
      </c>
      <c r="J61">
        <v>182</v>
      </c>
      <c r="K61" s="1">
        <v>19516</v>
      </c>
      <c r="L61" t="s">
        <v>175</v>
      </c>
      <c r="M61" t="s">
        <v>25</v>
      </c>
      <c r="N61" t="s">
        <v>25</v>
      </c>
      <c r="O61" t="s">
        <v>25</v>
      </c>
      <c r="P61" t="s">
        <v>25</v>
      </c>
      <c r="R61" s="2">
        <v>6000000</v>
      </c>
      <c r="S61" s="2">
        <v>7500000</v>
      </c>
      <c r="T61" t="s">
        <v>176</v>
      </c>
      <c r="U61" s="1">
        <v>320139405777784</v>
      </c>
      <c r="V61">
        <v>5</v>
      </c>
    </row>
    <row r="62" spans="1:22" x14ac:dyDescent="0.25">
      <c r="A62" t="b">
        <v>0</v>
      </c>
      <c r="B62" t="s">
        <v>22</v>
      </c>
      <c r="C62" t="s">
        <v>177</v>
      </c>
      <c r="D62" t="s">
        <v>177</v>
      </c>
      <c r="E62" s="1">
        <v>395833333333333</v>
      </c>
      <c r="F62">
        <v>10</v>
      </c>
      <c r="G62">
        <v>21</v>
      </c>
      <c r="H62">
        <v>8</v>
      </c>
      <c r="I62">
        <v>1</v>
      </c>
      <c r="J62">
        <v>144</v>
      </c>
      <c r="K62" s="1">
        <v>15252</v>
      </c>
      <c r="L62" t="s">
        <v>178</v>
      </c>
      <c r="M62" t="s">
        <v>25</v>
      </c>
      <c r="N62" t="s">
        <v>25</v>
      </c>
      <c r="O62" t="s">
        <v>25</v>
      </c>
      <c r="P62" t="s">
        <v>25</v>
      </c>
      <c r="Q62" t="s">
        <v>179</v>
      </c>
      <c r="R62" s="2">
        <v>81000000</v>
      </c>
      <c r="S62" s="2">
        <v>92000000</v>
      </c>
      <c r="T62" s="1">
        <v>55234</v>
      </c>
      <c r="U62" s="1">
        <v>318495309627005</v>
      </c>
      <c r="V62">
        <v>10</v>
      </c>
    </row>
    <row r="63" spans="1:22" x14ac:dyDescent="0.25">
      <c r="A63" t="b">
        <v>0</v>
      </c>
      <c r="B63" t="s">
        <v>22</v>
      </c>
      <c r="C63" t="s">
        <v>180</v>
      </c>
      <c r="D63" t="s">
        <v>180</v>
      </c>
      <c r="E63" s="1">
        <v>201530612244898</v>
      </c>
      <c r="F63">
        <v>8</v>
      </c>
      <c r="G63">
        <v>12</v>
      </c>
      <c r="H63">
        <v>8</v>
      </c>
      <c r="I63">
        <v>1</v>
      </c>
      <c r="J63">
        <v>392</v>
      </c>
      <c r="K63" s="1">
        <v>38347</v>
      </c>
      <c r="L63" t="s">
        <v>181</v>
      </c>
      <c r="M63" t="s">
        <v>25</v>
      </c>
      <c r="N63" t="s">
        <v>25</v>
      </c>
      <c r="O63" t="s">
        <v>25</v>
      </c>
      <c r="P63" t="s">
        <v>25</v>
      </c>
      <c r="Q63" t="s">
        <v>182</v>
      </c>
      <c r="R63" s="2">
        <v>10000000</v>
      </c>
      <c r="S63" s="2">
        <v>11000000</v>
      </c>
      <c r="T63" t="s">
        <v>127</v>
      </c>
      <c r="U63" s="1">
        <v>314611036239726</v>
      </c>
      <c r="V63">
        <v>8</v>
      </c>
    </row>
    <row r="64" spans="1:22" x14ac:dyDescent="0.25">
      <c r="A64" t="b">
        <v>0</v>
      </c>
      <c r="B64" t="s">
        <v>22</v>
      </c>
      <c r="C64" t="s">
        <v>183</v>
      </c>
      <c r="D64" t="s">
        <v>183</v>
      </c>
      <c r="E64" s="1">
        <v>84985835694051</v>
      </c>
      <c r="F64">
        <v>7</v>
      </c>
      <c r="G64">
        <v>9</v>
      </c>
      <c r="H64">
        <v>7</v>
      </c>
      <c r="I64">
        <v>1</v>
      </c>
      <c r="J64">
        <v>1059</v>
      </c>
      <c r="K64" t="s">
        <v>184</v>
      </c>
      <c r="L64" t="s">
        <v>185</v>
      </c>
      <c r="M64" t="s">
        <v>25</v>
      </c>
      <c r="N64" t="s">
        <v>25</v>
      </c>
      <c r="O64" t="s">
        <v>25</v>
      </c>
      <c r="P64" t="s">
        <v>25</v>
      </c>
      <c r="R64" s="2">
        <v>1100000</v>
      </c>
      <c r="S64" s="2">
        <v>2100000</v>
      </c>
      <c r="T64" t="s">
        <v>186</v>
      </c>
      <c r="U64" s="1">
        <v>314418959360618</v>
      </c>
      <c r="V64">
        <v>7</v>
      </c>
    </row>
    <row r="65" spans="1:22" x14ac:dyDescent="0.25">
      <c r="A65" t="b">
        <v>0</v>
      </c>
      <c r="B65" t="s">
        <v>22</v>
      </c>
      <c r="C65" t="s">
        <v>187</v>
      </c>
      <c r="D65" t="s">
        <v>187</v>
      </c>
      <c r="E65" s="1">
        <v>214953271028037</v>
      </c>
      <c r="F65">
        <v>6</v>
      </c>
      <c r="G65">
        <v>32</v>
      </c>
      <c r="H65">
        <v>6</v>
      </c>
      <c r="I65">
        <v>1</v>
      </c>
      <c r="J65">
        <v>107</v>
      </c>
      <c r="K65" s="1">
        <v>11811</v>
      </c>
      <c r="L65" t="s">
        <v>61</v>
      </c>
      <c r="M65" t="s">
        <v>188</v>
      </c>
      <c r="N65" t="s">
        <v>25</v>
      </c>
      <c r="O65" t="s">
        <v>188</v>
      </c>
      <c r="P65" t="s">
        <v>25</v>
      </c>
      <c r="Q65" t="s">
        <v>189</v>
      </c>
      <c r="R65" s="2">
        <v>17000000</v>
      </c>
      <c r="S65" s="2">
        <v>20000000</v>
      </c>
      <c r="T65" s="1">
        <v>45416</v>
      </c>
      <c r="U65" s="1">
        <v>310094358836726</v>
      </c>
      <c r="V65">
        <v>6</v>
      </c>
    </row>
    <row r="66" spans="1:22" x14ac:dyDescent="0.25">
      <c r="A66" t="b">
        <v>0</v>
      </c>
      <c r="B66" t="s">
        <v>22</v>
      </c>
      <c r="C66" t="s">
        <v>190</v>
      </c>
      <c r="D66" t="s">
        <v>190</v>
      </c>
      <c r="E66" s="1">
        <v>149068322981366</v>
      </c>
      <c r="F66">
        <v>2</v>
      </c>
      <c r="G66">
        <v>12</v>
      </c>
      <c r="H66">
        <v>2</v>
      </c>
      <c r="I66">
        <v>1</v>
      </c>
      <c r="J66">
        <v>161</v>
      </c>
      <c r="K66" s="1">
        <v>15811</v>
      </c>
      <c r="L66" t="s">
        <v>191</v>
      </c>
      <c r="M66" t="s">
        <v>25</v>
      </c>
      <c r="N66" t="s">
        <v>25</v>
      </c>
      <c r="O66" t="s">
        <v>25</v>
      </c>
      <c r="P66" t="s">
        <v>25</v>
      </c>
      <c r="R66" s="2">
        <v>2300000</v>
      </c>
      <c r="S66" s="2">
        <v>3300000</v>
      </c>
      <c r="T66" s="1">
        <v>1276</v>
      </c>
      <c r="U66" s="1">
        <v>30726687057925</v>
      </c>
      <c r="V66">
        <v>2</v>
      </c>
    </row>
    <row r="67" spans="1:22" x14ac:dyDescent="0.25">
      <c r="A67" t="b">
        <v>0</v>
      </c>
      <c r="B67" t="s">
        <v>22</v>
      </c>
      <c r="C67" t="s">
        <v>192</v>
      </c>
      <c r="D67" t="s">
        <v>192</v>
      </c>
      <c r="E67" t="s">
        <v>193</v>
      </c>
      <c r="F67">
        <v>7</v>
      </c>
      <c r="G67">
        <v>18</v>
      </c>
      <c r="H67">
        <v>7</v>
      </c>
      <c r="I67">
        <v>1</v>
      </c>
      <c r="J67">
        <v>200</v>
      </c>
      <c r="K67" s="1">
        <v>23413</v>
      </c>
      <c r="L67" t="s">
        <v>194</v>
      </c>
      <c r="M67" t="s">
        <v>25</v>
      </c>
      <c r="N67" t="s">
        <v>25</v>
      </c>
      <c r="O67" t="s">
        <v>25</v>
      </c>
      <c r="P67" t="s">
        <v>25</v>
      </c>
      <c r="R67" s="2">
        <v>40000000</v>
      </c>
      <c r="S67" s="2">
        <v>48000000</v>
      </c>
      <c r="T67">
        <v>9</v>
      </c>
      <c r="U67" s="1">
        <v>299704260646561</v>
      </c>
      <c r="V67">
        <v>7</v>
      </c>
    </row>
    <row r="68" spans="1:22" x14ac:dyDescent="0.25">
      <c r="A68" t="b">
        <v>0</v>
      </c>
      <c r="B68" t="s">
        <v>22</v>
      </c>
      <c r="C68" t="s">
        <v>195</v>
      </c>
      <c r="D68" t="s">
        <v>195</v>
      </c>
      <c r="E68" s="1">
        <v>464646464646465</v>
      </c>
      <c r="F68">
        <v>5</v>
      </c>
      <c r="G68">
        <v>18</v>
      </c>
      <c r="H68">
        <v>1</v>
      </c>
      <c r="I68">
        <v>1</v>
      </c>
      <c r="J68">
        <v>99</v>
      </c>
      <c r="K68" s="1">
        <v>11062</v>
      </c>
      <c r="L68" t="s">
        <v>162</v>
      </c>
      <c r="M68" t="s">
        <v>25</v>
      </c>
      <c r="N68" t="s">
        <v>25</v>
      </c>
      <c r="O68" t="s">
        <v>25</v>
      </c>
      <c r="P68" t="s">
        <v>25</v>
      </c>
      <c r="Q68" t="s">
        <v>196</v>
      </c>
      <c r="T68" s="1">
        <v>45416</v>
      </c>
      <c r="U68" s="1">
        <v>299245974841155</v>
      </c>
      <c r="V68">
        <v>5</v>
      </c>
    </row>
    <row r="69" spans="1:22" x14ac:dyDescent="0.25">
      <c r="A69" t="b">
        <v>0</v>
      </c>
      <c r="B69" t="s">
        <v>22</v>
      </c>
      <c r="C69" t="s">
        <v>197</v>
      </c>
      <c r="D69" t="s">
        <v>197</v>
      </c>
      <c r="E69" s="1">
        <v>139650872817955</v>
      </c>
      <c r="F69">
        <v>7</v>
      </c>
      <c r="G69">
        <v>11</v>
      </c>
      <c r="H69">
        <v>7</v>
      </c>
      <c r="I69">
        <v>1</v>
      </c>
      <c r="J69">
        <v>401</v>
      </c>
      <c r="K69" s="1">
        <v>44711</v>
      </c>
      <c r="L69" t="s">
        <v>166</v>
      </c>
      <c r="M69" t="s">
        <v>25</v>
      </c>
      <c r="N69" t="s">
        <v>25</v>
      </c>
      <c r="O69" t="s">
        <v>25</v>
      </c>
      <c r="P69" t="s">
        <v>25</v>
      </c>
      <c r="R69" s="2">
        <v>13000000</v>
      </c>
      <c r="S69" s="2">
        <v>4500000</v>
      </c>
      <c r="T69" t="s">
        <v>198</v>
      </c>
      <c r="U69" s="1">
        <v>294459220378415</v>
      </c>
      <c r="V69">
        <v>7</v>
      </c>
    </row>
    <row r="70" spans="1:22" x14ac:dyDescent="0.25">
      <c r="A70" t="b">
        <v>0</v>
      </c>
      <c r="B70" t="s">
        <v>22</v>
      </c>
      <c r="C70" t="s">
        <v>199</v>
      </c>
      <c r="D70" t="s">
        <v>199</v>
      </c>
      <c r="E70" s="1">
        <v>304556354916067</v>
      </c>
      <c r="F70">
        <v>6</v>
      </c>
      <c r="G70">
        <v>8</v>
      </c>
      <c r="H70">
        <v>5</v>
      </c>
      <c r="I70">
        <v>1</v>
      </c>
      <c r="J70">
        <v>417</v>
      </c>
      <c r="K70" s="1">
        <v>42789</v>
      </c>
      <c r="L70" t="s">
        <v>200</v>
      </c>
      <c r="M70" t="s">
        <v>25</v>
      </c>
      <c r="N70" t="s">
        <v>25</v>
      </c>
      <c r="O70" t="s">
        <v>25</v>
      </c>
      <c r="P70" t="s">
        <v>25</v>
      </c>
      <c r="R70" s="2">
        <v>7500000</v>
      </c>
      <c r="S70" s="2">
        <v>3900000</v>
      </c>
      <c r="T70" t="s">
        <v>201</v>
      </c>
      <c r="U70" s="1">
        <v>283364831297659</v>
      </c>
      <c r="V70">
        <v>6</v>
      </c>
    </row>
    <row r="71" spans="1:22" x14ac:dyDescent="0.25">
      <c r="A71" t="b">
        <v>0</v>
      </c>
      <c r="B71" t="s">
        <v>22</v>
      </c>
      <c r="C71" t="s">
        <v>202</v>
      </c>
      <c r="D71" t="s">
        <v>202</v>
      </c>
      <c r="E71" s="1">
        <v>148760330578512</v>
      </c>
      <c r="F71">
        <v>9</v>
      </c>
      <c r="G71">
        <v>12</v>
      </c>
      <c r="H71">
        <v>9</v>
      </c>
      <c r="I71">
        <v>1</v>
      </c>
      <c r="J71">
        <v>484</v>
      </c>
      <c r="K71" s="1">
        <v>53854</v>
      </c>
      <c r="L71" t="s">
        <v>203</v>
      </c>
      <c r="M71" t="s">
        <v>25</v>
      </c>
      <c r="N71" t="s">
        <v>25</v>
      </c>
      <c r="O71" t="s">
        <v>25</v>
      </c>
      <c r="P71" t="s">
        <v>25</v>
      </c>
      <c r="Q71" t="s">
        <v>204</v>
      </c>
      <c r="R71" s="2">
        <v>4600000</v>
      </c>
      <c r="S71" s="2">
        <v>5900000</v>
      </c>
      <c r="T71" t="s">
        <v>205</v>
      </c>
      <c r="U71" s="1">
        <v>283284256486518</v>
      </c>
      <c r="V71">
        <v>9</v>
      </c>
    </row>
    <row r="72" spans="1:22" x14ac:dyDescent="0.25">
      <c r="A72" t="b">
        <v>0</v>
      </c>
      <c r="B72" t="s">
        <v>22</v>
      </c>
      <c r="C72" t="s">
        <v>206</v>
      </c>
      <c r="D72" t="s">
        <v>206</v>
      </c>
      <c r="E72" s="1">
        <v>378413951957881</v>
      </c>
      <c r="F72">
        <v>7</v>
      </c>
      <c r="G72">
        <v>10</v>
      </c>
      <c r="H72">
        <v>7</v>
      </c>
      <c r="I72">
        <v>1</v>
      </c>
      <c r="J72">
        <v>3039</v>
      </c>
      <c r="K72" s="1">
        <v>299639</v>
      </c>
      <c r="L72" t="s">
        <v>207</v>
      </c>
      <c r="M72" t="s">
        <v>25</v>
      </c>
      <c r="N72" t="s">
        <v>25</v>
      </c>
      <c r="O72" t="s">
        <v>25</v>
      </c>
      <c r="P72" t="s">
        <v>25</v>
      </c>
      <c r="R72" s="2">
        <v>520000</v>
      </c>
      <c r="S72" s="2">
        <v>830000</v>
      </c>
      <c r="T72" t="s">
        <v>208</v>
      </c>
      <c r="U72" s="1">
        <v>277948888888889</v>
      </c>
      <c r="V72">
        <v>7</v>
      </c>
    </row>
    <row r="73" spans="1:22" x14ac:dyDescent="0.25">
      <c r="A73" t="b">
        <v>0</v>
      </c>
      <c r="B73" t="s">
        <v>22</v>
      </c>
      <c r="C73" t="s">
        <v>209</v>
      </c>
      <c r="D73" t="s">
        <v>209</v>
      </c>
      <c r="E73" s="1">
        <v>272727272727273</v>
      </c>
      <c r="F73">
        <v>5</v>
      </c>
      <c r="G73">
        <v>9</v>
      </c>
      <c r="H73">
        <v>5</v>
      </c>
      <c r="I73">
        <v>1</v>
      </c>
      <c r="J73">
        <v>121</v>
      </c>
      <c r="K73" s="1">
        <v>13331</v>
      </c>
      <c r="L73" t="s">
        <v>30</v>
      </c>
      <c r="M73" t="s">
        <v>188</v>
      </c>
      <c r="N73" t="s">
        <v>25</v>
      </c>
      <c r="O73" t="s">
        <v>188</v>
      </c>
      <c r="P73" t="s">
        <v>25</v>
      </c>
      <c r="Q73" t="s">
        <v>126</v>
      </c>
      <c r="R73" s="2">
        <v>8400000</v>
      </c>
      <c r="S73" s="2">
        <v>14000000</v>
      </c>
      <c r="T73" s="1">
        <v>13678</v>
      </c>
      <c r="U73" s="1">
        <v>27788371815162</v>
      </c>
      <c r="V73">
        <v>5</v>
      </c>
    </row>
    <row r="74" spans="1:22" x14ac:dyDescent="0.25">
      <c r="A74" t="b">
        <v>0</v>
      </c>
      <c r="B74" t="s">
        <v>22</v>
      </c>
      <c r="C74" t="s">
        <v>210</v>
      </c>
      <c r="D74" t="s">
        <v>210</v>
      </c>
      <c r="E74" s="1">
        <v>171288743882545</v>
      </c>
      <c r="F74">
        <v>9</v>
      </c>
      <c r="G74">
        <v>15</v>
      </c>
      <c r="H74">
        <v>9</v>
      </c>
      <c r="I74">
        <v>1</v>
      </c>
      <c r="J74">
        <v>613</v>
      </c>
      <c r="K74" s="1">
        <v>64331</v>
      </c>
      <c r="L74" t="s">
        <v>211</v>
      </c>
      <c r="M74" t="s">
        <v>25</v>
      </c>
      <c r="N74" t="s">
        <v>25</v>
      </c>
      <c r="O74" t="s">
        <v>25</v>
      </c>
      <c r="P74" t="s">
        <v>25</v>
      </c>
      <c r="R74" s="2">
        <v>11000000</v>
      </c>
      <c r="S74" s="2">
        <v>8600000</v>
      </c>
      <c r="T74" t="s">
        <v>212</v>
      </c>
      <c r="U74" s="1">
        <v>272877300256744</v>
      </c>
      <c r="V74">
        <v>9</v>
      </c>
    </row>
    <row r="75" spans="1:22" x14ac:dyDescent="0.25">
      <c r="A75" t="b">
        <v>0</v>
      </c>
      <c r="B75" t="s">
        <v>22</v>
      </c>
      <c r="C75" t="s">
        <v>213</v>
      </c>
      <c r="D75" t="s">
        <v>213</v>
      </c>
      <c r="E75" s="1">
        <v>316326530612245</v>
      </c>
      <c r="F75">
        <v>5</v>
      </c>
      <c r="G75">
        <v>10</v>
      </c>
      <c r="H75">
        <v>5</v>
      </c>
      <c r="I75">
        <v>1</v>
      </c>
      <c r="J75">
        <v>98</v>
      </c>
      <c r="K75" t="s">
        <v>214</v>
      </c>
      <c r="L75" t="s">
        <v>215</v>
      </c>
      <c r="M75" t="s">
        <v>25</v>
      </c>
      <c r="N75" t="s">
        <v>25</v>
      </c>
      <c r="O75" t="s">
        <v>25</v>
      </c>
      <c r="P75" t="s">
        <v>25</v>
      </c>
      <c r="R75" s="2">
        <v>45000000</v>
      </c>
      <c r="S75" s="2">
        <v>36000000</v>
      </c>
      <c r="T75" s="1">
        <v>6197</v>
      </c>
      <c r="U75" s="1">
        <v>270742187722987</v>
      </c>
      <c r="V75">
        <v>5</v>
      </c>
    </row>
    <row r="76" spans="1:22" x14ac:dyDescent="0.25">
      <c r="A76" t="b">
        <v>0</v>
      </c>
      <c r="B76" t="s">
        <v>22</v>
      </c>
      <c r="C76" t="s">
        <v>216</v>
      </c>
      <c r="D76" t="s">
        <v>216</v>
      </c>
      <c r="E76" s="1">
        <v>273148148148148</v>
      </c>
      <c r="F76">
        <v>7</v>
      </c>
      <c r="G76">
        <v>15</v>
      </c>
      <c r="H76">
        <v>7</v>
      </c>
      <c r="I76">
        <v>1</v>
      </c>
      <c r="J76">
        <v>216</v>
      </c>
      <c r="K76" s="1">
        <v>24314</v>
      </c>
      <c r="L76" t="s">
        <v>24</v>
      </c>
      <c r="M76" t="s">
        <v>25</v>
      </c>
      <c r="N76" t="s">
        <v>25</v>
      </c>
      <c r="O76" t="s">
        <v>25</v>
      </c>
      <c r="P76" t="s">
        <v>25</v>
      </c>
      <c r="R76" s="2">
        <v>12000000</v>
      </c>
      <c r="S76" s="2">
        <v>16000000</v>
      </c>
      <c r="T76" s="1">
        <v>3642</v>
      </c>
      <c r="U76" s="1">
        <v>254348401991013</v>
      </c>
      <c r="V76">
        <v>7</v>
      </c>
    </row>
    <row r="77" spans="1:22" x14ac:dyDescent="0.25">
      <c r="A77" t="b">
        <v>0</v>
      </c>
      <c r="B77" t="s">
        <v>22</v>
      </c>
      <c r="C77" t="s">
        <v>217</v>
      </c>
      <c r="D77" t="s">
        <v>217</v>
      </c>
      <c r="E77" s="1">
        <v>154545454545455</v>
      </c>
      <c r="F77">
        <v>5</v>
      </c>
      <c r="G77">
        <v>16</v>
      </c>
      <c r="H77">
        <v>5</v>
      </c>
      <c r="I77">
        <v>1</v>
      </c>
      <c r="J77">
        <v>110</v>
      </c>
      <c r="K77" s="1">
        <v>11993</v>
      </c>
      <c r="L77" t="s">
        <v>218</v>
      </c>
      <c r="M77" t="s">
        <v>25</v>
      </c>
      <c r="N77" t="s">
        <v>25</v>
      </c>
      <c r="O77" t="s">
        <v>25</v>
      </c>
      <c r="P77" t="s">
        <v>25</v>
      </c>
      <c r="Q77" t="s">
        <v>219</v>
      </c>
      <c r="R77" s="2">
        <v>3500000</v>
      </c>
      <c r="S77" s="2">
        <v>13000000</v>
      </c>
      <c r="T77" s="1">
        <v>6499</v>
      </c>
      <c r="U77" s="1">
        <v>253151361682589</v>
      </c>
      <c r="V77">
        <v>5</v>
      </c>
    </row>
    <row r="78" spans="1:22" x14ac:dyDescent="0.25">
      <c r="A78" t="b">
        <v>0</v>
      </c>
      <c r="B78" t="s">
        <v>22</v>
      </c>
      <c r="C78" t="s">
        <v>220</v>
      </c>
      <c r="D78" t="s">
        <v>220</v>
      </c>
      <c r="E78" s="1">
        <v>372413793103448</v>
      </c>
      <c r="F78">
        <v>9</v>
      </c>
      <c r="G78">
        <v>19</v>
      </c>
      <c r="H78">
        <v>9</v>
      </c>
      <c r="I78">
        <v>1</v>
      </c>
      <c r="J78">
        <v>145</v>
      </c>
      <c r="K78" s="1">
        <v>16463</v>
      </c>
      <c r="L78" t="s">
        <v>221</v>
      </c>
      <c r="M78" t="s">
        <v>188</v>
      </c>
      <c r="N78" t="s">
        <v>25</v>
      </c>
      <c r="O78" t="s">
        <v>188</v>
      </c>
      <c r="P78" t="s">
        <v>25</v>
      </c>
      <c r="R78" s="2">
        <v>32000000</v>
      </c>
      <c r="S78" s="2">
        <v>64000000</v>
      </c>
      <c r="T78" t="s">
        <v>222</v>
      </c>
      <c r="U78" s="1">
        <v>251930211769344</v>
      </c>
      <c r="V78">
        <v>9</v>
      </c>
    </row>
    <row r="79" spans="1:22" x14ac:dyDescent="0.25">
      <c r="A79" t="b">
        <v>0</v>
      </c>
      <c r="B79" t="s">
        <v>22</v>
      </c>
      <c r="C79" t="s">
        <v>223</v>
      </c>
      <c r="D79" t="s">
        <v>223</v>
      </c>
      <c r="E79" s="1">
        <v>208791208791209</v>
      </c>
      <c r="F79">
        <v>6</v>
      </c>
      <c r="G79">
        <v>11</v>
      </c>
      <c r="H79">
        <v>6</v>
      </c>
      <c r="I79">
        <v>1</v>
      </c>
      <c r="J79">
        <v>182</v>
      </c>
      <c r="K79" s="1">
        <v>19497</v>
      </c>
      <c r="L79" t="s">
        <v>224</v>
      </c>
      <c r="M79" t="s">
        <v>25</v>
      </c>
      <c r="N79" t="s">
        <v>25</v>
      </c>
      <c r="O79" t="s">
        <v>25</v>
      </c>
      <c r="P79" t="s">
        <v>25</v>
      </c>
      <c r="R79" s="2">
        <v>5600000</v>
      </c>
      <c r="S79" s="2">
        <v>3300000</v>
      </c>
      <c r="T79" s="1">
        <v>4012</v>
      </c>
      <c r="U79" s="1">
        <v>246755061763415</v>
      </c>
      <c r="V79">
        <v>6</v>
      </c>
    </row>
    <row r="80" spans="1:22" x14ac:dyDescent="0.25">
      <c r="A80" t="b">
        <v>0</v>
      </c>
      <c r="B80" t="s">
        <v>22</v>
      </c>
      <c r="C80" t="s">
        <v>225</v>
      </c>
      <c r="D80" t="s">
        <v>225</v>
      </c>
      <c r="E80" s="1">
        <v>194300518134715</v>
      </c>
      <c r="F80">
        <v>8</v>
      </c>
      <c r="G80">
        <v>13</v>
      </c>
      <c r="H80">
        <v>8</v>
      </c>
      <c r="I80">
        <v>1</v>
      </c>
      <c r="J80">
        <v>386</v>
      </c>
      <c r="K80" s="1">
        <v>43481</v>
      </c>
      <c r="L80" t="s">
        <v>78</v>
      </c>
      <c r="M80" t="s">
        <v>25</v>
      </c>
      <c r="N80" t="s">
        <v>25</v>
      </c>
      <c r="O80" t="s">
        <v>25</v>
      </c>
      <c r="P80" t="s">
        <v>25</v>
      </c>
      <c r="R80" s="2">
        <v>18000000</v>
      </c>
      <c r="S80" s="2">
        <v>33000000</v>
      </c>
      <c r="T80" s="1">
        <v>1462</v>
      </c>
      <c r="U80" s="1">
        <v>246255587484109</v>
      </c>
      <c r="V80">
        <v>8</v>
      </c>
    </row>
    <row r="81" spans="1:22" x14ac:dyDescent="0.25">
      <c r="A81" t="b">
        <v>0</v>
      </c>
      <c r="B81" t="s">
        <v>22</v>
      </c>
      <c r="C81" t="s">
        <v>226</v>
      </c>
      <c r="D81" t="s">
        <v>226</v>
      </c>
      <c r="E81" s="1">
        <v>183783783783784</v>
      </c>
      <c r="F81">
        <v>5</v>
      </c>
      <c r="G81">
        <v>14</v>
      </c>
      <c r="H81">
        <v>5</v>
      </c>
      <c r="I81">
        <v>1</v>
      </c>
      <c r="J81">
        <v>185</v>
      </c>
      <c r="K81" s="1">
        <v>20606</v>
      </c>
      <c r="L81" t="s">
        <v>227</v>
      </c>
      <c r="M81" t="s">
        <v>25</v>
      </c>
      <c r="N81" t="s">
        <v>25</v>
      </c>
      <c r="O81" t="s">
        <v>25</v>
      </c>
      <c r="P81" t="s">
        <v>25</v>
      </c>
      <c r="R81" s="2">
        <v>180000000</v>
      </c>
      <c r="S81" s="2">
        <v>210000000</v>
      </c>
      <c r="T81" s="1">
        <v>1929</v>
      </c>
      <c r="U81" s="1">
        <v>245776743853189</v>
      </c>
      <c r="V81">
        <v>5</v>
      </c>
    </row>
    <row r="82" spans="1:22" x14ac:dyDescent="0.25">
      <c r="A82" t="b">
        <v>0</v>
      </c>
      <c r="B82" t="s">
        <v>22</v>
      </c>
      <c r="C82" t="s">
        <v>228</v>
      </c>
      <c r="D82" t="s">
        <v>228</v>
      </c>
      <c r="E82" s="1">
        <v>401459854014599</v>
      </c>
      <c r="F82">
        <v>6</v>
      </c>
      <c r="G82">
        <v>10</v>
      </c>
      <c r="H82">
        <v>6</v>
      </c>
      <c r="I82">
        <v>1</v>
      </c>
      <c r="J82">
        <v>137</v>
      </c>
      <c r="K82" s="1">
        <v>15406</v>
      </c>
      <c r="L82" t="s">
        <v>30</v>
      </c>
      <c r="M82" t="s">
        <v>188</v>
      </c>
      <c r="N82" t="s">
        <v>25</v>
      </c>
      <c r="O82" t="s">
        <v>188</v>
      </c>
      <c r="P82" t="s">
        <v>25</v>
      </c>
      <c r="R82" s="2">
        <v>5500000</v>
      </c>
      <c r="S82" s="2">
        <v>5000000</v>
      </c>
      <c r="T82" s="1">
        <v>2981</v>
      </c>
      <c r="U82" t="s">
        <v>229</v>
      </c>
      <c r="V82">
        <v>6</v>
      </c>
    </row>
    <row r="83" spans="1:22" x14ac:dyDescent="0.25">
      <c r="A83" t="b">
        <v>0</v>
      </c>
      <c r="B83" t="s">
        <v>22</v>
      </c>
      <c r="C83" t="s">
        <v>230</v>
      </c>
      <c r="D83" t="s">
        <v>230</v>
      </c>
      <c r="E83" s="1">
        <v>138643067846608</v>
      </c>
      <c r="F83">
        <v>9</v>
      </c>
      <c r="G83">
        <v>12</v>
      </c>
      <c r="H83">
        <v>9</v>
      </c>
      <c r="I83">
        <v>1</v>
      </c>
      <c r="J83">
        <v>678</v>
      </c>
      <c r="K83" s="1">
        <v>73815</v>
      </c>
      <c r="L83" t="s">
        <v>231</v>
      </c>
      <c r="M83" t="s">
        <v>25</v>
      </c>
      <c r="N83" t="s">
        <v>25</v>
      </c>
      <c r="O83" t="s">
        <v>25</v>
      </c>
      <c r="P83" t="s">
        <v>25</v>
      </c>
      <c r="R83" s="2">
        <v>3500000</v>
      </c>
      <c r="S83" s="2">
        <v>3300000</v>
      </c>
      <c r="T83" t="s">
        <v>232</v>
      </c>
      <c r="U83" s="1">
        <v>242505962200767</v>
      </c>
      <c r="V83">
        <v>9</v>
      </c>
    </row>
    <row r="84" spans="1:22" x14ac:dyDescent="0.25">
      <c r="A84" t="b">
        <v>0</v>
      </c>
      <c r="B84" t="s">
        <v>22</v>
      </c>
      <c r="C84" t="s">
        <v>233</v>
      </c>
      <c r="D84" t="s">
        <v>233</v>
      </c>
      <c r="E84" s="1">
        <v>46875</v>
      </c>
      <c r="F84">
        <v>5</v>
      </c>
      <c r="G84">
        <v>9</v>
      </c>
      <c r="H84">
        <v>5</v>
      </c>
      <c r="I84">
        <v>1</v>
      </c>
      <c r="J84">
        <v>64</v>
      </c>
      <c r="K84" s="1">
        <v>7382</v>
      </c>
      <c r="L84" t="s">
        <v>75</v>
      </c>
      <c r="M84" t="s">
        <v>25</v>
      </c>
      <c r="N84" t="s">
        <v>25</v>
      </c>
      <c r="O84" t="s">
        <v>25</v>
      </c>
      <c r="P84" t="s">
        <v>25</v>
      </c>
      <c r="R84" s="2">
        <v>44000000</v>
      </c>
      <c r="S84" s="2">
        <v>58000000</v>
      </c>
      <c r="T84">
        <v>9</v>
      </c>
      <c r="U84" s="1">
        <v>237068220828539</v>
      </c>
      <c r="V84">
        <v>5</v>
      </c>
    </row>
    <row r="85" spans="1:22" x14ac:dyDescent="0.25">
      <c r="A85" t="b">
        <v>0</v>
      </c>
      <c r="B85" t="s">
        <v>22</v>
      </c>
      <c r="C85" t="s">
        <v>234</v>
      </c>
      <c r="D85" t="s">
        <v>234</v>
      </c>
      <c r="E85" s="1">
        <v>193905817174515</v>
      </c>
      <c r="F85">
        <v>7</v>
      </c>
      <c r="G85">
        <v>13</v>
      </c>
      <c r="H85">
        <v>7</v>
      </c>
      <c r="I85">
        <v>1</v>
      </c>
      <c r="J85">
        <v>361</v>
      </c>
      <c r="K85" t="s">
        <v>235</v>
      </c>
      <c r="L85" t="s">
        <v>236</v>
      </c>
      <c r="M85" t="s">
        <v>25</v>
      </c>
      <c r="N85" t="s">
        <v>25</v>
      </c>
      <c r="O85" t="s">
        <v>25</v>
      </c>
      <c r="P85" t="s">
        <v>25</v>
      </c>
      <c r="Q85" t="s">
        <v>237</v>
      </c>
      <c r="R85" s="2">
        <v>3300000</v>
      </c>
      <c r="S85" s="2">
        <v>5200000</v>
      </c>
      <c r="T85" s="1">
        <v>1565</v>
      </c>
      <c r="U85" s="1">
        <v>233033481831929</v>
      </c>
      <c r="V85">
        <v>7</v>
      </c>
    </row>
    <row r="86" spans="1:22" x14ac:dyDescent="0.25">
      <c r="A86" t="b">
        <v>0</v>
      </c>
      <c r="B86" t="s">
        <v>22</v>
      </c>
      <c r="C86" t="s">
        <v>238</v>
      </c>
      <c r="D86" t="s">
        <v>238</v>
      </c>
      <c r="E86" s="1">
        <v>521276595744681</v>
      </c>
      <c r="F86">
        <v>8</v>
      </c>
      <c r="G86">
        <v>26</v>
      </c>
      <c r="H86">
        <v>8</v>
      </c>
      <c r="I86">
        <v>1</v>
      </c>
      <c r="J86">
        <v>94</v>
      </c>
      <c r="K86" s="1">
        <v>10578</v>
      </c>
      <c r="L86" t="s">
        <v>239</v>
      </c>
      <c r="M86" t="s">
        <v>25</v>
      </c>
      <c r="N86" t="s">
        <v>25</v>
      </c>
      <c r="O86" t="s">
        <v>25</v>
      </c>
      <c r="P86" t="s">
        <v>25</v>
      </c>
      <c r="Q86" t="s">
        <v>167</v>
      </c>
      <c r="R86" s="2">
        <v>23000000</v>
      </c>
      <c r="S86" s="2">
        <v>19000000</v>
      </c>
      <c r="T86" s="1">
        <v>50795</v>
      </c>
      <c r="U86" s="1">
        <v>226926454060397</v>
      </c>
      <c r="V86">
        <v>8</v>
      </c>
    </row>
    <row r="87" spans="1:22" x14ac:dyDescent="0.25">
      <c r="A87" t="b">
        <v>0</v>
      </c>
      <c r="B87" t="s">
        <v>22</v>
      </c>
      <c r="C87" t="s">
        <v>240</v>
      </c>
      <c r="D87" t="s">
        <v>240</v>
      </c>
      <c r="E87" s="1">
        <v>151129943502825</v>
      </c>
      <c r="F87">
        <v>8</v>
      </c>
      <c r="G87">
        <v>14</v>
      </c>
      <c r="H87">
        <v>8</v>
      </c>
      <c r="I87">
        <v>1</v>
      </c>
      <c r="J87">
        <v>708</v>
      </c>
      <c r="K87" s="1">
        <v>74607</v>
      </c>
      <c r="L87" t="s">
        <v>241</v>
      </c>
      <c r="M87" t="s">
        <v>25</v>
      </c>
      <c r="N87" t="s">
        <v>25</v>
      </c>
      <c r="O87" t="s">
        <v>25</v>
      </c>
      <c r="P87" t="s">
        <v>25</v>
      </c>
      <c r="R87" s="2">
        <v>11000000</v>
      </c>
      <c r="S87" s="2">
        <v>36000000</v>
      </c>
      <c r="T87" t="s">
        <v>242</v>
      </c>
      <c r="U87" s="1">
        <v>223554033149363</v>
      </c>
      <c r="V87">
        <v>8</v>
      </c>
    </row>
    <row r="88" spans="1:22" x14ac:dyDescent="0.25">
      <c r="A88" t="b">
        <v>0</v>
      </c>
      <c r="B88" t="s">
        <v>22</v>
      </c>
      <c r="C88" t="s">
        <v>243</v>
      </c>
      <c r="D88" t="s">
        <v>243</v>
      </c>
      <c r="E88" s="1">
        <v>165957446808511</v>
      </c>
      <c r="F88">
        <v>4</v>
      </c>
      <c r="G88">
        <v>8</v>
      </c>
      <c r="H88">
        <v>4</v>
      </c>
      <c r="I88">
        <v>1</v>
      </c>
      <c r="J88">
        <v>235</v>
      </c>
      <c r="K88" s="1">
        <v>25473</v>
      </c>
      <c r="L88" t="s">
        <v>191</v>
      </c>
      <c r="M88" t="s">
        <v>25</v>
      </c>
      <c r="N88" t="s">
        <v>25</v>
      </c>
      <c r="O88" t="s">
        <v>25</v>
      </c>
      <c r="P88" t="s">
        <v>25</v>
      </c>
      <c r="R88" s="2">
        <v>2400000</v>
      </c>
      <c r="S88" s="2">
        <v>3400000</v>
      </c>
      <c r="T88" t="s">
        <v>244</v>
      </c>
      <c r="U88" s="1">
        <v>223167750709544</v>
      </c>
      <c r="V88">
        <v>4</v>
      </c>
    </row>
    <row r="89" spans="1:22" x14ac:dyDescent="0.25">
      <c r="A89" t="b">
        <v>0</v>
      </c>
      <c r="B89" t="s">
        <v>22</v>
      </c>
      <c r="C89" t="s">
        <v>245</v>
      </c>
      <c r="D89" t="s">
        <v>245</v>
      </c>
      <c r="E89" s="1">
        <v>900409276944066</v>
      </c>
      <c r="F89">
        <v>6</v>
      </c>
      <c r="G89">
        <v>8</v>
      </c>
      <c r="H89">
        <v>6</v>
      </c>
      <c r="I89">
        <v>1</v>
      </c>
      <c r="J89">
        <v>733</v>
      </c>
      <c r="K89" s="1">
        <v>75143</v>
      </c>
      <c r="L89" t="s">
        <v>173</v>
      </c>
      <c r="M89" t="s">
        <v>25</v>
      </c>
      <c r="N89" t="s">
        <v>25</v>
      </c>
      <c r="O89" t="s">
        <v>25</v>
      </c>
      <c r="P89" t="s">
        <v>25</v>
      </c>
      <c r="R89" s="2">
        <v>6700000</v>
      </c>
      <c r="S89" s="2">
        <v>3700000</v>
      </c>
      <c r="T89" t="s">
        <v>246</v>
      </c>
      <c r="U89" s="1">
        <v>223109344669908</v>
      </c>
      <c r="V89">
        <v>6</v>
      </c>
    </row>
    <row r="90" spans="1:22" x14ac:dyDescent="0.25">
      <c r="A90" t="b">
        <v>0</v>
      </c>
      <c r="B90" t="s">
        <v>22</v>
      </c>
      <c r="C90" t="s">
        <v>247</v>
      </c>
      <c r="D90" t="s">
        <v>247</v>
      </c>
      <c r="E90" s="1">
        <v>293269230769231</v>
      </c>
      <c r="F90">
        <v>7</v>
      </c>
      <c r="G90">
        <v>13</v>
      </c>
      <c r="H90">
        <v>7</v>
      </c>
      <c r="I90">
        <v>1</v>
      </c>
      <c r="J90">
        <v>208</v>
      </c>
      <c r="K90" s="1">
        <v>23881</v>
      </c>
      <c r="L90" t="s">
        <v>248</v>
      </c>
      <c r="M90" t="s">
        <v>25</v>
      </c>
      <c r="N90" t="s">
        <v>25</v>
      </c>
      <c r="O90" t="s">
        <v>25</v>
      </c>
      <c r="P90" t="s">
        <v>25</v>
      </c>
      <c r="R90" s="2">
        <v>20000000</v>
      </c>
      <c r="S90" s="2">
        <v>24000000</v>
      </c>
      <c r="T90" s="1">
        <v>3125</v>
      </c>
      <c r="U90" s="1">
        <v>221187929152786</v>
      </c>
      <c r="V90">
        <v>7</v>
      </c>
    </row>
    <row r="91" spans="1:22" x14ac:dyDescent="0.25">
      <c r="A91" t="b">
        <v>0</v>
      </c>
      <c r="B91" t="s">
        <v>22</v>
      </c>
      <c r="C91" t="s">
        <v>249</v>
      </c>
      <c r="D91" t="s">
        <v>249</v>
      </c>
      <c r="E91" s="1">
        <v>769230769230769</v>
      </c>
      <c r="F91">
        <v>4</v>
      </c>
      <c r="G91">
        <v>7</v>
      </c>
      <c r="H91">
        <v>4</v>
      </c>
      <c r="I91">
        <v>1</v>
      </c>
      <c r="J91">
        <v>546</v>
      </c>
      <c r="K91" s="1">
        <v>56177</v>
      </c>
      <c r="L91" t="s">
        <v>250</v>
      </c>
      <c r="M91" t="s">
        <v>25</v>
      </c>
      <c r="N91" t="s">
        <v>25</v>
      </c>
      <c r="O91" t="s">
        <v>25</v>
      </c>
      <c r="P91" t="s">
        <v>25</v>
      </c>
      <c r="R91" s="2">
        <v>6000000</v>
      </c>
      <c r="S91" s="2">
        <v>7000000</v>
      </c>
      <c r="T91" t="s">
        <v>251</v>
      </c>
      <c r="U91" s="1">
        <v>220004324777771</v>
      </c>
      <c r="V91">
        <v>4</v>
      </c>
    </row>
    <row r="92" spans="1:22" x14ac:dyDescent="0.25">
      <c r="A92" t="b">
        <v>0</v>
      </c>
      <c r="B92" t="s">
        <v>22</v>
      </c>
      <c r="C92" t="s">
        <v>252</v>
      </c>
      <c r="D92" t="s">
        <v>252</v>
      </c>
      <c r="E92" s="1">
        <v>233082706766917</v>
      </c>
      <c r="F92">
        <v>7</v>
      </c>
      <c r="G92">
        <v>13</v>
      </c>
      <c r="H92">
        <v>7</v>
      </c>
      <c r="I92">
        <v>1</v>
      </c>
      <c r="J92">
        <v>266</v>
      </c>
      <c r="K92" s="1">
        <v>30422</v>
      </c>
      <c r="L92" t="s">
        <v>253</v>
      </c>
      <c r="M92" t="s">
        <v>25</v>
      </c>
      <c r="N92" t="s">
        <v>25</v>
      </c>
      <c r="O92" t="s">
        <v>25</v>
      </c>
      <c r="P92" t="s">
        <v>25</v>
      </c>
      <c r="R92" s="2">
        <v>25000000</v>
      </c>
      <c r="S92" s="2">
        <v>27000000</v>
      </c>
      <c r="T92" s="1">
        <v>1783</v>
      </c>
      <c r="U92" s="1">
        <v>219311200753463</v>
      </c>
      <c r="V92">
        <v>7</v>
      </c>
    </row>
    <row r="93" spans="1:22" x14ac:dyDescent="0.25">
      <c r="A93" t="b">
        <v>0</v>
      </c>
      <c r="B93" t="s">
        <v>22</v>
      </c>
      <c r="C93" t="s">
        <v>254</v>
      </c>
      <c r="D93" t="s">
        <v>254</v>
      </c>
      <c r="E93" s="1">
        <v>317391304347826</v>
      </c>
      <c r="F93">
        <v>6</v>
      </c>
      <c r="G93">
        <v>10</v>
      </c>
      <c r="H93">
        <v>6</v>
      </c>
      <c r="I93">
        <v>1</v>
      </c>
      <c r="J93">
        <v>230</v>
      </c>
      <c r="K93" s="1">
        <v>26221</v>
      </c>
      <c r="L93" t="s">
        <v>255</v>
      </c>
      <c r="M93" t="s">
        <v>25</v>
      </c>
      <c r="N93" t="s">
        <v>25</v>
      </c>
      <c r="O93" t="s">
        <v>25</v>
      </c>
      <c r="P93" t="s">
        <v>25</v>
      </c>
      <c r="R93" s="2">
        <v>3900000</v>
      </c>
      <c r="S93" s="2">
        <v>8200000</v>
      </c>
      <c r="T93" s="1">
        <v>1581</v>
      </c>
      <c r="U93" s="1">
        <v>218254517645114</v>
      </c>
      <c r="V93">
        <v>6</v>
      </c>
    </row>
    <row r="94" spans="1:22" x14ac:dyDescent="0.25">
      <c r="A94" t="b">
        <v>0</v>
      </c>
      <c r="B94" t="s">
        <v>22</v>
      </c>
      <c r="C94" t="s">
        <v>256</v>
      </c>
      <c r="D94" t="s">
        <v>256</v>
      </c>
      <c r="E94" s="1">
        <v>276243093922652</v>
      </c>
      <c r="F94">
        <v>5</v>
      </c>
      <c r="G94">
        <v>9</v>
      </c>
      <c r="H94">
        <v>5</v>
      </c>
      <c r="I94">
        <v>1</v>
      </c>
      <c r="J94">
        <v>181</v>
      </c>
      <c r="K94" s="1">
        <v>20762</v>
      </c>
      <c r="L94" t="s">
        <v>257</v>
      </c>
      <c r="M94" t="s">
        <v>25</v>
      </c>
      <c r="N94" t="s">
        <v>25</v>
      </c>
      <c r="O94" t="s">
        <v>25</v>
      </c>
      <c r="P94" t="s">
        <v>25</v>
      </c>
      <c r="R94" s="2">
        <v>13000000</v>
      </c>
      <c r="S94" s="2">
        <v>17000000</v>
      </c>
      <c r="T94" s="1">
        <v>3642</v>
      </c>
      <c r="U94" s="1">
        <v>217802222222222</v>
      </c>
      <c r="V94">
        <v>5</v>
      </c>
    </row>
    <row r="95" spans="1:22" x14ac:dyDescent="0.25">
      <c r="A95" t="b">
        <v>0</v>
      </c>
      <c r="B95" t="s">
        <v>22</v>
      </c>
      <c r="C95" t="s">
        <v>258</v>
      </c>
      <c r="D95" t="s">
        <v>258</v>
      </c>
      <c r="E95" s="1">
        <v>112852664576803</v>
      </c>
      <c r="F95">
        <v>5</v>
      </c>
      <c r="G95">
        <v>7</v>
      </c>
      <c r="H95">
        <v>5</v>
      </c>
      <c r="I95">
        <v>1</v>
      </c>
      <c r="J95">
        <v>319</v>
      </c>
      <c r="K95" s="1">
        <v>36332</v>
      </c>
      <c r="L95" t="s">
        <v>259</v>
      </c>
      <c r="M95" t="s">
        <v>25</v>
      </c>
      <c r="N95" t="s">
        <v>25</v>
      </c>
      <c r="O95" t="s">
        <v>25</v>
      </c>
      <c r="P95" t="s">
        <v>25</v>
      </c>
      <c r="R95" s="2">
        <v>8600000</v>
      </c>
      <c r="S95" s="2">
        <v>15000000</v>
      </c>
      <c r="T95" t="s">
        <v>260</v>
      </c>
      <c r="U95" s="1">
        <v>212620321234273</v>
      </c>
      <c r="V95">
        <v>5</v>
      </c>
    </row>
    <row r="96" spans="1:22" x14ac:dyDescent="0.25">
      <c r="A96" t="b">
        <v>0</v>
      </c>
      <c r="B96" t="s">
        <v>22</v>
      </c>
      <c r="C96" t="s">
        <v>261</v>
      </c>
      <c r="D96" t="s">
        <v>261</v>
      </c>
      <c r="E96" s="1">
        <v>123287671232877</v>
      </c>
      <c r="F96">
        <v>3</v>
      </c>
      <c r="G96">
        <v>5</v>
      </c>
      <c r="H96">
        <v>3</v>
      </c>
      <c r="I96">
        <v>1</v>
      </c>
      <c r="J96">
        <v>365</v>
      </c>
      <c r="K96" s="1">
        <v>37334</v>
      </c>
      <c r="L96" t="s">
        <v>262</v>
      </c>
      <c r="M96" t="s">
        <v>25</v>
      </c>
      <c r="N96" t="s">
        <v>25</v>
      </c>
      <c r="O96" t="s">
        <v>25</v>
      </c>
      <c r="P96" t="s">
        <v>25</v>
      </c>
      <c r="R96" s="2">
        <v>2200000</v>
      </c>
      <c r="S96" s="2">
        <v>3900000</v>
      </c>
      <c r="T96" t="s">
        <v>263</v>
      </c>
      <c r="U96" s="1">
        <v>206994628969822</v>
      </c>
      <c r="V96">
        <v>3</v>
      </c>
    </row>
    <row r="97" spans="1:22" x14ac:dyDescent="0.25">
      <c r="A97" t="b">
        <v>0</v>
      </c>
      <c r="B97" t="s">
        <v>22</v>
      </c>
      <c r="C97" t="s">
        <v>264</v>
      </c>
      <c r="D97" t="s">
        <v>264</v>
      </c>
      <c r="E97" s="1">
        <v>224489795918367</v>
      </c>
      <c r="F97">
        <v>6</v>
      </c>
      <c r="G97">
        <v>12</v>
      </c>
      <c r="H97">
        <v>6</v>
      </c>
      <c r="I97">
        <v>1</v>
      </c>
      <c r="J97">
        <v>196</v>
      </c>
      <c r="K97" s="1">
        <v>22466</v>
      </c>
      <c r="L97" t="s">
        <v>90</v>
      </c>
      <c r="M97" t="s">
        <v>25</v>
      </c>
      <c r="N97" t="s">
        <v>25</v>
      </c>
      <c r="O97" t="s">
        <v>25</v>
      </c>
      <c r="P97" t="s">
        <v>25</v>
      </c>
      <c r="R97" s="2">
        <v>9900000</v>
      </c>
      <c r="S97" s="2">
        <v>5300000</v>
      </c>
      <c r="T97" s="1">
        <v>2831</v>
      </c>
      <c r="U97" s="1">
        <v>200664481981931</v>
      </c>
      <c r="V97">
        <v>6</v>
      </c>
    </row>
    <row r="98" spans="1:22" x14ac:dyDescent="0.25">
      <c r="A98" t="b">
        <v>0</v>
      </c>
      <c r="B98" t="s">
        <v>22</v>
      </c>
      <c r="C98" t="s">
        <v>265</v>
      </c>
      <c r="D98" t="s">
        <v>265</v>
      </c>
      <c r="E98" s="1">
        <v>13030303030303</v>
      </c>
      <c r="F98">
        <v>5</v>
      </c>
      <c r="G98">
        <v>8</v>
      </c>
      <c r="H98">
        <v>5</v>
      </c>
      <c r="I98">
        <v>1</v>
      </c>
      <c r="J98">
        <v>330</v>
      </c>
      <c r="K98" s="1">
        <v>36865</v>
      </c>
      <c r="L98" t="s">
        <v>90</v>
      </c>
      <c r="M98" t="s">
        <v>188</v>
      </c>
      <c r="N98" t="s">
        <v>25</v>
      </c>
      <c r="O98" t="s">
        <v>188</v>
      </c>
      <c r="P98" t="s">
        <v>25</v>
      </c>
      <c r="Q98" t="s">
        <v>266</v>
      </c>
      <c r="R98" s="2">
        <v>2800000</v>
      </c>
      <c r="S98" s="2">
        <v>1800000</v>
      </c>
      <c r="T98" t="s">
        <v>267</v>
      </c>
      <c r="U98" s="1">
        <v>197533834030477</v>
      </c>
      <c r="V98">
        <v>5</v>
      </c>
    </row>
    <row r="99" spans="1:22" x14ac:dyDescent="0.25">
      <c r="A99" t="b">
        <v>0</v>
      </c>
      <c r="B99" t="s">
        <v>22</v>
      </c>
      <c r="C99" t="s">
        <v>268</v>
      </c>
      <c r="D99" t="s">
        <v>268</v>
      </c>
      <c r="E99" s="1">
        <v>191919191919192</v>
      </c>
      <c r="F99">
        <v>5</v>
      </c>
      <c r="G99">
        <v>7</v>
      </c>
      <c r="H99">
        <v>5</v>
      </c>
      <c r="I99">
        <v>1</v>
      </c>
      <c r="J99">
        <v>297</v>
      </c>
      <c r="K99" t="s">
        <v>269</v>
      </c>
      <c r="L99" t="s">
        <v>101</v>
      </c>
      <c r="M99" t="s">
        <v>25</v>
      </c>
      <c r="N99" t="s">
        <v>25</v>
      </c>
      <c r="O99" t="s">
        <v>25</v>
      </c>
      <c r="P99" t="s">
        <v>25</v>
      </c>
      <c r="R99" s="2">
        <v>5200000</v>
      </c>
      <c r="S99" s="2">
        <v>5700000</v>
      </c>
      <c r="T99" t="s">
        <v>267</v>
      </c>
      <c r="U99" t="s">
        <v>270</v>
      </c>
      <c r="V99">
        <v>5</v>
      </c>
    </row>
    <row r="100" spans="1:22" x14ac:dyDescent="0.25">
      <c r="A100" t="b">
        <v>0</v>
      </c>
      <c r="B100" t="s">
        <v>22</v>
      </c>
      <c r="C100" t="s">
        <v>271</v>
      </c>
      <c r="D100" t="s">
        <v>271</v>
      </c>
      <c r="E100" s="1">
        <v>160621761658031</v>
      </c>
      <c r="F100">
        <v>3</v>
      </c>
      <c r="G100">
        <v>4</v>
      </c>
      <c r="H100">
        <v>3</v>
      </c>
      <c r="I100">
        <v>1</v>
      </c>
      <c r="J100">
        <v>193</v>
      </c>
      <c r="K100" s="1">
        <v>20536</v>
      </c>
      <c r="L100" t="s">
        <v>272</v>
      </c>
      <c r="M100" t="s">
        <v>25</v>
      </c>
      <c r="N100" t="s">
        <v>25</v>
      </c>
      <c r="O100" t="s">
        <v>25</v>
      </c>
      <c r="P100" t="s">
        <v>25</v>
      </c>
      <c r="R100" s="2">
        <v>2500000</v>
      </c>
      <c r="S100" s="2">
        <v>5700000</v>
      </c>
      <c r="T100" s="1">
        <v>1154</v>
      </c>
      <c r="U100" s="1">
        <v>196762300109781</v>
      </c>
      <c r="V100">
        <v>3</v>
      </c>
    </row>
    <row r="101" spans="1:22" x14ac:dyDescent="0.25">
      <c r="A101" t="b">
        <v>0</v>
      </c>
      <c r="B101" t="s">
        <v>22</v>
      </c>
      <c r="C101" t="s">
        <v>273</v>
      </c>
      <c r="D101" t="s">
        <v>273</v>
      </c>
      <c r="E101" s="1">
        <v>163009404388715</v>
      </c>
      <c r="F101">
        <v>6</v>
      </c>
      <c r="G101">
        <v>10</v>
      </c>
      <c r="H101">
        <v>6</v>
      </c>
      <c r="I101">
        <v>1</v>
      </c>
      <c r="J101">
        <v>319</v>
      </c>
      <c r="K101" s="1">
        <v>35732</v>
      </c>
      <c r="L101" t="s">
        <v>274</v>
      </c>
      <c r="M101" t="s">
        <v>25</v>
      </c>
      <c r="N101" t="s">
        <v>25</v>
      </c>
      <c r="O101" t="s">
        <v>25</v>
      </c>
      <c r="P101" t="s">
        <v>25</v>
      </c>
      <c r="R101" s="2">
        <v>2500000</v>
      </c>
      <c r="S101" s="2">
        <v>4900000</v>
      </c>
      <c r="T101" s="1">
        <v>1254</v>
      </c>
      <c r="U101" s="1">
        <v>195365683606171</v>
      </c>
      <c r="V101">
        <v>6</v>
      </c>
    </row>
    <row r="102" spans="1:22" x14ac:dyDescent="0.25">
      <c r="A102" t="b">
        <v>0</v>
      </c>
      <c r="B102" t="s">
        <v>22</v>
      </c>
      <c r="C102" t="s">
        <v>275</v>
      </c>
      <c r="D102" t="s">
        <v>275</v>
      </c>
      <c r="E102" s="1">
        <v>195652173913043</v>
      </c>
      <c r="F102">
        <v>1</v>
      </c>
      <c r="G102">
        <v>2</v>
      </c>
      <c r="H102">
        <v>1</v>
      </c>
      <c r="I102">
        <v>1</v>
      </c>
      <c r="J102">
        <v>92</v>
      </c>
      <c r="K102" t="s">
        <v>276</v>
      </c>
      <c r="L102" t="s">
        <v>178</v>
      </c>
      <c r="M102" t="s">
        <v>25</v>
      </c>
      <c r="N102" t="s">
        <v>25</v>
      </c>
      <c r="O102" t="s">
        <v>25</v>
      </c>
      <c r="P102" t="s">
        <v>25</v>
      </c>
      <c r="R102" s="2">
        <v>1600000</v>
      </c>
      <c r="S102" s="2">
        <v>3200000</v>
      </c>
      <c r="T102" t="s">
        <v>186</v>
      </c>
      <c r="U102" t="s">
        <v>277</v>
      </c>
      <c r="V102">
        <v>1</v>
      </c>
    </row>
    <row r="103" spans="1:22" x14ac:dyDescent="0.25">
      <c r="A103" t="b">
        <v>0</v>
      </c>
      <c r="B103" t="s">
        <v>22</v>
      </c>
      <c r="C103" t="s">
        <v>278</v>
      </c>
      <c r="D103" t="s">
        <v>278</v>
      </c>
      <c r="E103" s="1">
        <v>175609756097561</v>
      </c>
      <c r="F103">
        <v>7</v>
      </c>
      <c r="G103">
        <v>18</v>
      </c>
      <c r="H103">
        <v>7</v>
      </c>
      <c r="I103">
        <v>1</v>
      </c>
      <c r="J103">
        <v>410</v>
      </c>
      <c r="K103" s="1">
        <v>44882</v>
      </c>
      <c r="L103" t="s">
        <v>248</v>
      </c>
      <c r="M103" t="s">
        <v>25</v>
      </c>
      <c r="N103" t="s">
        <v>25</v>
      </c>
      <c r="O103" t="s">
        <v>25</v>
      </c>
      <c r="P103" t="s">
        <v>25</v>
      </c>
      <c r="R103" s="2">
        <v>11000000</v>
      </c>
      <c r="S103" s="2">
        <v>17000000</v>
      </c>
      <c r="T103" s="1">
        <v>1371</v>
      </c>
      <c r="U103" s="1">
        <v>186760247881893</v>
      </c>
      <c r="V103">
        <v>7</v>
      </c>
    </row>
    <row r="104" spans="1:22" x14ac:dyDescent="0.25">
      <c r="A104" t="b">
        <v>0</v>
      </c>
      <c r="B104" t="s">
        <v>22</v>
      </c>
      <c r="C104" t="s">
        <v>279</v>
      </c>
      <c r="D104" t="s">
        <v>279</v>
      </c>
      <c r="E104" s="1">
        <v>671140939597315</v>
      </c>
      <c r="F104">
        <v>6</v>
      </c>
      <c r="G104">
        <v>10</v>
      </c>
      <c r="H104">
        <v>6</v>
      </c>
      <c r="I104">
        <v>1</v>
      </c>
      <c r="J104">
        <v>1043</v>
      </c>
      <c r="K104" s="1">
        <v>106204</v>
      </c>
      <c r="L104" t="s">
        <v>280</v>
      </c>
      <c r="M104" t="s">
        <v>188</v>
      </c>
      <c r="N104" t="s">
        <v>25</v>
      </c>
      <c r="O104" t="s">
        <v>188</v>
      </c>
      <c r="P104" t="s">
        <v>25</v>
      </c>
      <c r="R104" s="2">
        <v>1900000</v>
      </c>
      <c r="S104" s="2">
        <v>3700000</v>
      </c>
      <c r="T104" t="s">
        <v>281</v>
      </c>
      <c r="U104" s="1">
        <v>185331352468547</v>
      </c>
      <c r="V104">
        <v>6</v>
      </c>
    </row>
    <row r="105" spans="1:22" x14ac:dyDescent="0.25">
      <c r="A105" t="b">
        <v>0</v>
      </c>
      <c r="B105" t="s">
        <v>22</v>
      </c>
      <c r="C105" t="s">
        <v>282</v>
      </c>
      <c r="D105" t="s">
        <v>283</v>
      </c>
      <c r="E105" s="1">
        <v>821018062397373</v>
      </c>
      <c r="F105">
        <v>7</v>
      </c>
      <c r="G105">
        <v>10</v>
      </c>
      <c r="H105">
        <v>4</v>
      </c>
      <c r="I105">
        <v>1</v>
      </c>
      <c r="J105">
        <v>609</v>
      </c>
      <c r="K105" s="1">
        <v>69321</v>
      </c>
      <c r="L105" t="s">
        <v>284</v>
      </c>
      <c r="M105" t="s">
        <v>188</v>
      </c>
      <c r="N105" t="s">
        <v>25</v>
      </c>
      <c r="O105" t="s">
        <v>188</v>
      </c>
      <c r="P105" t="s">
        <v>25</v>
      </c>
      <c r="R105" s="2">
        <v>2300000</v>
      </c>
      <c r="S105" s="2">
        <v>2800000</v>
      </c>
      <c r="T105" t="s">
        <v>186</v>
      </c>
      <c r="U105" s="1">
        <v>182671166348583</v>
      </c>
      <c r="V105">
        <v>7</v>
      </c>
    </row>
    <row r="106" spans="1:22" x14ac:dyDescent="0.25">
      <c r="A106" t="b">
        <v>0</v>
      </c>
      <c r="B106" t="s">
        <v>22</v>
      </c>
      <c r="C106" t="s">
        <v>285</v>
      </c>
      <c r="D106" t="s">
        <v>285</v>
      </c>
      <c r="E106" s="1">
        <v>22007722007722</v>
      </c>
      <c r="F106">
        <v>6</v>
      </c>
      <c r="G106">
        <v>10</v>
      </c>
      <c r="H106">
        <v>6</v>
      </c>
      <c r="I106">
        <v>1</v>
      </c>
      <c r="J106">
        <v>259</v>
      </c>
      <c r="K106" s="1">
        <v>29313</v>
      </c>
      <c r="L106" t="s">
        <v>286</v>
      </c>
      <c r="M106" t="s">
        <v>25</v>
      </c>
      <c r="N106" t="s">
        <v>25</v>
      </c>
      <c r="O106" t="s">
        <v>25</v>
      </c>
      <c r="P106" t="s">
        <v>25</v>
      </c>
      <c r="Q106" t="s">
        <v>287</v>
      </c>
      <c r="R106" s="2">
        <v>13000000</v>
      </c>
      <c r="S106" s="2">
        <v>16000000</v>
      </c>
      <c r="T106" s="1">
        <v>1154</v>
      </c>
      <c r="U106" s="1">
        <v>180288436891305</v>
      </c>
      <c r="V106">
        <v>6</v>
      </c>
    </row>
    <row r="107" spans="1:22" x14ac:dyDescent="0.25">
      <c r="A107" t="b">
        <v>0</v>
      </c>
      <c r="B107" t="s">
        <v>22</v>
      </c>
      <c r="C107" t="s">
        <v>288</v>
      </c>
      <c r="D107" t="s">
        <v>288</v>
      </c>
      <c r="E107" s="1">
        <v>1417004048583</v>
      </c>
      <c r="F107">
        <v>3</v>
      </c>
      <c r="G107">
        <v>4</v>
      </c>
      <c r="H107">
        <v>3</v>
      </c>
      <c r="I107">
        <v>1</v>
      </c>
      <c r="J107">
        <v>247</v>
      </c>
      <c r="K107" s="1">
        <v>26522</v>
      </c>
      <c r="L107" t="s">
        <v>289</v>
      </c>
      <c r="M107" t="s">
        <v>25</v>
      </c>
      <c r="N107" t="s">
        <v>25</v>
      </c>
      <c r="O107" t="s">
        <v>25</v>
      </c>
      <c r="P107" t="s">
        <v>25</v>
      </c>
      <c r="R107" s="2">
        <v>1300000</v>
      </c>
      <c r="S107" s="2">
        <v>1600000</v>
      </c>
      <c r="T107" t="s">
        <v>290</v>
      </c>
      <c r="U107" t="s">
        <v>291</v>
      </c>
      <c r="V107">
        <v>3</v>
      </c>
    </row>
    <row r="108" spans="1:22" x14ac:dyDescent="0.25">
      <c r="A108" t="b">
        <v>0</v>
      </c>
      <c r="B108" t="s">
        <v>22</v>
      </c>
      <c r="C108" t="s">
        <v>292</v>
      </c>
      <c r="D108" t="s">
        <v>292</v>
      </c>
      <c r="E108" s="1">
        <v>185567010309278</v>
      </c>
      <c r="F108">
        <v>4</v>
      </c>
      <c r="G108">
        <v>7</v>
      </c>
      <c r="H108">
        <v>4</v>
      </c>
      <c r="I108">
        <v>1</v>
      </c>
      <c r="J108">
        <v>291</v>
      </c>
      <c r="K108" s="1">
        <v>30561</v>
      </c>
      <c r="L108" t="s">
        <v>293</v>
      </c>
      <c r="M108" t="s">
        <v>25</v>
      </c>
      <c r="N108" t="s">
        <v>25</v>
      </c>
      <c r="O108" t="s">
        <v>25</v>
      </c>
      <c r="P108" t="s">
        <v>25</v>
      </c>
      <c r="R108" s="2">
        <v>5500000</v>
      </c>
      <c r="S108" s="2">
        <v>13000000</v>
      </c>
      <c r="T108" t="s">
        <v>267</v>
      </c>
      <c r="U108" s="1">
        <v>176265714285714</v>
      </c>
      <c r="V108">
        <v>4</v>
      </c>
    </row>
    <row r="109" spans="1:22" x14ac:dyDescent="0.25">
      <c r="A109" t="b">
        <v>0</v>
      </c>
      <c r="B109" t="s">
        <v>22</v>
      </c>
      <c r="C109" t="s">
        <v>294</v>
      </c>
      <c r="D109" t="s">
        <v>294</v>
      </c>
      <c r="E109" s="1">
        <v>173745173745174</v>
      </c>
      <c r="F109">
        <v>5</v>
      </c>
      <c r="G109">
        <v>7</v>
      </c>
      <c r="H109">
        <v>5</v>
      </c>
      <c r="I109">
        <v>1</v>
      </c>
      <c r="J109">
        <v>259</v>
      </c>
      <c r="K109" s="1">
        <v>27952</v>
      </c>
      <c r="L109" t="s">
        <v>295</v>
      </c>
      <c r="M109" t="s">
        <v>25</v>
      </c>
      <c r="N109" t="s">
        <v>25</v>
      </c>
      <c r="O109" t="s">
        <v>25</v>
      </c>
      <c r="P109" t="s">
        <v>25</v>
      </c>
      <c r="R109" s="2">
        <v>30000000</v>
      </c>
      <c r="S109" s="2">
        <v>38000000</v>
      </c>
      <c r="T109" t="s">
        <v>260</v>
      </c>
      <c r="U109" s="1">
        <v>174893284241238</v>
      </c>
      <c r="V109">
        <v>5</v>
      </c>
    </row>
    <row r="110" spans="1:22" x14ac:dyDescent="0.25">
      <c r="A110" t="b">
        <v>0</v>
      </c>
      <c r="B110" t="s">
        <v>22</v>
      </c>
      <c r="C110" t="s">
        <v>296</v>
      </c>
      <c r="D110" t="s">
        <v>296</v>
      </c>
      <c r="E110" s="1">
        <v>161971830985916</v>
      </c>
      <c r="F110">
        <v>3</v>
      </c>
      <c r="G110">
        <v>5</v>
      </c>
      <c r="H110">
        <v>3</v>
      </c>
      <c r="I110">
        <v>1</v>
      </c>
      <c r="J110">
        <v>142</v>
      </c>
      <c r="K110" s="1">
        <v>15968</v>
      </c>
      <c r="L110" t="s">
        <v>297</v>
      </c>
      <c r="M110" t="s">
        <v>25</v>
      </c>
      <c r="N110" t="s">
        <v>188</v>
      </c>
      <c r="O110" t="s">
        <v>25</v>
      </c>
      <c r="P110" t="s">
        <v>188</v>
      </c>
      <c r="R110" s="2">
        <v>3200000</v>
      </c>
      <c r="S110" s="2">
        <v>450000</v>
      </c>
      <c r="T110" t="s">
        <v>298</v>
      </c>
      <c r="U110" s="1">
        <v>172105510006486</v>
      </c>
      <c r="V110">
        <v>3</v>
      </c>
    </row>
    <row r="111" spans="1:22" x14ac:dyDescent="0.25">
      <c r="A111" t="b">
        <v>0</v>
      </c>
      <c r="B111" t="s">
        <v>22</v>
      </c>
      <c r="C111" t="s">
        <v>299</v>
      </c>
      <c r="D111" t="s">
        <v>299</v>
      </c>
      <c r="E111" s="1">
        <v>181318681318681</v>
      </c>
      <c r="F111">
        <v>3</v>
      </c>
      <c r="G111">
        <v>6</v>
      </c>
      <c r="H111">
        <v>3</v>
      </c>
      <c r="I111">
        <v>1</v>
      </c>
      <c r="J111">
        <v>182</v>
      </c>
      <c r="K111" s="1">
        <v>21358</v>
      </c>
      <c r="L111" t="s">
        <v>300</v>
      </c>
      <c r="M111" t="s">
        <v>25</v>
      </c>
      <c r="N111" t="s">
        <v>25</v>
      </c>
      <c r="O111" t="s">
        <v>25</v>
      </c>
      <c r="P111" t="s">
        <v>25</v>
      </c>
      <c r="R111" s="2">
        <v>15000000</v>
      </c>
      <c r="S111" s="2">
        <v>20000000</v>
      </c>
      <c r="T111" t="s">
        <v>301</v>
      </c>
      <c r="U111" t="s">
        <v>302</v>
      </c>
      <c r="V111">
        <v>3</v>
      </c>
    </row>
    <row r="112" spans="1:22" x14ac:dyDescent="0.25">
      <c r="A112" t="b">
        <v>0</v>
      </c>
      <c r="B112" t="s">
        <v>22</v>
      </c>
      <c r="C112" t="s">
        <v>303</v>
      </c>
      <c r="D112" t="s">
        <v>303</v>
      </c>
      <c r="E112" s="1">
        <v>195402298850575</v>
      </c>
      <c r="F112">
        <v>2</v>
      </c>
      <c r="G112">
        <v>4</v>
      </c>
      <c r="H112">
        <v>2</v>
      </c>
      <c r="I112">
        <v>1</v>
      </c>
      <c r="J112">
        <v>87</v>
      </c>
      <c r="K112" s="1">
        <v>8962</v>
      </c>
      <c r="L112" t="s">
        <v>304</v>
      </c>
      <c r="M112" t="s">
        <v>25</v>
      </c>
      <c r="N112" t="s">
        <v>25</v>
      </c>
      <c r="O112" t="s">
        <v>25</v>
      </c>
      <c r="P112" t="s">
        <v>25</v>
      </c>
      <c r="R112" s="2">
        <v>200000000</v>
      </c>
      <c r="S112" s="2">
        <v>260000000</v>
      </c>
      <c r="T112" s="1">
        <v>1512</v>
      </c>
      <c r="U112" s="1">
        <v>161844150118845</v>
      </c>
      <c r="V112">
        <v>2</v>
      </c>
    </row>
    <row r="113" spans="1:22" x14ac:dyDescent="0.25">
      <c r="A113" t="b">
        <v>0</v>
      </c>
      <c r="B113" t="s">
        <v>22</v>
      </c>
      <c r="C113" t="s">
        <v>305</v>
      </c>
      <c r="D113" t="s">
        <v>305</v>
      </c>
      <c r="E113" s="1">
        <v>114754098360656</v>
      </c>
      <c r="F113">
        <v>2</v>
      </c>
      <c r="G113">
        <v>3</v>
      </c>
      <c r="H113">
        <v>2</v>
      </c>
      <c r="I113">
        <v>1</v>
      </c>
      <c r="J113">
        <v>244</v>
      </c>
      <c r="K113" s="1">
        <v>27023</v>
      </c>
      <c r="L113" t="s">
        <v>306</v>
      </c>
      <c r="M113" t="s">
        <v>25</v>
      </c>
      <c r="N113" t="s">
        <v>25</v>
      </c>
      <c r="O113" t="s">
        <v>25</v>
      </c>
      <c r="P113" t="s">
        <v>25</v>
      </c>
      <c r="R113" s="2">
        <v>1400000</v>
      </c>
      <c r="S113" s="2">
        <v>1900000</v>
      </c>
      <c r="T113" t="s">
        <v>307</v>
      </c>
      <c r="U113" s="1">
        <v>161773333333333</v>
      </c>
      <c r="V113">
        <v>2</v>
      </c>
    </row>
    <row r="114" spans="1:22" x14ac:dyDescent="0.25">
      <c r="A114" t="b">
        <v>0</v>
      </c>
      <c r="B114" t="s">
        <v>22</v>
      </c>
      <c r="C114" t="s">
        <v>308</v>
      </c>
      <c r="D114" t="s">
        <v>308</v>
      </c>
      <c r="E114" s="1">
        <v>112426035502959</v>
      </c>
      <c r="F114">
        <v>4</v>
      </c>
      <c r="G114">
        <v>6</v>
      </c>
      <c r="H114">
        <v>4</v>
      </c>
      <c r="I114">
        <v>1</v>
      </c>
      <c r="J114">
        <v>338</v>
      </c>
      <c r="K114" s="1">
        <v>35375</v>
      </c>
      <c r="L114" t="s">
        <v>309</v>
      </c>
      <c r="M114" t="s">
        <v>25</v>
      </c>
      <c r="N114" t="s">
        <v>25</v>
      </c>
      <c r="O114" t="s">
        <v>25</v>
      </c>
      <c r="P114" t="s">
        <v>25</v>
      </c>
      <c r="R114" s="2">
        <v>2300000</v>
      </c>
      <c r="S114" s="2">
        <v>1900000</v>
      </c>
      <c r="T114" t="s">
        <v>201</v>
      </c>
      <c r="U114" s="1">
        <v>159936638210702</v>
      </c>
      <c r="V114">
        <v>4</v>
      </c>
    </row>
    <row r="115" spans="1:22" x14ac:dyDescent="0.25">
      <c r="A115" t="b">
        <v>0</v>
      </c>
      <c r="B115" t="s">
        <v>22</v>
      </c>
      <c r="C115" t="s">
        <v>310</v>
      </c>
      <c r="D115" t="s">
        <v>310</v>
      </c>
      <c r="E115" s="1">
        <v>138964577656676</v>
      </c>
      <c r="F115">
        <v>5</v>
      </c>
      <c r="G115">
        <v>10</v>
      </c>
      <c r="H115">
        <v>5</v>
      </c>
      <c r="I115">
        <v>1</v>
      </c>
      <c r="J115">
        <v>367</v>
      </c>
      <c r="K115" s="1">
        <v>42615</v>
      </c>
      <c r="L115" t="s">
        <v>311</v>
      </c>
      <c r="M115" t="s">
        <v>188</v>
      </c>
      <c r="N115" t="s">
        <v>25</v>
      </c>
      <c r="O115" t="s">
        <v>188</v>
      </c>
      <c r="P115" t="s">
        <v>25</v>
      </c>
      <c r="R115" s="2">
        <v>3800000</v>
      </c>
      <c r="S115" s="2">
        <v>6400000</v>
      </c>
      <c r="T115" t="s">
        <v>312</v>
      </c>
      <c r="U115" s="1">
        <v>157077045463547</v>
      </c>
      <c r="V115">
        <v>5</v>
      </c>
    </row>
    <row r="116" spans="1:22" x14ac:dyDescent="0.25">
      <c r="A116" t="b">
        <v>0</v>
      </c>
      <c r="B116" t="s">
        <v>22</v>
      </c>
      <c r="C116" t="s">
        <v>313</v>
      </c>
      <c r="D116" t="s">
        <v>313</v>
      </c>
      <c r="E116" s="1">
        <v>215343203230148</v>
      </c>
      <c r="F116">
        <v>1</v>
      </c>
      <c r="G116">
        <v>3</v>
      </c>
      <c r="H116">
        <v>1</v>
      </c>
      <c r="I116">
        <v>1</v>
      </c>
      <c r="J116">
        <v>743</v>
      </c>
      <c r="K116" s="1">
        <v>77959</v>
      </c>
      <c r="L116" t="s">
        <v>314</v>
      </c>
      <c r="M116" t="s">
        <v>25</v>
      </c>
      <c r="N116" t="s">
        <v>25</v>
      </c>
      <c r="O116" t="s">
        <v>25</v>
      </c>
      <c r="P116" t="s">
        <v>25</v>
      </c>
      <c r="R116" s="2">
        <v>1500000</v>
      </c>
      <c r="S116" s="2">
        <v>2500000</v>
      </c>
      <c r="T116" t="s">
        <v>315</v>
      </c>
      <c r="U116" s="1">
        <v>15706420919542</v>
      </c>
      <c r="V116">
        <v>1</v>
      </c>
    </row>
    <row r="117" spans="1:22" x14ac:dyDescent="0.25">
      <c r="A117" t="b">
        <v>0</v>
      </c>
      <c r="B117" t="s">
        <v>22</v>
      </c>
      <c r="C117" t="s">
        <v>316</v>
      </c>
      <c r="D117" t="s">
        <v>316</v>
      </c>
      <c r="E117" s="1">
        <v>240641711229947</v>
      </c>
      <c r="F117">
        <v>5</v>
      </c>
      <c r="G117">
        <v>8</v>
      </c>
      <c r="H117">
        <v>5</v>
      </c>
      <c r="I117">
        <v>1</v>
      </c>
      <c r="J117">
        <v>187</v>
      </c>
      <c r="K117" s="1">
        <v>20917</v>
      </c>
      <c r="L117" t="s">
        <v>317</v>
      </c>
      <c r="M117" t="s">
        <v>25</v>
      </c>
      <c r="N117" t="s">
        <v>25</v>
      </c>
      <c r="O117" t="s">
        <v>25</v>
      </c>
      <c r="P117" t="s">
        <v>25</v>
      </c>
      <c r="R117" s="2">
        <v>33000000</v>
      </c>
      <c r="S117" s="2">
        <v>39000000</v>
      </c>
      <c r="T117" s="1">
        <v>2981</v>
      </c>
      <c r="U117" s="1">
        <v>156838272754041</v>
      </c>
      <c r="V117">
        <v>5</v>
      </c>
    </row>
    <row r="118" spans="1:22" x14ac:dyDescent="0.25">
      <c r="A118" t="b">
        <v>0</v>
      </c>
      <c r="B118" t="s">
        <v>22</v>
      </c>
      <c r="C118" t="s">
        <v>318</v>
      </c>
      <c r="D118" t="s">
        <v>318</v>
      </c>
      <c r="E118" s="1">
        <v>116935483870968</v>
      </c>
      <c r="F118">
        <v>3</v>
      </c>
      <c r="G118">
        <v>4</v>
      </c>
      <c r="H118">
        <v>3</v>
      </c>
      <c r="I118">
        <v>1</v>
      </c>
      <c r="J118">
        <v>496</v>
      </c>
      <c r="K118" s="1">
        <v>52599</v>
      </c>
      <c r="L118" t="s">
        <v>319</v>
      </c>
      <c r="M118" t="s">
        <v>25</v>
      </c>
      <c r="N118" t="s">
        <v>25</v>
      </c>
      <c r="O118" t="s">
        <v>25</v>
      </c>
      <c r="P118" t="s">
        <v>25</v>
      </c>
      <c r="R118" s="2">
        <v>2000000</v>
      </c>
      <c r="S118" s="2">
        <v>970000</v>
      </c>
      <c r="T118" t="s">
        <v>320</v>
      </c>
      <c r="U118" s="1">
        <v>156559141446792</v>
      </c>
      <c r="V118">
        <v>3</v>
      </c>
    </row>
    <row r="119" spans="1:22" x14ac:dyDescent="0.25">
      <c r="A119" t="b">
        <v>0</v>
      </c>
      <c r="B119" t="s">
        <v>22</v>
      </c>
      <c r="C119" t="s">
        <v>321</v>
      </c>
      <c r="D119" t="s">
        <v>321</v>
      </c>
      <c r="E119" s="1">
        <v>953436807095344</v>
      </c>
      <c r="F119">
        <v>4</v>
      </c>
      <c r="G119">
        <v>8</v>
      </c>
      <c r="H119">
        <v>4</v>
      </c>
      <c r="I119">
        <v>1</v>
      </c>
      <c r="J119">
        <v>451</v>
      </c>
      <c r="K119" s="1">
        <v>49555</v>
      </c>
      <c r="L119" t="s">
        <v>322</v>
      </c>
      <c r="M119" t="s">
        <v>25</v>
      </c>
      <c r="N119" t="s">
        <v>25</v>
      </c>
      <c r="O119" t="s">
        <v>25</v>
      </c>
      <c r="P119" t="s">
        <v>25</v>
      </c>
      <c r="Q119" t="s">
        <v>323</v>
      </c>
      <c r="R119" s="2">
        <v>3400000</v>
      </c>
      <c r="S119" s="2">
        <v>2900000</v>
      </c>
      <c r="T119" t="s">
        <v>186</v>
      </c>
      <c r="U119" s="1">
        <v>155843084237031</v>
      </c>
      <c r="V119">
        <v>4</v>
      </c>
    </row>
    <row r="120" spans="1:22" x14ac:dyDescent="0.25">
      <c r="A120" t="b">
        <v>0</v>
      </c>
      <c r="B120" t="s">
        <v>22</v>
      </c>
      <c r="C120" t="s">
        <v>324</v>
      </c>
      <c r="D120" t="s">
        <v>324</v>
      </c>
      <c r="E120" s="1">
        <v>362426035502959</v>
      </c>
      <c r="F120">
        <v>4</v>
      </c>
      <c r="G120">
        <v>7</v>
      </c>
      <c r="H120">
        <v>3</v>
      </c>
      <c r="I120">
        <v>1</v>
      </c>
      <c r="J120">
        <v>1352</v>
      </c>
      <c r="K120" s="1">
        <v>145803</v>
      </c>
      <c r="L120" t="s">
        <v>325</v>
      </c>
      <c r="M120" t="s">
        <v>25</v>
      </c>
      <c r="N120" t="s">
        <v>25</v>
      </c>
      <c r="O120" t="s">
        <v>25</v>
      </c>
      <c r="P120" t="s">
        <v>25</v>
      </c>
      <c r="R120" s="2">
        <v>560000</v>
      </c>
      <c r="S120" s="2">
        <v>510000</v>
      </c>
      <c r="T120" t="s">
        <v>326</v>
      </c>
      <c r="U120" s="1">
        <v>155511957068913</v>
      </c>
      <c r="V120">
        <v>4</v>
      </c>
    </row>
    <row r="121" spans="1:22" x14ac:dyDescent="0.25">
      <c r="A121" t="b">
        <v>0</v>
      </c>
      <c r="B121" t="s">
        <v>22</v>
      </c>
      <c r="C121" t="s">
        <v>327</v>
      </c>
      <c r="D121" t="s">
        <v>327</v>
      </c>
      <c r="E121" s="1">
        <v>30718954248366</v>
      </c>
      <c r="F121">
        <v>7</v>
      </c>
      <c r="G121">
        <v>11</v>
      </c>
      <c r="H121">
        <v>7</v>
      </c>
      <c r="I121">
        <v>1</v>
      </c>
      <c r="J121">
        <v>153</v>
      </c>
      <c r="K121" s="1">
        <v>16292</v>
      </c>
      <c r="L121" t="s">
        <v>328</v>
      </c>
      <c r="M121" t="s">
        <v>188</v>
      </c>
      <c r="N121" t="s">
        <v>25</v>
      </c>
      <c r="O121" t="s">
        <v>188</v>
      </c>
      <c r="P121" t="s">
        <v>25</v>
      </c>
      <c r="R121" s="2">
        <v>8300000</v>
      </c>
      <c r="S121" s="2">
        <v>12000000</v>
      </c>
      <c r="T121" s="1">
        <v>4995</v>
      </c>
      <c r="U121" s="1">
        <v>151193001050585</v>
      </c>
      <c r="V121">
        <v>7</v>
      </c>
    </row>
    <row r="122" spans="1:22" x14ac:dyDescent="0.25">
      <c r="A122" t="b">
        <v>0</v>
      </c>
      <c r="B122" t="s">
        <v>22</v>
      </c>
      <c r="C122" t="s">
        <v>329</v>
      </c>
      <c r="D122" t="s">
        <v>329</v>
      </c>
      <c r="E122" s="1">
        <v>243243243243243</v>
      </c>
      <c r="F122">
        <v>5</v>
      </c>
      <c r="G122">
        <v>7</v>
      </c>
      <c r="H122">
        <v>5</v>
      </c>
      <c r="I122">
        <v>1</v>
      </c>
      <c r="J122">
        <v>185</v>
      </c>
      <c r="K122" s="1">
        <v>20715</v>
      </c>
      <c r="L122" t="s">
        <v>330</v>
      </c>
      <c r="M122" t="s">
        <v>25</v>
      </c>
      <c r="N122" t="s">
        <v>25</v>
      </c>
      <c r="O122" t="s">
        <v>25</v>
      </c>
      <c r="P122" t="s">
        <v>25</v>
      </c>
      <c r="R122" s="2">
        <v>12000000</v>
      </c>
      <c r="S122" s="2">
        <v>8900000</v>
      </c>
      <c r="T122" s="1">
        <v>1054</v>
      </c>
      <c r="U122" s="1">
        <v>148599849615146</v>
      </c>
      <c r="V122">
        <v>5</v>
      </c>
    </row>
    <row r="123" spans="1:22" x14ac:dyDescent="0.25">
      <c r="A123" t="b">
        <v>0</v>
      </c>
      <c r="B123" t="s">
        <v>22</v>
      </c>
      <c r="C123" t="s">
        <v>331</v>
      </c>
      <c r="D123" t="s">
        <v>331</v>
      </c>
      <c r="E123" s="1">
        <v>214698596201486</v>
      </c>
      <c r="F123">
        <v>4</v>
      </c>
      <c r="G123">
        <v>7</v>
      </c>
      <c r="H123">
        <v>3</v>
      </c>
      <c r="I123">
        <v>1</v>
      </c>
      <c r="J123">
        <v>2422</v>
      </c>
      <c r="K123" s="1">
        <v>247664</v>
      </c>
      <c r="L123" t="s">
        <v>332</v>
      </c>
      <c r="M123" t="s">
        <v>25</v>
      </c>
      <c r="N123" t="s">
        <v>25</v>
      </c>
      <c r="O123" t="s">
        <v>25</v>
      </c>
      <c r="P123" t="s">
        <v>25</v>
      </c>
      <c r="R123" s="2">
        <v>440000</v>
      </c>
      <c r="S123" s="2">
        <v>490000</v>
      </c>
      <c r="T123" t="s">
        <v>333</v>
      </c>
      <c r="U123" s="1">
        <v>146058156297018</v>
      </c>
      <c r="V123">
        <v>4</v>
      </c>
    </row>
    <row r="124" spans="1:22" x14ac:dyDescent="0.25">
      <c r="A124" t="b">
        <v>0</v>
      </c>
      <c r="B124" t="s">
        <v>22</v>
      </c>
      <c r="C124" t="s">
        <v>334</v>
      </c>
      <c r="D124" t="s">
        <v>334</v>
      </c>
      <c r="E124">
        <v>50</v>
      </c>
      <c r="F124">
        <v>4</v>
      </c>
      <c r="G124">
        <v>7</v>
      </c>
      <c r="H124">
        <v>4</v>
      </c>
      <c r="I124">
        <v>1</v>
      </c>
      <c r="J124">
        <v>54</v>
      </c>
      <c r="K124" s="1">
        <v>6493</v>
      </c>
      <c r="L124" t="s">
        <v>335</v>
      </c>
      <c r="M124" t="s">
        <v>188</v>
      </c>
      <c r="N124" t="s">
        <v>25</v>
      </c>
      <c r="O124" t="s">
        <v>188</v>
      </c>
      <c r="P124" t="s">
        <v>25</v>
      </c>
      <c r="R124" s="2">
        <v>1900000</v>
      </c>
      <c r="S124" s="2">
        <v>9600000</v>
      </c>
      <c r="T124">
        <v>99999</v>
      </c>
      <c r="U124" s="1">
        <v>144226744752595</v>
      </c>
      <c r="V124">
        <v>4</v>
      </c>
    </row>
    <row r="125" spans="1:22" x14ac:dyDescent="0.25">
      <c r="A125" t="b">
        <v>0</v>
      </c>
      <c r="B125" t="s">
        <v>22</v>
      </c>
      <c r="C125" t="s">
        <v>336</v>
      </c>
      <c r="D125" t="s">
        <v>336</v>
      </c>
      <c r="E125" s="1">
        <v>338983050847458</v>
      </c>
      <c r="F125">
        <v>3</v>
      </c>
      <c r="G125">
        <v>5</v>
      </c>
      <c r="H125">
        <v>3</v>
      </c>
      <c r="I125">
        <v>1</v>
      </c>
      <c r="J125">
        <v>944</v>
      </c>
      <c r="K125" s="1">
        <v>100669</v>
      </c>
      <c r="L125" t="s">
        <v>337</v>
      </c>
      <c r="M125" t="s">
        <v>25</v>
      </c>
      <c r="N125" t="s">
        <v>25</v>
      </c>
      <c r="O125" t="s">
        <v>25</v>
      </c>
      <c r="P125" t="s">
        <v>25</v>
      </c>
      <c r="R125" s="2">
        <v>710000</v>
      </c>
      <c r="S125" s="2">
        <v>720000</v>
      </c>
      <c r="T125" t="s">
        <v>338</v>
      </c>
      <c r="U125" s="1">
        <v>144056432006923</v>
      </c>
      <c r="V125">
        <v>3</v>
      </c>
    </row>
    <row r="126" spans="1:22" x14ac:dyDescent="0.25">
      <c r="A126" t="b">
        <v>0</v>
      </c>
      <c r="B126" t="s">
        <v>22</v>
      </c>
      <c r="C126" t="s">
        <v>339</v>
      </c>
      <c r="D126" t="s">
        <v>339</v>
      </c>
      <c r="E126" s="1">
        <v>233870967741935</v>
      </c>
      <c r="F126">
        <v>7</v>
      </c>
      <c r="G126">
        <v>8</v>
      </c>
      <c r="H126">
        <v>7</v>
      </c>
      <c r="I126">
        <v>1</v>
      </c>
      <c r="J126">
        <v>248</v>
      </c>
      <c r="K126" s="1">
        <v>28418</v>
      </c>
      <c r="L126" t="s">
        <v>178</v>
      </c>
      <c r="M126" t="s">
        <v>25</v>
      </c>
      <c r="N126" t="s">
        <v>25</v>
      </c>
      <c r="O126" t="s">
        <v>25</v>
      </c>
      <c r="P126" t="s">
        <v>25</v>
      </c>
      <c r="R126" s="2">
        <v>3700000</v>
      </c>
      <c r="S126" s="2">
        <v>14000000</v>
      </c>
      <c r="T126" s="1">
        <v>2415</v>
      </c>
      <c r="U126" s="1">
        <v>143911463573855</v>
      </c>
      <c r="V126">
        <v>7</v>
      </c>
    </row>
    <row r="127" spans="1:22" x14ac:dyDescent="0.25">
      <c r="A127" t="b">
        <v>0</v>
      </c>
      <c r="B127" t="s">
        <v>22</v>
      </c>
      <c r="C127" t="s">
        <v>340</v>
      </c>
      <c r="D127" t="s">
        <v>340</v>
      </c>
      <c r="E127" s="1">
        <v>20627802690583</v>
      </c>
      <c r="F127">
        <v>7</v>
      </c>
      <c r="G127">
        <v>10</v>
      </c>
      <c r="H127">
        <v>7</v>
      </c>
      <c r="I127">
        <v>1</v>
      </c>
      <c r="J127">
        <v>223</v>
      </c>
      <c r="K127" s="1">
        <v>24357</v>
      </c>
      <c r="L127" t="s">
        <v>132</v>
      </c>
      <c r="M127" t="s">
        <v>188</v>
      </c>
      <c r="N127" t="s">
        <v>25</v>
      </c>
      <c r="O127" t="s">
        <v>188</v>
      </c>
      <c r="P127" t="s">
        <v>25</v>
      </c>
      <c r="Q127" t="s">
        <v>341</v>
      </c>
      <c r="R127" s="2">
        <v>32000000</v>
      </c>
      <c r="S127" s="2">
        <v>5100000</v>
      </c>
      <c r="T127" s="1">
        <v>1512</v>
      </c>
      <c r="U127" s="1">
        <v>141403421101106</v>
      </c>
      <c r="V127">
        <v>7</v>
      </c>
    </row>
    <row r="128" spans="1:22" x14ac:dyDescent="0.25">
      <c r="A128" t="b">
        <v>0</v>
      </c>
      <c r="B128" t="s">
        <v>22</v>
      </c>
      <c r="C128" t="s">
        <v>342</v>
      </c>
      <c r="D128" t="s">
        <v>342</v>
      </c>
      <c r="E128" s="1">
        <v>192307692307692</v>
      </c>
      <c r="F128">
        <v>1</v>
      </c>
      <c r="G128">
        <v>2</v>
      </c>
      <c r="H128">
        <v>1</v>
      </c>
      <c r="I128">
        <v>1</v>
      </c>
      <c r="J128">
        <v>104</v>
      </c>
      <c r="K128" t="s">
        <v>343</v>
      </c>
      <c r="L128" t="s">
        <v>344</v>
      </c>
      <c r="M128" t="s">
        <v>25</v>
      </c>
      <c r="N128" t="s">
        <v>25</v>
      </c>
      <c r="O128" t="s">
        <v>25</v>
      </c>
      <c r="P128" t="s">
        <v>25</v>
      </c>
      <c r="R128" s="2">
        <v>780000</v>
      </c>
      <c r="S128" s="2">
        <v>1100000</v>
      </c>
      <c r="T128" t="s">
        <v>201</v>
      </c>
      <c r="U128" t="s">
        <v>345</v>
      </c>
      <c r="V128">
        <v>1</v>
      </c>
    </row>
    <row r="129" spans="1:22" x14ac:dyDescent="0.25">
      <c r="A129" t="b">
        <v>0</v>
      </c>
      <c r="B129" t="s">
        <v>22</v>
      </c>
      <c r="C129" t="s">
        <v>346</v>
      </c>
      <c r="D129" t="s">
        <v>346</v>
      </c>
      <c r="E129" s="1">
        <v>12183908045977</v>
      </c>
      <c r="F129">
        <v>4</v>
      </c>
      <c r="G129">
        <v>6</v>
      </c>
      <c r="H129">
        <v>4</v>
      </c>
      <c r="I129">
        <v>1</v>
      </c>
      <c r="J129">
        <v>435</v>
      </c>
      <c r="K129" s="1">
        <v>48262</v>
      </c>
      <c r="L129" t="s">
        <v>319</v>
      </c>
      <c r="M129" t="s">
        <v>188</v>
      </c>
      <c r="N129" t="s">
        <v>25</v>
      </c>
      <c r="O129" t="s">
        <v>188</v>
      </c>
      <c r="P129" t="s">
        <v>25</v>
      </c>
      <c r="R129" s="2">
        <v>5000000</v>
      </c>
      <c r="S129" s="2">
        <v>5300000</v>
      </c>
      <c r="T129" t="s">
        <v>312</v>
      </c>
      <c r="U129" s="1">
        <v>139633333333333</v>
      </c>
      <c r="V129">
        <v>4</v>
      </c>
    </row>
    <row r="130" spans="1:22" x14ac:dyDescent="0.25">
      <c r="A130" t="b">
        <v>0</v>
      </c>
      <c r="B130" t="s">
        <v>22</v>
      </c>
      <c r="C130" t="s">
        <v>347</v>
      </c>
      <c r="D130" t="s">
        <v>347</v>
      </c>
      <c r="E130" s="1">
        <v>736842105263158</v>
      </c>
      <c r="F130">
        <v>1</v>
      </c>
      <c r="G130">
        <v>4</v>
      </c>
      <c r="H130">
        <v>1</v>
      </c>
      <c r="I130">
        <v>1</v>
      </c>
      <c r="J130">
        <v>190</v>
      </c>
      <c r="K130" s="1">
        <v>22117</v>
      </c>
      <c r="L130" t="s">
        <v>178</v>
      </c>
      <c r="M130" t="s">
        <v>25</v>
      </c>
      <c r="N130" t="s">
        <v>25</v>
      </c>
      <c r="O130" t="s">
        <v>25</v>
      </c>
      <c r="P130" t="s">
        <v>25</v>
      </c>
      <c r="R130" s="2">
        <v>1900000</v>
      </c>
      <c r="S130" s="2">
        <v>2600000</v>
      </c>
      <c r="T130" t="s">
        <v>186</v>
      </c>
      <c r="U130" s="1">
        <v>139220472380537</v>
      </c>
      <c r="V130">
        <v>1</v>
      </c>
    </row>
    <row r="131" spans="1:22" x14ac:dyDescent="0.25">
      <c r="A131" t="b">
        <v>0</v>
      </c>
      <c r="B131" t="s">
        <v>22</v>
      </c>
      <c r="C131" t="s">
        <v>348</v>
      </c>
      <c r="D131" t="s">
        <v>348</v>
      </c>
      <c r="E131" s="1">
        <v>163120567375887</v>
      </c>
      <c r="F131">
        <v>3</v>
      </c>
      <c r="G131">
        <v>6</v>
      </c>
      <c r="H131">
        <v>3</v>
      </c>
      <c r="I131">
        <v>1</v>
      </c>
      <c r="J131">
        <v>141</v>
      </c>
      <c r="K131" s="1">
        <v>15778</v>
      </c>
      <c r="L131" t="s">
        <v>349</v>
      </c>
      <c r="M131" t="s">
        <v>25</v>
      </c>
      <c r="N131" t="s">
        <v>25</v>
      </c>
      <c r="O131" t="s">
        <v>25</v>
      </c>
      <c r="P131" t="s">
        <v>25</v>
      </c>
      <c r="R131" s="2">
        <v>7800000</v>
      </c>
      <c r="S131" s="2">
        <v>13000000</v>
      </c>
      <c r="T131" t="s">
        <v>267</v>
      </c>
      <c r="U131" s="1">
        <v>13889401843795</v>
      </c>
      <c r="V131">
        <v>3</v>
      </c>
    </row>
    <row r="132" spans="1:22" x14ac:dyDescent="0.25">
      <c r="A132" t="b">
        <v>0</v>
      </c>
      <c r="B132" t="s">
        <v>22</v>
      </c>
      <c r="C132" t="s">
        <v>350</v>
      </c>
      <c r="D132" t="s">
        <v>350</v>
      </c>
      <c r="E132" s="1">
        <v>468468468468468</v>
      </c>
      <c r="F132">
        <v>3</v>
      </c>
      <c r="G132">
        <v>6</v>
      </c>
      <c r="H132">
        <v>3</v>
      </c>
      <c r="I132">
        <v>1</v>
      </c>
      <c r="J132">
        <v>555</v>
      </c>
      <c r="K132" s="1">
        <v>58991</v>
      </c>
      <c r="L132" t="s">
        <v>351</v>
      </c>
      <c r="M132" t="s">
        <v>25</v>
      </c>
      <c r="N132" t="s">
        <v>25</v>
      </c>
      <c r="O132" t="s">
        <v>25</v>
      </c>
      <c r="P132" t="s">
        <v>25</v>
      </c>
      <c r="R132" s="2">
        <v>1500000</v>
      </c>
      <c r="S132" s="2">
        <v>2400000</v>
      </c>
      <c r="T132" t="s">
        <v>352</v>
      </c>
      <c r="U132" s="1">
        <v>13785846970642</v>
      </c>
      <c r="V132">
        <v>3</v>
      </c>
    </row>
    <row r="133" spans="1:22" x14ac:dyDescent="0.25">
      <c r="A133" t="b">
        <v>0</v>
      </c>
      <c r="B133" t="s">
        <v>22</v>
      </c>
      <c r="C133" t="s">
        <v>353</v>
      </c>
      <c r="D133" t="s">
        <v>353</v>
      </c>
      <c r="E133" s="1">
        <v>274509803921569</v>
      </c>
      <c r="F133">
        <v>6</v>
      </c>
      <c r="G133">
        <v>8</v>
      </c>
      <c r="H133">
        <v>6</v>
      </c>
      <c r="I133">
        <v>1</v>
      </c>
      <c r="J133">
        <v>204</v>
      </c>
      <c r="K133" s="1">
        <v>23675</v>
      </c>
      <c r="L133" t="s">
        <v>354</v>
      </c>
      <c r="M133" t="s">
        <v>25</v>
      </c>
      <c r="N133" t="s">
        <v>25</v>
      </c>
      <c r="O133" t="s">
        <v>25</v>
      </c>
      <c r="P133" t="s">
        <v>25</v>
      </c>
      <c r="R133" s="2">
        <v>26000000</v>
      </c>
      <c r="S133" s="2">
        <v>20000000</v>
      </c>
      <c r="T133" s="1">
        <v>1371</v>
      </c>
      <c r="U133" s="1">
        <v>137325513300746</v>
      </c>
      <c r="V133">
        <v>6</v>
      </c>
    </row>
    <row r="134" spans="1:22" x14ac:dyDescent="0.25">
      <c r="A134" t="b">
        <v>0</v>
      </c>
      <c r="B134" t="s">
        <v>22</v>
      </c>
      <c r="C134" t="s">
        <v>355</v>
      </c>
      <c r="D134" t="s">
        <v>355</v>
      </c>
      <c r="E134">
        <v>4</v>
      </c>
      <c r="F134">
        <v>1</v>
      </c>
      <c r="G134">
        <v>2</v>
      </c>
      <c r="H134">
        <v>1</v>
      </c>
      <c r="I134">
        <v>1</v>
      </c>
      <c r="J134">
        <v>475</v>
      </c>
      <c r="K134" s="1">
        <v>52243</v>
      </c>
      <c r="L134" t="s">
        <v>356</v>
      </c>
      <c r="M134" t="s">
        <v>25</v>
      </c>
      <c r="N134" t="s">
        <v>25</v>
      </c>
      <c r="O134" t="s">
        <v>25</v>
      </c>
      <c r="P134" t="s">
        <v>25</v>
      </c>
      <c r="R134" s="2">
        <v>1900000</v>
      </c>
      <c r="S134" s="2">
        <v>2700000</v>
      </c>
      <c r="T134" t="s">
        <v>357</v>
      </c>
      <c r="U134" t="s">
        <v>358</v>
      </c>
      <c r="V134">
        <v>1</v>
      </c>
    </row>
    <row r="135" spans="1:22" x14ac:dyDescent="0.25">
      <c r="A135" t="b">
        <v>0</v>
      </c>
      <c r="B135" t="s">
        <v>22</v>
      </c>
      <c r="C135" t="s">
        <v>359</v>
      </c>
      <c r="D135" t="s">
        <v>359</v>
      </c>
      <c r="E135" s="1">
        <v>481400437636762</v>
      </c>
      <c r="F135">
        <v>2</v>
      </c>
      <c r="G135">
        <v>4</v>
      </c>
      <c r="H135">
        <v>2</v>
      </c>
      <c r="I135">
        <v>1</v>
      </c>
      <c r="J135">
        <v>457</v>
      </c>
      <c r="K135" s="1">
        <v>49704</v>
      </c>
      <c r="L135" t="s">
        <v>360</v>
      </c>
      <c r="M135" t="s">
        <v>25</v>
      </c>
      <c r="N135" t="s">
        <v>25</v>
      </c>
      <c r="O135" t="s">
        <v>25</v>
      </c>
      <c r="P135" t="s">
        <v>25</v>
      </c>
      <c r="R135" s="2">
        <v>1900000</v>
      </c>
      <c r="S135" s="2">
        <v>2800000</v>
      </c>
      <c r="T135" t="s">
        <v>361</v>
      </c>
      <c r="U135" t="s">
        <v>362</v>
      </c>
      <c r="V135">
        <v>2</v>
      </c>
    </row>
    <row r="136" spans="1:22" x14ac:dyDescent="0.25">
      <c r="A136" t="b">
        <v>0</v>
      </c>
      <c r="B136" t="s">
        <v>22</v>
      </c>
      <c r="C136" t="s">
        <v>363</v>
      </c>
      <c r="D136" t="s">
        <v>363</v>
      </c>
      <c r="E136" s="1">
        <v>497881355932203</v>
      </c>
      <c r="F136">
        <v>3</v>
      </c>
      <c r="G136">
        <v>3</v>
      </c>
      <c r="H136">
        <v>3</v>
      </c>
      <c r="I136">
        <v>1</v>
      </c>
      <c r="J136">
        <v>944</v>
      </c>
      <c r="K136" s="1">
        <v>102873</v>
      </c>
      <c r="L136" t="s">
        <v>364</v>
      </c>
      <c r="M136" t="s">
        <v>188</v>
      </c>
      <c r="N136" t="s">
        <v>25</v>
      </c>
      <c r="O136" t="s">
        <v>188</v>
      </c>
      <c r="P136" t="s">
        <v>25</v>
      </c>
      <c r="R136" s="2">
        <v>660000</v>
      </c>
      <c r="S136" s="2">
        <v>320000</v>
      </c>
      <c r="T136" t="s">
        <v>365</v>
      </c>
      <c r="U136" s="1">
        <v>131864990185764</v>
      </c>
      <c r="V136">
        <v>3</v>
      </c>
    </row>
    <row r="137" spans="1:22" x14ac:dyDescent="0.25">
      <c r="A137" t="b">
        <v>0</v>
      </c>
      <c r="B137" t="s">
        <v>22</v>
      </c>
      <c r="C137" t="s">
        <v>366</v>
      </c>
      <c r="D137" t="s">
        <v>366</v>
      </c>
      <c r="E137" s="1">
        <v>199095022624434</v>
      </c>
      <c r="F137">
        <v>5</v>
      </c>
      <c r="G137">
        <v>9</v>
      </c>
      <c r="H137">
        <v>5</v>
      </c>
      <c r="I137">
        <v>1</v>
      </c>
      <c r="J137">
        <v>221</v>
      </c>
      <c r="K137" s="1">
        <v>24046</v>
      </c>
      <c r="L137" t="s">
        <v>207</v>
      </c>
      <c r="M137" t="s">
        <v>188</v>
      </c>
      <c r="N137" t="s">
        <v>25</v>
      </c>
      <c r="O137" t="s">
        <v>188</v>
      </c>
      <c r="P137" t="s">
        <v>25</v>
      </c>
      <c r="R137" s="2">
        <v>11000000</v>
      </c>
      <c r="S137" s="2">
        <v>18000000</v>
      </c>
      <c r="T137" s="1">
        <v>1154</v>
      </c>
      <c r="U137" s="1">
        <v>131147024147958</v>
      </c>
      <c r="V137">
        <v>5</v>
      </c>
    </row>
    <row r="138" spans="1:22" x14ac:dyDescent="0.25">
      <c r="A138" t="b">
        <v>0</v>
      </c>
      <c r="B138" t="s">
        <v>22</v>
      </c>
      <c r="C138" t="s">
        <v>367</v>
      </c>
      <c r="D138" t="s">
        <v>367</v>
      </c>
      <c r="E138" s="1">
        <v>151612903225806</v>
      </c>
      <c r="F138">
        <v>4</v>
      </c>
      <c r="G138">
        <v>5</v>
      </c>
      <c r="H138">
        <v>4</v>
      </c>
      <c r="I138">
        <v>1</v>
      </c>
      <c r="J138">
        <v>310</v>
      </c>
      <c r="K138" s="1">
        <v>32463</v>
      </c>
      <c r="L138" t="s">
        <v>368</v>
      </c>
      <c r="M138" t="s">
        <v>25</v>
      </c>
      <c r="N138" t="s">
        <v>25</v>
      </c>
      <c r="O138" t="s">
        <v>25</v>
      </c>
      <c r="P138" t="s">
        <v>25</v>
      </c>
      <c r="R138" s="2">
        <v>630000</v>
      </c>
      <c r="S138" s="2">
        <v>1100000</v>
      </c>
      <c r="T138" t="s">
        <v>369</v>
      </c>
      <c r="U138" s="1">
        <v>129269024285426</v>
      </c>
      <c r="V138">
        <v>4</v>
      </c>
    </row>
    <row r="139" spans="1:22" x14ac:dyDescent="0.25">
      <c r="A139" t="b">
        <v>0</v>
      </c>
      <c r="B139" t="s">
        <v>22</v>
      </c>
      <c r="C139" t="s">
        <v>370</v>
      </c>
      <c r="D139" t="s">
        <v>370</v>
      </c>
      <c r="E139" s="1">
        <v>301464254952627</v>
      </c>
      <c r="F139">
        <v>3</v>
      </c>
      <c r="G139">
        <v>5</v>
      </c>
      <c r="H139">
        <v>3</v>
      </c>
      <c r="I139">
        <v>1</v>
      </c>
      <c r="J139">
        <v>1161</v>
      </c>
      <c r="K139" t="s">
        <v>371</v>
      </c>
      <c r="L139" t="s">
        <v>372</v>
      </c>
      <c r="M139" t="s">
        <v>25</v>
      </c>
      <c r="N139" t="s">
        <v>25</v>
      </c>
      <c r="O139" t="s">
        <v>25</v>
      </c>
      <c r="P139" t="s">
        <v>25</v>
      </c>
      <c r="R139" s="2">
        <v>480000</v>
      </c>
      <c r="S139" s="2">
        <v>770000</v>
      </c>
      <c r="T139" t="s">
        <v>373</v>
      </c>
      <c r="U139" s="1">
        <v>128696528106661</v>
      </c>
      <c r="V139">
        <v>3</v>
      </c>
    </row>
    <row r="140" spans="1:22" x14ac:dyDescent="0.25">
      <c r="A140" t="b">
        <v>0</v>
      </c>
      <c r="B140" t="s">
        <v>22</v>
      </c>
      <c r="C140" t="s">
        <v>374</v>
      </c>
      <c r="D140" t="s">
        <v>374</v>
      </c>
      <c r="E140" s="1">
        <v>76219512195122</v>
      </c>
      <c r="F140">
        <v>4</v>
      </c>
      <c r="G140">
        <v>6</v>
      </c>
      <c r="H140">
        <v>4</v>
      </c>
      <c r="I140">
        <v>1</v>
      </c>
      <c r="J140">
        <v>656</v>
      </c>
      <c r="K140" s="1">
        <v>72448</v>
      </c>
      <c r="L140" t="s">
        <v>375</v>
      </c>
      <c r="M140" t="s">
        <v>25</v>
      </c>
      <c r="N140" t="s">
        <v>25</v>
      </c>
      <c r="O140" t="s">
        <v>25</v>
      </c>
      <c r="P140" t="s">
        <v>25</v>
      </c>
      <c r="R140" s="2">
        <v>1800000</v>
      </c>
      <c r="S140" s="2">
        <v>2200000</v>
      </c>
      <c r="T140" t="s">
        <v>376</v>
      </c>
      <c r="U140" s="1">
        <v>126366826497052</v>
      </c>
      <c r="V140">
        <v>4</v>
      </c>
    </row>
    <row r="141" spans="1:22" x14ac:dyDescent="0.25">
      <c r="A141" t="b">
        <v>0</v>
      </c>
      <c r="B141" t="s">
        <v>22</v>
      </c>
      <c r="C141" t="s">
        <v>377</v>
      </c>
      <c r="D141" t="s">
        <v>377</v>
      </c>
      <c r="E141" s="1">
        <v>27972027972028</v>
      </c>
      <c r="F141">
        <v>3</v>
      </c>
      <c r="G141">
        <v>4</v>
      </c>
      <c r="H141">
        <v>3</v>
      </c>
      <c r="I141">
        <v>1</v>
      </c>
      <c r="J141">
        <v>143</v>
      </c>
      <c r="K141" s="1">
        <v>15501</v>
      </c>
      <c r="L141" t="s">
        <v>378</v>
      </c>
      <c r="M141" t="s">
        <v>188</v>
      </c>
      <c r="N141" t="s">
        <v>25</v>
      </c>
      <c r="O141" t="s">
        <v>188</v>
      </c>
      <c r="P141" t="s">
        <v>25</v>
      </c>
      <c r="R141" s="2">
        <v>2200000</v>
      </c>
      <c r="S141" s="2">
        <v>1800000</v>
      </c>
      <c r="T141" s="1">
        <v>1683</v>
      </c>
      <c r="U141" s="1">
        <v>126269579938574</v>
      </c>
      <c r="V141">
        <v>3</v>
      </c>
    </row>
    <row r="142" spans="1:22" x14ac:dyDescent="0.25">
      <c r="A142" t="b">
        <v>0</v>
      </c>
      <c r="B142" t="s">
        <v>22</v>
      </c>
      <c r="C142" t="s">
        <v>379</v>
      </c>
      <c r="D142" t="s">
        <v>379</v>
      </c>
      <c r="E142" s="1">
        <v>792079207920792</v>
      </c>
      <c r="F142">
        <v>2</v>
      </c>
      <c r="G142">
        <v>3</v>
      </c>
      <c r="H142">
        <v>2</v>
      </c>
      <c r="I142">
        <v>1</v>
      </c>
      <c r="J142">
        <v>303</v>
      </c>
      <c r="K142" t="s">
        <v>380</v>
      </c>
      <c r="L142">
        <v>9</v>
      </c>
      <c r="M142" t="s">
        <v>25</v>
      </c>
      <c r="N142" t="s">
        <v>25</v>
      </c>
      <c r="O142" t="s">
        <v>25</v>
      </c>
      <c r="P142" t="s">
        <v>25</v>
      </c>
      <c r="R142" s="2">
        <v>2600000</v>
      </c>
      <c r="S142" s="2">
        <v>3000000</v>
      </c>
      <c r="T142" t="s">
        <v>381</v>
      </c>
      <c r="U142" s="1">
        <v>125456666666667</v>
      </c>
      <c r="V142">
        <v>2</v>
      </c>
    </row>
    <row r="143" spans="1:22" x14ac:dyDescent="0.25">
      <c r="A143" t="b">
        <v>0</v>
      </c>
      <c r="B143" t="s">
        <v>22</v>
      </c>
      <c r="C143" t="s">
        <v>382</v>
      </c>
      <c r="D143" t="s">
        <v>382</v>
      </c>
      <c r="E143" s="1">
        <v>115942028985507</v>
      </c>
      <c r="F143">
        <v>2</v>
      </c>
      <c r="G143">
        <v>4</v>
      </c>
      <c r="H143">
        <v>2</v>
      </c>
      <c r="I143">
        <v>1</v>
      </c>
      <c r="J143">
        <v>207</v>
      </c>
      <c r="K143" s="1">
        <v>22298</v>
      </c>
      <c r="L143" t="s">
        <v>383</v>
      </c>
      <c r="M143" t="s">
        <v>25</v>
      </c>
      <c r="N143" t="s">
        <v>25</v>
      </c>
      <c r="O143" t="s">
        <v>25</v>
      </c>
      <c r="P143" t="s">
        <v>25</v>
      </c>
      <c r="R143" s="2">
        <v>3300000</v>
      </c>
      <c r="S143" s="2">
        <v>3800000</v>
      </c>
      <c r="T143" t="s">
        <v>201</v>
      </c>
      <c r="U143" t="s">
        <v>384</v>
      </c>
      <c r="V143">
        <v>2</v>
      </c>
    </row>
    <row r="144" spans="1:22" x14ac:dyDescent="0.25">
      <c r="A144" t="b">
        <v>0</v>
      </c>
      <c r="B144" t="s">
        <v>22</v>
      </c>
      <c r="C144" t="s">
        <v>385</v>
      </c>
      <c r="D144" t="s">
        <v>385</v>
      </c>
      <c r="E144" s="1">
        <v>106382978723404</v>
      </c>
      <c r="F144">
        <v>2</v>
      </c>
      <c r="G144">
        <v>3</v>
      </c>
      <c r="H144">
        <v>2</v>
      </c>
      <c r="I144">
        <v>1</v>
      </c>
      <c r="J144">
        <v>282</v>
      </c>
      <c r="K144" s="1">
        <v>29914</v>
      </c>
      <c r="L144" t="s">
        <v>386</v>
      </c>
      <c r="M144" t="s">
        <v>25</v>
      </c>
      <c r="N144" t="s">
        <v>25</v>
      </c>
      <c r="O144" t="s">
        <v>25</v>
      </c>
      <c r="P144" t="s">
        <v>25</v>
      </c>
      <c r="R144" s="2">
        <v>540000</v>
      </c>
      <c r="S144" s="2">
        <v>880000</v>
      </c>
      <c r="T144" t="s">
        <v>387</v>
      </c>
      <c r="U144" t="s">
        <v>388</v>
      </c>
      <c r="V144">
        <v>2</v>
      </c>
    </row>
    <row r="145" spans="1:22" x14ac:dyDescent="0.25">
      <c r="A145" t="b">
        <v>0</v>
      </c>
      <c r="B145" t="s">
        <v>22</v>
      </c>
      <c r="C145" t="s">
        <v>389</v>
      </c>
      <c r="D145" t="s">
        <v>389</v>
      </c>
      <c r="E145" s="1">
        <v>102040816326531</v>
      </c>
      <c r="F145">
        <v>1</v>
      </c>
      <c r="G145">
        <v>2</v>
      </c>
      <c r="H145">
        <v>1</v>
      </c>
      <c r="I145">
        <v>1</v>
      </c>
      <c r="J145">
        <v>147</v>
      </c>
      <c r="K145" s="1">
        <v>16611</v>
      </c>
      <c r="L145" t="s">
        <v>390</v>
      </c>
      <c r="M145" t="s">
        <v>25</v>
      </c>
      <c r="N145" t="s">
        <v>25</v>
      </c>
      <c r="O145" t="s">
        <v>25</v>
      </c>
      <c r="P145" t="s">
        <v>25</v>
      </c>
      <c r="R145" s="2">
        <v>810000</v>
      </c>
      <c r="S145" s="2">
        <v>1100000</v>
      </c>
      <c r="T145" t="s">
        <v>391</v>
      </c>
      <c r="U145" t="s">
        <v>392</v>
      </c>
      <c r="V145">
        <v>1</v>
      </c>
    </row>
    <row r="146" spans="1:22" x14ac:dyDescent="0.25">
      <c r="A146" t="b">
        <v>0</v>
      </c>
      <c r="B146" t="s">
        <v>22</v>
      </c>
      <c r="C146" t="s">
        <v>393</v>
      </c>
      <c r="D146" t="s">
        <v>393</v>
      </c>
      <c r="E146" s="1">
        <v>388888888888889</v>
      </c>
      <c r="F146">
        <v>2</v>
      </c>
      <c r="G146">
        <v>3</v>
      </c>
      <c r="H146">
        <v>2</v>
      </c>
      <c r="I146">
        <v>1</v>
      </c>
      <c r="J146">
        <v>360</v>
      </c>
      <c r="K146" s="1">
        <v>40048</v>
      </c>
      <c r="L146" t="s">
        <v>394</v>
      </c>
      <c r="M146" t="s">
        <v>25</v>
      </c>
      <c r="N146" t="s">
        <v>25</v>
      </c>
      <c r="O146" t="s">
        <v>25</v>
      </c>
      <c r="P146" t="s">
        <v>25</v>
      </c>
      <c r="R146" s="2">
        <v>3200000</v>
      </c>
      <c r="S146" s="2">
        <v>2600000</v>
      </c>
      <c r="T146" t="s">
        <v>391</v>
      </c>
      <c r="U146" t="s">
        <v>395</v>
      </c>
      <c r="V146">
        <v>2</v>
      </c>
    </row>
    <row r="147" spans="1:22" x14ac:dyDescent="0.25">
      <c r="A147" t="b">
        <v>0</v>
      </c>
      <c r="B147" t="s">
        <v>22</v>
      </c>
      <c r="C147" t="s">
        <v>396</v>
      </c>
      <c r="D147" t="s">
        <v>396</v>
      </c>
      <c r="E147" s="1">
        <v>214820178614531</v>
      </c>
      <c r="F147">
        <v>8</v>
      </c>
      <c r="G147">
        <v>9</v>
      </c>
      <c r="H147">
        <v>8</v>
      </c>
      <c r="I147">
        <v>1</v>
      </c>
      <c r="J147">
        <v>4143</v>
      </c>
      <c r="K147" s="1">
        <v>435769</v>
      </c>
      <c r="L147" t="s">
        <v>397</v>
      </c>
      <c r="M147" t="s">
        <v>188</v>
      </c>
      <c r="N147" t="s">
        <v>188</v>
      </c>
      <c r="O147" t="s">
        <v>188</v>
      </c>
      <c r="P147" t="s">
        <v>188</v>
      </c>
      <c r="R147" s="2">
        <v>4500000</v>
      </c>
      <c r="S147" s="2">
        <v>350000</v>
      </c>
      <c r="T147" t="s">
        <v>398</v>
      </c>
      <c r="U147" s="1">
        <v>11863266383238</v>
      </c>
      <c r="V147">
        <v>8</v>
      </c>
    </row>
    <row r="148" spans="1:22" x14ac:dyDescent="0.25">
      <c r="A148" t="b">
        <v>0</v>
      </c>
      <c r="B148" t="s">
        <v>22</v>
      </c>
      <c r="C148" t="s">
        <v>399</v>
      </c>
      <c r="D148" t="s">
        <v>399</v>
      </c>
      <c r="E148" s="1">
        <v>894941634241245</v>
      </c>
      <c r="F148">
        <v>2</v>
      </c>
      <c r="G148">
        <v>3</v>
      </c>
      <c r="H148">
        <v>2</v>
      </c>
      <c r="I148">
        <v>1</v>
      </c>
      <c r="J148">
        <v>257</v>
      </c>
      <c r="K148" s="1">
        <v>27363</v>
      </c>
      <c r="L148" t="s">
        <v>400</v>
      </c>
      <c r="M148" t="s">
        <v>25</v>
      </c>
      <c r="N148" t="s">
        <v>25</v>
      </c>
      <c r="O148" t="s">
        <v>25</v>
      </c>
      <c r="P148" t="s">
        <v>25</v>
      </c>
      <c r="R148" s="2">
        <v>2500000</v>
      </c>
      <c r="S148" s="2">
        <v>4500000</v>
      </c>
      <c r="T148" t="s">
        <v>401</v>
      </c>
      <c r="U148" s="1">
        <v>118062359287115</v>
      </c>
      <c r="V148">
        <v>2</v>
      </c>
    </row>
    <row r="149" spans="1:22" x14ac:dyDescent="0.25">
      <c r="A149" t="b">
        <v>0</v>
      </c>
      <c r="B149" t="s">
        <v>22</v>
      </c>
      <c r="C149" t="s">
        <v>402</v>
      </c>
      <c r="D149" t="s">
        <v>402</v>
      </c>
      <c r="E149" s="1">
        <v>978260869565217</v>
      </c>
      <c r="F149">
        <v>1</v>
      </c>
      <c r="G149">
        <v>2</v>
      </c>
      <c r="H149">
        <v>1</v>
      </c>
      <c r="I149">
        <v>1</v>
      </c>
      <c r="J149">
        <v>276</v>
      </c>
      <c r="K149" s="1">
        <v>31217</v>
      </c>
      <c r="L149" t="s">
        <v>403</v>
      </c>
      <c r="M149" t="s">
        <v>25</v>
      </c>
      <c r="N149" t="s">
        <v>25</v>
      </c>
      <c r="O149" t="s">
        <v>25</v>
      </c>
      <c r="P149" t="s">
        <v>25</v>
      </c>
      <c r="R149" s="2">
        <v>400000</v>
      </c>
      <c r="T149" t="s">
        <v>404</v>
      </c>
      <c r="U149" s="1">
        <v>117071280110023</v>
      </c>
      <c r="V149">
        <v>1</v>
      </c>
    </row>
    <row r="150" spans="1:22" x14ac:dyDescent="0.25">
      <c r="A150" t="b">
        <v>0</v>
      </c>
      <c r="B150" t="s">
        <v>22</v>
      </c>
      <c r="C150" t="s">
        <v>405</v>
      </c>
      <c r="D150" t="s">
        <v>405</v>
      </c>
      <c r="E150" s="1">
        <v>233576642335766</v>
      </c>
      <c r="F150">
        <v>3</v>
      </c>
      <c r="G150">
        <v>7</v>
      </c>
      <c r="H150">
        <v>3</v>
      </c>
      <c r="I150">
        <v>1</v>
      </c>
      <c r="J150">
        <v>137</v>
      </c>
      <c r="K150" s="1">
        <v>15332</v>
      </c>
      <c r="L150" t="s">
        <v>132</v>
      </c>
      <c r="M150" t="s">
        <v>25</v>
      </c>
      <c r="N150" t="s">
        <v>25</v>
      </c>
      <c r="O150" t="s">
        <v>25</v>
      </c>
      <c r="P150" t="s">
        <v>25</v>
      </c>
      <c r="Q150" t="s">
        <v>406</v>
      </c>
      <c r="R150" s="2">
        <v>3200000</v>
      </c>
      <c r="S150" s="2">
        <v>4200000</v>
      </c>
      <c r="T150" s="1">
        <v>1154</v>
      </c>
      <c r="U150" s="1">
        <v>117049570177677</v>
      </c>
      <c r="V150">
        <v>3</v>
      </c>
    </row>
    <row r="151" spans="1:22" x14ac:dyDescent="0.25">
      <c r="A151" t="b">
        <v>0</v>
      </c>
      <c r="B151" t="s">
        <v>22</v>
      </c>
      <c r="C151" t="s">
        <v>407</v>
      </c>
      <c r="D151" t="s">
        <v>407</v>
      </c>
      <c r="E151" s="1">
        <v>354330708661417</v>
      </c>
      <c r="F151">
        <v>5</v>
      </c>
      <c r="G151">
        <v>10</v>
      </c>
      <c r="H151">
        <v>5</v>
      </c>
      <c r="I151">
        <v>1</v>
      </c>
      <c r="J151">
        <v>127</v>
      </c>
      <c r="K151" s="1">
        <v>14452</v>
      </c>
      <c r="L151" t="s">
        <v>259</v>
      </c>
      <c r="M151" t="s">
        <v>25</v>
      </c>
      <c r="N151" t="s">
        <v>188</v>
      </c>
      <c r="O151" t="s">
        <v>25</v>
      </c>
      <c r="P151" t="s">
        <v>188</v>
      </c>
      <c r="R151" s="2">
        <v>6100000</v>
      </c>
      <c r="S151" s="2">
        <v>4200000</v>
      </c>
      <c r="T151" s="1">
        <v>3217</v>
      </c>
      <c r="U151" s="1">
        <v>116428148153002</v>
      </c>
      <c r="V151">
        <v>5</v>
      </c>
    </row>
    <row r="152" spans="1:22" x14ac:dyDescent="0.25">
      <c r="A152" t="b">
        <v>0</v>
      </c>
      <c r="B152" t="s">
        <v>22</v>
      </c>
      <c r="C152" t="s">
        <v>408</v>
      </c>
      <c r="D152" t="s">
        <v>408</v>
      </c>
      <c r="E152" s="1">
        <v>166666666666667</v>
      </c>
      <c r="F152">
        <v>5</v>
      </c>
      <c r="G152">
        <v>8</v>
      </c>
      <c r="H152">
        <v>5</v>
      </c>
      <c r="I152">
        <v>1</v>
      </c>
      <c r="J152">
        <v>276</v>
      </c>
      <c r="K152" s="1">
        <v>31166</v>
      </c>
      <c r="L152" t="s">
        <v>409</v>
      </c>
      <c r="M152" t="s">
        <v>25</v>
      </c>
      <c r="N152" t="s">
        <v>188</v>
      </c>
      <c r="O152" t="s">
        <v>25</v>
      </c>
      <c r="P152" t="s">
        <v>188</v>
      </c>
      <c r="R152" s="2">
        <v>4900000</v>
      </c>
      <c r="S152" s="2">
        <v>5300000</v>
      </c>
      <c r="T152" t="s">
        <v>410</v>
      </c>
      <c r="U152" s="1">
        <v>116368270912904</v>
      </c>
      <c r="V152">
        <v>5</v>
      </c>
    </row>
    <row r="153" spans="1:22" x14ac:dyDescent="0.25">
      <c r="A153" t="b">
        <v>0</v>
      </c>
      <c r="B153" t="s">
        <v>22</v>
      </c>
      <c r="C153" t="s">
        <v>411</v>
      </c>
      <c r="D153" t="s">
        <v>411</v>
      </c>
      <c r="E153" s="1">
        <v>89126559714795</v>
      </c>
      <c r="F153">
        <v>4</v>
      </c>
      <c r="G153">
        <v>6</v>
      </c>
      <c r="H153">
        <v>4</v>
      </c>
      <c r="I153">
        <v>1</v>
      </c>
      <c r="J153">
        <v>561</v>
      </c>
      <c r="K153" s="1">
        <v>61396</v>
      </c>
      <c r="L153" t="s">
        <v>412</v>
      </c>
      <c r="M153" t="s">
        <v>25</v>
      </c>
      <c r="N153" t="s">
        <v>188</v>
      </c>
      <c r="O153" t="s">
        <v>25</v>
      </c>
      <c r="P153" t="s">
        <v>188</v>
      </c>
      <c r="R153" s="2">
        <v>6100000</v>
      </c>
      <c r="S153" s="2">
        <v>5800000</v>
      </c>
      <c r="T153" t="s">
        <v>413</v>
      </c>
      <c r="U153" s="1">
        <v>116185395292493</v>
      </c>
      <c r="V153">
        <v>4</v>
      </c>
    </row>
    <row r="154" spans="1:22" x14ac:dyDescent="0.25">
      <c r="A154" t="b">
        <v>0</v>
      </c>
      <c r="B154" t="s">
        <v>22</v>
      </c>
      <c r="C154" t="s">
        <v>414</v>
      </c>
      <c r="D154" t="s">
        <v>414</v>
      </c>
      <c r="E154" s="1">
        <v>276119402985075</v>
      </c>
      <c r="F154">
        <v>2</v>
      </c>
      <c r="G154">
        <v>5</v>
      </c>
      <c r="H154">
        <v>2</v>
      </c>
      <c r="I154">
        <v>1</v>
      </c>
      <c r="J154">
        <v>134</v>
      </c>
      <c r="K154" t="s">
        <v>415</v>
      </c>
      <c r="L154" t="s">
        <v>416</v>
      </c>
      <c r="M154" t="s">
        <v>25</v>
      </c>
      <c r="N154" t="s">
        <v>25</v>
      </c>
      <c r="O154" t="s">
        <v>25</v>
      </c>
      <c r="P154" t="s">
        <v>25</v>
      </c>
      <c r="R154" s="2">
        <v>1500000</v>
      </c>
      <c r="T154" t="s">
        <v>267</v>
      </c>
      <c r="U154" s="1">
        <v>115243333333333</v>
      </c>
      <c r="V154">
        <v>2</v>
      </c>
    </row>
    <row r="155" spans="1:22" x14ac:dyDescent="0.25">
      <c r="A155" t="b">
        <v>0</v>
      </c>
      <c r="B155" t="s">
        <v>22</v>
      </c>
      <c r="C155" t="s">
        <v>417</v>
      </c>
      <c r="D155" t="s">
        <v>417</v>
      </c>
      <c r="E155" s="1">
        <v>187134502923977</v>
      </c>
      <c r="F155">
        <v>3</v>
      </c>
      <c r="G155">
        <v>5</v>
      </c>
      <c r="H155">
        <v>3</v>
      </c>
      <c r="I155">
        <v>1</v>
      </c>
      <c r="J155">
        <v>171</v>
      </c>
      <c r="K155" t="s">
        <v>418</v>
      </c>
      <c r="L155" t="s">
        <v>56</v>
      </c>
      <c r="M155" t="s">
        <v>25</v>
      </c>
      <c r="N155" t="s">
        <v>25</v>
      </c>
      <c r="O155" t="s">
        <v>25</v>
      </c>
      <c r="P155" t="s">
        <v>25</v>
      </c>
      <c r="Q155" t="s">
        <v>167</v>
      </c>
      <c r="R155" s="2">
        <v>16000000</v>
      </c>
      <c r="S155" s="2">
        <v>17000000</v>
      </c>
      <c r="T155" t="s">
        <v>201</v>
      </c>
      <c r="U155" s="1">
        <v>114071387120689</v>
      </c>
      <c r="V155">
        <v>3</v>
      </c>
    </row>
    <row r="156" spans="1:22" x14ac:dyDescent="0.25">
      <c r="A156" t="b">
        <v>0</v>
      </c>
      <c r="B156" t="s">
        <v>22</v>
      </c>
      <c r="C156" t="s">
        <v>419</v>
      </c>
      <c r="D156" t="s">
        <v>419</v>
      </c>
      <c r="E156" s="1">
        <v>330578512396694</v>
      </c>
      <c r="F156">
        <v>2</v>
      </c>
      <c r="G156">
        <v>4</v>
      </c>
      <c r="H156">
        <v>2</v>
      </c>
      <c r="I156">
        <v>1</v>
      </c>
      <c r="J156">
        <v>363</v>
      </c>
      <c r="K156" s="1">
        <v>41518</v>
      </c>
      <c r="L156" t="s">
        <v>420</v>
      </c>
      <c r="M156" t="s">
        <v>188</v>
      </c>
      <c r="N156" t="s">
        <v>25</v>
      </c>
      <c r="O156" t="s">
        <v>188</v>
      </c>
      <c r="P156" t="s">
        <v>25</v>
      </c>
      <c r="R156" s="2">
        <v>840000</v>
      </c>
      <c r="S156" s="2">
        <v>990000</v>
      </c>
      <c r="T156" t="s">
        <v>421</v>
      </c>
      <c r="U156" s="1">
        <v>112331010681347</v>
      </c>
      <c r="V156">
        <v>2</v>
      </c>
    </row>
    <row r="157" spans="1:22" x14ac:dyDescent="0.25">
      <c r="A157" t="b">
        <v>0</v>
      </c>
      <c r="B157" t="s">
        <v>22</v>
      </c>
      <c r="C157" t="s">
        <v>422</v>
      </c>
      <c r="D157" t="s">
        <v>422</v>
      </c>
      <c r="E157" s="1">
        <v>117647058823529</v>
      </c>
      <c r="F157">
        <v>1</v>
      </c>
      <c r="G157">
        <v>1</v>
      </c>
      <c r="H157">
        <v>1</v>
      </c>
      <c r="I157">
        <v>1</v>
      </c>
      <c r="J157">
        <v>153</v>
      </c>
      <c r="K157" s="1">
        <v>16586</v>
      </c>
      <c r="L157" t="s">
        <v>423</v>
      </c>
      <c r="M157" t="s">
        <v>25</v>
      </c>
      <c r="N157" t="s">
        <v>424</v>
      </c>
      <c r="O157" t="s">
        <v>25</v>
      </c>
      <c r="P157" t="s">
        <v>424</v>
      </c>
      <c r="R157" s="2">
        <v>1000000</v>
      </c>
      <c r="T157" t="s">
        <v>413</v>
      </c>
      <c r="U157" t="s">
        <v>425</v>
      </c>
      <c r="V157">
        <v>1</v>
      </c>
    </row>
    <row r="158" spans="1:22" x14ac:dyDescent="0.25">
      <c r="A158" t="b">
        <v>0</v>
      </c>
      <c r="B158" t="s">
        <v>22</v>
      </c>
      <c r="C158" t="s">
        <v>426</v>
      </c>
      <c r="D158" t="s">
        <v>426</v>
      </c>
      <c r="E158" s="1">
        <v>127536231884058</v>
      </c>
      <c r="F158">
        <v>2</v>
      </c>
      <c r="G158">
        <v>2</v>
      </c>
      <c r="H158">
        <v>2</v>
      </c>
      <c r="I158">
        <v>1</v>
      </c>
      <c r="J158">
        <v>345</v>
      </c>
      <c r="K158" s="1">
        <v>36926</v>
      </c>
      <c r="L158" t="s">
        <v>145</v>
      </c>
      <c r="M158" t="s">
        <v>424</v>
      </c>
      <c r="N158" t="s">
        <v>25</v>
      </c>
      <c r="O158" t="s">
        <v>424</v>
      </c>
      <c r="P158" t="s">
        <v>25</v>
      </c>
      <c r="S158" s="2">
        <v>2300000</v>
      </c>
      <c r="T158" t="s">
        <v>427</v>
      </c>
      <c r="U158" t="s">
        <v>428</v>
      </c>
      <c r="V158">
        <v>2</v>
      </c>
    </row>
    <row r="159" spans="1:22" x14ac:dyDescent="0.25">
      <c r="A159" t="b">
        <v>0</v>
      </c>
      <c r="B159" t="s">
        <v>22</v>
      </c>
      <c r="C159" t="s">
        <v>429</v>
      </c>
      <c r="D159" t="s">
        <v>430</v>
      </c>
      <c r="E159" s="1">
        <v>541871921182266</v>
      </c>
      <c r="F159">
        <v>4</v>
      </c>
      <c r="G159">
        <v>5</v>
      </c>
      <c r="H159">
        <v>1</v>
      </c>
      <c r="I159">
        <v>1</v>
      </c>
      <c r="J159">
        <v>609</v>
      </c>
      <c r="K159" s="1">
        <v>69468</v>
      </c>
      <c r="L159" t="s">
        <v>431</v>
      </c>
      <c r="M159" t="s">
        <v>188</v>
      </c>
      <c r="N159" t="s">
        <v>25</v>
      </c>
      <c r="O159" t="s">
        <v>188</v>
      </c>
      <c r="P159" t="s">
        <v>25</v>
      </c>
      <c r="S159" s="2">
        <v>3200000</v>
      </c>
      <c r="T159" t="s">
        <v>432</v>
      </c>
      <c r="U159" s="1">
        <v>108417917518518</v>
      </c>
      <c r="V159">
        <v>4</v>
      </c>
    </row>
    <row r="160" spans="1:22" x14ac:dyDescent="0.25">
      <c r="A160" t="b">
        <v>0</v>
      </c>
      <c r="B160" t="s">
        <v>22</v>
      </c>
      <c r="C160" t="s">
        <v>433</v>
      </c>
      <c r="D160" t="s">
        <v>433</v>
      </c>
      <c r="E160" s="1">
        <v>985401459854015</v>
      </c>
      <c r="F160">
        <v>3</v>
      </c>
      <c r="G160">
        <v>5</v>
      </c>
      <c r="H160">
        <v>3</v>
      </c>
      <c r="I160">
        <v>1</v>
      </c>
      <c r="J160">
        <v>274</v>
      </c>
      <c r="K160" s="1">
        <v>30272</v>
      </c>
      <c r="L160" t="s">
        <v>349</v>
      </c>
      <c r="M160" t="s">
        <v>188</v>
      </c>
      <c r="N160" t="s">
        <v>25</v>
      </c>
      <c r="O160" t="s">
        <v>188</v>
      </c>
      <c r="P160" t="s">
        <v>25</v>
      </c>
      <c r="R160" s="2">
        <v>8800000</v>
      </c>
      <c r="S160" s="2">
        <v>9800000</v>
      </c>
      <c r="T160" t="s">
        <v>434</v>
      </c>
      <c r="U160" s="1">
        <v>107341654783383</v>
      </c>
      <c r="V160">
        <v>3</v>
      </c>
    </row>
    <row r="161" spans="1:22" x14ac:dyDescent="0.25">
      <c r="A161" t="b">
        <v>0</v>
      </c>
      <c r="B161" t="s">
        <v>22</v>
      </c>
      <c r="C161" t="s">
        <v>435</v>
      </c>
      <c r="D161" t="s">
        <v>435</v>
      </c>
      <c r="E161" s="1">
        <v>375647668393782</v>
      </c>
      <c r="F161">
        <v>3</v>
      </c>
      <c r="G161">
        <v>5</v>
      </c>
      <c r="H161">
        <v>3</v>
      </c>
      <c r="I161">
        <v>1</v>
      </c>
      <c r="J161">
        <v>772</v>
      </c>
      <c r="K161" t="s">
        <v>436</v>
      </c>
      <c r="L161" t="s">
        <v>437</v>
      </c>
      <c r="M161" t="s">
        <v>25</v>
      </c>
      <c r="N161" t="s">
        <v>25</v>
      </c>
      <c r="O161" t="s">
        <v>25</v>
      </c>
      <c r="P161" t="s">
        <v>25</v>
      </c>
      <c r="R161" s="2">
        <v>7200000</v>
      </c>
      <c r="S161" s="2">
        <v>5300000</v>
      </c>
      <c r="T161" t="s">
        <v>438</v>
      </c>
      <c r="U161" s="1">
        <v>107316540215435</v>
      </c>
      <c r="V161">
        <v>3</v>
      </c>
    </row>
    <row r="162" spans="1:22" x14ac:dyDescent="0.25">
      <c r="A162" t="b">
        <v>0</v>
      </c>
      <c r="B162" t="s">
        <v>22</v>
      </c>
      <c r="C162" t="s">
        <v>439</v>
      </c>
      <c r="D162" t="s">
        <v>439</v>
      </c>
      <c r="E162" s="1">
        <v>103846153846154</v>
      </c>
      <c r="F162">
        <v>2</v>
      </c>
      <c r="G162">
        <v>4</v>
      </c>
      <c r="H162">
        <v>2</v>
      </c>
      <c r="I162">
        <v>1</v>
      </c>
      <c r="J162">
        <v>260</v>
      </c>
      <c r="K162" s="1">
        <v>28238</v>
      </c>
      <c r="L162" t="s">
        <v>409</v>
      </c>
      <c r="M162" t="s">
        <v>25</v>
      </c>
      <c r="N162" t="s">
        <v>25</v>
      </c>
      <c r="O162" t="s">
        <v>25</v>
      </c>
      <c r="P162" t="s">
        <v>25</v>
      </c>
      <c r="R162" s="2">
        <v>7500000</v>
      </c>
      <c r="S162" s="2">
        <v>9700000</v>
      </c>
      <c r="T162" t="s">
        <v>413</v>
      </c>
      <c r="U162" t="s">
        <v>440</v>
      </c>
      <c r="V162">
        <v>2</v>
      </c>
    </row>
    <row r="163" spans="1:22" x14ac:dyDescent="0.25">
      <c r="A163" t="b">
        <v>0</v>
      </c>
      <c r="B163" t="s">
        <v>22</v>
      </c>
      <c r="C163" t="s">
        <v>441</v>
      </c>
      <c r="D163" t="s">
        <v>441</v>
      </c>
      <c r="E163" s="1">
        <v>487012987012987</v>
      </c>
      <c r="F163">
        <v>1</v>
      </c>
      <c r="G163">
        <v>2</v>
      </c>
      <c r="H163">
        <v>1</v>
      </c>
      <c r="I163">
        <v>1</v>
      </c>
      <c r="J163">
        <v>308</v>
      </c>
      <c r="K163" s="1">
        <v>33506</v>
      </c>
      <c r="L163" t="s">
        <v>442</v>
      </c>
      <c r="M163" t="s">
        <v>188</v>
      </c>
      <c r="N163" t="s">
        <v>25</v>
      </c>
      <c r="O163" t="s">
        <v>188</v>
      </c>
      <c r="P163" t="s">
        <v>25</v>
      </c>
      <c r="R163" s="2">
        <v>800000</v>
      </c>
      <c r="S163" s="2">
        <v>1400000</v>
      </c>
      <c r="T163" t="s">
        <v>443</v>
      </c>
      <c r="U163" s="1">
        <v>107140414657468</v>
      </c>
      <c r="V163">
        <v>1</v>
      </c>
    </row>
    <row r="164" spans="1:22" x14ac:dyDescent="0.25">
      <c r="A164" t="b">
        <v>0</v>
      </c>
      <c r="B164" t="s">
        <v>22</v>
      </c>
      <c r="C164" t="s">
        <v>444</v>
      </c>
      <c r="D164" t="s">
        <v>444</v>
      </c>
      <c r="E164" s="1">
        <v>194312796208531</v>
      </c>
      <c r="F164">
        <v>6</v>
      </c>
      <c r="G164">
        <v>9</v>
      </c>
      <c r="H164">
        <v>6</v>
      </c>
      <c r="I164">
        <v>1</v>
      </c>
      <c r="J164">
        <v>211</v>
      </c>
      <c r="K164" s="1">
        <v>22412</v>
      </c>
      <c r="L164" t="s">
        <v>354</v>
      </c>
      <c r="M164" t="s">
        <v>188</v>
      </c>
      <c r="N164" t="s">
        <v>25</v>
      </c>
      <c r="O164" t="s">
        <v>188</v>
      </c>
      <c r="P164" t="s">
        <v>25</v>
      </c>
      <c r="R164" s="2">
        <v>11000000</v>
      </c>
      <c r="S164" s="2">
        <v>12000000</v>
      </c>
      <c r="T164" s="1">
        <v>2162</v>
      </c>
      <c r="U164" s="1">
        <v>105965348911926</v>
      </c>
      <c r="V164">
        <v>6</v>
      </c>
    </row>
    <row r="165" spans="1:22" x14ac:dyDescent="0.25">
      <c r="A165" t="b">
        <v>0</v>
      </c>
      <c r="B165" t="s">
        <v>22</v>
      </c>
      <c r="C165" t="s">
        <v>445</v>
      </c>
      <c r="D165" t="s">
        <v>445</v>
      </c>
      <c r="E165" s="1">
        <v>708333333333333</v>
      </c>
      <c r="F165">
        <v>1</v>
      </c>
      <c r="G165">
        <v>2</v>
      </c>
      <c r="H165">
        <v>1</v>
      </c>
      <c r="I165">
        <v>1</v>
      </c>
      <c r="J165">
        <v>240</v>
      </c>
      <c r="K165" s="1">
        <v>26958</v>
      </c>
      <c r="L165" t="s">
        <v>289</v>
      </c>
      <c r="M165" t="s">
        <v>25</v>
      </c>
      <c r="N165" t="s">
        <v>25</v>
      </c>
      <c r="O165" t="s">
        <v>25</v>
      </c>
      <c r="P165" t="s">
        <v>25</v>
      </c>
      <c r="R165" s="2">
        <v>6500000</v>
      </c>
      <c r="S165" s="2">
        <v>7700000</v>
      </c>
      <c r="T165" t="s">
        <v>446</v>
      </c>
      <c r="U165" t="s">
        <v>447</v>
      </c>
      <c r="V165">
        <v>1</v>
      </c>
    </row>
    <row r="166" spans="1:22" x14ac:dyDescent="0.25">
      <c r="A166" t="b">
        <v>0</v>
      </c>
      <c r="B166" t="s">
        <v>22</v>
      </c>
      <c r="C166" t="s">
        <v>448</v>
      </c>
      <c r="D166" t="s">
        <v>448</v>
      </c>
      <c r="E166" s="1">
        <v>714285714285714</v>
      </c>
      <c r="F166">
        <v>3</v>
      </c>
      <c r="G166">
        <v>4</v>
      </c>
      <c r="H166">
        <v>3</v>
      </c>
      <c r="I166">
        <v>1</v>
      </c>
      <c r="J166">
        <v>406</v>
      </c>
      <c r="K166" s="1">
        <v>44038</v>
      </c>
      <c r="L166" t="s">
        <v>449</v>
      </c>
      <c r="M166" t="s">
        <v>25</v>
      </c>
      <c r="N166" t="s">
        <v>25</v>
      </c>
      <c r="O166" t="s">
        <v>25</v>
      </c>
      <c r="P166" t="s">
        <v>25</v>
      </c>
      <c r="R166" s="2">
        <v>840000</v>
      </c>
      <c r="S166" s="2">
        <v>1700000</v>
      </c>
      <c r="T166" t="s">
        <v>391</v>
      </c>
      <c r="U166" s="1">
        <v>104017626088972</v>
      </c>
      <c r="V166">
        <v>3</v>
      </c>
    </row>
    <row r="167" spans="1:22" x14ac:dyDescent="0.25">
      <c r="A167" t="b">
        <v>0</v>
      </c>
      <c r="B167" t="s">
        <v>22</v>
      </c>
      <c r="C167" t="s">
        <v>450</v>
      </c>
      <c r="D167" t="s">
        <v>450</v>
      </c>
      <c r="E167" s="1">
        <v>169354838709677</v>
      </c>
      <c r="F167">
        <v>2</v>
      </c>
      <c r="G167">
        <v>3</v>
      </c>
      <c r="H167">
        <v>2</v>
      </c>
      <c r="I167">
        <v>1</v>
      </c>
      <c r="J167">
        <v>124</v>
      </c>
      <c r="K167" s="1">
        <v>13715</v>
      </c>
      <c r="L167" t="s">
        <v>378</v>
      </c>
      <c r="M167" t="s">
        <v>25</v>
      </c>
      <c r="N167" t="s">
        <v>25</v>
      </c>
      <c r="O167" t="s">
        <v>25</v>
      </c>
      <c r="P167" t="s">
        <v>25</v>
      </c>
      <c r="R167" s="2">
        <v>7200000</v>
      </c>
      <c r="S167" s="2">
        <v>9000000</v>
      </c>
      <c r="T167" t="s">
        <v>267</v>
      </c>
      <c r="U167" s="1">
        <v>103728259277025</v>
      </c>
      <c r="V167">
        <v>2</v>
      </c>
    </row>
    <row r="168" spans="1:22" x14ac:dyDescent="0.25">
      <c r="A168" t="b">
        <v>0</v>
      </c>
      <c r="B168" t="s">
        <v>22</v>
      </c>
      <c r="C168" t="s">
        <v>451</v>
      </c>
      <c r="D168" t="s">
        <v>451</v>
      </c>
      <c r="E168" s="1">
        <v>786240786240786</v>
      </c>
      <c r="F168">
        <v>3</v>
      </c>
      <c r="G168">
        <v>3</v>
      </c>
      <c r="H168">
        <v>3</v>
      </c>
      <c r="I168">
        <v>1</v>
      </c>
      <c r="J168">
        <v>407</v>
      </c>
      <c r="K168" s="1">
        <v>44285</v>
      </c>
      <c r="L168" t="s">
        <v>452</v>
      </c>
      <c r="M168" t="s">
        <v>424</v>
      </c>
      <c r="N168" t="s">
        <v>25</v>
      </c>
      <c r="O168" t="s">
        <v>424</v>
      </c>
      <c r="P168" t="s">
        <v>25</v>
      </c>
      <c r="S168" s="2">
        <v>2500000</v>
      </c>
      <c r="T168" t="s">
        <v>453</v>
      </c>
      <c r="U168" s="1">
        <v>103313333333333</v>
      </c>
      <c r="V168">
        <v>3</v>
      </c>
    </row>
    <row r="169" spans="1:22" x14ac:dyDescent="0.25">
      <c r="A169" t="b">
        <v>0</v>
      </c>
      <c r="B169" t="s">
        <v>22</v>
      </c>
      <c r="C169" t="s">
        <v>454</v>
      </c>
      <c r="D169" t="s">
        <v>455</v>
      </c>
      <c r="E169" s="1">
        <v>256821829855538</v>
      </c>
      <c r="F169">
        <v>1</v>
      </c>
      <c r="G169">
        <v>2</v>
      </c>
      <c r="H169">
        <v>1</v>
      </c>
      <c r="I169">
        <v>1</v>
      </c>
      <c r="J169">
        <v>623</v>
      </c>
      <c r="K169" s="1">
        <v>62092</v>
      </c>
      <c r="L169" t="s">
        <v>456</v>
      </c>
      <c r="M169" t="s">
        <v>25</v>
      </c>
      <c r="N169" t="s">
        <v>25</v>
      </c>
      <c r="O169" t="s">
        <v>25</v>
      </c>
      <c r="P169" t="s">
        <v>25</v>
      </c>
      <c r="R169" s="2">
        <v>2100000</v>
      </c>
      <c r="S169" s="2">
        <v>2700000</v>
      </c>
      <c r="T169" t="s">
        <v>457</v>
      </c>
      <c r="U169" s="1">
        <v>103014725554504</v>
      </c>
      <c r="V169">
        <v>1</v>
      </c>
    </row>
    <row r="170" spans="1:22" x14ac:dyDescent="0.25">
      <c r="A170" t="b">
        <v>0</v>
      </c>
      <c r="B170" t="s">
        <v>22</v>
      </c>
      <c r="C170" t="s">
        <v>458</v>
      </c>
      <c r="D170" t="s">
        <v>458</v>
      </c>
      <c r="E170" s="1">
        <v>4627539503386</v>
      </c>
      <c r="F170">
        <v>2</v>
      </c>
      <c r="G170">
        <v>2</v>
      </c>
      <c r="H170">
        <v>2</v>
      </c>
      <c r="I170">
        <v>1</v>
      </c>
      <c r="J170">
        <v>886</v>
      </c>
      <c r="K170" s="1">
        <v>90768</v>
      </c>
      <c r="L170" t="s">
        <v>459</v>
      </c>
      <c r="M170" t="s">
        <v>188</v>
      </c>
      <c r="N170" t="s">
        <v>25</v>
      </c>
      <c r="O170" t="s">
        <v>188</v>
      </c>
      <c r="P170" t="s">
        <v>25</v>
      </c>
      <c r="R170" s="2">
        <v>520000</v>
      </c>
      <c r="S170" s="2">
        <v>760000</v>
      </c>
      <c r="T170" t="s">
        <v>443</v>
      </c>
      <c r="U170" t="s">
        <v>460</v>
      </c>
      <c r="V170">
        <v>2</v>
      </c>
    </row>
    <row r="171" spans="1:22" x14ac:dyDescent="0.25">
      <c r="A171" t="b">
        <v>0</v>
      </c>
      <c r="B171" t="s">
        <v>22</v>
      </c>
      <c r="C171" t="s">
        <v>461</v>
      </c>
      <c r="D171" t="s">
        <v>461</v>
      </c>
      <c r="E171" s="1">
        <v>120331950207469</v>
      </c>
      <c r="F171">
        <v>2</v>
      </c>
      <c r="G171">
        <v>4</v>
      </c>
      <c r="H171">
        <v>2</v>
      </c>
      <c r="I171">
        <v>1</v>
      </c>
      <c r="J171">
        <v>241</v>
      </c>
      <c r="K171" s="1">
        <v>25505</v>
      </c>
      <c r="L171" t="s">
        <v>462</v>
      </c>
      <c r="M171" t="s">
        <v>188</v>
      </c>
      <c r="N171" t="s">
        <v>25</v>
      </c>
      <c r="O171" t="s">
        <v>188</v>
      </c>
      <c r="P171" t="s">
        <v>25</v>
      </c>
      <c r="R171" s="2">
        <v>9300000</v>
      </c>
      <c r="S171" s="2">
        <v>9800000</v>
      </c>
      <c r="T171" t="s">
        <v>463</v>
      </c>
      <c r="U171" t="s">
        <v>464</v>
      </c>
      <c r="V171">
        <v>2</v>
      </c>
    </row>
    <row r="172" spans="1:22" x14ac:dyDescent="0.25">
      <c r="A172" t="b">
        <v>0</v>
      </c>
      <c r="B172" t="s">
        <v>22</v>
      </c>
      <c r="C172" t="s">
        <v>465</v>
      </c>
      <c r="D172" t="s">
        <v>465</v>
      </c>
      <c r="E172" s="1">
        <v>341176470588235</v>
      </c>
      <c r="F172">
        <v>3</v>
      </c>
      <c r="G172">
        <v>5</v>
      </c>
      <c r="H172">
        <v>3</v>
      </c>
      <c r="I172">
        <v>1</v>
      </c>
      <c r="J172">
        <v>85</v>
      </c>
      <c r="K172" s="1">
        <v>9863</v>
      </c>
      <c r="L172" t="s">
        <v>466</v>
      </c>
      <c r="M172" t="s">
        <v>188</v>
      </c>
      <c r="N172" t="s">
        <v>25</v>
      </c>
      <c r="O172" t="s">
        <v>188</v>
      </c>
      <c r="P172" t="s">
        <v>25</v>
      </c>
      <c r="R172" s="2">
        <v>14000000</v>
      </c>
      <c r="S172" s="2">
        <v>25000000</v>
      </c>
      <c r="T172" s="1">
        <v>1683</v>
      </c>
      <c r="U172" s="1">
        <v>995668223196413</v>
      </c>
      <c r="V172">
        <v>3</v>
      </c>
    </row>
    <row r="173" spans="1:22" x14ac:dyDescent="0.25">
      <c r="A173" t="b">
        <v>0</v>
      </c>
      <c r="B173" t="s">
        <v>22</v>
      </c>
      <c r="C173" t="s">
        <v>467</v>
      </c>
      <c r="D173" t="s">
        <v>467</v>
      </c>
      <c r="E173" s="1">
        <v>876288659793814</v>
      </c>
      <c r="F173">
        <v>2</v>
      </c>
      <c r="G173">
        <v>4</v>
      </c>
      <c r="H173">
        <v>2</v>
      </c>
      <c r="I173">
        <v>1</v>
      </c>
      <c r="J173">
        <v>194</v>
      </c>
      <c r="K173" s="1">
        <v>22101</v>
      </c>
      <c r="L173" t="s">
        <v>211</v>
      </c>
      <c r="M173" t="s">
        <v>25</v>
      </c>
      <c r="N173" t="s">
        <v>25</v>
      </c>
      <c r="O173" t="s">
        <v>25</v>
      </c>
      <c r="P173" t="s">
        <v>25</v>
      </c>
      <c r="R173" s="2">
        <v>2000000</v>
      </c>
      <c r="S173" s="2">
        <v>1300000</v>
      </c>
      <c r="T173" t="s">
        <v>186</v>
      </c>
      <c r="U173" s="1">
        <v>993368921968385</v>
      </c>
      <c r="V173">
        <v>2</v>
      </c>
    </row>
    <row r="174" spans="1:22" x14ac:dyDescent="0.25">
      <c r="A174" t="b">
        <v>0</v>
      </c>
      <c r="B174" t="s">
        <v>22</v>
      </c>
      <c r="C174" t="s">
        <v>468</v>
      </c>
      <c r="D174" t="s">
        <v>468</v>
      </c>
      <c r="E174" s="1">
        <v>135593220338983</v>
      </c>
      <c r="F174">
        <v>2</v>
      </c>
      <c r="G174">
        <v>3</v>
      </c>
      <c r="H174">
        <v>2</v>
      </c>
      <c r="I174">
        <v>1</v>
      </c>
      <c r="J174">
        <v>177</v>
      </c>
      <c r="K174" s="1">
        <v>19486</v>
      </c>
      <c r="L174" t="s">
        <v>469</v>
      </c>
      <c r="M174" t="s">
        <v>25</v>
      </c>
      <c r="N174" t="s">
        <v>25</v>
      </c>
      <c r="O174" t="s">
        <v>25</v>
      </c>
      <c r="P174" t="s">
        <v>25</v>
      </c>
      <c r="R174" s="2">
        <v>2400000</v>
      </c>
      <c r="S174" s="2">
        <v>2200000</v>
      </c>
      <c r="T174" t="s">
        <v>470</v>
      </c>
      <c r="U174" s="1">
        <v>989266666666667</v>
      </c>
      <c r="V174">
        <v>2</v>
      </c>
    </row>
    <row r="175" spans="1:22" x14ac:dyDescent="0.25">
      <c r="A175" t="b">
        <v>0</v>
      </c>
      <c r="B175" t="s">
        <v>22</v>
      </c>
      <c r="C175" t="s">
        <v>471</v>
      </c>
      <c r="D175" t="s">
        <v>471</v>
      </c>
      <c r="E175" s="1">
        <v>950226244343891</v>
      </c>
      <c r="F175">
        <v>2</v>
      </c>
      <c r="G175">
        <v>3</v>
      </c>
      <c r="H175">
        <v>2</v>
      </c>
      <c r="I175">
        <v>1</v>
      </c>
      <c r="J175">
        <v>221</v>
      </c>
      <c r="K175" t="s">
        <v>472</v>
      </c>
      <c r="L175" t="s">
        <v>473</v>
      </c>
      <c r="M175" t="s">
        <v>25</v>
      </c>
      <c r="N175" t="s">
        <v>25</v>
      </c>
      <c r="O175" t="s">
        <v>25</v>
      </c>
      <c r="P175" t="s">
        <v>25</v>
      </c>
      <c r="R175" s="2">
        <v>1800000</v>
      </c>
      <c r="S175" s="2">
        <v>1500000</v>
      </c>
      <c r="T175" t="s">
        <v>401</v>
      </c>
      <c r="U175" s="1">
        <v>967015912943654</v>
      </c>
      <c r="V175">
        <v>2</v>
      </c>
    </row>
    <row r="176" spans="1:22" x14ac:dyDescent="0.25">
      <c r="A176" t="b">
        <v>0</v>
      </c>
      <c r="B176" t="s">
        <v>22</v>
      </c>
      <c r="C176" t="s">
        <v>474</v>
      </c>
      <c r="D176" t="s">
        <v>474</v>
      </c>
      <c r="E176" t="s">
        <v>475</v>
      </c>
      <c r="F176">
        <v>3</v>
      </c>
      <c r="G176">
        <v>4</v>
      </c>
      <c r="H176">
        <v>3</v>
      </c>
      <c r="I176">
        <v>1</v>
      </c>
      <c r="J176">
        <v>240</v>
      </c>
      <c r="K176" s="1">
        <v>25887</v>
      </c>
      <c r="L176" t="s">
        <v>75</v>
      </c>
      <c r="M176" t="s">
        <v>188</v>
      </c>
      <c r="N176" t="s">
        <v>25</v>
      </c>
      <c r="O176" t="s">
        <v>188</v>
      </c>
      <c r="P176" t="s">
        <v>25</v>
      </c>
      <c r="R176" s="2">
        <v>2300000</v>
      </c>
      <c r="S176" s="2">
        <v>3200000</v>
      </c>
      <c r="T176" t="s">
        <v>267</v>
      </c>
      <c r="U176" t="s">
        <v>476</v>
      </c>
      <c r="V176">
        <v>3</v>
      </c>
    </row>
    <row r="177" spans="1:22" x14ac:dyDescent="0.25">
      <c r="A177" t="b">
        <v>0</v>
      </c>
      <c r="B177" t="s">
        <v>22</v>
      </c>
      <c r="C177" t="s">
        <v>477</v>
      </c>
      <c r="D177" t="s">
        <v>477</v>
      </c>
      <c r="E177" s="1">
        <v>112994350282486</v>
      </c>
      <c r="F177">
        <v>1</v>
      </c>
      <c r="G177">
        <v>3</v>
      </c>
      <c r="H177">
        <v>1</v>
      </c>
      <c r="I177">
        <v>1</v>
      </c>
      <c r="J177">
        <v>177</v>
      </c>
      <c r="K177" t="s">
        <v>478</v>
      </c>
      <c r="L177" t="s">
        <v>479</v>
      </c>
      <c r="M177" t="s">
        <v>25</v>
      </c>
      <c r="N177" t="s">
        <v>25</v>
      </c>
      <c r="O177" t="s">
        <v>25</v>
      </c>
      <c r="P177" t="s">
        <v>25</v>
      </c>
      <c r="R177" s="2">
        <v>870000</v>
      </c>
      <c r="S177" s="2">
        <v>2000000</v>
      </c>
      <c r="T177" t="s">
        <v>267</v>
      </c>
      <c r="U177" t="s">
        <v>480</v>
      </c>
      <c r="V177">
        <v>1</v>
      </c>
    </row>
    <row r="178" spans="1:22" x14ac:dyDescent="0.25">
      <c r="A178" t="b">
        <v>0</v>
      </c>
      <c r="B178" t="s">
        <v>22</v>
      </c>
      <c r="C178" t="s">
        <v>481</v>
      </c>
      <c r="D178" t="s">
        <v>481</v>
      </c>
      <c r="E178" s="1">
        <v>191304347826087</v>
      </c>
      <c r="F178">
        <v>2</v>
      </c>
      <c r="G178">
        <v>4</v>
      </c>
      <c r="H178">
        <v>2</v>
      </c>
      <c r="I178">
        <v>1</v>
      </c>
      <c r="J178">
        <v>115</v>
      </c>
      <c r="K178" s="1">
        <v>12771</v>
      </c>
      <c r="L178" t="s">
        <v>482</v>
      </c>
      <c r="M178" t="s">
        <v>25</v>
      </c>
      <c r="N178" t="s">
        <v>25</v>
      </c>
      <c r="O178" t="s">
        <v>25</v>
      </c>
      <c r="P178" t="s">
        <v>25</v>
      </c>
      <c r="R178" s="2">
        <v>17000000</v>
      </c>
      <c r="S178" s="2">
        <v>20000000</v>
      </c>
      <c r="T178" t="s">
        <v>483</v>
      </c>
      <c r="U178" s="1">
        <v>956318910599893</v>
      </c>
      <c r="V178">
        <v>2</v>
      </c>
    </row>
    <row r="179" spans="1:22" x14ac:dyDescent="0.25">
      <c r="A179" t="b">
        <v>0</v>
      </c>
      <c r="B179" t="s">
        <v>22</v>
      </c>
      <c r="C179" t="s">
        <v>484</v>
      </c>
      <c r="D179" t="s">
        <v>484</v>
      </c>
      <c r="E179" s="1">
        <v>23086269744836</v>
      </c>
      <c r="F179">
        <v>2</v>
      </c>
      <c r="G179">
        <v>3</v>
      </c>
      <c r="H179">
        <v>2</v>
      </c>
      <c r="I179">
        <v>1</v>
      </c>
      <c r="J179">
        <v>823</v>
      </c>
      <c r="K179" s="1">
        <v>86681</v>
      </c>
      <c r="L179" t="s">
        <v>485</v>
      </c>
      <c r="M179" t="s">
        <v>25</v>
      </c>
      <c r="N179" t="s">
        <v>25</v>
      </c>
      <c r="O179" t="s">
        <v>25</v>
      </c>
      <c r="P179" t="s">
        <v>25</v>
      </c>
      <c r="R179" s="2">
        <v>3200000</v>
      </c>
      <c r="S179" s="2">
        <v>3700000</v>
      </c>
      <c r="T179" t="s">
        <v>486</v>
      </c>
      <c r="U179" s="1">
        <v>953981223557189</v>
      </c>
      <c r="V179">
        <v>2</v>
      </c>
    </row>
    <row r="180" spans="1:22" x14ac:dyDescent="0.25">
      <c r="A180" t="b">
        <v>0</v>
      </c>
      <c r="B180" t="s">
        <v>22</v>
      </c>
      <c r="C180" t="s">
        <v>487</v>
      </c>
      <c r="D180" t="s">
        <v>487</v>
      </c>
      <c r="E180" s="1">
        <v>798722044728434</v>
      </c>
      <c r="F180">
        <v>2</v>
      </c>
      <c r="G180">
        <v>4</v>
      </c>
      <c r="H180">
        <v>2</v>
      </c>
      <c r="I180">
        <v>1</v>
      </c>
      <c r="J180">
        <v>313</v>
      </c>
      <c r="K180" s="1">
        <v>33786</v>
      </c>
      <c r="L180" t="s">
        <v>488</v>
      </c>
      <c r="M180" t="s">
        <v>188</v>
      </c>
      <c r="N180" t="s">
        <v>25</v>
      </c>
      <c r="O180" t="s">
        <v>188</v>
      </c>
      <c r="P180" t="s">
        <v>25</v>
      </c>
      <c r="R180" s="2">
        <v>580000</v>
      </c>
      <c r="S180" s="2">
        <v>810000</v>
      </c>
      <c r="T180" t="s">
        <v>391</v>
      </c>
      <c r="U180" t="s">
        <v>489</v>
      </c>
      <c r="V180">
        <v>2</v>
      </c>
    </row>
    <row r="181" spans="1:22" x14ac:dyDescent="0.25">
      <c r="A181" t="b">
        <v>0</v>
      </c>
      <c r="B181" t="s">
        <v>22</v>
      </c>
      <c r="C181" t="s">
        <v>490</v>
      </c>
      <c r="D181" t="s">
        <v>490</v>
      </c>
      <c r="E181" s="1">
        <v>423728813559322</v>
      </c>
      <c r="F181">
        <v>2</v>
      </c>
      <c r="G181">
        <v>3</v>
      </c>
      <c r="H181">
        <v>2</v>
      </c>
      <c r="I181">
        <v>1</v>
      </c>
      <c r="J181">
        <v>472</v>
      </c>
      <c r="K181" s="1">
        <v>50454</v>
      </c>
      <c r="L181" t="s">
        <v>491</v>
      </c>
      <c r="M181" t="s">
        <v>25</v>
      </c>
      <c r="N181" t="s">
        <v>25</v>
      </c>
      <c r="O181" t="s">
        <v>25</v>
      </c>
      <c r="P181" t="s">
        <v>25</v>
      </c>
      <c r="R181" s="2">
        <v>2800000</v>
      </c>
      <c r="S181" s="2">
        <v>810000</v>
      </c>
      <c r="T181" t="s">
        <v>281</v>
      </c>
      <c r="U181" s="1">
        <v>944672496251411</v>
      </c>
      <c r="V181">
        <v>2</v>
      </c>
    </row>
    <row r="182" spans="1:22" x14ac:dyDescent="0.25">
      <c r="A182" t="b">
        <v>0</v>
      </c>
      <c r="B182" t="s">
        <v>22</v>
      </c>
      <c r="C182" t="s">
        <v>492</v>
      </c>
      <c r="D182" t="s">
        <v>492</v>
      </c>
      <c r="E182" s="1">
        <v>892018779342723</v>
      </c>
      <c r="F182">
        <v>3</v>
      </c>
      <c r="G182">
        <v>4</v>
      </c>
      <c r="H182">
        <v>3</v>
      </c>
      <c r="I182">
        <v>1</v>
      </c>
      <c r="J182">
        <v>213</v>
      </c>
      <c r="K182" s="1">
        <v>22765</v>
      </c>
      <c r="L182" t="s">
        <v>178</v>
      </c>
      <c r="M182" t="s">
        <v>25</v>
      </c>
      <c r="N182" t="s">
        <v>25</v>
      </c>
      <c r="O182" t="s">
        <v>25</v>
      </c>
      <c r="P182" t="s">
        <v>25</v>
      </c>
      <c r="R182" s="2">
        <v>3400000</v>
      </c>
      <c r="S182" s="2">
        <v>8500000</v>
      </c>
      <c r="T182" t="s">
        <v>493</v>
      </c>
      <c r="U182" t="s">
        <v>494</v>
      </c>
      <c r="V182">
        <v>3</v>
      </c>
    </row>
    <row r="183" spans="1:22" x14ac:dyDescent="0.25">
      <c r="A183" t="b">
        <v>0</v>
      </c>
      <c r="B183" t="s">
        <v>22</v>
      </c>
      <c r="C183" t="s">
        <v>495</v>
      </c>
      <c r="D183" t="s">
        <v>495</v>
      </c>
      <c r="E183" s="1">
        <v>905923344947735</v>
      </c>
      <c r="F183">
        <v>2</v>
      </c>
      <c r="G183">
        <v>3</v>
      </c>
      <c r="H183">
        <v>2</v>
      </c>
      <c r="I183">
        <v>1</v>
      </c>
      <c r="J183">
        <v>287</v>
      </c>
      <c r="K183" s="1">
        <v>31971</v>
      </c>
      <c r="L183" t="s">
        <v>125</v>
      </c>
      <c r="M183" t="s">
        <v>188</v>
      </c>
      <c r="N183" t="s">
        <v>25</v>
      </c>
      <c r="O183" t="s">
        <v>188</v>
      </c>
      <c r="P183" t="s">
        <v>25</v>
      </c>
      <c r="R183" s="2">
        <v>2800000</v>
      </c>
      <c r="S183" s="2">
        <v>2200000</v>
      </c>
      <c r="T183" t="s">
        <v>381</v>
      </c>
      <c r="U183" s="1">
        <v>930466666666667</v>
      </c>
      <c r="V183">
        <v>2</v>
      </c>
    </row>
    <row r="184" spans="1:22" x14ac:dyDescent="0.25">
      <c r="A184" t="b">
        <v>0</v>
      </c>
      <c r="B184" t="s">
        <v>22</v>
      </c>
      <c r="C184" t="s">
        <v>496</v>
      </c>
      <c r="D184" t="s">
        <v>496</v>
      </c>
      <c r="E184" s="1">
        <v>565217391304348</v>
      </c>
      <c r="F184">
        <v>1</v>
      </c>
      <c r="G184">
        <v>2</v>
      </c>
      <c r="H184">
        <v>1</v>
      </c>
      <c r="I184">
        <v>1</v>
      </c>
      <c r="J184">
        <v>230</v>
      </c>
      <c r="K184" s="1">
        <v>25832</v>
      </c>
      <c r="L184" t="s">
        <v>125</v>
      </c>
      <c r="M184" t="s">
        <v>25</v>
      </c>
      <c r="N184" t="s">
        <v>25</v>
      </c>
      <c r="O184" t="s">
        <v>25</v>
      </c>
      <c r="P184" t="s">
        <v>25</v>
      </c>
      <c r="R184" s="2">
        <v>2300000</v>
      </c>
      <c r="S184" s="2">
        <v>3100000</v>
      </c>
      <c r="T184" t="s">
        <v>404</v>
      </c>
      <c r="U184" s="1">
        <v>926307905647562</v>
      </c>
      <c r="V184">
        <v>1</v>
      </c>
    </row>
    <row r="185" spans="1:22" x14ac:dyDescent="0.25">
      <c r="A185" t="b">
        <v>0</v>
      </c>
      <c r="B185" t="s">
        <v>22</v>
      </c>
      <c r="C185" t="s">
        <v>497</v>
      </c>
      <c r="D185" t="s">
        <v>497</v>
      </c>
      <c r="E185" s="1">
        <v>874125874125874</v>
      </c>
      <c r="F185">
        <v>3</v>
      </c>
      <c r="G185">
        <v>5</v>
      </c>
      <c r="H185">
        <v>3</v>
      </c>
      <c r="I185">
        <v>1</v>
      </c>
      <c r="J185">
        <v>286</v>
      </c>
      <c r="K185" s="1">
        <v>30678</v>
      </c>
      <c r="L185" t="s">
        <v>498</v>
      </c>
      <c r="M185" t="s">
        <v>188</v>
      </c>
      <c r="N185" t="s">
        <v>25</v>
      </c>
      <c r="O185" t="s">
        <v>188</v>
      </c>
      <c r="P185" t="s">
        <v>25</v>
      </c>
      <c r="R185" s="2">
        <v>4800000</v>
      </c>
      <c r="S185" s="2">
        <v>4300000</v>
      </c>
      <c r="T185" t="s">
        <v>499</v>
      </c>
      <c r="U185" t="s">
        <v>500</v>
      </c>
      <c r="V185">
        <v>3</v>
      </c>
    </row>
    <row r="186" spans="1:22" x14ac:dyDescent="0.25">
      <c r="A186" t="b">
        <v>0</v>
      </c>
      <c r="B186" t="s">
        <v>22</v>
      </c>
      <c r="C186" t="s">
        <v>501</v>
      </c>
      <c r="D186" t="s">
        <v>501</v>
      </c>
      <c r="E186" s="1">
        <v>392491467576792</v>
      </c>
      <c r="F186">
        <v>1</v>
      </c>
      <c r="G186">
        <v>3</v>
      </c>
      <c r="H186">
        <v>1</v>
      </c>
      <c r="I186">
        <v>1</v>
      </c>
      <c r="J186">
        <v>586</v>
      </c>
      <c r="K186" s="1">
        <v>61327</v>
      </c>
      <c r="L186" t="s">
        <v>502</v>
      </c>
      <c r="M186" t="s">
        <v>25</v>
      </c>
      <c r="N186" t="s">
        <v>188</v>
      </c>
      <c r="O186" t="s">
        <v>25</v>
      </c>
      <c r="P186" t="s">
        <v>188</v>
      </c>
      <c r="R186" s="2">
        <v>3600000</v>
      </c>
      <c r="S186" s="2">
        <v>4800000</v>
      </c>
      <c r="T186" t="s">
        <v>503</v>
      </c>
      <c r="U186" t="s">
        <v>504</v>
      </c>
      <c r="V186">
        <v>1</v>
      </c>
    </row>
    <row r="187" spans="1:22" x14ac:dyDescent="0.25">
      <c r="A187" t="b">
        <v>0</v>
      </c>
      <c r="B187" t="s">
        <v>22</v>
      </c>
      <c r="C187" t="s">
        <v>505</v>
      </c>
      <c r="D187" t="s">
        <v>505</v>
      </c>
      <c r="E187" s="1">
        <v>23448275862069</v>
      </c>
      <c r="F187">
        <v>3</v>
      </c>
      <c r="G187">
        <v>4</v>
      </c>
      <c r="H187">
        <v>3</v>
      </c>
      <c r="I187">
        <v>1</v>
      </c>
      <c r="J187">
        <v>145</v>
      </c>
      <c r="K187" s="1">
        <v>15749</v>
      </c>
      <c r="L187" t="s">
        <v>135</v>
      </c>
      <c r="M187" t="s">
        <v>188</v>
      </c>
      <c r="N187" t="s">
        <v>25</v>
      </c>
      <c r="O187" t="s">
        <v>188</v>
      </c>
      <c r="P187" t="s">
        <v>25</v>
      </c>
      <c r="R187" s="2">
        <v>2400000</v>
      </c>
      <c r="S187" s="2">
        <v>1900000</v>
      </c>
      <c r="T187" t="s">
        <v>267</v>
      </c>
      <c r="U187" s="1">
        <v>918016808608039</v>
      </c>
      <c r="V187">
        <v>3</v>
      </c>
    </row>
    <row r="188" spans="1:22" x14ac:dyDescent="0.25">
      <c r="A188" t="b">
        <v>0</v>
      </c>
      <c r="B188" t="s">
        <v>22</v>
      </c>
      <c r="C188" t="s">
        <v>506</v>
      </c>
      <c r="D188" t="s">
        <v>506</v>
      </c>
      <c r="E188" s="1">
        <v>747330960854092</v>
      </c>
      <c r="F188">
        <v>4</v>
      </c>
      <c r="G188">
        <v>7</v>
      </c>
      <c r="H188">
        <v>4</v>
      </c>
      <c r="I188">
        <v>1</v>
      </c>
      <c r="J188">
        <v>562</v>
      </c>
      <c r="K188" t="s">
        <v>507</v>
      </c>
      <c r="L188" t="s">
        <v>236</v>
      </c>
      <c r="M188" t="s">
        <v>188</v>
      </c>
      <c r="N188" t="s">
        <v>25</v>
      </c>
      <c r="O188" t="s">
        <v>188</v>
      </c>
      <c r="P188" t="s">
        <v>25</v>
      </c>
      <c r="R188" s="2">
        <v>1200000</v>
      </c>
      <c r="S188" s="2">
        <v>930000</v>
      </c>
      <c r="T188" t="s">
        <v>508</v>
      </c>
      <c r="U188" s="1">
        <v>915404618733205</v>
      </c>
      <c r="V188">
        <v>4</v>
      </c>
    </row>
    <row r="189" spans="1:22" x14ac:dyDescent="0.25">
      <c r="A189" t="b">
        <v>0</v>
      </c>
      <c r="B189" t="s">
        <v>22</v>
      </c>
      <c r="C189" t="s">
        <v>509</v>
      </c>
      <c r="D189" t="s">
        <v>509</v>
      </c>
      <c r="E189" s="1">
        <v>139664804469274</v>
      </c>
      <c r="F189">
        <v>3</v>
      </c>
      <c r="G189">
        <v>4</v>
      </c>
      <c r="H189">
        <v>3</v>
      </c>
      <c r="I189">
        <v>1</v>
      </c>
      <c r="J189">
        <v>179</v>
      </c>
      <c r="K189" s="1">
        <v>19504</v>
      </c>
      <c r="L189" t="s">
        <v>510</v>
      </c>
      <c r="M189" t="s">
        <v>25</v>
      </c>
      <c r="N189" t="s">
        <v>25</v>
      </c>
      <c r="O189" t="s">
        <v>25</v>
      </c>
      <c r="P189" t="s">
        <v>25</v>
      </c>
      <c r="R189" s="2">
        <v>1600000</v>
      </c>
      <c r="S189" s="2">
        <v>1400000</v>
      </c>
      <c r="T189" s="1">
        <v>1683</v>
      </c>
      <c r="U189" s="1">
        <v>907562721513536</v>
      </c>
      <c r="V189">
        <v>3</v>
      </c>
    </row>
    <row r="190" spans="1:22" x14ac:dyDescent="0.25">
      <c r="A190" t="b">
        <v>0</v>
      </c>
      <c r="B190" t="s">
        <v>22</v>
      </c>
      <c r="C190" t="s">
        <v>511</v>
      </c>
      <c r="D190" t="s">
        <v>511</v>
      </c>
      <c r="E190" s="1">
        <v>433467741935484</v>
      </c>
      <c r="F190">
        <v>3</v>
      </c>
      <c r="G190">
        <v>4</v>
      </c>
      <c r="H190">
        <v>3</v>
      </c>
      <c r="I190">
        <v>1</v>
      </c>
      <c r="J190">
        <v>992</v>
      </c>
      <c r="K190" s="1">
        <v>109185</v>
      </c>
      <c r="L190" t="s">
        <v>512</v>
      </c>
      <c r="M190" t="s">
        <v>25</v>
      </c>
      <c r="N190" t="s">
        <v>25</v>
      </c>
      <c r="O190" t="s">
        <v>25</v>
      </c>
      <c r="P190" t="s">
        <v>25</v>
      </c>
      <c r="R190" s="2">
        <v>690000</v>
      </c>
      <c r="S190" s="2">
        <v>150000</v>
      </c>
      <c r="T190" t="s">
        <v>513</v>
      </c>
      <c r="U190" t="s">
        <v>514</v>
      </c>
      <c r="V190">
        <v>3</v>
      </c>
    </row>
    <row r="191" spans="1:22" x14ac:dyDescent="0.25">
      <c r="A191" t="b">
        <v>0</v>
      </c>
      <c r="B191" t="s">
        <v>22</v>
      </c>
      <c r="C191" t="s">
        <v>515</v>
      </c>
      <c r="D191" t="s">
        <v>515</v>
      </c>
      <c r="E191" t="s">
        <v>516</v>
      </c>
      <c r="F191">
        <v>1</v>
      </c>
      <c r="G191">
        <v>2</v>
      </c>
      <c r="H191">
        <v>1</v>
      </c>
      <c r="I191">
        <v>1</v>
      </c>
      <c r="J191">
        <v>320</v>
      </c>
      <c r="K191" s="1">
        <v>36097</v>
      </c>
      <c r="L191" t="s">
        <v>517</v>
      </c>
      <c r="M191" t="s">
        <v>25</v>
      </c>
      <c r="N191" t="s">
        <v>25</v>
      </c>
      <c r="O191" t="s">
        <v>25</v>
      </c>
      <c r="P191" t="s">
        <v>25</v>
      </c>
      <c r="R191" s="2">
        <v>1900000</v>
      </c>
      <c r="S191" s="2">
        <v>2300000</v>
      </c>
      <c r="T191" t="s">
        <v>443</v>
      </c>
      <c r="U191" t="s">
        <v>518</v>
      </c>
      <c r="V191">
        <v>1</v>
      </c>
    </row>
    <row r="192" spans="1:22" x14ac:dyDescent="0.25">
      <c r="A192" t="b">
        <v>0</v>
      </c>
      <c r="B192" t="s">
        <v>22</v>
      </c>
      <c r="C192" t="s">
        <v>519</v>
      </c>
      <c r="D192" t="s">
        <v>519</v>
      </c>
      <c r="E192" s="1">
        <v>258620689655172</v>
      </c>
      <c r="F192">
        <v>4</v>
      </c>
      <c r="G192">
        <v>7</v>
      </c>
      <c r="H192">
        <v>4</v>
      </c>
      <c r="I192">
        <v>1</v>
      </c>
      <c r="J192">
        <v>116</v>
      </c>
      <c r="K192" s="1">
        <v>13246</v>
      </c>
      <c r="L192" t="s">
        <v>520</v>
      </c>
      <c r="M192" t="s">
        <v>25</v>
      </c>
      <c r="N192" t="s">
        <v>188</v>
      </c>
      <c r="O192" t="s">
        <v>25</v>
      </c>
      <c r="P192" t="s">
        <v>188</v>
      </c>
      <c r="R192" s="2">
        <v>19000000</v>
      </c>
      <c r="S192" s="2">
        <v>14000000</v>
      </c>
      <c r="T192">
        <v>9</v>
      </c>
      <c r="U192" s="1">
        <v>890799550635131</v>
      </c>
      <c r="V192">
        <v>4</v>
      </c>
    </row>
    <row r="193" spans="1:22" x14ac:dyDescent="0.25">
      <c r="A193" t="b">
        <v>0</v>
      </c>
      <c r="B193" t="s">
        <v>22</v>
      </c>
      <c r="C193" t="s">
        <v>521</v>
      </c>
      <c r="D193" t="s">
        <v>521</v>
      </c>
      <c r="E193" s="1">
        <v>138323840520749</v>
      </c>
      <c r="F193">
        <v>3</v>
      </c>
      <c r="G193">
        <v>3</v>
      </c>
      <c r="H193">
        <v>3</v>
      </c>
      <c r="I193">
        <v>1</v>
      </c>
      <c r="J193">
        <v>2458</v>
      </c>
      <c r="K193" t="s">
        <v>522</v>
      </c>
      <c r="L193" t="s">
        <v>523</v>
      </c>
      <c r="M193" t="s">
        <v>25</v>
      </c>
      <c r="N193" t="s">
        <v>25</v>
      </c>
      <c r="O193" t="s">
        <v>25</v>
      </c>
      <c r="P193" t="s">
        <v>25</v>
      </c>
      <c r="R193" s="2">
        <v>370000</v>
      </c>
      <c r="S193" s="2">
        <v>260000</v>
      </c>
      <c r="T193" t="s">
        <v>524</v>
      </c>
      <c r="U193" s="1">
        <v>888721925236383</v>
      </c>
      <c r="V193">
        <v>3</v>
      </c>
    </row>
    <row r="194" spans="1:22" x14ac:dyDescent="0.25">
      <c r="A194" t="b">
        <v>0</v>
      </c>
      <c r="B194" t="s">
        <v>22</v>
      </c>
      <c r="C194" t="s">
        <v>525</v>
      </c>
      <c r="D194" t="s">
        <v>525</v>
      </c>
      <c r="E194" s="1">
        <v>301204819277108</v>
      </c>
      <c r="F194">
        <v>1</v>
      </c>
      <c r="G194">
        <v>2</v>
      </c>
      <c r="H194">
        <v>1</v>
      </c>
      <c r="I194">
        <v>1</v>
      </c>
      <c r="J194">
        <v>830</v>
      </c>
      <c r="K194" t="s">
        <v>526</v>
      </c>
      <c r="L194" t="s">
        <v>527</v>
      </c>
      <c r="M194" t="s">
        <v>188</v>
      </c>
      <c r="N194" t="s">
        <v>25</v>
      </c>
      <c r="O194" t="s">
        <v>188</v>
      </c>
      <c r="P194" t="s">
        <v>25</v>
      </c>
      <c r="T194" t="s">
        <v>528</v>
      </c>
      <c r="U194" t="s">
        <v>529</v>
      </c>
      <c r="V194">
        <v>1</v>
      </c>
    </row>
    <row r="195" spans="1:22" x14ac:dyDescent="0.25">
      <c r="A195" t="b">
        <v>0</v>
      </c>
      <c r="B195" t="s">
        <v>22</v>
      </c>
      <c r="C195" t="s">
        <v>530</v>
      </c>
      <c r="D195" t="s">
        <v>530</v>
      </c>
      <c r="E195" s="1">
        <v>87248322147651</v>
      </c>
      <c r="F195">
        <v>1</v>
      </c>
      <c r="G195">
        <v>2</v>
      </c>
      <c r="H195">
        <v>1</v>
      </c>
      <c r="I195">
        <v>1</v>
      </c>
      <c r="J195">
        <v>149</v>
      </c>
      <c r="K195" s="1">
        <v>14349</v>
      </c>
      <c r="L195" t="s">
        <v>531</v>
      </c>
      <c r="M195" t="s">
        <v>25</v>
      </c>
      <c r="N195" t="s">
        <v>25</v>
      </c>
      <c r="O195" t="s">
        <v>25</v>
      </c>
      <c r="P195" t="s">
        <v>25</v>
      </c>
      <c r="R195" s="2">
        <v>620000</v>
      </c>
      <c r="S195" s="2">
        <v>730000</v>
      </c>
      <c r="T195" t="s">
        <v>413</v>
      </c>
      <c r="U195" s="1">
        <v>872145667832143</v>
      </c>
      <c r="V195">
        <v>1</v>
      </c>
    </row>
    <row r="196" spans="1:22" x14ac:dyDescent="0.25">
      <c r="A196" t="b">
        <v>0</v>
      </c>
      <c r="B196" t="s">
        <v>22</v>
      </c>
      <c r="C196" t="s">
        <v>532</v>
      </c>
      <c r="D196" t="s">
        <v>532</v>
      </c>
      <c r="E196" s="1">
        <v>54739652870494</v>
      </c>
      <c r="F196">
        <v>4</v>
      </c>
      <c r="G196">
        <v>5</v>
      </c>
      <c r="H196">
        <v>4</v>
      </c>
      <c r="I196">
        <v>1</v>
      </c>
      <c r="J196">
        <v>749</v>
      </c>
      <c r="K196" t="s">
        <v>533</v>
      </c>
      <c r="L196" t="s">
        <v>534</v>
      </c>
      <c r="M196" t="s">
        <v>188</v>
      </c>
      <c r="N196" t="s">
        <v>25</v>
      </c>
      <c r="O196" t="s">
        <v>188</v>
      </c>
      <c r="P196" t="s">
        <v>25</v>
      </c>
      <c r="R196" s="2">
        <v>2600000</v>
      </c>
      <c r="S196" s="2">
        <v>2400000</v>
      </c>
      <c r="T196" t="s">
        <v>376</v>
      </c>
      <c r="U196" s="1">
        <v>86825197337851</v>
      </c>
      <c r="V196">
        <v>4</v>
      </c>
    </row>
    <row r="197" spans="1:22" x14ac:dyDescent="0.25">
      <c r="A197" t="b">
        <v>0</v>
      </c>
      <c r="B197" t="s">
        <v>22</v>
      </c>
      <c r="C197" t="s">
        <v>535</v>
      </c>
      <c r="D197" t="s">
        <v>535</v>
      </c>
      <c r="E197" s="1">
        <v>845070422535211</v>
      </c>
      <c r="F197">
        <v>2</v>
      </c>
      <c r="G197">
        <v>4</v>
      </c>
      <c r="H197">
        <v>2</v>
      </c>
      <c r="I197">
        <v>1</v>
      </c>
      <c r="J197">
        <v>142</v>
      </c>
      <c r="K197" s="1">
        <v>15667</v>
      </c>
      <c r="L197" t="s">
        <v>536</v>
      </c>
      <c r="M197" t="s">
        <v>25</v>
      </c>
      <c r="N197" t="s">
        <v>25</v>
      </c>
      <c r="O197" t="s">
        <v>25</v>
      </c>
      <c r="P197" t="s">
        <v>25</v>
      </c>
      <c r="R197" s="2">
        <v>7400000</v>
      </c>
      <c r="S197" s="2">
        <v>8800000</v>
      </c>
      <c r="T197" t="s">
        <v>483</v>
      </c>
      <c r="U197" s="1">
        <v>86609798038325</v>
      </c>
      <c r="V197">
        <v>2</v>
      </c>
    </row>
    <row r="198" spans="1:22" x14ac:dyDescent="0.25">
      <c r="A198" t="b">
        <v>0</v>
      </c>
      <c r="B198" t="s">
        <v>22</v>
      </c>
      <c r="C198" t="s">
        <v>537</v>
      </c>
      <c r="D198" t="s">
        <v>537</v>
      </c>
      <c r="E198" s="1">
        <v>37037037037037</v>
      </c>
      <c r="F198">
        <v>1</v>
      </c>
      <c r="G198">
        <v>2</v>
      </c>
      <c r="H198">
        <v>1</v>
      </c>
      <c r="I198">
        <v>1</v>
      </c>
      <c r="J198">
        <v>378</v>
      </c>
      <c r="K198" s="1">
        <v>41292</v>
      </c>
      <c r="L198" t="s">
        <v>538</v>
      </c>
      <c r="M198" t="s">
        <v>25</v>
      </c>
      <c r="N198" t="s">
        <v>25</v>
      </c>
      <c r="O198" t="s">
        <v>25</v>
      </c>
      <c r="P198" t="s">
        <v>25</v>
      </c>
      <c r="R198" s="2">
        <v>2400000</v>
      </c>
      <c r="S198" s="2">
        <v>3600000</v>
      </c>
      <c r="T198" t="s">
        <v>443</v>
      </c>
      <c r="U198" s="1">
        <v>857247129268348</v>
      </c>
      <c r="V198">
        <v>1</v>
      </c>
    </row>
    <row r="199" spans="1:22" x14ac:dyDescent="0.25">
      <c r="A199" t="b">
        <v>0</v>
      </c>
      <c r="B199" t="s">
        <v>22</v>
      </c>
      <c r="C199" t="s">
        <v>539</v>
      </c>
      <c r="D199" t="s">
        <v>539</v>
      </c>
      <c r="E199" s="1">
        <v>244274809160305</v>
      </c>
      <c r="F199">
        <v>3</v>
      </c>
      <c r="G199">
        <v>4</v>
      </c>
      <c r="H199">
        <v>3</v>
      </c>
      <c r="I199">
        <v>1</v>
      </c>
      <c r="J199">
        <v>131</v>
      </c>
      <c r="K199" s="1">
        <v>15112</v>
      </c>
      <c r="L199" t="s">
        <v>540</v>
      </c>
      <c r="M199" t="s">
        <v>188</v>
      </c>
      <c r="N199" t="s">
        <v>25</v>
      </c>
      <c r="O199" t="s">
        <v>188</v>
      </c>
      <c r="P199" t="s">
        <v>25</v>
      </c>
      <c r="R199" s="2">
        <v>4900000</v>
      </c>
      <c r="S199" s="2">
        <v>3400000</v>
      </c>
      <c r="T199" s="1">
        <v>1683</v>
      </c>
      <c r="U199" s="1">
        <v>850136230739387</v>
      </c>
      <c r="V199">
        <v>3</v>
      </c>
    </row>
    <row r="200" spans="1:22" x14ac:dyDescent="0.25">
      <c r="A200" t="b">
        <v>0</v>
      </c>
      <c r="B200" t="s">
        <v>22</v>
      </c>
      <c r="C200" t="s">
        <v>541</v>
      </c>
      <c r="D200" t="s">
        <v>541</v>
      </c>
      <c r="E200" s="1">
        <v>130268199233716</v>
      </c>
      <c r="F200">
        <v>3</v>
      </c>
      <c r="G200">
        <v>4</v>
      </c>
      <c r="H200">
        <v>3</v>
      </c>
      <c r="I200">
        <v>1</v>
      </c>
      <c r="J200">
        <v>261</v>
      </c>
      <c r="K200" s="1">
        <v>29465</v>
      </c>
      <c r="L200" t="s">
        <v>542</v>
      </c>
      <c r="M200" t="s">
        <v>188</v>
      </c>
      <c r="N200" t="s">
        <v>25</v>
      </c>
      <c r="O200" t="s">
        <v>188</v>
      </c>
      <c r="P200" t="s">
        <v>25</v>
      </c>
      <c r="R200" s="2">
        <v>2300000</v>
      </c>
      <c r="S200" s="2">
        <v>370000</v>
      </c>
      <c r="T200" t="s">
        <v>186</v>
      </c>
      <c r="U200" t="s">
        <v>543</v>
      </c>
      <c r="V200">
        <v>3</v>
      </c>
    </row>
    <row r="201" spans="1:22" x14ac:dyDescent="0.25">
      <c r="A201" t="b">
        <v>0</v>
      </c>
      <c r="B201" t="s">
        <v>22</v>
      </c>
      <c r="C201" t="s">
        <v>544</v>
      </c>
      <c r="D201" t="s">
        <v>544</v>
      </c>
      <c r="E201" s="1">
        <v>371517027863777</v>
      </c>
      <c r="F201">
        <v>1</v>
      </c>
      <c r="G201">
        <v>2</v>
      </c>
      <c r="H201">
        <v>1</v>
      </c>
      <c r="I201">
        <v>1</v>
      </c>
      <c r="J201">
        <v>323</v>
      </c>
      <c r="K201" s="1">
        <v>35675</v>
      </c>
      <c r="L201" t="s">
        <v>545</v>
      </c>
      <c r="M201" t="s">
        <v>25</v>
      </c>
      <c r="N201" t="s">
        <v>25</v>
      </c>
      <c r="O201" t="s">
        <v>25</v>
      </c>
      <c r="P201" t="s">
        <v>25</v>
      </c>
      <c r="R201" s="2">
        <v>2900000</v>
      </c>
      <c r="S201" s="2">
        <v>1800000</v>
      </c>
      <c r="T201" t="s">
        <v>315</v>
      </c>
      <c r="U201" t="s">
        <v>546</v>
      </c>
      <c r="V201">
        <v>1</v>
      </c>
    </row>
    <row r="202" spans="1:22" x14ac:dyDescent="0.25">
      <c r="A202" t="b">
        <v>0</v>
      </c>
      <c r="B202" t="s">
        <v>22</v>
      </c>
      <c r="C202" t="s">
        <v>547</v>
      </c>
      <c r="D202" t="s">
        <v>547</v>
      </c>
      <c r="E202" s="1">
        <v>504385964912281</v>
      </c>
      <c r="F202">
        <v>2</v>
      </c>
      <c r="G202">
        <v>2</v>
      </c>
      <c r="H202">
        <v>2</v>
      </c>
      <c r="I202">
        <v>1</v>
      </c>
      <c r="J202">
        <v>456</v>
      </c>
      <c r="K202" s="1">
        <v>52846</v>
      </c>
      <c r="L202" t="s">
        <v>548</v>
      </c>
      <c r="M202" t="s">
        <v>25</v>
      </c>
      <c r="N202" t="s">
        <v>25</v>
      </c>
      <c r="O202" t="s">
        <v>25</v>
      </c>
      <c r="P202" t="s">
        <v>25</v>
      </c>
      <c r="R202" s="2">
        <v>1000000</v>
      </c>
      <c r="S202" s="2">
        <v>590000</v>
      </c>
      <c r="T202" t="s">
        <v>446</v>
      </c>
      <c r="U202" t="s">
        <v>549</v>
      </c>
      <c r="V202">
        <v>2</v>
      </c>
    </row>
    <row r="203" spans="1:22" x14ac:dyDescent="0.25">
      <c r="A203" t="b">
        <v>0</v>
      </c>
      <c r="B203" t="s">
        <v>22</v>
      </c>
      <c r="C203" t="s">
        <v>550</v>
      </c>
      <c r="D203" t="s">
        <v>550</v>
      </c>
      <c r="E203" s="1">
        <v>209476309226933</v>
      </c>
      <c r="F203">
        <v>2</v>
      </c>
      <c r="G203">
        <v>3</v>
      </c>
      <c r="H203">
        <v>2</v>
      </c>
      <c r="I203">
        <v>1</v>
      </c>
      <c r="J203">
        <v>2005</v>
      </c>
      <c r="K203" s="1">
        <v>211959</v>
      </c>
      <c r="L203" t="s">
        <v>551</v>
      </c>
      <c r="M203" t="s">
        <v>25</v>
      </c>
      <c r="N203" t="s">
        <v>188</v>
      </c>
      <c r="O203" t="s">
        <v>25</v>
      </c>
      <c r="P203" t="s">
        <v>188</v>
      </c>
      <c r="R203" s="2">
        <v>670000</v>
      </c>
      <c r="S203" s="2">
        <v>1000000</v>
      </c>
      <c r="T203" t="s">
        <v>552</v>
      </c>
      <c r="U203" s="1">
        <v>806833333333333</v>
      </c>
      <c r="V203">
        <v>2</v>
      </c>
    </row>
    <row r="204" spans="1:22" x14ac:dyDescent="0.25">
      <c r="A204" t="b">
        <v>0</v>
      </c>
      <c r="B204" t="s">
        <v>22</v>
      </c>
      <c r="C204" t="s">
        <v>553</v>
      </c>
      <c r="D204" t="s">
        <v>553</v>
      </c>
      <c r="E204" s="1">
        <v>324324324324324</v>
      </c>
      <c r="F204">
        <v>1</v>
      </c>
      <c r="G204">
        <v>2</v>
      </c>
      <c r="H204">
        <v>1</v>
      </c>
      <c r="I204">
        <v>1</v>
      </c>
      <c r="J204">
        <v>370</v>
      </c>
      <c r="K204" s="1">
        <v>37685</v>
      </c>
      <c r="L204" t="s">
        <v>554</v>
      </c>
      <c r="M204" t="s">
        <v>25</v>
      </c>
      <c r="N204" t="s">
        <v>25</v>
      </c>
      <c r="O204" t="s">
        <v>25</v>
      </c>
      <c r="P204" t="s">
        <v>25</v>
      </c>
      <c r="R204" s="2">
        <v>870000</v>
      </c>
      <c r="S204" s="2">
        <v>3000000</v>
      </c>
      <c r="T204" t="s">
        <v>555</v>
      </c>
      <c r="U204" s="1">
        <v>793537380081391</v>
      </c>
      <c r="V204">
        <v>1</v>
      </c>
    </row>
    <row r="205" spans="1:22" x14ac:dyDescent="0.25">
      <c r="A205" t="b">
        <v>0</v>
      </c>
      <c r="B205" t="s">
        <v>22</v>
      </c>
      <c r="C205" t="s">
        <v>556</v>
      </c>
      <c r="D205" t="s">
        <v>556</v>
      </c>
      <c r="E205" s="1">
        <v>510046367851623</v>
      </c>
      <c r="F205">
        <v>3</v>
      </c>
      <c r="G205">
        <v>4</v>
      </c>
      <c r="H205">
        <v>3</v>
      </c>
      <c r="I205">
        <v>1</v>
      </c>
      <c r="J205">
        <v>647</v>
      </c>
      <c r="K205" s="1">
        <v>70144</v>
      </c>
      <c r="L205" t="s">
        <v>200</v>
      </c>
      <c r="M205" t="s">
        <v>25</v>
      </c>
      <c r="N205" t="s">
        <v>25</v>
      </c>
      <c r="O205" t="s">
        <v>25</v>
      </c>
      <c r="P205" t="s">
        <v>25</v>
      </c>
      <c r="R205" s="2">
        <v>4400000</v>
      </c>
      <c r="S205" s="2">
        <v>3000000</v>
      </c>
      <c r="T205" t="s">
        <v>446</v>
      </c>
      <c r="U205" t="s">
        <v>557</v>
      </c>
      <c r="V205">
        <v>3</v>
      </c>
    </row>
    <row r="206" spans="1:22" x14ac:dyDescent="0.25">
      <c r="A206" t="b">
        <v>0</v>
      </c>
      <c r="B206" t="s">
        <v>22</v>
      </c>
      <c r="C206" t="s">
        <v>558</v>
      </c>
      <c r="D206" t="s">
        <v>558</v>
      </c>
      <c r="E206" s="1">
        <v>543478260869565</v>
      </c>
      <c r="F206">
        <v>1</v>
      </c>
      <c r="G206">
        <v>1</v>
      </c>
      <c r="H206">
        <v>1</v>
      </c>
      <c r="I206">
        <v>1</v>
      </c>
      <c r="J206">
        <v>552</v>
      </c>
      <c r="K206" s="1">
        <v>62166</v>
      </c>
      <c r="L206" t="s">
        <v>534</v>
      </c>
      <c r="M206" t="s">
        <v>424</v>
      </c>
      <c r="N206" t="s">
        <v>25</v>
      </c>
      <c r="O206" t="s">
        <v>424</v>
      </c>
      <c r="P206" t="s">
        <v>25</v>
      </c>
      <c r="T206" t="s">
        <v>559</v>
      </c>
      <c r="U206" t="s">
        <v>560</v>
      </c>
      <c r="V206">
        <v>1</v>
      </c>
    </row>
    <row r="207" spans="1:22" x14ac:dyDescent="0.25">
      <c r="A207" t="b">
        <v>0</v>
      </c>
      <c r="B207" t="s">
        <v>22</v>
      </c>
      <c r="C207" t="s">
        <v>561</v>
      </c>
      <c r="D207" t="s">
        <v>561</v>
      </c>
      <c r="E207" s="1">
        <v>666666666666667</v>
      </c>
      <c r="F207">
        <v>3</v>
      </c>
      <c r="G207">
        <v>3</v>
      </c>
      <c r="H207">
        <v>3</v>
      </c>
      <c r="I207">
        <v>1</v>
      </c>
      <c r="J207">
        <v>495</v>
      </c>
      <c r="K207" s="1">
        <v>53236</v>
      </c>
      <c r="L207" t="s">
        <v>562</v>
      </c>
      <c r="M207" t="s">
        <v>188</v>
      </c>
      <c r="N207" t="s">
        <v>25</v>
      </c>
      <c r="O207" t="s">
        <v>188</v>
      </c>
      <c r="P207" t="s">
        <v>25</v>
      </c>
      <c r="R207" s="2">
        <v>2000000</v>
      </c>
      <c r="S207" s="2">
        <v>2500000</v>
      </c>
      <c r="T207" t="s">
        <v>307</v>
      </c>
      <c r="U207">
        <v>77</v>
      </c>
      <c r="V207">
        <v>3</v>
      </c>
    </row>
    <row r="208" spans="1:22" x14ac:dyDescent="0.25">
      <c r="A208" t="b">
        <v>0</v>
      </c>
      <c r="B208" t="s">
        <v>22</v>
      </c>
      <c r="C208" t="s">
        <v>563</v>
      </c>
      <c r="D208" t="s">
        <v>563</v>
      </c>
      <c r="E208" s="1">
        <v>157303370786517</v>
      </c>
      <c r="F208">
        <v>1</v>
      </c>
      <c r="G208">
        <v>2</v>
      </c>
      <c r="H208">
        <v>1</v>
      </c>
      <c r="I208">
        <v>1</v>
      </c>
      <c r="J208">
        <v>89</v>
      </c>
      <c r="K208" s="1">
        <v>9183</v>
      </c>
      <c r="L208" t="s">
        <v>564</v>
      </c>
      <c r="M208" t="s">
        <v>25</v>
      </c>
      <c r="N208" t="s">
        <v>25</v>
      </c>
      <c r="O208" t="s">
        <v>25</v>
      </c>
      <c r="P208" t="s">
        <v>25</v>
      </c>
      <c r="R208" s="2">
        <v>2100000</v>
      </c>
      <c r="S208" s="2">
        <v>3800000</v>
      </c>
      <c r="T208" t="s">
        <v>201</v>
      </c>
      <c r="U208" t="s">
        <v>565</v>
      </c>
      <c r="V208">
        <v>1</v>
      </c>
    </row>
    <row r="209" spans="1:22" x14ac:dyDescent="0.25">
      <c r="A209" t="b">
        <v>0</v>
      </c>
      <c r="B209" t="s">
        <v>22</v>
      </c>
      <c r="C209" t="s">
        <v>566</v>
      </c>
      <c r="D209" t="s">
        <v>566</v>
      </c>
      <c r="E209" s="1">
        <v>37037037037037</v>
      </c>
      <c r="F209">
        <v>1</v>
      </c>
      <c r="G209">
        <v>2</v>
      </c>
      <c r="H209">
        <v>1</v>
      </c>
      <c r="I209">
        <v>1</v>
      </c>
      <c r="J209">
        <v>351</v>
      </c>
      <c r="K209" s="1">
        <v>36393</v>
      </c>
      <c r="L209" t="s">
        <v>520</v>
      </c>
      <c r="M209" t="s">
        <v>25</v>
      </c>
      <c r="N209" t="s">
        <v>25</v>
      </c>
      <c r="O209" t="s">
        <v>25</v>
      </c>
      <c r="P209" t="s">
        <v>25</v>
      </c>
      <c r="R209" s="2">
        <v>990000</v>
      </c>
      <c r="S209" s="2">
        <v>650000</v>
      </c>
      <c r="T209" t="s">
        <v>567</v>
      </c>
      <c r="U209" t="s">
        <v>568</v>
      </c>
      <c r="V209">
        <v>1</v>
      </c>
    </row>
    <row r="210" spans="1:22" x14ac:dyDescent="0.25">
      <c r="A210" t="b">
        <v>0</v>
      </c>
      <c r="B210" t="s">
        <v>22</v>
      </c>
      <c r="C210" t="s">
        <v>569</v>
      </c>
      <c r="D210" t="s">
        <v>569</v>
      </c>
      <c r="E210" s="1">
        <v>137931034482759</v>
      </c>
      <c r="F210">
        <v>2</v>
      </c>
      <c r="G210">
        <v>3</v>
      </c>
      <c r="H210">
        <v>2</v>
      </c>
      <c r="I210">
        <v>1</v>
      </c>
      <c r="J210">
        <v>174</v>
      </c>
      <c r="K210" s="1">
        <v>20183</v>
      </c>
      <c r="L210" t="s">
        <v>175</v>
      </c>
      <c r="M210" t="s">
        <v>188</v>
      </c>
      <c r="N210" t="s">
        <v>25</v>
      </c>
      <c r="O210" t="s">
        <v>188</v>
      </c>
      <c r="P210" t="s">
        <v>25</v>
      </c>
      <c r="R210" s="2">
        <v>1700000</v>
      </c>
      <c r="S210" s="2">
        <v>4000000</v>
      </c>
      <c r="T210" t="s">
        <v>401</v>
      </c>
      <c r="U210" t="s">
        <v>570</v>
      </c>
      <c r="V210">
        <v>2</v>
      </c>
    </row>
    <row r="211" spans="1:22" x14ac:dyDescent="0.25">
      <c r="A211" t="b">
        <v>0</v>
      </c>
      <c r="B211" t="s">
        <v>22</v>
      </c>
      <c r="C211" t="s">
        <v>571</v>
      </c>
      <c r="D211" t="s">
        <v>571</v>
      </c>
      <c r="E211" s="1">
        <v>148351648351648</v>
      </c>
      <c r="F211">
        <v>2</v>
      </c>
      <c r="G211">
        <v>3</v>
      </c>
      <c r="H211">
        <v>2</v>
      </c>
      <c r="I211">
        <v>1</v>
      </c>
      <c r="J211">
        <v>182</v>
      </c>
      <c r="K211" s="1">
        <v>21475</v>
      </c>
      <c r="L211" t="s">
        <v>280</v>
      </c>
      <c r="M211" t="s">
        <v>188</v>
      </c>
      <c r="N211" t="s">
        <v>25</v>
      </c>
      <c r="O211" t="s">
        <v>188</v>
      </c>
      <c r="P211" t="s">
        <v>25</v>
      </c>
      <c r="R211" s="2">
        <v>2700000</v>
      </c>
      <c r="S211" s="2">
        <v>4200000</v>
      </c>
      <c r="T211" t="s">
        <v>572</v>
      </c>
      <c r="U211" t="s">
        <v>573</v>
      </c>
      <c r="V211">
        <v>2</v>
      </c>
    </row>
    <row r="212" spans="1:22" x14ac:dyDescent="0.25">
      <c r="A212" t="b">
        <v>0</v>
      </c>
      <c r="B212" t="s">
        <v>22</v>
      </c>
      <c r="C212" t="s">
        <v>574</v>
      </c>
      <c r="D212" t="s">
        <v>574</v>
      </c>
      <c r="E212" s="1">
        <v>115384615384615</v>
      </c>
      <c r="F212">
        <v>1</v>
      </c>
      <c r="G212">
        <v>2</v>
      </c>
      <c r="H212">
        <v>1</v>
      </c>
      <c r="I212">
        <v>1</v>
      </c>
      <c r="J212">
        <v>130</v>
      </c>
      <c r="K212" s="1">
        <v>14142</v>
      </c>
      <c r="L212" t="s">
        <v>368</v>
      </c>
      <c r="M212" t="s">
        <v>25</v>
      </c>
      <c r="N212" t="s">
        <v>188</v>
      </c>
      <c r="O212" t="s">
        <v>25</v>
      </c>
      <c r="P212" t="s">
        <v>188</v>
      </c>
      <c r="S212" s="2">
        <v>690000</v>
      </c>
      <c r="T212" t="s">
        <v>413</v>
      </c>
      <c r="U212" t="s">
        <v>575</v>
      </c>
      <c r="V212">
        <v>1</v>
      </c>
    </row>
    <row r="213" spans="1:22" x14ac:dyDescent="0.25">
      <c r="A213" t="b">
        <v>0</v>
      </c>
      <c r="B213" t="s">
        <v>22</v>
      </c>
      <c r="C213" t="s">
        <v>576</v>
      </c>
      <c r="D213" t="s">
        <v>576</v>
      </c>
      <c r="E213" s="1">
        <v>134969325153374</v>
      </c>
      <c r="F213">
        <v>3</v>
      </c>
      <c r="G213">
        <v>3</v>
      </c>
      <c r="H213">
        <v>3</v>
      </c>
      <c r="I213">
        <v>1</v>
      </c>
      <c r="J213">
        <v>163</v>
      </c>
      <c r="K213" s="1">
        <v>18306</v>
      </c>
      <c r="L213" t="s">
        <v>577</v>
      </c>
      <c r="M213" t="s">
        <v>25</v>
      </c>
      <c r="N213" t="s">
        <v>188</v>
      </c>
      <c r="O213" t="s">
        <v>25</v>
      </c>
      <c r="P213" t="s">
        <v>188</v>
      </c>
      <c r="Q213" t="s">
        <v>578</v>
      </c>
      <c r="S213" s="2">
        <v>11000000</v>
      </c>
      <c r="T213" t="s">
        <v>470</v>
      </c>
      <c r="U213" s="1">
        <v>741644194915563</v>
      </c>
      <c r="V213">
        <v>3</v>
      </c>
    </row>
    <row r="214" spans="1:22" x14ac:dyDescent="0.25">
      <c r="A214" t="b">
        <v>0</v>
      </c>
      <c r="B214" t="s">
        <v>22</v>
      </c>
      <c r="C214" t="s">
        <v>579</v>
      </c>
      <c r="D214" t="s">
        <v>579</v>
      </c>
      <c r="E214" s="1">
        <v>205298013245033</v>
      </c>
      <c r="F214">
        <v>2</v>
      </c>
      <c r="G214">
        <v>2</v>
      </c>
      <c r="H214">
        <v>2</v>
      </c>
      <c r="I214">
        <v>1</v>
      </c>
      <c r="J214">
        <v>151</v>
      </c>
      <c r="K214" s="1">
        <v>17108</v>
      </c>
      <c r="L214" t="s">
        <v>580</v>
      </c>
      <c r="M214" t="s">
        <v>424</v>
      </c>
      <c r="N214" t="s">
        <v>25</v>
      </c>
      <c r="O214" t="s">
        <v>424</v>
      </c>
      <c r="P214" t="s">
        <v>25</v>
      </c>
      <c r="S214" s="2">
        <v>3000000</v>
      </c>
      <c r="T214" t="s">
        <v>483</v>
      </c>
      <c r="U214" t="s">
        <v>581</v>
      </c>
      <c r="V214">
        <v>2</v>
      </c>
    </row>
    <row r="215" spans="1:22" x14ac:dyDescent="0.25">
      <c r="A215" t="b">
        <v>0</v>
      </c>
      <c r="B215" t="s">
        <v>22</v>
      </c>
      <c r="C215" t="s">
        <v>582</v>
      </c>
      <c r="D215" t="s">
        <v>583</v>
      </c>
      <c r="E215" s="1">
        <v>490045941807044</v>
      </c>
      <c r="F215">
        <v>2</v>
      </c>
      <c r="G215">
        <v>3</v>
      </c>
      <c r="H215">
        <v>2</v>
      </c>
      <c r="I215">
        <v>1</v>
      </c>
      <c r="J215">
        <v>653</v>
      </c>
      <c r="K215" s="1">
        <v>68083</v>
      </c>
      <c r="L215" t="s">
        <v>584</v>
      </c>
      <c r="M215" t="s">
        <v>25</v>
      </c>
      <c r="N215" t="s">
        <v>188</v>
      </c>
      <c r="O215" t="s">
        <v>25</v>
      </c>
      <c r="P215" t="s">
        <v>188</v>
      </c>
      <c r="R215" s="2">
        <v>1600000</v>
      </c>
      <c r="S215" s="2">
        <v>2900000</v>
      </c>
      <c r="T215" t="s">
        <v>585</v>
      </c>
      <c r="U215" t="s">
        <v>586</v>
      </c>
      <c r="V215">
        <v>2</v>
      </c>
    </row>
    <row r="216" spans="1:22" x14ac:dyDescent="0.25">
      <c r="A216" t="b">
        <v>0</v>
      </c>
      <c r="B216" t="s">
        <v>22</v>
      </c>
      <c r="C216" t="s">
        <v>587</v>
      </c>
      <c r="D216" t="s">
        <v>587</v>
      </c>
      <c r="E216" s="1">
        <v>111111111111111</v>
      </c>
      <c r="F216">
        <v>1</v>
      </c>
      <c r="G216">
        <v>2</v>
      </c>
      <c r="H216">
        <v>1</v>
      </c>
      <c r="I216">
        <v>1</v>
      </c>
      <c r="J216">
        <v>117</v>
      </c>
      <c r="K216" s="1">
        <v>12456</v>
      </c>
      <c r="L216" t="s">
        <v>488</v>
      </c>
      <c r="M216" t="s">
        <v>25</v>
      </c>
      <c r="N216" t="s">
        <v>25</v>
      </c>
      <c r="O216" t="s">
        <v>25</v>
      </c>
      <c r="P216" t="s">
        <v>25</v>
      </c>
      <c r="S216" s="2">
        <v>820000</v>
      </c>
      <c r="T216" t="s">
        <v>421</v>
      </c>
      <c r="U216" s="1">
        <v>71938210611792</v>
      </c>
      <c r="V216">
        <v>1</v>
      </c>
    </row>
    <row r="217" spans="1:22" x14ac:dyDescent="0.25">
      <c r="A217" t="b">
        <v>0</v>
      </c>
      <c r="B217" t="s">
        <v>22</v>
      </c>
      <c r="C217" t="s">
        <v>588</v>
      </c>
      <c r="D217" t="s">
        <v>588</v>
      </c>
      <c r="E217" s="1">
        <v>809248554913295</v>
      </c>
      <c r="F217">
        <v>1</v>
      </c>
      <c r="G217">
        <v>1</v>
      </c>
      <c r="H217">
        <v>1</v>
      </c>
      <c r="I217">
        <v>1</v>
      </c>
      <c r="J217">
        <v>173</v>
      </c>
      <c r="K217" s="1">
        <v>18829</v>
      </c>
      <c r="L217" t="s">
        <v>589</v>
      </c>
      <c r="M217" t="s">
        <v>424</v>
      </c>
      <c r="N217" t="s">
        <v>25</v>
      </c>
      <c r="O217" t="s">
        <v>424</v>
      </c>
      <c r="P217" t="s">
        <v>25</v>
      </c>
      <c r="T217" t="s">
        <v>320</v>
      </c>
      <c r="U217" t="s">
        <v>590</v>
      </c>
      <c r="V217">
        <v>1</v>
      </c>
    </row>
    <row r="218" spans="1:22" x14ac:dyDescent="0.25">
      <c r="A218" t="b">
        <v>0</v>
      </c>
      <c r="B218" t="s">
        <v>22</v>
      </c>
      <c r="C218" t="s">
        <v>591</v>
      </c>
      <c r="D218" t="s">
        <v>591</v>
      </c>
      <c r="E218">
        <v>13</v>
      </c>
      <c r="F218">
        <v>3</v>
      </c>
      <c r="G218">
        <v>4</v>
      </c>
      <c r="H218">
        <v>3</v>
      </c>
      <c r="I218">
        <v>1</v>
      </c>
      <c r="J218">
        <v>200</v>
      </c>
      <c r="K218" s="1">
        <v>22249</v>
      </c>
      <c r="L218" t="s">
        <v>592</v>
      </c>
      <c r="M218" t="s">
        <v>25</v>
      </c>
      <c r="N218" t="s">
        <v>25</v>
      </c>
      <c r="O218" t="s">
        <v>25</v>
      </c>
      <c r="P218" t="s">
        <v>25</v>
      </c>
      <c r="R218" s="2">
        <v>3100000</v>
      </c>
      <c r="S218" s="2">
        <v>2400000</v>
      </c>
      <c r="T218" t="s">
        <v>493</v>
      </c>
      <c r="U218" s="1">
        <v>714395733065902</v>
      </c>
      <c r="V218">
        <v>3</v>
      </c>
    </row>
    <row r="219" spans="1:22" x14ac:dyDescent="0.25">
      <c r="A219" t="b">
        <v>0</v>
      </c>
      <c r="B219" t="s">
        <v>22</v>
      </c>
      <c r="C219" t="s">
        <v>593</v>
      </c>
      <c r="D219" t="s">
        <v>593</v>
      </c>
      <c r="E219" s="1">
        <v>114583333333333</v>
      </c>
      <c r="F219">
        <v>1</v>
      </c>
      <c r="G219">
        <v>2</v>
      </c>
      <c r="H219">
        <v>1</v>
      </c>
      <c r="I219">
        <v>1</v>
      </c>
      <c r="J219">
        <v>960</v>
      </c>
      <c r="K219" t="s">
        <v>594</v>
      </c>
      <c r="L219" t="s">
        <v>595</v>
      </c>
      <c r="M219" t="s">
        <v>25</v>
      </c>
      <c r="N219" t="s">
        <v>25</v>
      </c>
      <c r="O219" t="s">
        <v>25</v>
      </c>
      <c r="P219" t="s">
        <v>25</v>
      </c>
      <c r="R219" s="2">
        <v>750000</v>
      </c>
      <c r="S219" s="2">
        <v>1000000</v>
      </c>
      <c r="T219" t="s">
        <v>596</v>
      </c>
      <c r="U219" s="1">
        <v>714379888288177</v>
      </c>
      <c r="V219">
        <v>1</v>
      </c>
    </row>
    <row r="220" spans="1:22" x14ac:dyDescent="0.25">
      <c r="A220" t="b">
        <v>0</v>
      </c>
      <c r="B220" t="s">
        <v>22</v>
      </c>
      <c r="C220" t="s">
        <v>597</v>
      </c>
      <c r="D220" t="s">
        <v>597</v>
      </c>
      <c r="E220" s="1">
        <v>171428571428571</v>
      </c>
      <c r="F220">
        <v>2</v>
      </c>
      <c r="G220">
        <v>3</v>
      </c>
      <c r="H220">
        <v>2</v>
      </c>
      <c r="I220">
        <v>1</v>
      </c>
      <c r="J220">
        <v>105</v>
      </c>
      <c r="K220" s="1">
        <v>11736</v>
      </c>
      <c r="L220" t="s">
        <v>153</v>
      </c>
      <c r="M220" t="s">
        <v>25</v>
      </c>
      <c r="N220" t="s">
        <v>25</v>
      </c>
      <c r="O220" t="s">
        <v>25</v>
      </c>
      <c r="P220" t="s">
        <v>25</v>
      </c>
      <c r="R220" s="2">
        <v>7800000</v>
      </c>
      <c r="S220" s="2">
        <v>6100000</v>
      </c>
      <c r="T220" t="s">
        <v>401</v>
      </c>
      <c r="U220" s="1">
        <v>712833333333333</v>
      </c>
      <c r="V220">
        <v>2</v>
      </c>
    </row>
    <row r="221" spans="1:22" x14ac:dyDescent="0.25">
      <c r="A221" t="b">
        <v>0</v>
      </c>
      <c r="B221" t="s">
        <v>22</v>
      </c>
      <c r="C221" t="s">
        <v>598</v>
      </c>
      <c r="D221" t="s">
        <v>598</v>
      </c>
      <c r="E221" s="1">
        <v>12621359223301</v>
      </c>
      <c r="F221">
        <v>3</v>
      </c>
      <c r="G221">
        <v>4</v>
      </c>
      <c r="H221">
        <v>3</v>
      </c>
      <c r="I221">
        <v>1</v>
      </c>
      <c r="J221">
        <v>309</v>
      </c>
      <c r="K221" s="1">
        <v>35623</v>
      </c>
      <c r="L221" t="s">
        <v>135</v>
      </c>
      <c r="M221" t="s">
        <v>188</v>
      </c>
      <c r="N221" t="s">
        <v>188</v>
      </c>
      <c r="O221" t="s">
        <v>188</v>
      </c>
      <c r="P221" t="s">
        <v>188</v>
      </c>
      <c r="R221" s="2">
        <v>4200000</v>
      </c>
      <c r="S221" s="2">
        <v>1400000</v>
      </c>
      <c r="T221" t="s">
        <v>201</v>
      </c>
      <c r="U221" t="s">
        <v>599</v>
      </c>
      <c r="V221">
        <v>3</v>
      </c>
    </row>
    <row r="222" spans="1:22" x14ac:dyDescent="0.25">
      <c r="A222" t="b">
        <v>0</v>
      </c>
      <c r="B222" t="s">
        <v>22</v>
      </c>
      <c r="C222" t="s">
        <v>600</v>
      </c>
      <c r="D222" t="s">
        <v>600</v>
      </c>
      <c r="E222" s="1">
        <v>727272727272727</v>
      </c>
      <c r="F222">
        <v>1</v>
      </c>
      <c r="G222">
        <v>2</v>
      </c>
      <c r="H222">
        <v>1</v>
      </c>
      <c r="I222">
        <v>1</v>
      </c>
      <c r="J222">
        <v>110</v>
      </c>
      <c r="K222" s="1">
        <v>12128</v>
      </c>
      <c r="L222" t="s">
        <v>328</v>
      </c>
      <c r="M222" t="s">
        <v>188</v>
      </c>
      <c r="N222" t="s">
        <v>25</v>
      </c>
      <c r="O222" t="s">
        <v>188</v>
      </c>
      <c r="P222" t="s">
        <v>25</v>
      </c>
      <c r="R222" s="2">
        <v>15000000</v>
      </c>
      <c r="S222" s="2">
        <v>21000000</v>
      </c>
      <c r="T222" t="s">
        <v>267</v>
      </c>
      <c r="U222" s="1">
        <v>703818875912864</v>
      </c>
      <c r="V222">
        <v>1</v>
      </c>
    </row>
    <row r="223" spans="1:22" x14ac:dyDescent="0.25">
      <c r="A223" t="b">
        <v>0</v>
      </c>
      <c r="B223" t="s">
        <v>22</v>
      </c>
      <c r="C223" t="s">
        <v>601</v>
      </c>
      <c r="D223" t="s">
        <v>601</v>
      </c>
      <c r="E223" s="1">
        <v>254609306409131</v>
      </c>
      <c r="F223">
        <v>3</v>
      </c>
      <c r="G223">
        <v>3</v>
      </c>
      <c r="H223">
        <v>3</v>
      </c>
      <c r="I223">
        <v>1</v>
      </c>
      <c r="J223">
        <v>1139</v>
      </c>
      <c r="K223" s="1">
        <v>125687</v>
      </c>
      <c r="L223" t="s">
        <v>602</v>
      </c>
      <c r="M223" t="s">
        <v>424</v>
      </c>
      <c r="N223" t="s">
        <v>25</v>
      </c>
      <c r="O223" t="s">
        <v>424</v>
      </c>
      <c r="P223" t="s">
        <v>25</v>
      </c>
      <c r="S223" s="2">
        <v>910000</v>
      </c>
      <c r="T223" t="s">
        <v>513</v>
      </c>
      <c r="U223" t="s">
        <v>603</v>
      </c>
      <c r="V223">
        <v>3</v>
      </c>
    </row>
    <row r="224" spans="1:22" x14ac:dyDescent="0.25">
      <c r="A224" t="b">
        <v>0</v>
      </c>
      <c r="B224" t="s">
        <v>22</v>
      </c>
      <c r="C224" t="s">
        <v>604</v>
      </c>
      <c r="D224" t="s">
        <v>604</v>
      </c>
      <c r="E224" s="1">
        <v>185185185185185</v>
      </c>
      <c r="F224">
        <v>4</v>
      </c>
      <c r="G224">
        <v>5</v>
      </c>
      <c r="H224">
        <v>4</v>
      </c>
      <c r="I224">
        <v>1</v>
      </c>
      <c r="J224">
        <v>108</v>
      </c>
      <c r="K224" s="1">
        <v>12051</v>
      </c>
      <c r="L224" t="s">
        <v>605</v>
      </c>
      <c r="M224" t="s">
        <v>188</v>
      </c>
      <c r="N224" t="s">
        <v>25</v>
      </c>
      <c r="O224" t="s">
        <v>188</v>
      </c>
      <c r="P224" t="s">
        <v>25</v>
      </c>
      <c r="R224" s="2">
        <v>720000</v>
      </c>
      <c r="S224" s="2">
        <v>1300000</v>
      </c>
      <c r="T224" s="1">
        <v>1783</v>
      </c>
      <c r="U224" s="1">
        <v>695102504662489</v>
      </c>
      <c r="V224">
        <v>4</v>
      </c>
    </row>
    <row r="225" spans="1:22" x14ac:dyDescent="0.25">
      <c r="A225" t="b">
        <v>0</v>
      </c>
      <c r="B225" t="s">
        <v>22</v>
      </c>
      <c r="C225" t="s">
        <v>606</v>
      </c>
      <c r="D225" t="s">
        <v>606</v>
      </c>
      <c r="E225" s="1">
        <v>119815668202765</v>
      </c>
      <c r="F225">
        <v>2</v>
      </c>
      <c r="G225">
        <v>4</v>
      </c>
      <c r="H225">
        <v>2</v>
      </c>
      <c r="I225">
        <v>1</v>
      </c>
      <c r="J225">
        <v>434</v>
      </c>
      <c r="K225" s="1">
        <v>46849</v>
      </c>
      <c r="L225" t="s">
        <v>607</v>
      </c>
      <c r="M225" t="s">
        <v>188</v>
      </c>
      <c r="N225" t="s">
        <v>25</v>
      </c>
      <c r="O225" t="s">
        <v>188</v>
      </c>
      <c r="P225" t="s">
        <v>25</v>
      </c>
      <c r="R225" s="2">
        <v>5600000</v>
      </c>
      <c r="S225" s="2">
        <v>7000000</v>
      </c>
      <c r="T225" t="s">
        <v>608</v>
      </c>
      <c r="U225" s="1">
        <v>694241497773787</v>
      </c>
      <c r="V225">
        <v>2</v>
      </c>
    </row>
    <row r="226" spans="1:22" x14ac:dyDescent="0.25">
      <c r="A226" t="b">
        <v>0</v>
      </c>
      <c r="B226" t="s">
        <v>22</v>
      </c>
      <c r="C226" t="s">
        <v>609</v>
      </c>
      <c r="D226" t="s">
        <v>609</v>
      </c>
      <c r="E226" s="1">
        <v>864197530864197</v>
      </c>
      <c r="F226">
        <v>2</v>
      </c>
      <c r="G226">
        <v>2</v>
      </c>
      <c r="H226">
        <v>2</v>
      </c>
      <c r="I226">
        <v>1</v>
      </c>
      <c r="J226">
        <v>243</v>
      </c>
      <c r="K226" s="1">
        <v>25608</v>
      </c>
      <c r="L226" t="s">
        <v>412</v>
      </c>
      <c r="M226" t="s">
        <v>188</v>
      </c>
      <c r="N226" t="s">
        <v>25</v>
      </c>
      <c r="O226" t="s">
        <v>188</v>
      </c>
      <c r="P226" t="s">
        <v>25</v>
      </c>
      <c r="R226" s="2">
        <v>2500000</v>
      </c>
      <c r="S226" s="2">
        <v>1300000</v>
      </c>
      <c r="T226" t="s">
        <v>413</v>
      </c>
      <c r="U226" t="s">
        <v>610</v>
      </c>
      <c r="V226">
        <v>2</v>
      </c>
    </row>
    <row r="227" spans="1:22" x14ac:dyDescent="0.25">
      <c r="A227" t="b">
        <v>0</v>
      </c>
      <c r="B227" t="s">
        <v>22</v>
      </c>
      <c r="C227" t="s">
        <v>611</v>
      </c>
      <c r="D227" t="s">
        <v>611</v>
      </c>
      <c r="E227" s="1">
        <v>199335548172757</v>
      </c>
      <c r="F227">
        <v>1</v>
      </c>
      <c r="G227">
        <v>2</v>
      </c>
      <c r="H227">
        <v>1</v>
      </c>
      <c r="I227">
        <v>1</v>
      </c>
      <c r="J227">
        <v>602</v>
      </c>
      <c r="K227" s="1">
        <v>65057</v>
      </c>
      <c r="L227" t="s">
        <v>612</v>
      </c>
      <c r="M227" t="s">
        <v>188</v>
      </c>
      <c r="N227" t="s">
        <v>25</v>
      </c>
      <c r="O227" t="s">
        <v>188</v>
      </c>
      <c r="P227" t="s">
        <v>25</v>
      </c>
      <c r="R227" s="2">
        <v>750000</v>
      </c>
      <c r="S227" s="2">
        <v>1400000</v>
      </c>
      <c r="T227" t="s">
        <v>559</v>
      </c>
      <c r="U227" t="s">
        <v>613</v>
      </c>
      <c r="V227">
        <v>1</v>
      </c>
    </row>
    <row r="228" spans="1:22" x14ac:dyDescent="0.25">
      <c r="A228" t="b">
        <v>0</v>
      </c>
      <c r="B228" t="s">
        <v>22</v>
      </c>
      <c r="C228" t="s">
        <v>614</v>
      </c>
      <c r="D228" t="s">
        <v>614</v>
      </c>
      <c r="E228" s="1">
        <v>644444444444444</v>
      </c>
      <c r="F228">
        <v>2</v>
      </c>
      <c r="G228">
        <v>2</v>
      </c>
      <c r="H228">
        <v>2</v>
      </c>
      <c r="I228">
        <v>1</v>
      </c>
      <c r="J228">
        <v>450</v>
      </c>
      <c r="K228" s="1">
        <v>47356</v>
      </c>
      <c r="L228" t="s">
        <v>68</v>
      </c>
      <c r="M228" t="s">
        <v>188</v>
      </c>
      <c r="N228" t="s">
        <v>25</v>
      </c>
      <c r="O228" t="s">
        <v>188</v>
      </c>
      <c r="P228" t="s">
        <v>25</v>
      </c>
      <c r="R228" s="2">
        <v>1400000</v>
      </c>
      <c r="S228" s="2">
        <v>110000</v>
      </c>
      <c r="T228" t="s">
        <v>446</v>
      </c>
      <c r="U228" t="s">
        <v>615</v>
      </c>
      <c r="V228">
        <v>2</v>
      </c>
    </row>
    <row r="229" spans="1:22" x14ac:dyDescent="0.25">
      <c r="A229" t="b">
        <v>0</v>
      </c>
      <c r="B229" t="s">
        <v>22</v>
      </c>
      <c r="C229" t="s">
        <v>616</v>
      </c>
      <c r="D229" t="s">
        <v>616</v>
      </c>
      <c r="E229" s="1">
        <v>280777537796976</v>
      </c>
      <c r="F229">
        <v>2</v>
      </c>
      <c r="G229">
        <v>3</v>
      </c>
      <c r="H229">
        <v>2</v>
      </c>
      <c r="I229">
        <v>1</v>
      </c>
      <c r="J229">
        <v>463</v>
      </c>
      <c r="K229" s="1">
        <v>50792</v>
      </c>
      <c r="L229" t="s">
        <v>309</v>
      </c>
      <c r="M229" t="s">
        <v>188</v>
      </c>
      <c r="N229" t="s">
        <v>25</v>
      </c>
      <c r="O229" t="s">
        <v>188</v>
      </c>
      <c r="P229" t="s">
        <v>25</v>
      </c>
      <c r="R229" s="2">
        <v>830000</v>
      </c>
      <c r="T229" t="s">
        <v>617</v>
      </c>
      <c r="U229" s="1">
        <v>686040808446295</v>
      </c>
      <c r="V229">
        <v>2</v>
      </c>
    </row>
    <row r="230" spans="1:22" x14ac:dyDescent="0.25">
      <c r="A230" t="b">
        <v>0</v>
      </c>
      <c r="B230" t="s">
        <v>22</v>
      </c>
      <c r="C230" t="s">
        <v>618</v>
      </c>
      <c r="D230" t="s">
        <v>618</v>
      </c>
      <c r="E230" s="1">
        <v>578871201157742</v>
      </c>
      <c r="F230">
        <v>3</v>
      </c>
      <c r="G230">
        <v>4</v>
      </c>
      <c r="H230">
        <v>3</v>
      </c>
      <c r="I230">
        <v>1</v>
      </c>
      <c r="J230">
        <v>691</v>
      </c>
      <c r="K230" s="1">
        <v>76749</v>
      </c>
      <c r="L230" t="s">
        <v>218</v>
      </c>
      <c r="M230" t="s">
        <v>188</v>
      </c>
      <c r="N230" t="s">
        <v>188</v>
      </c>
      <c r="O230" t="s">
        <v>188</v>
      </c>
      <c r="P230" t="s">
        <v>188</v>
      </c>
      <c r="R230" s="2">
        <v>1700000</v>
      </c>
      <c r="S230" s="2">
        <v>550000</v>
      </c>
      <c r="T230" t="s">
        <v>619</v>
      </c>
      <c r="U230" s="1">
        <v>681596355399686</v>
      </c>
      <c r="V230">
        <v>3</v>
      </c>
    </row>
    <row r="231" spans="1:22" x14ac:dyDescent="0.25">
      <c r="A231" t="b">
        <v>0</v>
      </c>
      <c r="B231" t="s">
        <v>22</v>
      </c>
      <c r="C231" t="s">
        <v>620</v>
      </c>
      <c r="D231" t="s">
        <v>620</v>
      </c>
      <c r="E231" s="1">
        <v>454545454545455</v>
      </c>
      <c r="F231">
        <v>1</v>
      </c>
      <c r="G231">
        <v>2</v>
      </c>
      <c r="H231">
        <v>1</v>
      </c>
      <c r="I231">
        <v>1</v>
      </c>
      <c r="J231">
        <v>286</v>
      </c>
      <c r="K231" t="s">
        <v>621</v>
      </c>
      <c r="L231" t="s">
        <v>218</v>
      </c>
      <c r="M231" t="s">
        <v>188</v>
      </c>
      <c r="N231" t="s">
        <v>25</v>
      </c>
      <c r="O231" t="s">
        <v>188</v>
      </c>
      <c r="P231" t="s">
        <v>25</v>
      </c>
      <c r="R231" s="2">
        <v>3000000</v>
      </c>
      <c r="S231" s="2">
        <v>4000000</v>
      </c>
      <c r="T231" t="s">
        <v>443</v>
      </c>
      <c r="U231" s="1">
        <v>675513207947194</v>
      </c>
      <c r="V231">
        <v>1</v>
      </c>
    </row>
    <row r="232" spans="1:22" x14ac:dyDescent="0.25">
      <c r="A232" t="b">
        <v>0</v>
      </c>
      <c r="B232" t="s">
        <v>22</v>
      </c>
      <c r="C232" t="s">
        <v>622</v>
      </c>
      <c r="D232" t="s">
        <v>622</v>
      </c>
      <c r="E232" s="1">
        <v>62780269058296</v>
      </c>
      <c r="F232">
        <v>1</v>
      </c>
      <c r="G232">
        <v>2</v>
      </c>
      <c r="H232">
        <v>1</v>
      </c>
      <c r="I232">
        <v>1</v>
      </c>
      <c r="J232">
        <v>223</v>
      </c>
      <c r="K232" s="1">
        <v>25159</v>
      </c>
      <c r="L232" t="s">
        <v>623</v>
      </c>
      <c r="M232" t="s">
        <v>188</v>
      </c>
      <c r="N232" t="s">
        <v>25</v>
      </c>
      <c r="O232" t="s">
        <v>188</v>
      </c>
      <c r="P232" t="s">
        <v>25</v>
      </c>
      <c r="R232" s="2">
        <v>1000000</v>
      </c>
      <c r="S232" s="2">
        <v>1400000</v>
      </c>
      <c r="T232" t="s">
        <v>361</v>
      </c>
      <c r="U232" s="1">
        <v>667927147053876</v>
      </c>
      <c r="V232">
        <v>1</v>
      </c>
    </row>
    <row r="233" spans="1:22" x14ac:dyDescent="0.25">
      <c r="A233" t="b">
        <v>0</v>
      </c>
      <c r="B233" t="s">
        <v>22</v>
      </c>
      <c r="C233" t="s">
        <v>624</v>
      </c>
      <c r="D233" t="s">
        <v>624</v>
      </c>
      <c r="E233" s="1">
        <v>164634146341463</v>
      </c>
      <c r="F233">
        <v>3</v>
      </c>
      <c r="G233">
        <v>4</v>
      </c>
      <c r="H233">
        <v>3</v>
      </c>
      <c r="I233">
        <v>1</v>
      </c>
      <c r="J233">
        <v>164</v>
      </c>
      <c r="K233" s="1">
        <v>18513</v>
      </c>
      <c r="L233" t="s">
        <v>295</v>
      </c>
      <c r="M233" t="s">
        <v>188</v>
      </c>
      <c r="N233" t="s">
        <v>25</v>
      </c>
      <c r="O233" t="s">
        <v>188</v>
      </c>
      <c r="P233" t="s">
        <v>25</v>
      </c>
      <c r="R233" s="2">
        <v>3900000</v>
      </c>
      <c r="S233" s="2">
        <v>2000000</v>
      </c>
      <c r="T233" t="s">
        <v>290</v>
      </c>
      <c r="U233" s="1">
        <v>660621259994906</v>
      </c>
      <c r="V233">
        <v>3</v>
      </c>
    </row>
    <row r="234" spans="1:22" x14ac:dyDescent="0.25">
      <c r="A234" t="b">
        <v>0</v>
      </c>
      <c r="B234" t="s">
        <v>22</v>
      </c>
      <c r="C234" t="s">
        <v>625</v>
      </c>
      <c r="D234" t="s">
        <v>625</v>
      </c>
      <c r="E234" s="1">
        <v>659340659340659</v>
      </c>
      <c r="F234">
        <v>1</v>
      </c>
      <c r="G234">
        <v>1</v>
      </c>
      <c r="H234">
        <v>1</v>
      </c>
      <c r="I234">
        <v>1</v>
      </c>
      <c r="J234">
        <v>182</v>
      </c>
      <c r="K234" s="1">
        <v>20409</v>
      </c>
      <c r="L234" t="s">
        <v>372</v>
      </c>
      <c r="M234" t="s">
        <v>424</v>
      </c>
      <c r="N234" t="s">
        <v>25</v>
      </c>
      <c r="O234" t="s">
        <v>424</v>
      </c>
      <c r="P234" t="s">
        <v>25</v>
      </c>
      <c r="S234" s="2">
        <v>640000</v>
      </c>
      <c r="T234" t="s">
        <v>421</v>
      </c>
      <c r="U234" t="s">
        <v>626</v>
      </c>
      <c r="V234">
        <v>1</v>
      </c>
    </row>
    <row r="235" spans="1:22" x14ac:dyDescent="0.25">
      <c r="A235" t="b">
        <v>0</v>
      </c>
      <c r="B235" t="s">
        <v>22</v>
      </c>
      <c r="C235" t="s">
        <v>627</v>
      </c>
      <c r="D235" t="s">
        <v>627</v>
      </c>
      <c r="E235" s="1">
        <v>464285714285714</v>
      </c>
      <c r="F235">
        <v>2</v>
      </c>
      <c r="G235">
        <v>2</v>
      </c>
      <c r="H235">
        <v>2</v>
      </c>
      <c r="I235">
        <v>1</v>
      </c>
      <c r="J235">
        <v>280</v>
      </c>
      <c r="K235" s="1">
        <v>29919</v>
      </c>
      <c r="L235" t="s">
        <v>137</v>
      </c>
      <c r="M235" t="s">
        <v>188</v>
      </c>
      <c r="N235" t="s">
        <v>25</v>
      </c>
      <c r="O235" t="s">
        <v>188</v>
      </c>
      <c r="P235" t="s">
        <v>25</v>
      </c>
      <c r="R235" s="2">
        <v>770000</v>
      </c>
      <c r="S235" s="2">
        <v>620000</v>
      </c>
      <c r="T235" t="s">
        <v>421</v>
      </c>
      <c r="U235" t="s">
        <v>628</v>
      </c>
      <c r="V235">
        <v>2</v>
      </c>
    </row>
    <row r="236" spans="1:22" x14ac:dyDescent="0.25">
      <c r="A236" t="b">
        <v>0</v>
      </c>
      <c r="B236" t="s">
        <v>22</v>
      </c>
      <c r="C236" t="s">
        <v>629</v>
      </c>
      <c r="D236" t="s">
        <v>629</v>
      </c>
      <c r="E236" s="1">
        <v>158940397350993</v>
      </c>
      <c r="F236">
        <v>2</v>
      </c>
      <c r="G236">
        <v>2</v>
      </c>
      <c r="H236">
        <v>2</v>
      </c>
      <c r="I236">
        <v>1</v>
      </c>
      <c r="J236">
        <v>151</v>
      </c>
      <c r="K236" s="1">
        <v>17132</v>
      </c>
      <c r="L236" t="s">
        <v>630</v>
      </c>
      <c r="M236" t="s">
        <v>25</v>
      </c>
      <c r="N236" t="s">
        <v>25</v>
      </c>
      <c r="O236" t="s">
        <v>25</v>
      </c>
      <c r="P236" t="s">
        <v>25</v>
      </c>
      <c r="R236" s="2">
        <v>1200000</v>
      </c>
      <c r="S236" s="2">
        <v>460000</v>
      </c>
      <c r="T236" t="s">
        <v>186</v>
      </c>
      <c r="U236" t="s">
        <v>631</v>
      </c>
      <c r="V236">
        <v>2</v>
      </c>
    </row>
    <row r="237" spans="1:22" x14ac:dyDescent="0.25">
      <c r="A237" t="b">
        <v>0</v>
      </c>
      <c r="B237" t="s">
        <v>22</v>
      </c>
      <c r="C237" t="s">
        <v>632</v>
      </c>
      <c r="D237" t="s">
        <v>632</v>
      </c>
      <c r="E237" s="1">
        <v>106666666666667</v>
      </c>
      <c r="F237">
        <v>1</v>
      </c>
      <c r="G237">
        <v>2</v>
      </c>
      <c r="H237">
        <v>1</v>
      </c>
      <c r="I237">
        <v>1</v>
      </c>
      <c r="J237">
        <v>150</v>
      </c>
      <c r="K237" s="1">
        <v>16987</v>
      </c>
      <c r="L237" t="s">
        <v>633</v>
      </c>
      <c r="M237" t="s">
        <v>188</v>
      </c>
      <c r="N237" t="s">
        <v>25</v>
      </c>
      <c r="O237" t="s">
        <v>188</v>
      </c>
      <c r="P237" t="s">
        <v>25</v>
      </c>
      <c r="S237" s="2">
        <v>1300000</v>
      </c>
      <c r="T237" t="s">
        <v>446</v>
      </c>
      <c r="U237" t="s">
        <v>634</v>
      </c>
      <c r="V237">
        <v>1</v>
      </c>
    </row>
    <row r="238" spans="1:22" x14ac:dyDescent="0.25">
      <c r="A238" t="b">
        <v>0</v>
      </c>
      <c r="B238" t="s">
        <v>22</v>
      </c>
      <c r="C238" t="s">
        <v>635</v>
      </c>
      <c r="D238" t="s">
        <v>635</v>
      </c>
      <c r="E238" s="1">
        <v>646067415730337</v>
      </c>
      <c r="F238">
        <v>2</v>
      </c>
      <c r="G238">
        <v>3</v>
      </c>
      <c r="H238">
        <v>2</v>
      </c>
      <c r="I238">
        <v>1</v>
      </c>
      <c r="J238">
        <v>356</v>
      </c>
      <c r="K238" s="1">
        <v>40901</v>
      </c>
      <c r="L238" t="s">
        <v>636</v>
      </c>
      <c r="M238" t="s">
        <v>188</v>
      </c>
      <c r="N238" t="s">
        <v>25</v>
      </c>
      <c r="O238" t="s">
        <v>188</v>
      </c>
      <c r="P238" t="s">
        <v>25</v>
      </c>
      <c r="R238" s="2">
        <v>300000</v>
      </c>
      <c r="S238" s="2">
        <v>300000</v>
      </c>
      <c r="T238" t="s">
        <v>637</v>
      </c>
      <c r="U238" s="1">
        <v>635257977594539</v>
      </c>
      <c r="V238">
        <v>2</v>
      </c>
    </row>
    <row r="239" spans="1:22" x14ac:dyDescent="0.25">
      <c r="A239" t="b">
        <v>0</v>
      </c>
      <c r="B239" t="s">
        <v>22</v>
      </c>
      <c r="C239" t="s">
        <v>638</v>
      </c>
      <c r="D239" t="s">
        <v>638</v>
      </c>
      <c r="E239" s="1">
        <v>359281437125748</v>
      </c>
      <c r="F239">
        <v>2</v>
      </c>
      <c r="G239">
        <v>2</v>
      </c>
      <c r="H239">
        <v>1</v>
      </c>
      <c r="I239">
        <v>1</v>
      </c>
      <c r="J239">
        <v>501</v>
      </c>
      <c r="K239" s="1">
        <v>58893</v>
      </c>
      <c r="L239" t="s">
        <v>639</v>
      </c>
      <c r="M239" t="s">
        <v>188</v>
      </c>
      <c r="N239" t="s">
        <v>25</v>
      </c>
      <c r="O239" t="s">
        <v>188</v>
      </c>
      <c r="P239" t="s">
        <v>25</v>
      </c>
      <c r="S239" s="2">
        <v>1400000</v>
      </c>
      <c r="T239" t="s">
        <v>361</v>
      </c>
      <c r="U239" s="1">
        <v>631082435358143</v>
      </c>
      <c r="V239">
        <v>2</v>
      </c>
    </row>
    <row r="240" spans="1:22" x14ac:dyDescent="0.25">
      <c r="A240" t="b">
        <v>0</v>
      </c>
      <c r="B240" t="s">
        <v>22</v>
      </c>
      <c r="C240" t="s">
        <v>640</v>
      </c>
      <c r="D240" t="s">
        <v>640</v>
      </c>
      <c r="E240" s="1">
        <v>680412371134021</v>
      </c>
      <c r="F240">
        <v>2</v>
      </c>
      <c r="G240">
        <v>2</v>
      </c>
      <c r="H240">
        <v>2</v>
      </c>
      <c r="I240">
        <v>1</v>
      </c>
      <c r="J240">
        <v>970</v>
      </c>
      <c r="K240" s="1">
        <v>92025</v>
      </c>
      <c r="L240" t="s">
        <v>641</v>
      </c>
      <c r="M240" t="s">
        <v>424</v>
      </c>
      <c r="N240" t="s">
        <v>25</v>
      </c>
      <c r="O240" t="s">
        <v>424</v>
      </c>
      <c r="P240" t="s">
        <v>25</v>
      </c>
      <c r="S240" s="2">
        <v>930000</v>
      </c>
      <c r="T240" t="s">
        <v>642</v>
      </c>
      <c r="U240" t="s">
        <v>643</v>
      </c>
      <c r="V240">
        <v>2</v>
      </c>
    </row>
    <row r="241" spans="1:22" x14ac:dyDescent="0.25">
      <c r="A241" t="b">
        <v>0</v>
      </c>
      <c r="B241" t="s">
        <v>22</v>
      </c>
      <c r="C241" t="s">
        <v>644</v>
      </c>
      <c r="D241" t="s">
        <v>644</v>
      </c>
      <c r="E241" s="1">
        <v>109375</v>
      </c>
      <c r="F241">
        <v>2</v>
      </c>
      <c r="G241">
        <v>3</v>
      </c>
      <c r="H241">
        <v>2</v>
      </c>
      <c r="I241">
        <v>1</v>
      </c>
      <c r="J241">
        <v>256</v>
      </c>
      <c r="K241" s="1">
        <v>26704</v>
      </c>
      <c r="L241" t="s">
        <v>280</v>
      </c>
      <c r="M241" t="s">
        <v>25</v>
      </c>
      <c r="N241" t="s">
        <v>188</v>
      </c>
      <c r="O241" t="s">
        <v>25</v>
      </c>
      <c r="P241" t="s">
        <v>188</v>
      </c>
      <c r="R241" s="2">
        <v>2600000</v>
      </c>
      <c r="S241" s="2">
        <v>2300000</v>
      </c>
      <c r="T241" t="s">
        <v>186</v>
      </c>
      <c r="U241" s="1">
        <v>629180115415988</v>
      </c>
      <c r="V241">
        <v>2</v>
      </c>
    </row>
    <row r="242" spans="1:22" x14ac:dyDescent="0.25">
      <c r="A242" t="b">
        <v>0</v>
      </c>
      <c r="B242" t="s">
        <v>22</v>
      </c>
      <c r="C242" t="s">
        <v>645</v>
      </c>
      <c r="D242" t="s">
        <v>645</v>
      </c>
      <c r="E242" s="1">
        <v>164179104477612</v>
      </c>
      <c r="F242">
        <v>1</v>
      </c>
      <c r="G242">
        <v>2</v>
      </c>
      <c r="H242">
        <v>1</v>
      </c>
      <c r="I242">
        <v>1</v>
      </c>
      <c r="J242">
        <v>670</v>
      </c>
      <c r="K242" s="1">
        <v>71649</v>
      </c>
      <c r="L242" t="s">
        <v>241</v>
      </c>
      <c r="M242" t="s">
        <v>188</v>
      </c>
      <c r="N242" t="s">
        <v>25</v>
      </c>
      <c r="O242" t="s">
        <v>188</v>
      </c>
      <c r="P242" t="s">
        <v>25</v>
      </c>
      <c r="R242" s="2">
        <v>210000</v>
      </c>
      <c r="S242" s="2">
        <v>780000</v>
      </c>
      <c r="T242" t="s">
        <v>646</v>
      </c>
      <c r="U242" t="s">
        <v>647</v>
      </c>
      <c r="V242">
        <v>1</v>
      </c>
    </row>
    <row r="243" spans="1:22" x14ac:dyDescent="0.25">
      <c r="A243" t="b">
        <v>0</v>
      </c>
      <c r="B243" t="s">
        <v>22</v>
      </c>
      <c r="C243" t="s">
        <v>648</v>
      </c>
      <c r="D243" t="s">
        <v>648</v>
      </c>
      <c r="E243">
        <v>10</v>
      </c>
      <c r="F243">
        <v>1</v>
      </c>
      <c r="G243">
        <v>1</v>
      </c>
      <c r="H243">
        <v>1</v>
      </c>
      <c r="I243">
        <v>1</v>
      </c>
      <c r="J243">
        <v>200</v>
      </c>
      <c r="K243" s="1">
        <v>22088</v>
      </c>
      <c r="L243" t="s">
        <v>649</v>
      </c>
      <c r="M243" t="s">
        <v>424</v>
      </c>
      <c r="N243" t="s">
        <v>25</v>
      </c>
      <c r="O243" t="s">
        <v>424</v>
      </c>
      <c r="P243" t="s">
        <v>25</v>
      </c>
      <c r="S243" s="2">
        <v>860000</v>
      </c>
      <c r="T243" t="s">
        <v>391</v>
      </c>
      <c r="U243" t="s">
        <v>650</v>
      </c>
      <c r="V243">
        <v>1</v>
      </c>
    </row>
    <row r="244" spans="1:22" x14ac:dyDescent="0.25">
      <c r="A244" t="b">
        <v>0</v>
      </c>
      <c r="B244" t="s">
        <v>22</v>
      </c>
      <c r="C244" t="s">
        <v>651</v>
      </c>
      <c r="D244" t="s">
        <v>651</v>
      </c>
      <c r="E244" s="1">
        <v>124223602484472</v>
      </c>
      <c r="F244">
        <v>2</v>
      </c>
      <c r="G244">
        <v>3</v>
      </c>
      <c r="H244">
        <v>2</v>
      </c>
      <c r="I244">
        <v>1</v>
      </c>
      <c r="J244">
        <v>161</v>
      </c>
      <c r="K244" s="1">
        <v>17166</v>
      </c>
      <c r="L244" t="s">
        <v>652</v>
      </c>
      <c r="M244" t="s">
        <v>188</v>
      </c>
      <c r="N244" t="s">
        <v>188</v>
      </c>
      <c r="O244" t="s">
        <v>188</v>
      </c>
      <c r="P244" t="s">
        <v>188</v>
      </c>
      <c r="R244" s="2">
        <v>1300000</v>
      </c>
      <c r="S244" s="2">
        <v>1200000</v>
      </c>
      <c r="T244" t="s">
        <v>470</v>
      </c>
      <c r="U244" t="s">
        <v>653</v>
      </c>
      <c r="V244">
        <v>2</v>
      </c>
    </row>
    <row r="245" spans="1:22" x14ac:dyDescent="0.25">
      <c r="A245" t="b">
        <v>0</v>
      </c>
      <c r="B245" t="s">
        <v>22</v>
      </c>
      <c r="C245" t="s">
        <v>654</v>
      </c>
      <c r="D245" t="s">
        <v>654</v>
      </c>
      <c r="E245" s="1">
        <v>105633802816901</v>
      </c>
      <c r="F245">
        <v>1</v>
      </c>
      <c r="G245">
        <v>2</v>
      </c>
      <c r="H245">
        <v>1</v>
      </c>
      <c r="I245">
        <v>1</v>
      </c>
      <c r="J245">
        <v>142</v>
      </c>
      <c r="K245" s="1">
        <v>16169</v>
      </c>
      <c r="L245" t="s">
        <v>512</v>
      </c>
      <c r="M245" t="s">
        <v>424</v>
      </c>
      <c r="N245" t="s">
        <v>25</v>
      </c>
      <c r="O245" t="s">
        <v>424</v>
      </c>
      <c r="P245" t="s">
        <v>25</v>
      </c>
      <c r="S245" s="2">
        <v>330000</v>
      </c>
      <c r="T245" t="s">
        <v>483</v>
      </c>
      <c r="U245" t="s">
        <v>655</v>
      </c>
      <c r="V245">
        <v>1</v>
      </c>
    </row>
    <row r="246" spans="1:22" x14ac:dyDescent="0.25">
      <c r="A246" t="b">
        <v>0</v>
      </c>
      <c r="B246" t="s">
        <v>22</v>
      </c>
      <c r="C246" t="s">
        <v>656</v>
      </c>
      <c r="D246" t="s">
        <v>656</v>
      </c>
      <c r="E246" s="1">
        <v>150259067357513</v>
      </c>
      <c r="F246">
        <v>3</v>
      </c>
      <c r="G246">
        <v>4</v>
      </c>
      <c r="H246">
        <v>3</v>
      </c>
      <c r="I246">
        <v>1</v>
      </c>
      <c r="J246">
        <v>193</v>
      </c>
      <c r="K246" s="1">
        <v>21723</v>
      </c>
      <c r="L246" t="s">
        <v>657</v>
      </c>
      <c r="M246" t="s">
        <v>188</v>
      </c>
      <c r="N246" t="s">
        <v>188</v>
      </c>
      <c r="O246" t="s">
        <v>188</v>
      </c>
      <c r="P246" t="s">
        <v>188</v>
      </c>
      <c r="R246" s="2">
        <v>970000</v>
      </c>
      <c r="S246" s="2">
        <v>10000000</v>
      </c>
      <c r="T246" t="s">
        <v>298</v>
      </c>
      <c r="U246" s="1">
        <v>618465207547358</v>
      </c>
      <c r="V246">
        <v>3</v>
      </c>
    </row>
    <row r="247" spans="1:22" x14ac:dyDescent="0.25">
      <c r="A247" t="b">
        <v>0</v>
      </c>
      <c r="B247" t="s">
        <v>22</v>
      </c>
      <c r="C247" t="s">
        <v>658</v>
      </c>
      <c r="D247" t="s">
        <v>658</v>
      </c>
      <c r="E247" s="1">
        <v>35031847133758</v>
      </c>
      <c r="F247">
        <v>1</v>
      </c>
      <c r="G247">
        <v>2</v>
      </c>
      <c r="H247">
        <v>1</v>
      </c>
      <c r="I247">
        <v>1</v>
      </c>
      <c r="J247">
        <v>314</v>
      </c>
      <c r="K247" s="1">
        <v>33443</v>
      </c>
      <c r="L247" t="s">
        <v>659</v>
      </c>
      <c r="M247" t="s">
        <v>25</v>
      </c>
      <c r="N247" t="s">
        <v>188</v>
      </c>
      <c r="O247" t="s">
        <v>25</v>
      </c>
      <c r="P247" t="s">
        <v>188</v>
      </c>
      <c r="R247" s="2">
        <v>2400000</v>
      </c>
      <c r="S247" s="2">
        <v>2500000</v>
      </c>
      <c r="T247" t="s">
        <v>660</v>
      </c>
      <c r="U247" s="1">
        <v>61818347875699</v>
      </c>
      <c r="V247">
        <v>1</v>
      </c>
    </row>
    <row r="248" spans="1:22" x14ac:dyDescent="0.25">
      <c r="A248" t="b">
        <v>0</v>
      </c>
      <c r="B248" t="s">
        <v>22</v>
      </c>
      <c r="C248" t="s">
        <v>661</v>
      </c>
      <c r="D248" t="s">
        <v>661</v>
      </c>
      <c r="E248" s="1">
        <v>416666666666667</v>
      </c>
      <c r="F248">
        <v>1</v>
      </c>
      <c r="G248">
        <v>1</v>
      </c>
      <c r="H248">
        <v>1</v>
      </c>
      <c r="I248">
        <v>1</v>
      </c>
      <c r="J248">
        <v>408</v>
      </c>
      <c r="K248" s="1">
        <v>45001</v>
      </c>
      <c r="L248" t="s">
        <v>309</v>
      </c>
      <c r="M248" t="s">
        <v>424</v>
      </c>
      <c r="N248" t="s">
        <v>25</v>
      </c>
      <c r="O248" t="s">
        <v>424</v>
      </c>
      <c r="P248" t="s">
        <v>25</v>
      </c>
      <c r="T248" t="s">
        <v>662</v>
      </c>
      <c r="U248" t="s">
        <v>663</v>
      </c>
      <c r="V248">
        <v>1</v>
      </c>
    </row>
    <row r="249" spans="1:22" x14ac:dyDescent="0.25">
      <c r="A249" t="b">
        <v>0</v>
      </c>
      <c r="B249" t="s">
        <v>22</v>
      </c>
      <c r="C249" t="s">
        <v>664</v>
      </c>
      <c r="D249" t="s">
        <v>664</v>
      </c>
      <c r="E249" t="s">
        <v>665</v>
      </c>
      <c r="F249">
        <v>1</v>
      </c>
      <c r="G249">
        <v>1</v>
      </c>
      <c r="H249">
        <v>1</v>
      </c>
      <c r="I249">
        <v>1</v>
      </c>
      <c r="J249">
        <v>288</v>
      </c>
      <c r="K249" s="1">
        <v>31593</v>
      </c>
      <c r="L249" t="s">
        <v>75</v>
      </c>
      <c r="M249" t="s">
        <v>25</v>
      </c>
      <c r="N249" t="s">
        <v>424</v>
      </c>
      <c r="O249" t="s">
        <v>25</v>
      </c>
      <c r="P249" t="s">
        <v>424</v>
      </c>
      <c r="T249" t="s">
        <v>617</v>
      </c>
      <c r="U249" t="s">
        <v>666</v>
      </c>
      <c r="V249">
        <v>1</v>
      </c>
    </row>
    <row r="250" spans="1:22" x14ac:dyDescent="0.25">
      <c r="A250" t="b">
        <v>0</v>
      </c>
      <c r="B250" t="s">
        <v>22</v>
      </c>
      <c r="C250" t="s">
        <v>667</v>
      </c>
      <c r="D250" t="s">
        <v>667</v>
      </c>
      <c r="E250" s="1">
        <v>144444444444444</v>
      </c>
      <c r="F250">
        <v>1</v>
      </c>
      <c r="G250">
        <v>2</v>
      </c>
      <c r="H250">
        <v>1</v>
      </c>
      <c r="I250">
        <v>1</v>
      </c>
      <c r="J250">
        <v>90</v>
      </c>
      <c r="K250" s="1">
        <v>10174</v>
      </c>
      <c r="L250" t="s">
        <v>668</v>
      </c>
      <c r="M250" t="s">
        <v>188</v>
      </c>
      <c r="N250" t="s">
        <v>188</v>
      </c>
      <c r="O250" t="s">
        <v>188</v>
      </c>
      <c r="P250" t="s">
        <v>188</v>
      </c>
      <c r="T250" t="s">
        <v>413</v>
      </c>
      <c r="U250" t="s">
        <v>669</v>
      </c>
      <c r="V250">
        <v>1</v>
      </c>
    </row>
    <row r="251" spans="1:22" x14ac:dyDescent="0.25">
      <c r="A251" t="b">
        <v>0</v>
      </c>
      <c r="B251" t="s">
        <v>22</v>
      </c>
      <c r="C251" t="s">
        <v>670</v>
      </c>
      <c r="D251" t="s">
        <v>670</v>
      </c>
      <c r="E251" s="1">
        <v>404040404040404</v>
      </c>
      <c r="F251">
        <v>1</v>
      </c>
      <c r="G251">
        <v>2</v>
      </c>
      <c r="H251">
        <v>1</v>
      </c>
      <c r="I251">
        <v>1</v>
      </c>
      <c r="J251">
        <v>396</v>
      </c>
      <c r="K251" s="1">
        <v>41798</v>
      </c>
      <c r="L251" t="s">
        <v>671</v>
      </c>
      <c r="M251" t="s">
        <v>188</v>
      </c>
      <c r="N251" t="s">
        <v>25</v>
      </c>
      <c r="O251" t="s">
        <v>188</v>
      </c>
      <c r="P251" t="s">
        <v>25</v>
      </c>
      <c r="R251" s="2">
        <v>1200000</v>
      </c>
      <c r="T251" t="s">
        <v>315</v>
      </c>
      <c r="U251" t="s">
        <v>672</v>
      </c>
      <c r="V251">
        <v>1</v>
      </c>
    </row>
    <row r="252" spans="1:22" x14ac:dyDescent="0.25">
      <c r="A252" t="b">
        <v>0</v>
      </c>
      <c r="B252" t="s">
        <v>22</v>
      </c>
      <c r="C252" t="s">
        <v>673</v>
      </c>
      <c r="D252" t="s">
        <v>673</v>
      </c>
      <c r="E252" s="1">
        <v>30241935483871</v>
      </c>
      <c r="F252">
        <v>1</v>
      </c>
      <c r="G252">
        <v>1</v>
      </c>
      <c r="H252">
        <v>1</v>
      </c>
      <c r="I252">
        <v>1</v>
      </c>
      <c r="J252">
        <v>496</v>
      </c>
      <c r="K252" s="1">
        <v>54628</v>
      </c>
      <c r="L252" t="s">
        <v>491</v>
      </c>
      <c r="M252" t="s">
        <v>25</v>
      </c>
      <c r="N252" t="s">
        <v>424</v>
      </c>
      <c r="O252" t="s">
        <v>25</v>
      </c>
      <c r="P252" t="s">
        <v>424</v>
      </c>
      <c r="R252" s="2">
        <v>470000</v>
      </c>
      <c r="T252" t="s">
        <v>357</v>
      </c>
      <c r="U252" t="s">
        <v>674</v>
      </c>
      <c r="V252">
        <v>1</v>
      </c>
    </row>
    <row r="253" spans="1:22" x14ac:dyDescent="0.25">
      <c r="A253" t="b">
        <v>0</v>
      </c>
      <c r="B253" t="s">
        <v>22</v>
      </c>
      <c r="C253" t="s">
        <v>675</v>
      </c>
      <c r="D253" t="s">
        <v>675</v>
      </c>
      <c r="E253" s="1">
        <v>246262093227792</v>
      </c>
      <c r="F253">
        <v>1</v>
      </c>
      <c r="G253">
        <v>1</v>
      </c>
      <c r="H253">
        <v>1</v>
      </c>
      <c r="I253">
        <v>1</v>
      </c>
      <c r="J253">
        <v>1137</v>
      </c>
      <c r="K253" s="1">
        <v>121239</v>
      </c>
      <c r="L253" t="s">
        <v>676</v>
      </c>
      <c r="M253" t="s">
        <v>424</v>
      </c>
      <c r="N253" t="s">
        <v>25</v>
      </c>
      <c r="O253" t="s">
        <v>424</v>
      </c>
      <c r="P253" t="s">
        <v>25</v>
      </c>
      <c r="S253" s="2">
        <v>860000</v>
      </c>
      <c r="T253" t="s">
        <v>677</v>
      </c>
      <c r="U253" t="s">
        <v>678</v>
      </c>
      <c r="V253">
        <v>1</v>
      </c>
    </row>
    <row r="254" spans="1:22" x14ac:dyDescent="0.25">
      <c r="A254" t="b">
        <v>0</v>
      </c>
      <c r="B254" t="s">
        <v>22</v>
      </c>
      <c r="C254" t="s">
        <v>679</v>
      </c>
      <c r="D254" t="s">
        <v>679</v>
      </c>
      <c r="E254" s="1">
        <v>339256865912763</v>
      </c>
      <c r="F254">
        <v>2</v>
      </c>
      <c r="G254">
        <v>3</v>
      </c>
      <c r="H254">
        <v>2</v>
      </c>
      <c r="I254">
        <v>1</v>
      </c>
      <c r="J254">
        <v>619</v>
      </c>
      <c r="K254" s="1">
        <v>67574</v>
      </c>
      <c r="L254" t="s">
        <v>680</v>
      </c>
      <c r="M254" t="s">
        <v>188</v>
      </c>
      <c r="N254" t="s">
        <v>25</v>
      </c>
      <c r="O254" t="s">
        <v>188</v>
      </c>
      <c r="P254" t="s">
        <v>25</v>
      </c>
      <c r="R254" s="2">
        <v>410000</v>
      </c>
      <c r="S254" s="2">
        <v>710000</v>
      </c>
      <c r="T254" t="s">
        <v>486</v>
      </c>
      <c r="U254" s="1">
        <v>601809022759988</v>
      </c>
      <c r="V254">
        <v>2</v>
      </c>
    </row>
    <row r="255" spans="1:22" x14ac:dyDescent="0.25">
      <c r="A255" t="b">
        <v>0</v>
      </c>
      <c r="B255" t="s">
        <v>22</v>
      </c>
      <c r="C255" t="s">
        <v>681</v>
      </c>
      <c r="D255" t="s">
        <v>681</v>
      </c>
      <c r="E255" s="1">
        <v>358361774744027</v>
      </c>
      <c r="F255">
        <v>3</v>
      </c>
      <c r="G255">
        <v>7</v>
      </c>
      <c r="H255">
        <v>3</v>
      </c>
      <c r="I255">
        <v>1</v>
      </c>
      <c r="J255">
        <v>586</v>
      </c>
      <c r="K255" s="1">
        <v>67677</v>
      </c>
      <c r="L255" t="s">
        <v>304</v>
      </c>
      <c r="M255" t="s">
        <v>424</v>
      </c>
      <c r="N255" t="s">
        <v>25</v>
      </c>
      <c r="O255" t="s">
        <v>424</v>
      </c>
      <c r="P255" t="s">
        <v>25</v>
      </c>
      <c r="S255" s="2">
        <v>8400000</v>
      </c>
      <c r="T255" t="s">
        <v>352</v>
      </c>
      <c r="U255" t="s">
        <v>682</v>
      </c>
      <c r="V255">
        <v>3</v>
      </c>
    </row>
    <row r="256" spans="1:22" x14ac:dyDescent="0.25">
      <c r="A256" t="b">
        <v>0</v>
      </c>
      <c r="B256" t="s">
        <v>22</v>
      </c>
      <c r="C256" t="s">
        <v>683</v>
      </c>
      <c r="D256" t="s">
        <v>683</v>
      </c>
      <c r="E256" s="1">
        <v>137931034482759</v>
      </c>
      <c r="F256">
        <v>1</v>
      </c>
      <c r="G256">
        <v>1</v>
      </c>
      <c r="H256">
        <v>1</v>
      </c>
      <c r="I256">
        <v>1</v>
      </c>
      <c r="J256">
        <v>87</v>
      </c>
      <c r="K256" s="1">
        <v>10195</v>
      </c>
      <c r="L256" t="s">
        <v>224</v>
      </c>
      <c r="M256" t="s">
        <v>424</v>
      </c>
      <c r="N256" t="s">
        <v>25</v>
      </c>
      <c r="O256" t="s">
        <v>424</v>
      </c>
      <c r="P256" t="s">
        <v>25</v>
      </c>
      <c r="S256" s="2">
        <v>2200000</v>
      </c>
      <c r="T256" t="s">
        <v>267</v>
      </c>
      <c r="U256" t="s">
        <v>684</v>
      </c>
      <c r="V256">
        <v>1</v>
      </c>
    </row>
    <row r="257" spans="1:22" x14ac:dyDescent="0.25">
      <c r="A257" t="b">
        <v>0</v>
      </c>
      <c r="B257" t="s">
        <v>22</v>
      </c>
      <c r="C257" t="s">
        <v>685</v>
      </c>
      <c r="D257" t="s">
        <v>685</v>
      </c>
      <c r="E257" s="1">
        <v>540540540540541</v>
      </c>
      <c r="F257">
        <v>1</v>
      </c>
      <c r="G257">
        <v>1</v>
      </c>
      <c r="H257">
        <v>1</v>
      </c>
      <c r="I257">
        <v>1</v>
      </c>
      <c r="J257">
        <v>481</v>
      </c>
      <c r="K257" s="1">
        <v>54204</v>
      </c>
      <c r="L257" t="s">
        <v>75</v>
      </c>
      <c r="M257" t="s">
        <v>424</v>
      </c>
      <c r="N257" t="s">
        <v>25</v>
      </c>
      <c r="O257" t="s">
        <v>424</v>
      </c>
      <c r="P257" t="s">
        <v>25</v>
      </c>
      <c r="T257" t="s">
        <v>686</v>
      </c>
      <c r="U257" t="s">
        <v>687</v>
      </c>
      <c r="V257">
        <v>1</v>
      </c>
    </row>
    <row r="258" spans="1:22" x14ac:dyDescent="0.25">
      <c r="A258" t="b">
        <v>0</v>
      </c>
      <c r="B258" t="s">
        <v>22</v>
      </c>
      <c r="C258" t="s">
        <v>688</v>
      </c>
      <c r="D258" t="s">
        <v>688</v>
      </c>
      <c r="E258" s="1">
        <v>338709677419355</v>
      </c>
      <c r="F258">
        <v>4</v>
      </c>
      <c r="G258">
        <v>5</v>
      </c>
      <c r="H258">
        <v>4</v>
      </c>
      <c r="I258">
        <v>1</v>
      </c>
      <c r="J258">
        <v>62</v>
      </c>
      <c r="K258" s="1">
        <v>6968</v>
      </c>
      <c r="L258" t="s">
        <v>28</v>
      </c>
      <c r="M258" t="s">
        <v>188</v>
      </c>
      <c r="N258" t="s">
        <v>25</v>
      </c>
      <c r="O258" t="s">
        <v>188</v>
      </c>
      <c r="P258" t="s">
        <v>25</v>
      </c>
      <c r="R258" s="2">
        <v>9400000</v>
      </c>
      <c r="S258" s="2">
        <v>16000000</v>
      </c>
      <c r="T258" s="1">
        <v>20544</v>
      </c>
      <c r="U258" s="1">
        <v>584594839707626</v>
      </c>
      <c r="V258">
        <v>4</v>
      </c>
    </row>
    <row r="259" spans="1:22" x14ac:dyDescent="0.25">
      <c r="A259" t="b">
        <v>0</v>
      </c>
      <c r="B259" t="s">
        <v>22</v>
      </c>
      <c r="C259" t="s">
        <v>689</v>
      </c>
      <c r="D259" t="s">
        <v>689</v>
      </c>
      <c r="E259" s="1">
        <v>172413793103448</v>
      </c>
      <c r="F259">
        <v>2</v>
      </c>
      <c r="G259">
        <v>3</v>
      </c>
      <c r="H259">
        <v>2</v>
      </c>
      <c r="I259">
        <v>1</v>
      </c>
      <c r="J259">
        <v>58</v>
      </c>
      <c r="K259" s="1">
        <v>6445</v>
      </c>
      <c r="L259" t="s">
        <v>690</v>
      </c>
      <c r="M259" t="s">
        <v>188</v>
      </c>
      <c r="N259" t="s">
        <v>188</v>
      </c>
      <c r="O259" t="s">
        <v>188</v>
      </c>
      <c r="P259" t="s">
        <v>188</v>
      </c>
      <c r="R259" s="2">
        <v>3900000</v>
      </c>
      <c r="S259" s="2">
        <v>7300000</v>
      </c>
      <c r="T259">
        <v>9</v>
      </c>
      <c r="U259" s="1">
        <v>576566666666667</v>
      </c>
      <c r="V259">
        <v>2</v>
      </c>
    </row>
    <row r="260" spans="1:22" x14ac:dyDescent="0.25">
      <c r="A260" t="b">
        <v>0</v>
      </c>
      <c r="B260" t="s">
        <v>22</v>
      </c>
      <c r="C260" t="s">
        <v>691</v>
      </c>
      <c r="D260" t="s">
        <v>691</v>
      </c>
      <c r="E260" s="1">
        <v>553191489361702</v>
      </c>
      <c r="F260">
        <v>1</v>
      </c>
      <c r="G260">
        <v>1</v>
      </c>
      <c r="H260">
        <v>1</v>
      </c>
      <c r="I260">
        <v>1</v>
      </c>
      <c r="J260">
        <v>235</v>
      </c>
      <c r="K260" s="1">
        <v>24608</v>
      </c>
      <c r="L260" t="s">
        <v>692</v>
      </c>
      <c r="M260" t="s">
        <v>424</v>
      </c>
      <c r="N260" t="s">
        <v>25</v>
      </c>
      <c r="O260" t="s">
        <v>424</v>
      </c>
      <c r="P260" t="s">
        <v>25</v>
      </c>
      <c r="S260" s="2">
        <v>430000</v>
      </c>
      <c r="T260" t="s">
        <v>361</v>
      </c>
      <c r="U260" t="s">
        <v>693</v>
      </c>
      <c r="V260">
        <v>1</v>
      </c>
    </row>
    <row r="261" spans="1:22" x14ac:dyDescent="0.25">
      <c r="A261" t="b">
        <v>0</v>
      </c>
      <c r="B261" t="s">
        <v>22</v>
      </c>
      <c r="C261" t="s">
        <v>694</v>
      </c>
      <c r="D261" t="s">
        <v>694</v>
      </c>
      <c r="E261" s="1">
        <v>429292929292929</v>
      </c>
      <c r="F261">
        <v>1</v>
      </c>
      <c r="G261">
        <v>1</v>
      </c>
      <c r="H261">
        <v>1</v>
      </c>
      <c r="I261">
        <v>1</v>
      </c>
      <c r="J261">
        <v>396</v>
      </c>
      <c r="K261" s="1">
        <v>41272</v>
      </c>
      <c r="L261" t="s">
        <v>695</v>
      </c>
      <c r="M261" t="s">
        <v>25</v>
      </c>
      <c r="N261" t="s">
        <v>424</v>
      </c>
      <c r="O261" t="s">
        <v>25</v>
      </c>
      <c r="P261" t="s">
        <v>424</v>
      </c>
      <c r="T261" t="s">
        <v>446</v>
      </c>
      <c r="U261" t="s">
        <v>696</v>
      </c>
      <c r="V261">
        <v>1</v>
      </c>
    </row>
    <row r="262" spans="1:22" x14ac:dyDescent="0.25">
      <c r="A262" t="b">
        <v>0</v>
      </c>
      <c r="B262" t="s">
        <v>22</v>
      </c>
      <c r="C262" t="s">
        <v>697</v>
      </c>
      <c r="D262" t="s">
        <v>698</v>
      </c>
      <c r="E262" s="1">
        <v>217391304347826</v>
      </c>
      <c r="F262">
        <v>1</v>
      </c>
      <c r="G262">
        <v>2</v>
      </c>
      <c r="H262">
        <v>1</v>
      </c>
      <c r="I262">
        <v>1</v>
      </c>
      <c r="J262">
        <v>644</v>
      </c>
      <c r="K262" s="1">
        <v>65978</v>
      </c>
      <c r="L262" t="s">
        <v>699</v>
      </c>
      <c r="M262" t="s">
        <v>188</v>
      </c>
      <c r="N262" t="s">
        <v>25</v>
      </c>
      <c r="O262" t="s">
        <v>188</v>
      </c>
      <c r="P262" t="s">
        <v>25</v>
      </c>
      <c r="R262" s="2">
        <v>680000</v>
      </c>
      <c r="S262" s="2">
        <v>840000</v>
      </c>
      <c r="T262" t="s">
        <v>700</v>
      </c>
      <c r="U262" s="1">
        <v>564135169287505</v>
      </c>
      <c r="V262">
        <v>1</v>
      </c>
    </row>
    <row r="263" spans="1:22" x14ac:dyDescent="0.25">
      <c r="A263" t="b">
        <v>0</v>
      </c>
      <c r="B263" t="s">
        <v>22</v>
      </c>
      <c r="C263" t="s">
        <v>701</v>
      </c>
      <c r="D263" t="s">
        <v>701</v>
      </c>
      <c r="E263" s="1">
        <v>919540229885057</v>
      </c>
      <c r="F263">
        <v>1</v>
      </c>
      <c r="G263">
        <v>2</v>
      </c>
      <c r="H263">
        <v>1</v>
      </c>
      <c r="I263">
        <v>1</v>
      </c>
      <c r="J263">
        <v>87</v>
      </c>
      <c r="K263" s="1">
        <v>9287</v>
      </c>
      <c r="L263" t="s">
        <v>702</v>
      </c>
      <c r="M263" t="s">
        <v>25</v>
      </c>
      <c r="N263" t="s">
        <v>25</v>
      </c>
      <c r="O263" t="s">
        <v>25</v>
      </c>
      <c r="P263" t="s">
        <v>25</v>
      </c>
      <c r="R263" s="2">
        <v>53000000</v>
      </c>
      <c r="S263" s="2">
        <v>56000000</v>
      </c>
      <c r="T263" t="s">
        <v>186</v>
      </c>
      <c r="U263" s="1">
        <v>563446070483258</v>
      </c>
      <c r="V263">
        <v>1</v>
      </c>
    </row>
    <row r="264" spans="1:22" x14ac:dyDescent="0.25">
      <c r="A264" t="b">
        <v>0</v>
      </c>
      <c r="B264" t="s">
        <v>22</v>
      </c>
      <c r="C264" t="s">
        <v>703</v>
      </c>
      <c r="D264" t="s">
        <v>703</v>
      </c>
      <c r="E264" s="1">
        <v>138686131386861</v>
      </c>
      <c r="F264">
        <v>2</v>
      </c>
      <c r="G264">
        <v>3</v>
      </c>
      <c r="H264">
        <v>2</v>
      </c>
      <c r="I264">
        <v>1</v>
      </c>
      <c r="J264">
        <v>137</v>
      </c>
      <c r="K264" s="1">
        <v>16265</v>
      </c>
      <c r="L264" t="s">
        <v>704</v>
      </c>
      <c r="M264" t="s">
        <v>188</v>
      </c>
      <c r="N264" t="s">
        <v>188</v>
      </c>
      <c r="O264" t="s">
        <v>188</v>
      </c>
      <c r="P264" t="s">
        <v>188</v>
      </c>
      <c r="R264" s="2">
        <v>2500000</v>
      </c>
      <c r="S264" s="2">
        <v>4200000</v>
      </c>
      <c r="T264" t="s">
        <v>127</v>
      </c>
      <c r="U264" s="1">
        <v>563166666666667</v>
      </c>
      <c r="V264">
        <v>2</v>
      </c>
    </row>
    <row r="265" spans="1:22" x14ac:dyDescent="0.25">
      <c r="A265" t="b">
        <v>0</v>
      </c>
      <c r="B265" t="s">
        <v>22</v>
      </c>
      <c r="C265" t="s">
        <v>705</v>
      </c>
      <c r="D265" t="s">
        <v>705</v>
      </c>
      <c r="E265" s="1">
        <v>255639097744361</v>
      </c>
      <c r="F265">
        <v>4</v>
      </c>
      <c r="G265">
        <v>4</v>
      </c>
      <c r="H265">
        <v>4</v>
      </c>
      <c r="I265">
        <v>1</v>
      </c>
      <c r="J265">
        <v>133</v>
      </c>
      <c r="K265" t="s">
        <v>706</v>
      </c>
      <c r="L265" t="s">
        <v>707</v>
      </c>
      <c r="M265" t="s">
        <v>188</v>
      </c>
      <c r="N265" t="s">
        <v>188</v>
      </c>
      <c r="O265" t="s">
        <v>188</v>
      </c>
      <c r="P265" t="s">
        <v>188</v>
      </c>
      <c r="R265" s="2">
        <v>21000000</v>
      </c>
      <c r="S265" s="2">
        <v>13000000</v>
      </c>
      <c r="T265" s="1">
        <v>2162</v>
      </c>
      <c r="U265" s="1">
        <v>563091414410893</v>
      </c>
      <c r="V265">
        <v>4</v>
      </c>
    </row>
    <row r="266" spans="1:22" x14ac:dyDescent="0.25">
      <c r="A266" t="b">
        <v>0</v>
      </c>
      <c r="B266" t="s">
        <v>22</v>
      </c>
      <c r="C266" t="s">
        <v>708</v>
      </c>
      <c r="D266" t="s">
        <v>708</v>
      </c>
      <c r="E266" s="1">
        <v>210526315789474</v>
      </c>
      <c r="F266">
        <v>1</v>
      </c>
      <c r="G266">
        <v>1</v>
      </c>
      <c r="H266">
        <v>1</v>
      </c>
      <c r="I266">
        <v>1</v>
      </c>
      <c r="J266">
        <v>475</v>
      </c>
      <c r="K266" s="1">
        <v>52999</v>
      </c>
      <c r="L266" t="s">
        <v>145</v>
      </c>
      <c r="M266" t="s">
        <v>424</v>
      </c>
      <c r="N266" t="s">
        <v>25</v>
      </c>
      <c r="O266" t="s">
        <v>424</v>
      </c>
      <c r="P266" t="s">
        <v>25</v>
      </c>
      <c r="T266" t="s">
        <v>709</v>
      </c>
      <c r="U266" t="s">
        <v>710</v>
      </c>
      <c r="V266">
        <v>1</v>
      </c>
    </row>
    <row r="267" spans="1:22" x14ac:dyDescent="0.25">
      <c r="A267" t="b">
        <v>0</v>
      </c>
      <c r="B267" t="s">
        <v>22</v>
      </c>
      <c r="C267" t="s">
        <v>711</v>
      </c>
      <c r="D267" t="s">
        <v>711</v>
      </c>
      <c r="E267" s="1">
        <v>641025641025641</v>
      </c>
      <c r="F267">
        <v>1</v>
      </c>
      <c r="G267">
        <v>2</v>
      </c>
      <c r="H267">
        <v>1</v>
      </c>
      <c r="I267">
        <v>1</v>
      </c>
      <c r="J267">
        <v>156</v>
      </c>
      <c r="K267" t="s">
        <v>712</v>
      </c>
      <c r="L267" t="s">
        <v>713</v>
      </c>
      <c r="M267" t="s">
        <v>188</v>
      </c>
      <c r="N267" t="s">
        <v>188</v>
      </c>
      <c r="O267" t="s">
        <v>188</v>
      </c>
      <c r="P267" t="s">
        <v>188</v>
      </c>
      <c r="R267" s="2">
        <v>3300000</v>
      </c>
      <c r="S267" s="2">
        <v>2700000</v>
      </c>
      <c r="T267" t="s">
        <v>446</v>
      </c>
      <c r="U267" t="s">
        <v>714</v>
      </c>
      <c r="V267">
        <v>1</v>
      </c>
    </row>
    <row r="268" spans="1:22" x14ac:dyDescent="0.25">
      <c r="A268" t="b">
        <v>0</v>
      </c>
      <c r="B268" t="s">
        <v>22</v>
      </c>
      <c r="C268" t="s">
        <v>715</v>
      </c>
      <c r="D268" t="s">
        <v>715</v>
      </c>
      <c r="E268" s="1">
        <v>833333333333333</v>
      </c>
      <c r="F268">
        <v>3</v>
      </c>
      <c r="G268">
        <v>3</v>
      </c>
      <c r="H268">
        <v>3</v>
      </c>
      <c r="I268">
        <v>1</v>
      </c>
      <c r="J268">
        <v>156</v>
      </c>
      <c r="K268" t="s">
        <v>716</v>
      </c>
      <c r="L268" t="s">
        <v>297</v>
      </c>
      <c r="M268" t="s">
        <v>424</v>
      </c>
      <c r="N268" t="s">
        <v>25</v>
      </c>
      <c r="O268" t="s">
        <v>424</v>
      </c>
      <c r="P268" t="s">
        <v>25</v>
      </c>
      <c r="S268" s="2">
        <v>4400000</v>
      </c>
      <c r="T268" t="s">
        <v>298</v>
      </c>
      <c r="U268" t="s">
        <v>717</v>
      </c>
      <c r="V268">
        <v>3</v>
      </c>
    </row>
    <row r="269" spans="1:22" x14ac:dyDescent="0.25">
      <c r="A269" t="b">
        <v>0</v>
      </c>
      <c r="B269" t="s">
        <v>22</v>
      </c>
      <c r="C269" t="s">
        <v>718</v>
      </c>
      <c r="D269" t="s">
        <v>718</v>
      </c>
      <c r="E269" s="1">
        <v>46242774566474</v>
      </c>
      <c r="F269">
        <v>1</v>
      </c>
      <c r="G269">
        <v>2</v>
      </c>
      <c r="H269">
        <v>1</v>
      </c>
      <c r="I269">
        <v>1</v>
      </c>
      <c r="J269">
        <v>173</v>
      </c>
      <c r="K269" s="1">
        <v>19296</v>
      </c>
      <c r="L269" t="s">
        <v>542</v>
      </c>
      <c r="M269" t="s">
        <v>188</v>
      </c>
      <c r="N269" t="s">
        <v>25</v>
      </c>
      <c r="O269" t="s">
        <v>188</v>
      </c>
      <c r="P269" t="s">
        <v>25</v>
      </c>
      <c r="R269" s="2">
        <v>6600000</v>
      </c>
      <c r="S269" s="2">
        <v>8000000</v>
      </c>
      <c r="T269" t="s">
        <v>608</v>
      </c>
      <c r="U269" s="1">
        <v>539471676947971</v>
      </c>
      <c r="V269">
        <v>1</v>
      </c>
    </row>
    <row r="270" spans="1:22" x14ac:dyDescent="0.25">
      <c r="A270" t="b">
        <v>0</v>
      </c>
      <c r="B270" t="s">
        <v>22</v>
      </c>
      <c r="C270" t="s">
        <v>719</v>
      </c>
      <c r="D270" t="s">
        <v>719</v>
      </c>
      <c r="E270" s="1">
        <v>492424242424242</v>
      </c>
      <c r="F270">
        <v>1</v>
      </c>
      <c r="G270">
        <v>2</v>
      </c>
      <c r="H270">
        <v>1</v>
      </c>
      <c r="I270">
        <v>1</v>
      </c>
      <c r="J270">
        <v>264</v>
      </c>
      <c r="K270" s="1">
        <v>29022</v>
      </c>
      <c r="L270" t="s">
        <v>720</v>
      </c>
      <c r="M270" t="s">
        <v>25</v>
      </c>
      <c r="N270" t="s">
        <v>188</v>
      </c>
      <c r="O270" t="s">
        <v>25</v>
      </c>
      <c r="P270" t="s">
        <v>188</v>
      </c>
      <c r="R270" s="2">
        <v>4600000</v>
      </c>
      <c r="S270" s="2">
        <v>5900000</v>
      </c>
      <c r="T270" t="s">
        <v>404</v>
      </c>
      <c r="U270" t="s">
        <v>721</v>
      </c>
      <c r="V270">
        <v>1</v>
      </c>
    </row>
    <row r="271" spans="1:22" x14ac:dyDescent="0.25">
      <c r="A271" t="b">
        <v>0</v>
      </c>
      <c r="B271" t="s">
        <v>22</v>
      </c>
      <c r="C271" t="s">
        <v>722</v>
      </c>
      <c r="D271" t="s">
        <v>722</v>
      </c>
      <c r="E271" s="1">
        <v>100697134004648</v>
      </c>
      <c r="F271">
        <v>2</v>
      </c>
      <c r="G271">
        <v>2</v>
      </c>
      <c r="H271">
        <v>2</v>
      </c>
      <c r="I271">
        <v>1</v>
      </c>
      <c r="J271">
        <v>3873</v>
      </c>
      <c r="K271" t="s">
        <v>723</v>
      </c>
      <c r="L271" t="s">
        <v>724</v>
      </c>
      <c r="M271" t="s">
        <v>188</v>
      </c>
      <c r="N271" t="s">
        <v>424</v>
      </c>
      <c r="O271" t="s">
        <v>188</v>
      </c>
      <c r="P271" t="s">
        <v>424</v>
      </c>
      <c r="R271" s="2">
        <v>5200000</v>
      </c>
      <c r="T271" t="s">
        <v>677</v>
      </c>
      <c r="U271" t="s">
        <v>725</v>
      </c>
      <c r="V271">
        <v>2</v>
      </c>
    </row>
    <row r="272" spans="1:22" x14ac:dyDescent="0.25">
      <c r="A272" t="b">
        <v>0</v>
      </c>
      <c r="B272" t="s">
        <v>22</v>
      </c>
      <c r="C272" t="s">
        <v>726</v>
      </c>
      <c r="D272" t="s">
        <v>726</v>
      </c>
      <c r="E272" s="1">
        <v>590909090909091</v>
      </c>
      <c r="F272">
        <v>1</v>
      </c>
      <c r="G272">
        <v>2</v>
      </c>
      <c r="H272">
        <v>1</v>
      </c>
      <c r="I272">
        <v>1</v>
      </c>
      <c r="J272">
        <v>220</v>
      </c>
      <c r="K272" s="1">
        <v>22698</v>
      </c>
      <c r="L272" t="s">
        <v>589</v>
      </c>
      <c r="M272" t="s">
        <v>188</v>
      </c>
      <c r="N272" t="s">
        <v>25</v>
      </c>
      <c r="O272" t="s">
        <v>188</v>
      </c>
      <c r="P272" t="s">
        <v>25</v>
      </c>
      <c r="R272" s="2">
        <v>460000</v>
      </c>
      <c r="S272" s="2">
        <v>420000</v>
      </c>
      <c r="T272" t="s">
        <v>446</v>
      </c>
      <c r="U272" t="s">
        <v>727</v>
      </c>
      <c r="V272">
        <v>1</v>
      </c>
    </row>
    <row r="273" spans="1:22" x14ac:dyDescent="0.25">
      <c r="A273" t="b">
        <v>0</v>
      </c>
      <c r="B273" t="s">
        <v>22</v>
      </c>
      <c r="C273" t="s">
        <v>728</v>
      </c>
      <c r="D273" t="s">
        <v>728</v>
      </c>
      <c r="E273" s="1">
        <v>827586206896552</v>
      </c>
      <c r="F273">
        <v>1</v>
      </c>
      <c r="G273">
        <v>2</v>
      </c>
      <c r="H273">
        <v>1</v>
      </c>
      <c r="I273">
        <v>1</v>
      </c>
      <c r="J273">
        <v>145</v>
      </c>
      <c r="K273" s="1">
        <v>16619</v>
      </c>
      <c r="L273" t="s">
        <v>729</v>
      </c>
      <c r="M273" t="s">
        <v>188</v>
      </c>
      <c r="N273" t="s">
        <v>188</v>
      </c>
      <c r="O273" t="s">
        <v>188</v>
      </c>
      <c r="P273" t="s">
        <v>188</v>
      </c>
      <c r="R273" s="2">
        <v>1400000</v>
      </c>
      <c r="S273" s="2">
        <v>2000000</v>
      </c>
      <c r="T273" t="s">
        <v>421</v>
      </c>
      <c r="U273" t="s">
        <v>730</v>
      </c>
      <c r="V273">
        <v>1</v>
      </c>
    </row>
    <row r="274" spans="1:22" x14ac:dyDescent="0.25">
      <c r="A274" t="b">
        <v>0</v>
      </c>
      <c r="B274" t="s">
        <v>22</v>
      </c>
      <c r="C274" t="s">
        <v>731</v>
      </c>
      <c r="D274" t="s">
        <v>731</v>
      </c>
      <c r="E274" s="1">
        <v>38265306122449</v>
      </c>
      <c r="F274">
        <v>1</v>
      </c>
      <c r="G274">
        <v>1</v>
      </c>
      <c r="H274">
        <v>1</v>
      </c>
      <c r="I274">
        <v>1</v>
      </c>
      <c r="J274">
        <v>392</v>
      </c>
      <c r="K274" t="s">
        <v>732</v>
      </c>
      <c r="L274" t="s">
        <v>733</v>
      </c>
      <c r="M274" t="s">
        <v>424</v>
      </c>
      <c r="N274" t="s">
        <v>25</v>
      </c>
      <c r="O274" t="s">
        <v>424</v>
      </c>
      <c r="P274" t="s">
        <v>25</v>
      </c>
      <c r="S274" s="2">
        <v>550000</v>
      </c>
      <c r="T274" t="s">
        <v>357</v>
      </c>
      <c r="U274" t="s">
        <v>734</v>
      </c>
      <c r="V274">
        <v>1</v>
      </c>
    </row>
    <row r="275" spans="1:22" x14ac:dyDescent="0.25">
      <c r="A275" t="b">
        <v>0</v>
      </c>
      <c r="B275" t="s">
        <v>22</v>
      </c>
      <c r="C275" t="s">
        <v>735</v>
      </c>
      <c r="D275" t="s">
        <v>735</v>
      </c>
      <c r="E275" s="1">
        <v>602409638554217</v>
      </c>
      <c r="F275">
        <v>1</v>
      </c>
      <c r="G275">
        <v>1</v>
      </c>
      <c r="H275">
        <v>1</v>
      </c>
      <c r="I275">
        <v>1</v>
      </c>
      <c r="J275">
        <v>249</v>
      </c>
      <c r="K275" s="1">
        <v>25684</v>
      </c>
      <c r="L275" t="s">
        <v>633</v>
      </c>
      <c r="M275" t="s">
        <v>424</v>
      </c>
      <c r="N275" t="s">
        <v>25</v>
      </c>
      <c r="O275" t="s">
        <v>424</v>
      </c>
      <c r="P275" t="s">
        <v>25</v>
      </c>
      <c r="S275" s="2">
        <v>210000</v>
      </c>
      <c r="T275" t="s">
        <v>446</v>
      </c>
      <c r="U275" t="s">
        <v>736</v>
      </c>
      <c r="V275">
        <v>1</v>
      </c>
    </row>
    <row r="276" spans="1:22" x14ac:dyDescent="0.25">
      <c r="A276" t="b">
        <v>0</v>
      </c>
      <c r="B276" t="s">
        <v>22</v>
      </c>
      <c r="C276" t="s">
        <v>737</v>
      </c>
      <c r="D276" t="s">
        <v>737</v>
      </c>
      <c r="E276" s="1">
        <v>945121951219512</v>
      </c>
      <c r="F276">
        <v>3</v>
      </c>
      <c r="G276">
        <v>3</v>
      </c>
      <c r="H276">
        <v>3</v>
      </c>
      <c r="I276">
        <v>1</v>
      </c>
      <c r="J276">
        <v>328</v>
      </c>
      <c r="K276" s="1">
        <v>36283</v>
      </c>
      <c r="L276" t="s">
        <v>135</v>
      </c>
      <c r="M276" t="s">
        <v>424</v>
      </c>
      <c r="N276" t="s">
        <v>25</v>
      </c>
      <c r="O276" t="s">
        <v>424</v>
      </c>
      <c r="P276" t="s">
        <v>25</v>
      </c>
      <c r="S276" s="2">
        <v>3300000</v>
      </c>
      <c r="T276" t="s">
        <v>263</v>
      </c>
      <c r="U276" t="s">
        <v>736</v>
      </c>
      <c r="V276">
        <v>3</v>
      </c>
    </row>
    <row r="277" spans="1:22" x14ac:dyDescent="0.25">
      <c r="A277" t="b">
        <v>0</v>
      </c>
      <c r="B277" t="s">
        <v>22</v>
      </c>
      <c r="C277" t="s">
        <v>738</v>
      </c>
      <c r="D277" t="s">
        <v>738</v>
      </c>
      <c r="E277" s="1">
        <v>769230769230769</v>
      </c>
      <c r="F277">
        <v>1</v>
      </c>
      <c r="G277">
        <v>2</v>
      </c>
      <c r="H277">
        <v>1</v>
      </c>
      <c r="I277">
        <v>1</v>
      </c>
      <c r="J277">
        <v>143</v>
      </c>
      <c r="K277" s="1">
        <v>16118</v>
      </c>
      <c r="L277" t="s">
        <v>739</v>
      </c>
      <c r="M277" t="s">
        <v>188</v>
      </c>
      <c r="N277" t="s">
        <v>188</v>
      </c>
      <c r="O277" t="s">
        <v>188</v>
      </c>
      <c r="P277" t="s">
        <v>188</v>
      </c>
      <c r="R277" s="2">
        <v>550000</v>
      </c>
      <c r="S277" s="2">
        <v>530000</v>
      </c>
      <c r="T277" t="s">
        <v>421</v>
      </c>
      <c r="U277" t="s">
        <v>740</v>
      </c>
      <c r="V277">
        <v>1</v>
      </c>
    </row>
    <row r="278" spans="1:22" x14ac:dyDescent="0.25">
      <c r="A278" t="b">
        <v>0</v>
      </c>
      <c r="B278" t="s">
        <v>22</v>
      </c>
      <c r="C278" t="s">
        <v>741</v>
      </c>
      <c r="D278" t="s">
        <v>741</v>
      </c>
      <c r="E278" s="1">
        <v>140449438202247</v>
      </c>
      <c r="F278">
        <v>1</v>
      </c>
      <c r="G278">
        <v>2</v>
      </c>
      <c r="H278">
        <v>1</v>
      </c>
      <c r="I278">
        <v>1</v>
      </c>
      <c r="J278">
        <v>712</v>
      </c>
      <c r="K278" s="1">
        <v>81804</v>
      </c>
      <c r="L278" t="s">
        <v>742</v>
      </c>
      <c r="M278" t="s">
        <v>188</v>
      </c>
      <c r="N278" t="s">
        <v>25</v>
      </c>
      <c r="O278" t="s">
        <v>188</v>
      </c>
      <c r="P278" t="s">
        <v>25</v>
      </c>
      <c r="R278" s="2">
        <v>1900000</v>
      </c>
      <c r="S278" s="2">
        <v>2500000</v>
      </c>
      <c r="T278" t="s">
        <v>743</v>
      </c>
      <c r="U278" t="s">
        <v>744</v>
      </c>
      <c r="V278">
        <v>1</v>
      </c>
    </row>
    <row r="279" spans="1:22" x14ac:dyDescent="0.25">
      <c r="A279" t="b">
        <v>0</v>
      </c>
      <c r="B279" t="s">
        <v>22</v>
      </c>
      <c r="C279" t="s">
        <v>745</v>
      </c>
      <c r="D279" t="s">
        <v>745</v>
      </c>
      <c r="E279" s="1">
        <v>138686131386861</v>
      </c>
      <c r="F279">
        <v>2</v>
      </c>
      <c r="G279">
        <v>5</v>
      </c>
      <c r="H279">
        <v>2</v>
      </c>
      <c r="I279">
        <v>1</v>
      </c>
      <c r="J279">
        <v>137</v>
      </c>
      <c r="K279" s="1">
        <v>14667</v>
      </c>
      <c r="L279" t="s">
        <v>746</v>
      </c>
      <c r="M279" t="s">
        <v>188</v>
      </c>
      <c r="N279" t="s">
        <v>188</v>
      </c>
      <c r="O279" t="s">
        <v>188</v>
      </c>
      <c r="P279" t="s">
        <v>188</v>
      </c>
      <c r="R279" s="2">
        <v>3600000</v>
      </c>
      <c r="S279" s="2">
        <v>4400000</v>
      </c>
      <c r="T279" t="s">
        <v>201</v>
      </c>
      <c r="U279" s="1">
        <v>518714819816521</v>
      </c>
      <c r="V279">
        <v>2</v>
      </c>
    </row>
    <row r="280" spans="1:22" x14ac:dyDescent="0.25">
      <c r="A280" t="b">
        <v>0</v>
      </c>
      <c r="B280" t="s">
        <v>22</v>
      </c>
      <c r="C280" t="s">
        <v>747</v>
      </c>
      <c r="D280" t="s">
        <v>747</v>
      </c>
      <c r="E280" s="1">
        <v>391752577319588</v>
      </c>
      <c r="F280">
        <v>1</v>
      </c>
      <c r="G280">
        <v>1</v>
      </c>
      <c r="H280">
        <v>1</v>
      </c>
      <c r="I280">
        <v>1</v>
      </c>
      <c r="J280">
        <v>485</v>
      </c>
      <c r="K280" s="1">
        <v>51442</v>
      </c>
      <c r="L280" t="s">
        <v>720</v>
      </c>
      <c r="M280" t="s">
        <v>424</v>
      </c>
      <c r="N280" t="s">
        <v>25</v>
      </c>
      <c r="O280" t="s">
        <v>424</v>
      </c>
      <c r="P280" t="s">
        <v>25</v>
      </c>
      <c r="S280" s="2">
        <v>260000</v>
      </c>
      <c r="T280" t="s">
        <v>315</v>
      </c>
      <c r="U280" t="s">
        <v>748</v>
      </c>
      <c r="V280">
        <v>1</v>
      </c>
    </row>
    <row r="281" spans="1:22" x14ac:dyDescent="0.25">
      <c r="A281" t="b">
        <v>0</v>
      </c>
      <c r="B281" t="s">
        <v>22</v>
      </c>
      <c r="C281" t="s">
        <v>749</v>
      </c>
      <c r="D281" t="s">
        <v>749</v>
      </c>
      <c r="E281" s="1">
        <v>387182910547397</v>
      </c>
      <c r="F281">
        <v>3</v>
      </c>
      <c r="G281">
        <v>4</v>
      </c>
      <c r="H281">
        <v>3</v>
      </c>
      <c r="I281">
        <v>1</v>
      </c>
      <c r="J281">
        <v>749</v>
      </c>
      <c r="K281" s="1">
        <v>75328</v>
      </c>
      <c r="L281" t="s">
        <v>750</v>
      </c>
      <c r="M281" t="s">
        <v>25</v>
      </c>
      <c r="N281" t="s">
        <v>188</v>
      </c>
      <c r="O281" t="s">
        <v>25</v>
      </c>
      <c r="P281" t="s">
        <v>188</v>
      </c>
      <c r="R281" s="2">
        <v>4800000</v>
      </c>
      <c r="S281" s="2">
        <v>14000000</v>
      </c>
      <c r="T281" t="s">
        <v>619</v>
      </c>
      <c r="U281" s="1">
        <v>511820899741793</v>
      </c>
      <c r="V281">
        <v>3</v>
      </c>
    </row>
    <row r="282" spans="1:22" x14ac:dyDescent="0.25">
      <c r="A282" t="b">
        <v>0</v>
      </c>
      <c r="B282" t="s">
        <v>22</v>
      </c>
      <c r="C282" t="s">
        <v>751</v>
      </c>
      <c r="D282" t="s">
        <v>751</v>
      </c>
      <c r="E282" s="1">
        <v>137931034482759</v>
      </c>
      <c r="F282">
        <v>2</v>
      </c>
      <c r="G282">
        <v>2</v>
      </c>
      <c r="H282">
        <v>2</v>
      </c>
      <c r="I282">
        <v>1</v>
      </c>
      <c r="J282">
        <v>145</v>
      </c>
      <c r="K282" s="1">
        <v>15779</v>
      </c>
      <c r="L282" t="s">
        <v>87</v>
      </c>
      <c r="M282" t="s">
        <v>25</v>
      </c>
      <c r="N282" t="s">
        <v>188</v>
      </c>
      <c r="O282" t="s">
        <v>25</v>
      </c>
      <c r="P282" t="s">
        <v>188</v>
      </c>
      <c r="R282" s="2">
        <v>2300000</v>
      </c>
      <c r="T282" t="s">
        <v>470</v>
      </c>
      <c r="U282" s="1">
        <v>506588577431914</v>
      </c>
      <c r="V282">
        <v>2</v>
      </c>
    </row>
    <row r="283" spans="1:22" x14ac:dyDescent="0.25">
      <c r="A283" t="b">
        <v>0</v>
      </c>
      <c r="B283" t="s">
        <v>22</v>
      </c>
      <c r="C283" t="s">
        <v>752</v>
      </c>
      <c r="D283" t="s">
        <v>752</v>
      </c>
      <c r="E283" s="1">
        <v>153846153846154</v>
      </c>
      <c r="F283">
        <v>1</v>
      </c>
      <c r="G283">
        <v>1</v>
      </c>
      <c r="H283">
        <v>1</v>
      </c>
      <c r="I283">
        <v>1</v>
      </c>
      <c r="J283">
        <v>156</v>
      </c>
      <c r="K283" s="1">
        <v>17328</v>
      </c>
      <c r="L283" t="s">
        <v>753</v>
      </c>
      <c r="M283" t="s">
        <v>188</v>
      </c>
      <c r="N283" t="s">
        <v>424</v>
      </c>
      <c r="O283" t="s">
        <v>188</v>
      </c>
      <c r="P283" t="s">
        <v>424</v>
      </c>
      <c r="R283" s="2">
        <v>1800000</v>
      </c>
      <c r="T283" t="s">
        <v>320</v>
      </c>
      <c r="U283" t="s">
        <v>754</v>
      </c>
      <c r="V283">
        <v>1</v>
      </c>
    </row>
    <row r="284" spans="1:22" x14ac:dyDescent="0.25">
      <c r="A284" t="b">
        <v>0</v>
      </c>
      <c r="B284" t="s">
        <v>22</v>
      </c>
      <c r="C284" t="s">
        <v>755</v>
      </c>
      <c r="D284" t="s">
        <v>755</v>
      </c>
      <c r="E284" s="1">
        <v>17156862745098</v>
      </c>
      <c r="F284">
        <v>4</v>
      </c>
      <c r="G284">
        <v>4</v>
      </c>
      <c r="H284">
        <v>4</v>
      </c>
      <c r="I284">
        <v>1</v>
      </c>
      <c r="J284">
        <v>204</v>
      </c>
      <c r="K284" s="1">
        <v>24147</v>
      </c>
      <c r="L284" t="s">
        <v>162</v>
      </c>
      <c r="M284" t="s">
        <v>188</v>
      </c>
      <c r="N284" t="s">
        <v>424</v>
      </c>
      <c r="O284" t="s">
        <v>188</v>
      </c>
      <c r="P284" t="s">
        <v>424</v>
      </c>
      <c r="R284" s="2">
        <v>9400000</v>
      </c>
      <c r="T284" s="1">
        <v>1154</v>
      </c>
      <c r="U284" s="1">
        <v>504311620966624</v>
      </c>
      <c r="V284">
        <v>4</v>
      </c>
    </row>
    <row r="285" spans="1:22" x14ac:dyDescent="0.25">
      <c r="A285" t="b">
        <v>0</v>
      </c>
      <c r="B285" t="s">
        <v>22</v>
      </c>
      <c r="C285" t="s">
        <v>756</v>
      </c>
      <c r="D285" t="s">
        <v>756</v>
      </c>
      <c r="E285" s="1">
        <v>432692307692308</v>
      </c>
      <c r="F285">
        <v>1</v>
      </c>
      <c r="G285">
        <v>2</v>
      </c>
      <c r="H285">
        <v>1</v>
      </c>
      <c r="I285">
        <v>1</v>
      </c>
      <c r="J285">
        <v>208</v>
      </c>
      <c r="K285" s="1">
        <v>24351</v>
      </c>
      <c r="L285" t="s">
        <v>729</v>
      </c>
      <c r="M285" t="s">
        <v>188</v>
      </c>
      <c r="N285" t="s">
        <v>25</v>
      </c>
      <c r="O285" t="s">
        <v>188</v>
      </c>
      <c r="P285" t="s">
        <v>25</v>
      </c>
      <c r="R285" s="2">
        <v>1300000</v>
      </c>
      <c r="S285" s="2">
        <v>1800000</v>
      </c>
      <c r="T285" t="s">
        <v>391</v>
      </c>
      <c r="U285" s="1">
        <v>503454900603265</v>
      </c>
      <c r="V285">
        <v>1</v>
      </c>
    </row>
    <row r="286" spans="1:22" x14ac:dyDescent="0.25">
      <c r="A286" t="b">
        <v>0</v>
      </c>
      <c r="B286" t="s">
        <v>22</v>
      </c>
      <c r="C286" t="s">
        <v>757</v>
      </c>
      <c r="D286" t="s">
        <v>757</v>
      </c>
      <c r="E286">
        <v>50</v>
      </c>
      <c r="F286">
        <v>3</v>
      </c>
      <c r="G286">
        <v>4</v>
      </c>
      <c r="H286">
        <v>3</v>
      </c>
      <c r="I286">
        <v>1</v>
      </c>
      <c r="J286">
        <v>56</v>
      </c>
      <c r="K286" s="1">
        <v>6488</v>
      </c>
      <c r="L286" t="s">
        <v>758</v>
      </c>
      <c r="M286" t="s">
        <v>188</v>
      </c>
      <c r="N286" t="s">
        <v>188</v>
      </c>
      <c r="O286" t="s">
        <v>188</v>
      </c>
      <c r="P286" t="s">
        <v>188</v>
      </c>
      <c r="R286" s="2">
        <v>2500000</v>
      </c>
      <c r="S286" s="2">
        <v>5700000</v>
      </c>
      <c r="T286" s="1">
        <v>2981</v>
      </c>
      <c r="U286" s="1">
        <v>496733458522963</v>
      </c>
      <c r="V286">
        <v>3</v>
      </c>
    </row>
    <row r="287" spans="1:22" x14ac:dyDescent="0.25">
      <c r="A287" t="b">
        <v>0</v>
      </c>
      <c r="B287" t="s">
        <v>22</v>
      </c>
      <c r="C287" t="s">
        <v>759</v>
      </c>
      <c r="D287" t="s">
        <v>759</v>
      </c>
      <c r="E287" s="1">
        <v>404858299595142</v>
      </c>
      <c r="F287">
        <v>1</v>
      </c>
      <c r="G287">
        <v>1</v>
      </c>
      <c r="H287">
        <v>1</v>
      </c>
      <c r="I287">
        <v>1</v>
      </c>
      <c r="J287">
        <v>247</v>
      </c>
      <c r="K287" t="s">
        <v>760</v>
      </c>
      <c r="L287" t="s">
        <v>211</v>
      </c>
      <c r="M287" t="s">
        <v>25</v>
      </c>
      <c r="N287" t="s">
        <v>424</v>
      </c>
      <c r="O287" t="s">
        <v>25</v>
      </c>
      <c r="P287" t="s">
        <v>424</v>
      </c>
      <c r="R287" s="2">
        <v>960000</v>
      </c>
      <c r="T287" t="s">
        <v>361</v>
      </c>
      <c r="U287" t="s">
        <v>761</v>
      </c>
      <c r="V287">
        <v>1</v>
      </c>
    </row>
    <row r="288" spans="1:22" x14ac:dyDescent="0.25">
      <c r="A288" t="b">
        <v>0</v>
      </c>
      <c r="B288" t="s">
        <v>22</v>
      </c>
      <c r="C288" t="s">
        <v>762</v>
      </c>
      <c r="D288" t="s">
        <v>762</v>
      </c>
      <c r="E288" s="1">
        <v>290732889158086</v>
      </c>
      <c r="F288">
        <v>5</v>
      </c>
      <c r="G288">
        <v>5</v>
      </c>
      <c r="H288">
        <v>4</v>
      </c>
      <c r="I288">
        <v>1</v>
      </c>
      <c r="J288">
        <v>1651</v>
      </c>
      <c r="K288" s="1">
        <v>176028</v>
      </c>
      <c r="L288" t="s">
        <v>397</v>
      </c>
      <c r="M288" t="s">
        <v>25</v>
      </c>
      <c r="N288" t="s">
        <v>188</v>
      </c>
      <c r="O288" t="s">
        <v>25</v>
      </c>
      <c r="P288" t="s">
        <v>188</v>
      </c>
      <c r="R288" s="2">
        <v>3200000</v>
      </c>
      <c r="S288" s="2">
        <v>2100000</v>
      </c>
      <c r="T288" t="s">
        <v>763</v>
      </c>
      <c r="U288" s="1">
        <v>489162135481153</v>
      </c>
      <c r="V288">
        <v>5</v>
      </c>
    </row>
    <row r="289" spans="1:22" x14ac:dyDescent="0.25">
      <c r="A289" t="b">
        <v>0</v>
      </c>
      <c r="B289" t="s">
        <v>22</v>
      </c>
      <c r="C289" t="s">
        <v>764</v>
      </c>
      <c r="D289" t="s">
        <v>764</v>
      </c>
      <c r="E289" s="1">
        <v>314465408805031</v>
      </c>
      <c r="F289">
        <v>1</v>
      </c>
      <c r="G289">
        <v>2</v>
      </c>
      <c r="H289">
        <v>1</v>
      </c>
      <c r="I289">
        <v>1</v>
      </c>
      <c r="J289">
        <v>318</v>
      </c>
      <c r="K289" s="1">
        <v>34973</v>
      </c>
      <c r="L289" t="s">
        <v>765</v>
      </c>
      <c r="M289" t="s">
        <v>188</v>
      </c>
      <c r="N289" t="s">
        <v>188</v>
      </c>
      <c r="O289" t="s">
        <v>188</v>
      </c>
      <c r="P289" t="s">
        <v>188</v>
      </c>
      <c r="R289" s="2">
        <v>710000</v>
      </c>
      <c r="S289" s="2">
        <v>1000000</v>
      </c>
      <c r="T289" t="s">
        <v>766</v>
      </c>
      <c r="U289" t="s">
        <v>767</v>
      </c>
      <c r="V289">
        <v>1</v>
      </c>
    </row>
    <row r="290" spans="1:22" x14ac:dyDescent="0.25">
      <c r="A290" t="b">
        <v>0</v>
      </c>
      <c r="B290" t="s">
        <v>22</v>
      </c>
      <c r="C290" t="s">
        <v>768</v>
      </c>
      <c r="D290" t="s">
        <v>768</v>
      </c>
      <c r="E290" s="1">
        <v>183946488294314</v>
      </c>
      <c r="F290">
        <v>1</v>
      </c>
      <c r="G290">
        <v>2</v>
      </c>
      <c r="H290">
        <v>1</v>
      </c>
      <c r="I290">
        <v>1</v>
      </c>
      <c r="J290">
        <v>598</v>
      </c>
      <c r="K290" s="1">
        <v>63352</v>
      </c>
      <c r="L290" t="s">
        <v>30</v>
      </c>
      <c r="M290" t="s">
        <v>25</v>
      </c>
      <c r="N290" t="s">
        <v>188</v>
      </c>
      <c r="O290" t="s">
        <v>25</v>
      </c>
      <c r="P290" t="s">
        <v>188</v>
      </c>
      <c r="R290" s="2">
        <v>910000</v>
      </c>
      <c r="S290" s="2">
        <v>1600000</v>
      </c>
      <c r="T290" t="s">
        <v>398</v>
      </c>
      <c r="U290" t="s">
        <v>769</v>
      </c>
      <c r="V290">
        <v>1</v>
      </c>
    </row>
    <row r="291" spans="1:22" x14ac:dyDescent="0.25">
      <c r="A291" t="b">
        <v>0</v>
      </c>
      <c r="B291" t="s">
        <v>22</v>
      </c>
      <c r="C291" t="s">
        <v>770</v>
      </c>
      <c r="D291" t="s">
        <v>770</v>
      </c>
      <c r="E291" s="1">
        <v>135004821600771</v>
      </c>
      <c r="F291">
        <v>1</v>
      </c>
      <c r="G291">
        <v>2</v>
      </c>
      <c r="H291">
        <v>1</v>
      </c>
      <c r="I291">
        <v>1</v>
      </c>
      <c r="J291">
        <v>1037</v>
      </c>
      <c r="K291" t="s">
        <v>771</v>
      </c>
      <c r="L291" t="s">
        <v>548</v>
      </c>
      <c r="M291" t="s">
        <v>188</v>
      </c>
      <c r="N291" t="s">
        <v>25</v>
      </c>
      <c r="O291" t="s">
        <v>188</v>
      </c>
      <c r="P291" t="s">
        <v>25</v>
      </c>
      <c r="R291" s="2">
        <v>7600000</v>
      </c>
      <c r="S291" s="2">
        <v>10000000</v>
      </c>
      <c r="T291" t="s">
        <v>772</v>
      </c>
      <c r="U291" s="1">
        <v>485950506229669</v>
      </c>
      <c r="V291">
        <v>1</v>
      </c>
    </row>
    <row r="292" spans="1:22" x14ac:dyDescent="0.25">
      <c r="A292" t="b">
        <v>0</v>
      </c>
      <c r="B292" t="s">
        <v>22</v>
      </c>
      <c r="C292" t="s">
        <v>773</v>
      </c>
      <c r="D292" t="s">
        <v>773</v>
      </c>
      <c r="E292" s="1">
        <v>26406429391504</v>
      </c>
      <c r="F292">
        <v>2</v>
      </c>
      <c r="G292">
        <v>3</v>
      </c>
      <c r="H292">
        <v>2</v>
      </c>
      <c r="I292">
        <v>1</v>
      </c>
      <c r="J292">
        <v>871</v>
      </c>
      <c r="K292" s="1">
        <v>98314</v>
      </c>
      <c r="L292" t="s">
        <v>774</v>
      </c>
      <c r="M292" t="s">
        <v>188</v>
      </c>
      <c r="N292" t="s">
        <v>188</v>
      </c>
      <c r="O292" t="s">
        <v>188</v>
      </c>
      <c r="P292" t="s">
        <v>188</v>
      </c>
      <c r="R292" s="2">
        <v>560000</v>
      </c>
      <c r="S292" s="2">
        <v>1200000</v>
      </c>
      <c r="T292" t="s">
        <v>775</v>
      </c>
      <c r="U292" s="1">
        <v>485119840721202</v>
      </c>
      <c r="V292">
        <v>2</v>
      </c>
    </row>
    <row r="293" spans="1:22" x14ac:dyDescent="0.25">
      <c r="A293" t="b">
        <v>0</v>
      </c>
      <c r="B293" t="s">
        <v>22</v>
      </c>
      <c r="C293" t="s">
        <v>776</v>
      </c>
      <c r="D293" t="s">
        <v>776</v>
      </c>
      <c r="E293" s="1">
        <v>764705882352941</v>
      </c>
      <c r="F293">
        <v>2</v>
      </c>
      <c r="G293">
        <v>3</v>
      </c>
      <c r="H293">
        <v>2</v>
      </c>
      <c r="I293">
        <v>1</v>
      </c>
      <c r="J293">
        <v>170</v>
      </c>
      <c r="K293" s="1">
        <v>18259</v>
      </c>
      <c r="L293" t="s">
        <v>24</v>
      </c>
      <c r="M293" t="s">
        <v>188</v>
      </c>
      <c r="N293" t="s">
        <v>188</v>
      </c>
      <c r="O293" t="s">
        <v>188</v>
      </c>
      <c r="P293" t="s">
        <v>188</v>
      </c>
      <c r="R293" s="2">
        <v>2200000</v>
      </c>
      <c r="S293" s="2">
        <v>1800000</v>
      </c>
      <c r="T293" t="s">
        <v>470</v>
      </c>
      <c r="U293" s="1">
        <v>483031985364083</v>
      </c>
      <c r="V293">
        <v>2</v>
      </c>
    </row>
    <row r="294" spans="1:22" x14ac:dyDescent="0.25">
      <c r="A294" t="b">
        <v>0</v>
      </c>
      <c r="B294" t="s">
        <v>22</v>
      </c>
      <c r="C294" t="s">
        <v>777</v>
      </c>
      <c r="D294" t="s">
        <v>777</v>
      </c>
      <c r="E294" s="1">
        <v>193236714975845</v>
      </c>
      <c r="F294">
        <v>1</v>
      </c>
      <c r="G294">
        <v>2</v>
      </c>
      <c r="H294">
        <v>1</v>
      </c>
      <c r="I294">
        <v>1</v>
      </c>
      <c r="J294">
        <v>414</v>
      </c>
      <c r="K294" s="1">
        <v>44119</v>
      </c>
      <c r="L294" t="s">
        <v>690</v>
      </c>
      <c r="M294" t="s">
        <v>188</v>
      </c>
      <c r="N294" t="s">
        <v>25</v>
      </c>
      <c r="O294" t="s">
        <v>188</v>
      </c>
      <c r="P294" t="s">
        <v>25</v>
      </c>
      <c r="R294" s="2">
        <v>1300000</v>
      </c>
      <c r="S294" s="2">
        <v>1800000</v>
      </c>
      <c r="T294" t="s">
        <v>778</v>
      </c>
      <c r="U294" s="1">
        <v>482017177598374</v>
      </c>
      <c r="V294">
        <v>1</v>
      </c>
    </row>
    <row r="295" spans="1:22" x14ac:dyDescent="0.25">
      <c r="A295" t="b">
        <v>0</v>
      </c>
      <c r="B295" t="s">
        <v>22</v>
      </c>
      <c r="C295" t="s">
        <v>779</v>
      </c>
      <c r="D295" t="s">
        <v>779</v>
      </c>
      <c r="E295" s="1">
        <v>446428571428571</v>
      </c>
      <c r="F295">
        <v>2</v>
      </c>
      <c r="G295">
        <v>2</v>
      </c>
      <c r="H295">
        <v>2</v>
      </c>
      <c r="I295">
        <v>1</v>
      </c>
      <c r="J295">
        <v>560</v>
      </c>
      <c r="K295" t="s">
        <v>780</v>
      </c>
      <c r="L295" t="s">
        <v>512</v>
      </c>
      <c r="M295" t="s">
        <v>25</v>
      </c>
      <c r="N295" t="s">
        <v>188</v>
      </c>
      <c r="O295" t="s">
        <v>25</v>
      </c>
      <c r="P295" t="s">
        <v>188</v>
      </c>
      <c r="R295" s="2">
        <v>150000</v>
      </c>
      <c r="S295" s="2">
        <v>330000</v>
      </c>
      <c r="T295" t="s">
        <v>427</v>
      </c>
      <c r="U295" t="s">
        <v>781</v>
      </c>
      <c r="V295">
        <v>2</v>
      </c>
    </row>
    <row r="296" spans="1:22" x14ac:dyDescent="0.25">
      <c r="A296" t="b">
        <v>0</v>
      </c>
      <c r="B296" t="s">
        <v>22</v>
      </c>
      <c r="C296" t="s">
        <v>782</v>
      </c>
      <c r="D296" t="s">
        <v>782</v>
      </c>
      <c r="E296" s="1">
        <v>422163588390501</v>
      </c>
      <c r="F296">
        <v>1</v>
      </c>
      <c r="G296">
        <v>1</v>
      </c>
      <c r="H296">
        <v>1</v>
      </c>
      <c r="I296">
        <v>1</v>
      </c>
      <c r="J296">
        <v>379</v>
      </c>
      <c r="K296" t="s">
        <v>783</v>
      </c>
      <c r="L296" t="s">
        <v>784</v>
      </c>
      <c r="M296" t="s">
        <v>424</v>
      </c>
      <c r="N296" t="s">
        <v>25</v>
      </c>
      <c r="O296" t="s">
        <v>424</v>
      </c>
      <c r="P296" t="s">
        <v>25</v>
      </c>
      <c r="S296" s="2">
        <v>1500000</v>
      </c>
      <c r="T296" t="s">
        <v>709</v>
      </c>
      <c r="U296" t="s">
        <v>785</v>
      </c>
      <c r="V296">
        <v>1</v>
      </c>
    </row>
    <row r="297" spans="1:22" x14ac:dyDescent="0.25">
      <c r="A297" t="b">
        <v>0</v>
      </c>
      <c r="B297" t="s">
        <v>22</v>
      </c>
      <c r="C297" t="s">
        <v>786</v>
      </c>
      <c r="D297" t="s">
        <v>786</v>
      </c>
      <c r="E297" s="1">
        <v>50761421319797</v>
      </c>
      <c r="F297">
        <v>2</v>
      </c>
      <c r="G297">
        <v>2</v>
      </c>
      <c r="H297">
        <v>2</v>
      </c>
      <c r="I297">
        <v>1</v>
      </c>
      <c r="J297">
        <v>394</v>
      </c>
      <c r="K297" s="1">
        <v>44451</v>
      </c>
      <c r="L297" t="s">
        <v>787</v>
      </c>
      <c r="M297" t="s">
        <v>188</v>
      </c>
      <c r="N297" t="s">
        <v>188</v>
      </c>
      <c r="O297" t="s">
        <v>188</v>
      </c>
      <c r="P297" t="s">
        <v>188</v>
      </c>
      <c r="R297" s="2">
        <v>1100000</v>
      </c>
      <c r="S297" s="2">
        <v>3600000</v>
      </c>
      <c r="T297" t="s">
        <v>585</v>
      </c>
      <c r="U297" t="s">
        <v>788</v>
      </c>
      <c r="V297">
        <v>2</v>
      </c>
    </row>
    <row r="298" spans="1:22" x14ac:dyDescent="0.25">
      <c r="A298" t="b">
        <v>0</v>
      </c>
      <c r="B298" t="s">
        <v>22</v>
      </c>
      <c r="C298" t="s">
        <v>789</v>
      </c>
      <c r="D298" t="s">
        <v>789</v>
      </c>
      <c r="E298" s="1">
        <v>168350168350168</v>
      </c>
      <c r="F298">
        <v>1</v>
      </c>
      <c r="G298">
        <v>2</v>
      </c>
      <c r="H298">
        <v>1</v>
      </c>
      <c r="I298">
        <v>1</v>
      </c>
      <c r="J298">
        <v>594</v>
      </c>
      <c r="K298" t="s">
        <v>790</v>
      </c>
      <c r="L298" t="s">
        <v>791</v>
      </c>
      <c r="M298" t="s">
        <v>188</v>
      </c>
      <c r="N298" t="s">
        <v>25</v>
      </c>
      <c r="O298" t="s">
        <v>188</v>
      </c>
      <c r="P298" t="s">
        <v>25</v>
      </c>
      <c r="R298" s="2">
        <v>450000</v>
      </c>
      <c r="S298" s="2">
        <v>870000</v>
      </c>
      <c r="T298" t="s">
        <v>709</v>
      </c>
      <c r="U298" s="1">
        <v>459484927123192</v>
      </c>
      <c r="V298">
        <v>1</v>
      </c>
    </row>
    <row r="299" spans="1:22" x14ac:dyDescent="0.25">
      <c r="A299" t="b">
        <v>0</v>
      </c>
      <c r="B299" t="s">
        <v>22</v>
      </c>
      <c r="C299" t="s">
        <v>792</v>
      </c>
      <c r="D299" t="s">
        <v>792</v>
      </c>
      <c r="E299" s="1">
        <v>473684210526316</v>
      </c>
      <c r="F299">
        <v>1</v>
      </c>
      <c r="G299">
        <v>2</v>
      </c>
      <c r="H299">
        <v>1</v>
      </c>
      <c r="I299">
        <v>1</v>
      </c>
      <c r="J299">
        <v>190</v>
      </c>
      <c r="K299" s="1">
        <v>22152</v>
      </c>
      <c r="L299" t="s">
        <v>99</v>
      </c>
      <c r="M299" t="s">
        <v>188</v>
      </c>
      <c r="N299" t="s">
        <v>25</v>
      </c>
      <c r="O299" t="s">
        <v>188</v>
      </c>
      <c r="P299" t="s">
        <v>25</v>
      </c>
      <c r="R299" s="2">
        <v>1500000</v>
      </c>
      <c r="S299" s="2">
        <v>1900000</v>
      </c>
      <c r="T299" t="s">
        <v>608</v>
      </c>
      <c r="U299" t="s">
        <v>793</v>
      </c>
      <c r="V299">
        <v>1</v>
      </c>
    </row>
    <row r="300" spans="1:22" x14ac:dyDescent="0.25">
      <c r="A300" t="b">
        <v>0</v>
      </c>
      <c r="B300" t="s">
        <v>22</v>
      </c>
      <c r="C300" t="s">
        <v>794</v>
      </c>
      <c r="D300" t="s">
        <v>794</v>
      </c>
      <c r="E300" s="1">
        <v>251798561151079</v>
      </c>
      <c r="F300">
        <v>1</v>
      </c>
      <c r="G300">
        <v>2</v>
      </c>
      <c r="H300">
        <v>1</v>
      </c>
      <c r="I300">
        <v>1</v>
      </c>
      <c r="J300">
        <v>278</v>
      </c>
      <c r="K300" s="1">
        <v>29943</v>
      </c>
      <c r="L300" t="s">
        <v>795</v>
      </c>
      <c r="M300" t="s">
        <v>188</v>
      </c>
      <c r="N300" t="s">
        <v>188</v>
      </c>
      <c r="O300" t="s">
        <v>188</v>
      </c>
      <c r="P300" t="s">
        <v>188</v>
      </c>
      <c r="R300" s="2">
        <v>4000000</v>
      </c>
      <c r="S300" s="2">
        <v>5800000</v>
      </c>
      <c r="T300" t="s">
        <v>608</v>
      </c>
      <c r="U300" t="s">
        <v>796</v>
      </c>
      <c r="V300">
        <v>1</v>
      </c>
    </row>
    <row r="301" spans="1:22" x14ac:dyDescent="0.25">
      <c r="A301" t="b">
        <v>0</v>
      </c>
      <c r="B301" t="s">
        <v>22</v>
      </c>
      <c r="C301" t="s">
        <v>797</v>
      </c>
      <c r="D301" t="s">
        <v>797</v>
      </c>
      <c r="E301" s="1">
        <v>76530612244898</v>
      </c>
      <c r="F301">
        <v>1</v>
      </c>
      <c r="G301">
        <v>1</v>
      </c>
      <c r="H301">
        <v>1</v>
      </c>
      <c r="I301">
        <v>1</v>
      </c>
      <c r="J301">
        <v>196</v>
      </c>
      <c r="K301" s="1">
        <v>21328</v>
      </c>
      <c r="L301" t="s">
        <v>257</v>
      </c>
      <c r="M301" t="s">
        <v>188</v>
      </c>
      <c r="N301" t="s">
        <v>424</v>
      </c>
      <c r="O301" t="s">
        <v>188</v>
      </c>
      <c r="P301" t="s">
        <v>424</v>
      </c>
      <c r="T301" t="s">
        <v>555</v>
      </c>
      <c r="U301" t="s">
        <v>798</v>
      </c>
      <c r="V301">
        <v>1</v>
      </c>
    </row>
    <row r="302" spans="1:22" x14ac:dyDescent="0.25">
      <c r="A302" t="b">
        <v>0</v>
      </c>
      <c r="B302" t="s">
        <v>22</v>
      </c>
      <c r="C302" t="s">
        <v>799</v>
      </c>
      <c r="D302" t="s">
        <v>799</v>
      </c>
      <c r="E302" s="1">
        <v>591715976331361</v>
      </c>
      <c r="F302">
        <v>1</v>
      </c>
      <c r="G302">
        <v>1</v>
      </c>
      <c r="H302">
        <v>1</v>
      </c>
      <c r="I302">
        <v>1</v>
      </c>
      <c r="J302">
        <v>169</v>
      </c>
      <c r="K302" s="1">
        <v>18656</v>
      </c>
      <c r="L302" t="s">
        <v>479</v>
      </c>
      <c r="M302" t="s">
        <v>424</v>
      </c>
      <c r="N302" t="s">
        <v>25</v>
      </c>
      <c r="O302" t="s">
        <v>424</v>
      </c>
      <c r="P302" t="s">
        <v>25</v>
      </c>
      <c r="S302" s="2">
        <v>890000</v>
      </c>
      <c r="T302" t="s">
        <v>391</v>
      </c>
      <c r="U302" t="s">
        <v>800</v>
      </c>
      <c r="V302">
        <v>1</v>
      </c>
    </row>
    <row r="303" spans="1:22" x14ac:dyDescent="0.25">
      <c r="A303" t="b">
        <v>0</v>
      </c>
      <c r="B303" t="s">
        <v>22</v>
      </c>
      <c r="C303" t="s">
        <v>801</v>
      </c>
      <c r="D303" t="s">
        <v>801</v>
      </c>
      <c r="E303" s="1">
        <v>455764075067024</v>
      </c>
      <c r="F303">
        <v>2</v>
      </c>
      <c r="G303">
        <v>2</v>
      </c>
      <c r="H303">
        <v>2</v>
      </c>
      <c r="I303">
        <v>1</v>
      </c>
      <c r="J303">
        <v>373</v>
      </c>
      <c r="K303" s="1">
        <v>42591</v>
      </c>
      <c r="L303" t="s">
        <v>802</v>
      </c>
      <c r="M303" t="s">
        <v>188</v>
      </c>
      <c r="N303" t="s">
        <v>188</v>
      </c>
      <c r="O303" t="s">
        <v>188</v>
      </c>
      <c r="P303" t="s">
        <v>188</v>
      </c>
      <c r="R303" s="2">
        <v>710000</v>
      </c>
      <c r="S303" s="2">
        <v>4600000</v>
      </c>
      <c r="T303" t="s">
        <v>608</v>
      </c>
      <c r="U303" s="1">
        <v>43348347875699</v>
      </c>
      <c r="V303">
        <v>2</v>
      </c>
    </row>
    <row r="304" spans="1:22" x14ac:dyDescent="0.25">
      <c r="A304" t="b">
        <v>0</v>
      </c>
      <c r="B304" t="s">
        <v>22</v>
      </c>
      <c r="C304" t="s">
        <v>803</v>
      </c>
      <c r="D304" t="s">
        <v>803</v>
      </c>
      <c r="E304" s="1">
        <v>666666666666667</v>
      </c>
      <c r="F304">
        <v>1</v>
      </c>
      <c r="G304">
        <v>2</v>
      </c>
      <c r="H304">
        <v>1</v>
      </c>
      <c r="I304">
        <v>1</v>
      </c>
      <c r="J304">
        <v>135</v>
      </c>
      <c r="K304" s="1">
        <v>15256</v>
      </c>
      <c r="L304" t="s">
        <v>61</v>
      </c>
      <c r="M304" t="s">
        <v>188</v>
      </c>
      <c r="N304" t="s">
        <v>188</v>
      </c>
      <c r="O304" t="s">
        <v>188</v>
      </c>
      <c r="P304" t="s">
        <v>188</v>
      </c>
      <c r="R304" s="2">
        <v>3400000</v>
      </c>
      <c r="S304" s="2">
        <v>4600000</v>
      </c>
      <c r="T304" t="s">
        <v>307</v>
      </c>
      <c r="U304" s="1">
        <v>432332666596942</v>
      </c>
      <c r="V304">
        <v>1</v>
      </c>
    </row>
    <row r="305" spans="1:22" x14ac:dyDescent="0.25">
      <c r="A305" t="b">
        <v>0</v>
      </c>
      <c r="B305" t="s">
        <v>22</v>
      </c>
      <c r="C305" t="s">
        <v>804</v>
      </c>
      <c r="D305" t="s">
        <v>804</v>
      </c>
      <c r="E305" s="1">
        <v>215384615384615</v>
      </c>
      <c r="F305">
        <v>2</v>
      </c>
      <c r="G305">
        <v>3</v>
      </c>
      <c r="H305">
        <v>2</v>
      </c>
      <c r="I305">
        <v>1</v>
      </c>
      <c r="J305">
        <v>65</v>
      </c>
      <c r="K305" s="1">
        <v>7398</v>
      </c>
      <c r="L305" t="s">
        <v>317</v>
      </c>
      <c r="M305" t="s">
        <v>188</v>
      </c>
      <c r="N305" t="s">
        <v>188</v>
      </c>
      <c r="O305" t="s">
        <v>188</v>
      </c>
      <c r="P305" t="s">
        <v>188</v>
      </c>
      <c r="R305" s="2">
        <v>24000000</v>
      </c>
      <c r="S305" s="2">
        <v>32000000</v>
      </c>
      <c r="T305" s="1">
        <v>1512</v>
      </c>
      <c r="U305" s="1">
        <v>431601968267618</v>
      </c>
      <c r="V305">
        <v>2</v>
      </c>
    </row>
    <row r="306" spans="1:22" x14ac:dyDescent="0.25">
      <c r="A306" t="b">
        <v>0</v>
      </c>
      <c r="B306" t="s">
        <v>22</v>
      </c>
      <c r="C306" t="s">
        <v>805</v>
      </c>
      <c r="D306" t="s">
        <v>805</v>
      </c>
      <c r="E306" s="1">
        <v>101694915254237</v>
      </c>
      <c r="F306">
        <v>1</v>
      </c>
      <c r="G306">
        <v>1</v>
      </c>
      <c r="H306">
        <v>1</v>
      </c>
      <c r="I306">
        <v>1</v>
      </c>
      <c r="J306">
        <v>118</v>
      </c>
      <c r="K306" s="1">
        <v>13646</v>
      </c>
      <c r="L306" t="s">
        <v>412</v>
      </c>
      <c r="M306" t="s">
        <v>188</v>
      </c>
      <c r="N306" t="s">
        <v>424</v>
      </c>
      <c r="O306" t="s">
        <v>188</v>
      </c>
      <c r="P306" t="s">
        <v>424</v>
      </c>
      <c r="R306" s="2">
        <v>530000</v>
      </c>
      <c r="T306" t="s">
        <v>391</v>
      </c>
      <c r="U306" t="s">
        <v>806</v>
      </c>
      <c r="V306">
        <v>1</v>
      </c>
    </row>
    <row r="307" spans="1:22" x14ac:dyDescent="0.25">
      <c r="A307" t="b">
        <v>0</v>
      </c>
      <c r="B307" t="s">
        <v>22</v>
      </c>
      <c r="C307" t="s">
        <v>807</v>
      </c>
      <c r="D307" t="s">
        <v>807</v>
      </c>
      <c r="E307" s="1">
        <v>691823899371069</v>
      </c>
      <c r="F307">
        <v>1</v>
      </c>
      <c r="G307">
        <v>1</v>
      </c>
      <c r="H307">
        <v>1</v>
      </c>
      <c r="I307">
        <v>1</v>
      </c>
      <c r="J307">
        <v>159</v>
      </c>
      <c r="K307" s="1">
        <v>17753</v>
      </c>
      <c r="L307" t="s">
        <v>808</v>
      </c>
      <c r="M307" t="s">
        <v>25</v>
      </c>
      <c r="N307" t="s">
        <v>424</v>
      </c>
      <c r="O307" t="s">
        <v>25</v>
      </c>
      <c r="P307" t="s">
        <v>424</v>
      </c>
      <c r="R307" s="2">
        <v>2000000</v>
      </c>
      <c r="T307" t="s">
        <v>608</v>
      </c>
      <c r="U307" t="s">
        <v>809</v>
      </c>
      <c r="V307">
        <v>1</v>
      </c>
    </row>
    <row r="308" spans="1:22" x14ac:dyDescent="0.25">
      <c r="A308" t="b">
        <v>0</v>
      </c>
      <c r="B308" t="s">
        <v>22</v>
      </c>
      <c r="C308" t="s">
        <v>810</v>
      </c>
      <c r="D308" t="s">
        <v>810</v>
      </c>
      <c r="E308" s="1">
        <v>900900900900901</v>
      </c>
      <c r="F308">
        <v>1</v>
      </c>
      <c r="G308">
        <v>1</v>
      </c>
      <c r="H308">
        <v>1</v>
      </c>
      <c r="I308">
        <v>1</v>
      </c>
      <c r="J308">
        <v>111</v>
      </c>
      <c r="K308" s="1">
        <v>12703</v>
      </c>
      <c r="L308" t="s">
        <v>811</v>
      </c>
      <c r="M308" t="s">
        <v>25</v>
      </c>
      <c r="N308" t="s">
        <v>424</v>
      </c>
      <c r="O308" t="s">
        <v>25</v>
      </c>
      <c r="P308" t="s">
        <v>424</v>
      </c>
      <c r="R308" s="2">
        <v>4600000</v>
      </c>
      <c r="T308" t="s">
        <v>421</v>
      </c>
      <c r="U308" t="s">
        <v>812</v>
      </c>
      <c r="V308">
        <v>1</v>
      </c>
    </row>
    <row r="309" spans="1:22" x14ac:dyDescent="0.25">
      <c r="A309" t="b">
        <v>0</v>
      </c>
      <c r="B309" t="s">
        <v>22</v>
      </c>
      <c r="C309" t="s">
        <v>813</v>
      </c>
      <c r="D309" t="s">
        <v>813</v>
      </c>
      <c r="E309" s="1">
        <v>653846153846154</v>
      </c>
      <c r="F309">
        <v>1</v>
      </c>
      <c r="G309">
        <v>1</v>
      </c>
      <c r="H309">
        <v>1</v>
      </c>
      <c r="I309">
        <v>1</v>
      </c>
      <c r="J309">
        <v>260</v>
      </c>
      <c r="K309" s="1">
        <v>29818</v>
      </c>
      <c r="L309" t="s">
        <v>337</v>
      </c>
      <c r="M309" t="s">
        <v>188</v>
      </c>
      <c r="N309" t="s">
        <v>424</v>
      </c>
      <c r="O309" t="s">
        <v>188</v>
      </c>
      <c r="P309" t="s">
        <v>424</v>
      </c>
      <c r="T309" t="s">
        <v>446</v>
      </c>
      <c r="U309" t="s">
        <v>814</v>
      </c>
      <c r="V309">
        <v>1</v>
      </c>
    </row>
    <row r="310" spans="1:22" x14ac:dyDescent="0.25">
      <c r="A310" t="b">
        <v>0</v>
      </c>
      <c r="B310" t="s">
        <v>22</v>
      </c>
      <c r="C310" t="s">
        <v>815</v>
      </c>
      <c r="D310" t="s">
        <v>815</v>
      </c>
      <c r="E310" s="1">
        <v>222984562607204</v>
      </c>
      <c r="F310">
        <v>1</v>
      </c>
      <c r="G310">
        <v>1</v>
      </c>
      <c r="H310">
        <v>1</v>
      </c>
      <c r="I310">
        <v>1</v>
      </c>
      <c r="J310">
        <v>583</v>
      </c>
      <c r="K310" s="1">
        <v>61699</v>
      </c>
      <c r="L310" t="s">
        <v>816</v>
      </c>
      <c r="M310" t="s">
        <v>188</v>
      </c>
      <c r="N310" t="s">
        <v>424</v>
      </c>
      <c r="O310" t="s">
        <v>188</v>
      </c>
      <c r="P310" t="s">
        <v>424</v>
      </c>
      <c r="R310" s="2">
        <v>380000</v>
      </c>
      <c r="T310" t="s">
        <v>357</v>
      </c>
      <c r="U310" t="s">
        <v>817</v>
      </c>
      <c r="V310">
        <v>1</v>
      </c>
    </row>
    <row r="311" spans="1:22" x14ac:dyDescent="0.25">
      <c r="A311" t="b">
        <v>0</v>
      </c>
      <c r="B311" t="s">
        <v>22</v>
      </c>
      <c r="C311" t="s">
        <v>818</v>
      </c>
      <c r="D311" t="s">
        <v>818</v>
      </c>
      <c r="E311" s="1">
        <v>109756097560976</v>
      </c>
      <c r="F311">
        <v>1</v>
      </c>
      <c r="G311">
        <v>1</v>
      </c>
      <c r="H311">
        <v>1</v>
      </c>
      <c r="I311">
        <v>1</v>
      </c>
      <c r="J311">
        <v>82</v>
      </c>
      <c r="K311" s="1">
        <v>9099</v>
      </c>
      <c r="L311" t="s">
        <v>819</v>
      </c>
      <c r="M311" t="s">
        <v>188</v>
      </c>
      <c r="N311" t="s">
        <v>424</v>
      </c>
      <c r="O311" t="s">
        <v>188</v>
      </c>
      <c r="P311" t="s">
        <v>424</v>
      </c>
      <c r="R311" s="2">
        <v>11000000</v>
      </c>
      <c r="T311" t="s">
        <v>201</v>
      </c>
      <c r="U311" t="s">
        <v>820</v>
      </c>
      <c r="V311">
        <v>1</v>
      </c>
    </row>
    <row r="312" spans="1:22" x14ac:dyDescent="0.25">
      <c r="A312" t="b">
        <v>0</v>
      </c>
      <c r="B312" t="s">
        <v>22</v>
      </c>
      <c r="C312" t="s">
        <v>821</v>
      </c>
      <c r="D312" t="s">
        <v>821</v>
      </c>
      <c r="E312" s="1">
        <v>636042402826855</v>
      </c>
      <c r="F312">
        <v>2</v>
      </c>
      <c r="G312">
        <v>3</v>
      </c>
      <c r="H312">
        <v>2</v>
      </c>
      <c r="I312">
        <v>1</v>
      </c>
      <c r="J312">
        <v>283</v>
      </c>
      <c r="K312" s="1">
        <v>29022</v>
      </c>
      <c r="L312" t="s">
        <v>221</v>
      </c>
      <c r="M312" t="s">
        <v>188</v>
      </c>
      <c r="N312" t="s">
        <v>188</v>
      </c>
      <c r="O312" t="s">
        <v>188</v>
      </c>
      <c r="P312" t="s">
        <v>188</v>
      </c>
      <c r="S312" s="2">
        <v>7400000</v>
      </c>
      <c r="T312" t="s">
        <v>387</v>
      </c>
      <c r="U312" t="s">
        <v>822</v>
      </c>
      <c r="V312">
        <v>2</v>
      </c>
    </row>
    <row r="313" spans="1:22" x14ac:dyDescent="0.25">
      <c r="A313" t="b">
        <v>0</v>
      </c>
      <c r="B313" t="s">
        <v>22</v>
      </c>
      <c r="C313" t="s">
        <v>823</v>
      </c>
      <c r="D313" t="s">
        <v>823</v>
      </c>
      <c r="E313" s="1">
        <v>391459074733096</v>
      </c>
      <c r="F313">
        <v>1</v>
      </c>
      <c r="G313">
        <v>2</v>
      </c>
      <c r="H313">
        <v>1</v>
      </c>
      <c r="I313">
        <v>1</v>
      </c>
      <c r="J313">
        <v>281</v>
      </c>
      <c r="K313" t="s">
        <v>824</v>
      </c>
      <c r="L313" t="s">
        <v>825</v>
      </c>
      <c r="M313" t="s">
        <v>188</v>
      </c>
      <c r="N313" t="s">
        <v>188</v>
      </c>
      <c r="O313" t="s">
        <v>188</v>
      </c>
      <c r="P313" t="s">
        <v>188</v>
      </c>
      <c r="S313" s="2">
        <v>480000</v>
      </c>
      <c r="T313" t="s">
        <v>315</v>
      </c>
      <c r="U313" s="1">
        <v>415283342953546</v>
      </c>
      <c r="V313">
        <v>1</v>
      </c>
    </row>
    <row r="314" spans="1:22" x14ac:dyDescent="0.25">
      <c r="A314" t="b">
        <v>0</v>
      </c>
      <c r="B314" t="s">
        <v>22</v>
      </c>
      <c r="C314" t="s">
        <v>826</v>
      </c>
      <c r="D314" t="s">
        <v>826</v>
      </c>
      <c r="E314" s="1">
        <v>671641791044776</v>
      </c>
      <c r="F314">
        <v>2</v>
      </c>
      <c r="G314">
        <v>3</v>
      </c>
      <c r="H314">
        <v>2</v>
      </c>
      <c r="I314">
        <v>1</v>
      </c>
      <c r="J314">
        <v>134</v>
      </c>
      <c r="K314" s="1">
        <v>14928</v>
      </c>
      <c r="L314" t="s">
        <v>214</v>
      </c>
      <c r="M314" t="s">
        <v>188</v>
      </c>
      <c r="N314" t="s">
        <v>188</v>
      </c>
      <c r="O314" t="s">
        <v>188</v>
      </c>
      <c r="P314" t="s">
        <v>188</v>
      </c>
      <c r="R314" s="2">
        <v>4800000</v>
      </c>
      <c r="S314" s="2">
        <v>1200000</v>
      </c>
      <c r="T314" t="s">
        <v>483</v>
      </c>
      <c r="U314" s="1">
        <v>414443868756148</v>
      </c>
      <c r="V314">
        <v>2</v>
      </c>
    </row>
    <row r="315" spans="1:22" x14ac:dyDescent="0.25">
      <c r="A315" t="b">
        <v>0</v>
      </c>
      <c r="B315" t="s">
        <v>22</v>
      </c>
      <c r="C315" t="s">
        <v>827</v>
      </c>
      <c r="D315" t="s">
        <v>827</v>
      </c>
      <c r="E315" s="1">
        <v>190909090909091</v>
      </c>
      <c r="F315">
        <v>3</v>
      </c>
      <c r="G315">
        <v>4</v>
      </c>
      <c r="H315">
        <v>3</v>
      </c>
      <c r="I315">
        <v>1</v>
      </c>
      <c r="J315">
        <v>110</v>
      </c>
      <c r="K315" s="1">
        <v>12601</v>
      </c>
      <c r="L315" t="s">
        <v>828</v>
      </c>
      <c r="M315" t="s">
        <v>188</v>
      </c>
      <c r="N315" t="s">
        <v>25</v>
      </c>
      <c r="O315" t="s">
        <v>188</v>
      </c>
      <c r="P315" t="s">
        <v>25</v>
      </c>
      <c r="R315" s="2">
        <v>4900000</v>
      </c>
      <c r="S315" s="2">
        <v>3000000</v>
      </c>
      <c r="T315" s="1">
        <v>2162</v>
      </c>
      <c r="U315" s="1">
        <v>413176072884768</v>
      </c>
      <c r="V315">
        <v>3</v>
      </c>
    </row>
    <row r="316" spans="1:22" x14ac:dyDescent="0.25">
      <c r="A316" t="b">
        <v>0</v>
      </c>
      <c r="B316" t="s">
        <v>22</v>
      </c>
      <c r="C316" t="s">
        <v>829</v>
      </c>
      <c r="D316" t="s">
        <v>829</v>
      </c>
      <c r="E316" t="s">
        <v>830</v>
      </c>
      <c r="F316">
        <v>1</v>
      </c>
      <c r="G316">
        <v>1</v>
      </c>
      <c r="H316">
        <v>1</v>
      </c>
      <c r="I316">
        <v>1</v>
      </c>
      <c r="J316">
        <v>1995</v>
      </c>
      <c r="K316" t="s">
        <v>831</v>
      </c>
      <c r="L316" t="s">
        <v>95</v>
      </c>
      <c r="M316" t="s">
        <v>424</v>
      </c>
      <c r="N316" t="s">
        <v>25</v>
      </c>
      <c r="O316" t="s">
        <v>424</v>
      </c>
      <c r="P316" t="s">
        <v>25</v>
      </c>
      <c r="T316" t="s">
        <v>832</v>
      </c>
      <c r="U316" t="s">
        <v>833</v>
      </c>
      <c r="V316">
        <v>1</v>
      </c>
    </row>
    <row r="317" spans="1:22" x14ac:dyDescent="0.25">
      <c r="A317" t="b">
        <v>0</v>
      </c>
      <c r="B317" t="s">
        <v>22</v>
      </c>
      <c r="C317" t="s">
        <v>834</v>
      </c>
      <c r="D317" t="s">
        <v>834</v>
      </c>
      <c r="E317" t="s">
        <v>835</v>
      </c>
      <c r="F317">
        <v>1</v>
      </c>
      <c r="G317">
        <v>2</v>
      </c>
      <c r="H317">
        <v>1</v>
      </c>
      <c r="I317">
        <v>1</v>
      </c>
      <c r="J317">
        <v>924</v>
      </c>
      <c r="K317" s="1">
        <v>97814</v>
      </c>
      <c r="L317" t="s">
        <v>695</v>
      </c>
      <c r="M317" t="s">
        <v>188</v>
      </c>
      <c r="N317" t="s">
        <v>25</v>
      </c>
      <c r="O317" t="s">
        <v>188</v>
      </c>
      <c r="P317" t="s">
        <v>25</v>
      </c>
      <c r="R317" s="2">
        <v>570000</v>
      </c>
      <c r="S317" s="2">
        <v>870000</v>
      </c>
      <c r="T317" t="s">
        <v>836</v>
      </c>
      <c r="U317" t="s">
        <v>837</v>
      </c>
      <c r="V317">
        <v>1</v>
      </c>
    </row>
    <row r="318" spans="1:22" x14ac:dyDescent="0.25">
      <c r="A318" t="b">
        <v>0</v>
      </c>
      <c r="B318" t="s">
        <v>22</v>
      </c>
      <c r="C318" t="s">
        <v>838</v>
      </c>
      <c r="D318" t="s">
        <v>838</v>
      </c>
      <c r="E318" t="s">
        <v>839</v>
      </c>
      <c r="F318">
        <v>1</v>
      </c>
      <c r="G318">
        <v>2</v>
      </c>
      <c r="H318">
        <v>1</v>
      </c>
      <c r="I318">
        <v>1</v>
      </c>
      <c r="J318">
        <v>1041</v>
      </c>
      <c r="K318" s="1">
        <v>103838</v>
      </c>
      <c r="L318" t="s">
        <v>46</v>
      </c>
      <c r="M318" t="s">
        <v>188</v>
      </c>
      <c r="N318" t="s">
        <v>25</v>
      </c>
      <c r="O318" t="s">
        <v>188</v>
      </c>
      <c r="P318" t="s">
        <v>25</v>
      </c>
      <c r="R318" s="2">
        <v>9800000</v>
      </c>
      <c r="S318" s="2">
        <v>13000000</v>
      </c>
      <c r="T318" t="s">
        <v>840</v>
      </c>
      <c r="U318" s="1">
        <v>411288208891514</v>
      </c>
      <c r="V318">
        <v>1</v>
      </c>
    </row>
    <row r="319" spans="1:22" x14ac:dyDescent="0.25">
      <c r="A319" t="b">
        <v>0</v>
      </c>
      <c r="B319" t="s">
        <v>22</v>
      </c>
      <c r="C319" t="s">
        <v>841</v>
      </c>
      <c r="D319" t="s">
        <v>841</v>
      </c>
      <c r="E319" s="1">
        <v>423728813559322</v>
      </c>
      <c r="F319">
        <v>1</v>
      </c>
      <c r="G319">
        <v>1</v>
      </c>
      <c r="H319">
        <v>1</v>
      </c>
      <c r="I319">
        <v>1</v>
      </c>
      <c r="J319">
        <v>354</v>
      </c>
      <c r="K319" s="1">
        <v>37609</v>
      </c>
      <c r="L319" t="s">
        <v>479</v>
      </c>
      <c r="M319" t="s">
        <v>424</v>
      </c>
      <c r="N319" t="s">
        <v>25</v>
      </c>
      <c r="O319" t="s">
        <v>424</v>
      </c>
      <c r="P319" t="s">
        <v>25</v>
      </c>
      <c r="S319" s="2">
        <v>420000</v>
      </c>
      <c r="T319" t="s">
        <v>315</v>
      </c>
      <c r="U319" t="s">
        <v>842</v>
      </c>
      <c r="V319">
        <v>1</v>
      </c>
    </row>
    <row r="320" spans="1:22" x14ac:dyDescent="0.25">
      <c r="A320" t="b">
        <v>0</v>
      </c>
      <c r="B320" t="s">
        <v>22</v>
      </c>
      <c r="C320" t="s">
        <v>843</v>
      </c>
      <c r="D320" t="s">
        <v>843</v>
      </c>
      <c r="E320" s="1">
        <v>151785714285714</v>
      </c>
      <c r="F320">
        <v>1</v>
      </c>
      <c r="G320">
        <v>2</v>
      </c>
      <c r="H320">
        <v>1</v>
      </c>
      <c r="I320">
        <v>1</v>
      </c>
      <c r="J320">
        <v>112</v>
      </c>
      <c r="K320" s="1">
        <v>11872</v>
      </c>
      <c r="L320" t="s">
        <v>844</v>
      </c>
      <c r="M320" t="s">
        <v>424</v>
      </c>
      <c r="N320" t="s">
        <v>188</v>
      </c>
      <c r="O320" t="s">
        <v>424</v>
      </c>
      <c r="P320" t="s">
        <v>188</v>
      </c>
      <c r="S320" s="2">
        <v>23000000</v>
      </c>
      <c r="T320" t="s">
        <v>127</v>
      </c>
      <c r="U320" t="s">
        <v>845</v>
      </c>
      <c r="V320">
        <v>1</v>
      </c>
    </row>
    <row r="321" spans="1:22" x14ac:dyDescent="0.25">
      <c r="A321" t="b">
        <v>0</v>
      </c>
      <c r="B321" t="s">
        <v>22</v>
      </c>
      <c r="C321" t="s">
        <v>846</v>
      </c>
      <c r="D321" t="s">
        <v>846</v>
      </c>
      <c r="E321" s="1">
        <v>369318181818182</v>
      </c>
      <c r="F321">
        <v>1</v>
      </c>
      <c r="G321">
        <v>1</v>
      </c>
      <c r="H321">
        <v>1</v>
      </c>
      <c r="I321">
        <v>1</v>
      </c>
      <c r="J321">
        <v>352</v>
      </c>
      <c r="K321" s="1">
        <v>39195</v>
      </c>
      <c r="L321" t="s">
        <v>847</v>
      </c>
      <c r="M321" t="s">
        <v>424</v>
      </c>
      <c r="N321" t="s">
        <v>25</v>
      </c>
      <c r="O321" t="s">
        <v>424</v>
      </c>
      <c r="P321" t="s">
        <v>25</v>
      </c>
      <c r="T321" t="s">
        <v>404</v>
      </c>
      <c r="U321" t="s">
        <v>848</v>
      </c>
      <c r="V321">
        <v>1</v>
      </c>
    </row>
    <row r="322" spans="1:22" x14ac:dyDescent="0.25">
      <c r="A322" t="b">
        <v>0</v>
      </c>
      <c r="B322" t="s">
        <v>22</v>
      </c>
      <c r="C322" t="s">
        <v>849</v>
      </c>
      <c r="D322" t="s">
        <v>849</v>
      </c>
      <c r="E322" t="s">
        <v>850</v>
      </c>
      <c r="F322">
        <v>1</v>
      </c>
      <c r="G322">
        <v>1</v>
      </c>
      <c r="H322">
        <v>1</v>
      </c>
      <c r="I322">
        <v>1</v>
      </c>
      <c r="J322">
        <v>2301</v>
      </c>
      <c r="K322" s="1">
        <v>237337</v>
      </c>
      <c r="L322" t="s">
        <v>397</v>
      </c>
      <c r="M322" t="s">
        <v>25</v>
      </c>
      <c r="N322" t="s">
        <v>424</v>
      </c>
      <c r="O322" t="s">
        <v>25</v>
      </c>
      <c r="P322" t="s">
        <v>424</v>
      </c>
      <c r="R322" s="2">
        <v>33000000</v>
      </c>
      <c r="T322" t="s">
        <v>851</v>
      </c>
      <c r="U322" t="s">
        <v>852</v>
      </c>
      <c r="V322">
        <v>1</v>
      </c>
    </row>
    <row r="323" spans="1:22" x14ac:dyDescent="0.25">
      <c r="A323" t="b">
        <v>0</v>
      </c>
      <c r="B323" t="s">
        <v>22</v>
      </c>
      <c r="C323" t="s">
        <v>853</v>
      </c>
      <c r="D323" t="s">
        <v>853</v>
      </c>
      <c r="E323" s="1">
        <v>163398692810458</v>
      </c>
      <c r="F323">
        <v>2</v>
      </c>
      <c r="G323">
        <v>2</v>
      </c>
      <c r="H323">
        <v>2</v>
      </c>
      <c r="I323">
        <v>1</v>
      </c>
      <c r="J323">
        <v>153</v>
      </c>
      <c r="K323" s="1">
        <v>17185</v>
      </c>
      <c r="L323" t="s">
        <v>854</v>
      </c>
      <c r="M323" t="s">
        <v>424</v>
      </c>
      <c r="N323" t="s">
        <v>188</v>
      </c>
      <c r="O323" t="s">
        <v>424</v>
      </c>
      <c r="P323" t="s">
        <v>188</v>
      </c>
      <c r="S323" s="2">
        <v>760000</v>
      </c>
      <c r="T323" t="s">
        <v>470</v>
      </c>
      <c r="U323" t="s">
        <v>855</v>
      </c>
      <c r="V323">
        <v>2</v>
      </c>
    </row>
    <row r="324" spans="1:22" x14ac:dyDescent="0.25">
      <c r="A324" t="b">
        <v>0</v>
      </c>
      <c r="B324" t="s">
        <v>22</v>
      </c>
      <c r="C324" t="s">
        <v>856</v>
      </c>
      <c r="D324" t="s">
        <v>856</v>
      </c>
      <c r="E324" s="1">
        <v>184162062615101</v>
      </c>
      <c r="F324">
        <v>1</v>
      </c>
      <c r="G324">
        <v>1</v>
      </c>
      <c r="H324">
        <v>1</v>
      </c>
      <c r="I324">
        <v>1</v>
      </c>
      <c r="J324">
        <v>543</v>
      </c>
      <c r="K324" s="1">
        <v>61089</v>
      </c>
      <c r="L324" t="s">
        <v>720</v>
      </c>
      <c r="M324" t="s">
        <v>188</v>
      </c>
      <c r="N324" t="s">
        <v>424</v>
      </c>
      <c r="O324" t="s">
        <v>188</v>
      </c>
      <c r="P324" t="s">
        <v>424</v>
      </c>
      <c r="R324" s="2">
        <v>1600000</v>
      </c>
      <c r="T324" t="s">
        <v>857</v>
      </c>
      <c r="U324" t="s">
        <v>858</v>
      </c>
      <c r="V324">
        <v>1</v>
      </c>
    </row>
    <row r="325" spans="1:22" x14ac:dyDescent="0.25">
      <c r="A325" t="b">
        <v>0</v>
      </c>
      <c r="B325" t="s">
        <v>22</v>
      </c>
      <c r="C325" t="s">
        <v>859</v>
      </c>
      <c r="D325" t="s">
        <v>859</v>
      </c>
      <c r="E325" t="s">
        <v>860</v>
      </c>
      <c r="F325">
        <v>1</v>
      </c>
      <c r="G325">
        <v>1</v>
      </c>
      <c r="H325">
        <v>1</v>
      </c>
      <c r="I325">
        <v>1</v>
      </c>
      <c r="J325">
        <v>927</v>
      </c>
      <c r="K325" s="1">
        <v>97497</v>
      </c>
      <c r="L325" t="s">
        <v>861</v>
      </c>
      <c r="M325" t="s">
        <v>188</v>
      </c>
      <c r="N325" t="s">
        <v>424</v>
      </c>
      <c r="O325" t="s">
        <v>188</v>
      </c>
      <c r="P325" t="s">
        <v>424</v>
      </c>
      <c r="R325" s="2">
        <v>1700000</v>
      </c>
      <c r="T325" t="s">
        <v>862</v>
      </c>
      <c r="U325" t="s">
        <v>863</v>
      </c>
      <c r="V325">
        <v>1</v>
      </c>
    </row>
    <row r="326" spans="1:22" x14ac:dyDescent="0.25">
      <c r="A326" t="b">
        <v>0</v>
      </c>
      <c r="B326" t="s">
        <v>22</v>
      </c>
      <c r="C326" t="s">
        <v>864</v>
      </c>
      <c r="D326" t="s">
        <v>864</v>
      </c>
      <c r="E326" s="1">
        <v>108843537414966</v>
      </c>
      <c r="F326">
        <v>2</v>
      </c>
      <c r="G326">
        <v>2</v>
      </c>
      <c r="H326">
        <v>2</v>
      </c>
      <c r="I326">
        <v>1</v>
      </c>
      <c r="J326">
        <v>147</v>
      </c>
      <c r="K326" s="1">
        <v>16381</v>
      </c>
      <c r="L326" t="s">
        <v>248</v>
      </c>
      <c r="M326" t="s">
        <v>188</v>
      </c>
      <c r="N326" t="s">
        <v>424</v>
      </c>
      <c r="O326" t="s">
        <v>188</v>
      </c>
      <c r="P326" t="s">
        <v>424</v>
      </c>
      <c r="R326" s="2">
        <v>12000000</v>
      </c>
      <c r="T326" t="s">
        <v>201</v>
      </c>
      <c r="U326" s="1">
        <v>39873548470754</v>
      </c>
      <c r="V326">
        <v>2</v>
      </c>
    </row>
    <row r="327" spans="1:22" x14ac:dyDescent="0.25">
      <c r="A327" t="b">
        <v>0</v>
      </c>
      <c r="B327" t="s">
        <v>22</v>
      </c>
      <c r="C327" t="s">
        <v>865</v>
      </c>
      <c r="D327" t="s">
        <v>865</v>
      </c>
      <c r="E327" s="1">
        <v>186721991701245</v>
      </c>
      <c r="F327">
        <v>1</v>
      </c>
      <c r="G327">
        <v>1</v>
      </c>
      <c r="H327">
        <v>1</v>
      </c>
      <c r="I327">
        <v>1</v>
      </c>
      <c r="J327">
        <v>482</v>
      </c>
      <c r="K327" s="1">
        <v>52807</v>
      </c>
      <c r="L327" t="s">
        <v>97</v>
      </c>
      <c r="M327" t="s">
        <v>424</v>
      </c>
      <c r="N327" t="s">
        <v>25</v>
      </c>
      <c r="O327" t="s">
        <v>424</v>
      </c>
      <c r="P327" t="s">
        <v>25</v>
      </c>
      <c r="S327" s="2">
        <v>7700000</v>
      </c>
      <c r="T327" t="s">
        <v>457</v>
      </c>
      <c r="U327" t="s">
        <v>866</v>
      </c>
      <c r="V327">
        <v>1</v>
      </c>
    </row>
    <row r="328" spans="1:22" x14ac:dyDescent="0.25">
      <c r="A328" t="b">
        <v>0</v>
      </c>
      <c r="B328" t="s">
        <v>22</v>
      </c>
      <c r="C328" t="s">
        <v>867</v>
      </c>
      <c r="D328" t="s">
        <v>867</v>
      </c>
      <c r="E328" s="1">
        <v>104602510460251</v>
      </c>
      <c r="F328">
        <v>2</v>
      </c>
      <c r="G328">
        <v>3</v>
      </c>
      <c r="H328">
        <v>2</v>
      </c>
      <c r="I328">
        <v>1</v>
      </c>
      <c r="J328">
        <v>478</v>
      </c>
      <c r="K328" s="1">
        <v>50623</v>
      </c>
      <c r="L328" t="s">
        <v>289</v>
      </c>
      <c r="M328" t="s">
        <v>188</v>
      </c>
      <c r="N328" t="s">
        <v>188</v>
      </c>
      <c r="O328" t="s">
        <v>188</v>
      </c>
      <c r="P328" t="s">
        <v>188</v>
      </c>
      <c r="R328" s="2">
        <v>620000</v>
      </c>
      <c r="S328" s="2">
        <v>1300000</v>
      </c>
      <c r="T328" t="s">
        <v>427</v>
      </c>
      <c r="U328" t="s">
        <v>868</v>
      </c>
      <c r="V328">
        <v>2</v>
      </c>
    </row>
    <row r="329" spans="1:22" x14ac:dyDescent="0.25">
      <c r="A329" t="b">
        <v>0</v>
      </c>
      <c r="B329" t="s">
        <v>22</v>
      </c>
      <c r="C329" t="s">
        <v>869</v>
      </c>
      <c r="D329" t="s">
        <v>869</v>
      </c>
      <c r="E329" s="1">
        <v>153508771929825</v>
      </c>
      <c r="F329">
        <v>1</v>
      </c>
      <c r="G329">
        <v>2</v>
      </c>
      <c r="H329">
        <v>1</v>
      </c>
      <c r="I329">
        <v>1</v>
      </c>
      <c r="J329">
        <v>456</v>
      </c>
      <c r="K329" s="1">
        <v>49228</v>
      </c>
      <c r="L329" t="s">
        <v>584</v>
      </c>
      <c r="M329" t="s">
        <v>188</v>
      </c>
      <c r="N329" t="s">
        <v>25</v>
      </c>
      <c r="O329" t="s">
        <v>188</v>
      </c>
      <c r="P329" t="s">
        <v>25</v>
      </c>
      <c r="S329" s="2">
        <v>860000</v>
      </c>
      <c r="T329" t="s">
        <v>766</v>
      </c>
      <c r="U329" t="s">
        <v>870</v>
      </c>
      <c r="V329">
        <v>1</v>
      </c>
    </row>
    <row r="330" spans="1:22" x14ac:dyDescent="0.25">
      <c r="A330" t="b">
        <v>0</v>
      </c>
      <c r="B330" t="s">
        <v>22</v>
      </c>
      <c r="C330" t="s">
        <v>871</v>
      </c>
      <c r="D330" t="s">
        <v>871</v>
      </c>
      <c r="E330" s="1">
        <v>105769230769231</v>
      </c>
      <c r="F330">
        <v>1</v>
      </c>
      <c r="G330">
        <v>2</v>
      </c>
      <c r="H330">
        <v>1</v>
      </c>
      <c r="I330">
        <v>1</v>
      </c>
      <c r="J330">
        <v>104</v>
      </c>
      <c r="K330" s="1">
        <v>11126</v>
      </c>
      <c r="L330" t="s">
        <v>498</v>
      </c>
      <c r="M330" t="s">
        <v>188</v>
      </c>
      <c r="N330" t="s">
        <v>188</v>
      </c>
      <c r="O330" t="s">
        <v>188</v>
      </c>
      <c r="P330" t="s">
        <v>188</v>
      </c>
      <c r="R330" s="2">
        <v>4600000</v>
      </c>
      <c r="S330" s="2">
        <v>4900000</v>
      </c>
      <c r="T330" t="s">
        <v>307</v>
      </c>
      <c r="U330" t="s">
        <v>872</v>
      </c>
      <c r="V330">
        <v>1</v>
      </c>
    </row>
    <row r="331" spans="1:22" x14ac:dyDescent="0.25">
      <c r="A331" t="b">
        <v>0</v>
      </c>
      <c r="B331" t="s">
        <v>22</v>
      </c>
      <c r="C331" t="s">
        <v>873</v>
      </c>
      <c r="D331" t="s">
        <v>873</v>
      </c>
      <c r="E331" s="1">
        <v>179487179487179</v>
      </c>
      <c r="F331">
        <v>3</v>
      </c>
      <c r="G331">
        <v>6</v>
      </c>
      <c r="H331">
        <v>3</v>
      </c>
      <c r="I331">
        <v>1</v>
      </c>
      <c r="J331">
        <v>117</v>
      </c>
      <c r="K331" s="1">
        <v>11974</v>
      </c>
      <c r="L331" t="s">
        <v>874</v>
      </c>
      <c r="M331" t="s">
        <v>188</v>
      </c>
      <c r="N331" t="s">
        <v>188</v>
      </c>
      <c r="O331" t="s">
        <v>188</v>
      </c>
      <c r="P331" t="s">
        <v>188</v>
      </c>
      <c r="R331" s="2">
        <v>9300000</v>
      </c>
      <c r="S331" s="2">
        <v>9400000</v>
      </c>
      <c r="T331" s="1">
        <v>1154</v>
      </c>
      <c r="U331" s="1">
        <v>388466666666667</v>
      </c>
      <c r="V331">
        <v>3</v>
      </c>
    </row>
    <row r="332" spans="1:22" x14ac:dyDescent="0.25">
      <c r="A332" t="b">
        <v>0</v>
      </c>
      <c r="B332" t="s">
        <v>22</v>
      </c>
      <c r="C332" t="s">
        <v>875</v>
      </c>
      <c r="D332" t="s">
        <v>875</v>
      </c>
      <c r="E332" s="1">
        <v>725388601036269</v>
      </c>
      <c r="F332">
        <v>2</v>
      </c>
      <c r="G332">
        <v>3</v>
      </c>
      <c r="H332">
        <v>2</v>
      </c>
      <c r="I332">
        <v>1</v>
      </c>
      <c r="J332">
        <v>193</v>
      </c>
      <c r="K332" s="1">
        <v>21694</v>
      </c>
      <c r="L332" t="s">
        <v>825</v>
      </c>
      <c r="M332" t="s">
        <v>188</v>
      </c>
      <c r="N332" t="s">
        <v>188</v>
      </c>
      <c r="O332" t="s">
        <v>188</v>
      </c>
      <c r="P332" t="s">
        <v>188</v>
      </c>
      <c r="R332" s="2">
        <v>6400000</v>
      </c>
      <c r="S332" s="2">
        <v>7200000</v>
      </c>
      <c r="T332" t="s">
        <v>201</v>
      </c>
      <c r="U332" s="1">
        <v>385753174054535</v>
      </c>
      <c r="V332">
        <v>2</v>
      </c>
    </row>
    <row r="333" spans="1:22" x14ac:dyDescent="0.25">
      <c r="A333" t="b">
        <v>0</v>
      </c>
      <c r="B333" t="s">
        <v>22</v>
      </c>
      <c r="C333" t="s">
        <v>876</v>
      </c>
      <c r="D333" t="s">
        <v>876</v>
      </c>
      <c r="E333" t="s">
        <v>877</v>
      </c>
      <c r="F333">
        <v>1</v>
      </c>
      <c r="G333">
        <v>3</v>
      </c>
      <c r="H333">
        <v>1</v>
      </c>
      <c r="I333">
        <v>1</v>
      </c>
      <c r="J333">
        <v>1373</v>
      </c>
      <c r="K333" s="1">
        <v>140108</v>
      </c>
      <c r="L333" t="s">
        <v>878</v>
      </c>
      <c r="M333" t="s">
        <v>424</v>
      </c>
      <c r="N333" t="s">
        <v>188</v>
      </c>
      <c r="O333" t="s">
        <v>424</v>
      </c>
      <c r="P333" t="s">
        <v>188</v>
      </c>
      <c r="S333" s="2">
        <v>1200000</v>
      </c>
      <c r="T333" t="s">
        <v>879</v>
      </c>
      <c r="U333" t="s">
        <v>880</v>
      </c>
      <c r="V333">
        <v>1</v>
      </c>
    </row>
    <row r="334" spans="1:22" x14ac:dyDescent="0.25">
      <c r="A334" t="b">
        <v>0</v>
      </c>
      <c r="B334" t="s">
        <v>22</v>
      </c>
      <c r="C334" t="s">
        <v>881</v>
      </c>
      <c r="D334" t="s">
        <v>881</v>
      </c>
      <c r="E334" s="1">
        <v>54421768707483</v>
      </c>
      <c r="F334">
        <v>1</v>
      </c>
      <c r="G334">
        <v>2</v>
      </c>
      <c r="H334">
        <v>1</v>
      </c>
      <c r="I334">
        <v>1</v>
      </c>
      <c r="J334">
        <v>147</v>
      </c>
      <c r="K334" s="1">
        <v>16389</v>
      </c>
      <c r="L334" t="s">
        <v>412</v>
      </c>
      <c r="M334" t="s">
        <v>188</v>
      </c>
      <c r="N334" t="s">
        <v>188</v>
      </c>
      <c r="O334" t="s">
        <v>188</v>
      </c>
      <c r="P334" t="s">
        <v>188</v>
      </c>
      <c r="R334" s="2">
        <v>7400000</v>
      </c>
      <c r="S334" s="2">
        <v>9500000</v>
      </c>
      <c r="T334" t="s">
        <v>421</v>
      </c>
      <c r="U334" t="s">
        <v>882</v>
      </c>
      <c r="V334">
        <v>1</v>
      </c>
    </row>
    <row r="335" spans="1:22" x14ac:dyDescent="0.25">
      <c r="A335" t="b">
        <v>0</v>
      </c>
      <c r="B335" t="s">
        <v>22</v>
      </c>
      <c r="C335" t="s">
        <v>883</v>
      </c>
      <c r="D335" t="s">
        <v>883</v>
      </c>
      <c r="E335" s="1">
        <v>113924050632911</v>
      </c>
      <c r="F335">
        <v>1</v>
      </c>
      <c r="G335">
        <v>1</v>
      </c>
      <c r="H335">
        <v>1</v>
      </c>
      <c r="I335">
        <v>1</v>
      </c>
      <c r="J335">
        <v>79</v>
      </c>
      <c r="K335" s="1">
        <v>8948</v>
      </c>
      <c r="L335" t="s">
        <v>884</v>
      </c>
      <c r="M335" t="s">
        <v>25</v>
      </c>
      <c r="N335" t="s">
        <v>424</v>
      </c>
      <c r="O335" t="s">
        <v>25</v>
      </c>
      <c r="P335" t="s">
        <v>424</v>
      </c>
      <c r="R335" s="2">
        <v>4000000</v>
      </c>
      <c r="T335" t="s">
        <v>186</v>
      </c>
      <c r="U335" t="s">
        <v>885</v>
      </c>
      <c r="V335">
        <v>1</v>
      </c>
    </row>
    <row r="336" spans="1:22" x14ac:dyDescent="0.25">
      <c r="A336" t="b">
        <v>0</v>
      </c>
      <c r="B336" t="s">
        <v>22</v>
      </c>
      <c r="C336" t="s">
        <v>886</v>
      </c>
      <c r="D336" t="s">
        <v>886</v>
      </c>
      <c r="E336" s="1">
        <v>900900900900901</v>
      </c>
      <c r="F336">
        <v>1</v>
      </c>
      <c r="G336">
        <v>2</v>
      </c>
      <c r="H336">
        <v>1</v>
      </c>
      <c r="I336">
        <v>1</v>
      </c>
      <c r="J336">
        <v>111</v>
      </c>
      <c r="K336" s="1">
        <v>12712</v>
      </c>
      <c r="L336" t="s">
        <v>542</v>
      </c>
      <c r="M336" t="s">
        <v>188</v>
      </c>
      <c r="N336" t="s">
        <v>188</v>
      </c>
      <c r="O336" t="s">
        <v>188</v>
      </c>
      <c r="P336" t="s">
        <v>188</v>
      </c>
      <c r="R336" s="2">
        <v>510000</v>
      </c>
      <c r="S336" s="2">
        <v>1400000</v>
      </c>
      <c r="T336" t="s">
        <v>421</v>
      </c>
      <c r="U336" s="1">
        <v>3791477548769</v>
      </c>
      <c r="V336">
        <v>1</v>
      </c>
    </row>
    <row r="337" spans="1:22" x14ac:dyDescent="0.25">
      <c r="A337" t="b">
        <v>0</v>
      </c>
      <c r="B337" t="s">
        <v>22</v>
      </c>
      <c r="C337" t="s">
        <v>887</v>
      </c>
      <c r="D337" t="s">
        <v>887</v>
      </c>
      <c r="E337" s="1">
        <v>492424242424242</v>
      </c>
      <c r="F337">
        <v>2</v>
      </c>
      <c r="G337">
        <v>2</v>
      </c>
      <c r="H337">
        <v>2</v>
      </c>
      <c r="I337">
        <v>1</v>
      </c>
      <c r="J337">
        <v>528</v>
      </c>
      <c r="K337" s="1">
        <v>58214</v>
      </c>
      <c r="L337" t="s">
        <v>888</v>
      </c>
      <c r="M337" t="s">
        <v>424</v>
      </c>
      <c r="N337" t="s">
        <v>188</v>
      </c>
      <c r="O337" t="s">
        <v>424</v>
      </c>
      <c r="P337" t="s">
        <v>188</v>
      </c>
      <c r="S337" s="2">
        <v>800000</v>
      </c>
      <c r="T337" t="s">
        <v>357</v>
      </c>
      <c r="U337" t="s">
        <v>889</v>
      </c>
      <c r="V337">
        <v>2</v>
      </c>
    </row>
    <row r="338" spans="1:22" x14ac:dyDescent="0.25">
      <c r="A338" t="b">
        <v>0</v>
      </c>
      <c r="B338" t="s">
        <v>22</v>
      </c>
      <c r="C338" t="s">
        <v>890</v>
      </c>
      <c r="D338" t="s">
        <v>890</v>
      </c>
      <c r="E338" s="1">
        <v>357142857142857</v>
      </c>
      <c r="F338">
        <v>1</v>
      </c>
      <c r="G338">
        <v>1</v>
      </c>
      <c r="H338">
        <v>1</v>
      </c>
      <c r="I338">
        <v>1</v>
      </c>
      <c r="J338">
        <v>252</v>
      </c>
      <c r="K338" s="1">
        <v>26739</v>
      </c>
      <c r="L338" t="s">
        <v>891</v>
      </c>
      <c r="M338" t="s">
        <v>188</v>
      </c>
      <c r="N338" t="s">
        <v>424</v>
      </c>
      <c r="O338" t="s">
        <v>188</v>
      </c>
      <c r="P338" t="s">
        <v>424</v>
      </c>
      <c r="R338" s="2">
        <v>5600000</v>
      </c>
      <c r="T338" t="s">
        <v>617</v>
      </c>
      <c r="U338" t="s">
        <v>892</v>
      </c>
      <c r="V338">
        <v>1</v>
      </c>
    </row>
    <row r="339" spans="1:22" x14ac:dyDescent="0.25">
      <c r="A339" t="b">
        <v>0</v>
      </c>
      <c r="B339" t="s">
        <v>22</v>
      </c>
      <c r="C339" t="s">
        <v>893</v>
      </c>
      <c r="D339" t="s">
        <v>893</v>
      </c>
      <c r="E339" t="s">
        <v>894</v>
      </c>
      <c r="F339">
        <v>1</v>
      </c>
      <c r="G339">
        <v>1</v>
      </c>
      <c r="H339">
        <v>1</v>
      </c>
      <c r="I339">
        <v>1</v>
      </c>
      <c r="J339">
        <v>1987</v>
      </c>
      <c r="K339" s="1">
        <v>205159</v>
      </c>
      <c r="L339" t="s">
        <v>895</v>
      </c>
      <c r="M339" t="s">
        <v>188</v>
      </c>
      <c r="N339" t="s">
        <v>424</v>
      </c>
      <c r="O339" t="s">
        <v>188</v>
      </c>
      <c r="P339" t="s">
        <v>424</v>
      </c>
      <c r="R339" s="2">
        <v>500000</v>
      </c>
      <c r="T339" t="s">
        <v>896</v>
      </c>
      <c r="U339" t="s">
        <v>897</v>
      </c>
      <c r="V339">
        <v>1</v>
      </c>
    </row>
    <row r="340" spans="1:22" x14ac:dyDescent="0.25">
      <c r="A340" t="b">
        <v>0</v>
      </c>
      <c r="B340" t="s">
        <v>22</v>
      </c>
      <c r="C340" t="s">
        <v>898</v>
      </c>
      <c r="D340" t="s">
        <v>898</v>
      </c>
      <c r="E340" s="1">
        <v>428954423592493</v>
      </c>
      <c r="F340">
        <v>2</v>
      </c>
      <c r="G340">
        <v>2</v>
      </c>
      <c r="H340">
        <v>2</v>
      </c>
      <c r="I340">
        <v>1</v>
      </c>
      <c r="J340">
        <v>373</v>
      </c>
      <c r="K340" s="1">
        <v>40471</v>
      </c>
      <c r="L340" t="s">
        <v>802</v>
      </c>
      <c r="M340" t="s">
        <v>188</v>
      </c>
      <c r="N340" t="s">
        <v>188</v>
      </c>
      <c r="O340" t="s">
        <v>188</v>
      </c>
      <c r="P340" t="s">
        <v>188</v>
      </c>
      <c r="R340" s="2">
        <v>6500000</v>
      </c>
      <c r="S340" s="2">
        <v>4400000</v>
      </c>
      <c r="T340" t="s">
        <v>660</v>
      </c>
      <c r="U340" s="1">
        <v>369156763446044</v>
      </c>
      <c r="V340">
        <v>2</v>
      </c>
    </row>
    <row r="341" spans="1:22" x14ac:dyDescent="0.25">
      <c r="A341" t="b">
        <v>0</v>
      </c>
      <c r="B341" t="s">
        <v>22</v>
      </c>
      <c r="C341" t="s">
        <v>899</v>
      </c>
      <c r="D341" t="s">
        <v>899</v>
      </c>
      <c r="E341" s="1">
        <v>11744966442953</v>
      </c>
      <c r="F341">
        <v>1</v>
      </c>
      <c r="G341">
        <v>2</v>
      </c>
      <c r="H341">
        <v>1</v>
      </c>
      <c r="I341">
        <v>1</v>
      </c>
      <c r="J341">
        <v>596</v>
      </c>
      <c r="K341" s="1">
        <v>61067</v>
      </c>
      <c r="L341" t="s">
        <v>900</v>
      </c>
      <c r="M341" t="s">
        <v>188</v>
      </c>
      <c r="N341" t="s">
        <v>424</v>
      </c>
      <c r="O341" t="s">
        <v>188</v>
      </c>
      <c r="P341" t="s">
        <v>424</v>
      </c>
      <c r="Q341" t="s">
        <v>901</v>
      </c>
      <c r="R341" s="2">
        <v>8100000</v>
      </c>
      <c r="T341" t="s">
        <v>778</v>
      </c>
      <c r="U341" s="1">
        <v>368834102323083</v>
      </c>
      <c r="V341">
        <v>1</v>
      </c>
    </row>
    <row r="342" spans="1:22" x14ac:dyDescent="0.25">
      <c r="A342" t="b">
        <v>0</v>
      </c>
      <c r="B342" t="s">
        <v>22</v>
      </c>
      <c r="C342" t="s">
        <v>902</v>
      </c>
      <c r="D342" t="s">
        <v>902</v>
      </c>
      <c r="E342" s="1">
        <v>193548387096774</v>
      </c>
      <c r="F342">
        <v>1</v>
      </c>
      <c r="G342">
        <v>1</v>
      </c>
      <c r="H342">
        <v>1</v>
      </c>
      <c r="I342">
        <v>1</v>
      </c>
      <c r="J342">
        <v>620</v>
      </c>
      <c r="K342" s="1">
        <v>67639</v>
      </c>
      <c r="L342" t="s">
        <v>891</v>
      </c>
      <c r="M342" t="s">
        <v>188</v>
      </c>
      <c r="N342" t="s">
        <v>424</v>
      </c>
      <c r="O342" t="s">
        <v>188</v>
      </c>
      <c r="P342" t="s">
        <v>424</v>
      </c>
      <c r="R342" s="2">
        <v>590000</v>
      </c>
      <c r="T342" t="s">
        <v>333</v>
      </c>
      <c r="U342" t="s">
        <v>903</v>
      </c>
      <c r="V342">
        <v>1</v>
      </c>
    </row>
    <row r="343" spans="1:22" x14ac:dyDescent="0.25">
      <c r="A343" t="b">
        <v>0</v>
      </c>
      <c r="B343" t="s">
        <v>22</v>
      </c>
      <c r="C343" t="s">
        <v>904</v>
      </c>
      <c r="D343" t="s">
        <v>904</v>
      </c>
      <c r="E343" s="1">
        <v>26525198938992</v>
      </c>
      <c r="F343">
        <v>1</v>
      </c>
      <c r="G343">
        <v>1</v>
      </c>
      <c r="H343">
        <v>1</v>
      </c>
      <c r="I343">
        <v>1</v>
      </c>
      <c r="J343">
        <v>377</v>
      </c>
      <c r="K343" s="1">
        <v>40959</v>
      </c>
      <c r="L343" t="s">
        <v>97</v>
      </c>
      <c r="M343" t="s">
        <v>188</v>
      </c>
      <c r="N343" t="s">
        <v>424</v>
      </c>
      <c r="O343" t="s">
        <v>188</v>
      </c>
      <c r="P343" t="s">
        <v>424</v>
      </c>
      <c r="R343" s="2">
        <v>760000</v>
      </c>
      <c r="T343" t="s">
        <v>662</v>
      </c>
      <c r="U343" t="s">
        <v>905</v>
      </c>
      <c r="V343">
        <v>1</v>
      </c>
    </row>
    <row r="344" spans="1:22" x14ac:dyDescent="0.25">
      <c r="A344" t="b">
        <v>0</v>
      </c>
      <c r="B344" t="s">
        <v>22</v>
      </c>
      <c r="C344" t="s">
        <v>906</v>
      </c>
      <c r="D344" t="s">
        <v>906</v>
      </c>
      <c r="E344" s="1">
        <v>43010752688172</v>
      </c>
      <c r="F344">
        <v>1</v>
      </c>
      <c r="G344">
        <v>2</v>
      </c>
      <c r="H344">
        <v>1</v>
      </c>
      <c r="I344">
        <v>1</v>
      </c>
      <c r="J344">
        <v>186</v>
      </c>
      <c r="K344" t="s">
        <v>907</v>
      </c>
      <c r="L344" t="s">
        <v>908</v>
      </c>
      <c r="M344" t="s">
        <v>188</v>
      </c>
      <c r="N344" t="s">
        <v>188</v>
      </c>
      <c r="O344" t="s">
        <v>188</v>
      </c>
      <c r="P344" t="s">
        <v>188</v>
      </c>
      <c r="R344" s="2">
        <v>1700000</v>
      </c>
      <c r="S344" s="2">
        <v>2300000</v>
      </c>
      <c r="T344" t="s">
        <v>446</v>
      </c>
      <c r="U344" s="1">
        <v>353905999132796</v>
      </c>
      <c r="V344">
        <v>1</v>
      </c>
    </row>
    <row r="345" spans="1:22" x14ac:dyDescent="0.25">
      <c r="A345" t="b">
        <v>0</v>
      </c>
      <c r="B345" t="s">
        <v>22</v>
      </c>
      <c r="C345" t="s">
        <v>909</v>
      </c>
      <c r="D345" t="s">
        <v>909</v>
      </c>
      <c r="E345" s="1">
        <v>132352941176471</v>
      </c>
      <c r="F345">
        <v>1</v>
      </c>
      <c r="G345">
        <v>1</v>
      </c>
      <c r="H345">
        <v>1</v>
      </c>
      <c r="I345">
        <v>1</v>
      </c>
      <c r="J345">
        <v>136</v>
      </c>
      <c r="K345" s="1">
        <v>15237</v>
      </c>
      <c r="L345" t="s">
        <v>293</v>
      </c>
      <c r="M345" t="s">
        <v>424</v>
      </c>
      <c r="N345" t="s">
        <v>188</v>
      </c>
      <c r="O345" t="s">
        <v>424</v>
      </c>
      <c r="P345" t="s">
        <v>188</v>
      </c>
      <c r="S345" s="2">
        <v>1400000</v>
      </c>
      <c r="T345" t="s">
        <v>391</v>
      </c>
      <c r="U345" t="s">
        <v>910</v>
      </c>
      <c r="V345">
        <v>1</v>
      </c>
    </row>
    <row r="346" spans="1:22" x14ac:dyDescent="0.25">
      <c r="A346" t="b">
        <v>0</v>
      </c>
      <c r="B346" t="s">
        <v>22</v>
      </c>
      <c r="C346" t="s">
        <v>911</v>
      </c>
      <c r="D346" t="s">
        <v>911</v>
      </c>
      <c r="E346" s="1">
        <v>148514851485149</v>
      </c>
      <c r="F346">
        <v>2</v>
      </c>
      <c r="G346">
        <v>3</v>
      </c>
      <c r="H346">
        <v>2</v>
      </c>
      <c r="I346">
        <v>1</v>
      </c>
      <c r="J346">
        <v>101</v>
      </c>
      <c r="K346" s="1">
        <v>11842</v>
      </c>
      <c r="L346" t="s">
        <v>912</v>
      </c>
      <c r="M346" t="s">
        <v>188</v>
      </c>
      <c r="N346" t="s">
        <v>188</v>
      </c>
      <c r="O346" t="s">
        <v>188</v>
      </c>
      <c r="P346" t="s">
        <v>188</v>
      </c>
      <c r="R346" s="2">
        <v>18000000</v>
      </c>
      <c r="S346" s="2">
        <v>10000000</v>
      </c>
      <c r="T346" s="1">
        <v>2162</v>
      </c>
      <c r="U346" s="1">
        <v>352700569832856</v>
      </c>
      <c r="V346">
        <v>2</v>
      </c>
    </row>
    <row r="347" spans="1:22" x14ac:dyDescent="0.25">
      <c r="A347" t="b">
        <v>0</v>
      </c>
      <c r="B347" t="s">
        <v>22</v>
      </c>
      <c r="C347" t="s">
        <v>913</v>
      </c>
      <c r="D347" t="s">
        <v>913</v>
      </c>
      <c r="E347" s="1">
        <v>144927536231884</v>
      </c>
      <c r="F347">
        <v>1</v>
      </c>
      <c r="G347">
        <v>1</v>
      </c>
      <c r="H347">
        <v>1</v>
      </c>
      <c r="I347">
        <v>1</v>
      </c>
      <c r="J347">
        <v>69</v>
      </c>
      <c r="K347" s="1">
        <v>7812</v>
      </c>
      <c r="L347" t="s">
        <v>30</v>
      </c>
      <c r="M347" t="s">
        <v>188</v>
      </c>
      <c r="N347" t="s">
        <v>424</v>
      </c>
      <c r="O347" t="s">
        <v>188</v>
      </c>
      <c r="P347" t="s">
        <v>424</v>
      </c>
      <c r="R347" s="2">
        <v>8000000</v>
      </c>
      <c r="T347" t="s">
        <v>201</v>
      </c>
      <c r="U347" t="s">
        <v>914</v>
      </c>
      <c r="V347">
        <v>1</v>
      </c>
    </row>
    <row r="348" spans="1:22" x14ac:dyDescent="0.25">
      <c r="A348" t="b">
        <v>0</v>
      </c>
      <c r="B348" t="s">
        <v>22</v>
      </c>
      <c r="C348" t="s">
        <v>915</v>
      </c>
      <c r="D348" t="s">
        <v>915</v>
      </c>
      <c r="E348" s="1">
        <v>412844036697248</v>
      </c>
      <c r="F348">
        <v>2</v>
      </c>
      <c r="G348">
        <v>2</v>
      </c>
      <c r="H348">
        <v>2</v>
      </c>
      <c r="I348">
        <v>1</v>
      </c>
      <c r="J348">
        <v>436</v>
      </c>
      <c r="K348" s="1">
        <v>46589</v>
      </c>
      <c r="L348" t="s">
        <v>825</v>
      </c>
      <c r="M348" t="s">
        <v>188</v>
      </c>
      <c r="N348" t="s">
        <v>188</v>
      </c>
      <c r="O348" t="s">
        <v>188</v>
      </c>
      <c r="P348" t="s">
        <v>188</v>
      </c>
      <c r="R348" s="2">
        <v>1100000</v>
      </c>
      <c r="T348" t="s">
        <v>637</v>
      </c>
      <c r="U348" t="s">
        <v>916</v>
      </c>
      <c r="V348">
        <v>2</v>
      </c>
    </row>
    <row r="349" spans="1:22" x14ac:dyDescent="0.25">
      <c r="A349" t="b">
        <v>0</v>
      </c>
      <c r="B349" t="s">
        <v>22</v>
      </c>
      <c r="C349" t="s">
        <v>917</v>
      </c>
      <c r="D349" t="s">
        <v>917</v>
      </c>
      <c r="E349" s="1">
        <v>322128851540616</v>
      </c>
      <c r="F349">
        <v>2</v>
      </c>
      <c r="G349">
        <v>2</v>
      </c>
      <c r="H349">
        <v>2</v>
      </c>
      <c r="I349">
        <v>1</v>
      </c>
      <c r="J349">
        <v>714</v>
      </c>
      <c r="K349" s="1">
        <v>75691</v>
      </c>
      <c r="L349" t="s">
        <v>918</v>
      </c>
      <c r="M349" t="s">
        <v>188</v>
      </c>
      <c r="N349" t="s">
        <v>188</v>
      </c>
      <c r="O349" t="s">
        <v>188</v>
      </c>
      <c r="P349" t="s">
        <v>188</v>
      </c>
      <c r="T349" t="s">
        <v>486</v>
      </c>
      <c r="U349" t="s">
        <v>919</v>
      </c>
      <c r="V349">
        <v>2</v>
      </c>
    </row>
    <row r="350" spans="1:22" x14ac:dyDescent="0.25">
      <c r="A350" t="b">
        <v>0</v>
      </c>
      <c r="B350" t="s">
        <v>22</v>
      </c>
      <c r="C350" t="s">
        <v>920</v>
      </c>
      <c r="D350" t="s">
        <v>920</v>
      </c>
      <c r="E350" s="1">
        <v>143835616438356</v>
      </c>
      <c r="F350">
        <v>1</v>
      </c>
      <c r="G350">
        <v>2</v>
      </c>
      <c r="H350">
        <v>1</v>
      </c>
      <c r="I350">
        <v>1</v>
      </c>
      <c r="J350">
        <v>146</v>
      </c>
      <c r="K350" s="1">
        <v>15891</v>
      </c>
      <c r="L350" t="s">
        <v>56</v>
      </c>
      <c r="M350" t="s">
        <v>424</v>
      </c>
      <c r="N350" t="s">
        <v>188</v>
      </c>
      <c r="O350" t="s">
        <v>424</v>
      </c>
      <c r="P350" t="s">
        <v>188</v>
      </c>
      <c r="S350" s="2">
        <v>16000000</v>
      </c>
      <c r="T350" t="s">
        <v>127</v>
      </c>
      <c r="U350" t="s">
        <v>921</v>
      </c>
      <c r="V350">
        <v>1</v>
      </c>
    </row>
    <row r="351" spans="1:22" x14ac:dyDescent="0.25">
      <c r="A351" t="b">
        <v>0</v>
      </c>
      <c r="B351" t="s">
        <v>22</v>
      </c>
      <c r="C351" t="s">
        <v>922</v>
      </c>
      <c r="D351" t="s">
        <v>922</v>
      </c>
      <c r="E351" s="1">
        <v>446927374301676</v>
      </c>
      <c r="F351">
        <v>1</v>
      </c>
      <c r="G351">
        <v>1</v>
      </c>
      <c r="H351">
        <v>1</v>
      </c>
      <c r="I351">
        <v>1</v>
      </c>
      <c r="J351">
        <v>179</v>
      </c>
      <c r="K351" s="1">
        <v>19471</v>
      </c>
      <c r="L351" t="s">
        <v>488</v>
      </c>
      <c r="M351" t="s">
        <v>188</v>
      </c>
      <c r="N351" t="s">
        <v>424</v>
      </c>
      <c r="O351" t="s">
        <v>188</v>
      </c>
      <c r="P351" t="s">
        <v>424</v>
      </c>
      <c r="R351" s="2">
        <v>3900000</v>
      </c>
      <c r="T351" t="s">
        <v>320</v>
      </c>
      <c r="U351" t="s">
        <v>923</v>
      </c>
      <c r="V351">
        <v>1</v>
      </c>
    </row>
    <row r="352" spans="1:22" x14ac:dyDescent="0.25">
      <c r="A352" t="b">
        <v>0</v>
      </c>
      <c r="B352" t="s">
        <v>22</v>
      </c>
      <c r="C352" t="s">
        <v>924</v>
      </c>
      <c r="D352" t="s">
        <v>924</v>
      </c>
      <c r="E352" s="1">
        <v>114186851211073</v>
      </c>
      <c r="F352">
        <v>2</v>
      </c>
      <c r="G352">
        <v>3</v>
      </c>
      <c r="H352">
        <v>2</v>
      </c>
      <c r="I352">
        <v>1</v>
      </c>
      <c r="J352">
        <v>289</v>
      </c>
      <c r="K352" s="1">
        <v>30355</v>
      </c>
      <c r="L352" t="s">
        <v>274</v>
      </c>
      <c r="M352" t="s">
        <v>188</v>
      </c>
      <c r="N352" t="s">
        <v>188</v>
      </c>
      <c r="O352" t="s">
        <v>188</v>
      </c>
      <c r="P352" t="s">
        <v>188</v>
      </c>
      <c r="T352" t="s">
        <v>572</v>
      </c>
      <c r="U352" t="s">
        <v>925</v>
      </c>
      <c r="V352">
        <v>2</v>
      </c>
    </row>
    <row r="353" spans="1:22" x14ac:dyDescent="0.25">
      <c r="A353" t="b">
        <v>0</v>
      </c>
      <c r="B353" t="s">
        <v>22</v>
      </c>
      <c r="C353" t="s">
        <v>926</v>
      </c>
      <c r="D353" t="s">
        <v>926</v>
      </c>
      <c r="E353" s="1">
        <v>115864527629234</v>
      </c>
      <c r="F353">
        <v>1</v>
      </c>
      <c r="G353">
        <v>1</v>
      </c>
      <c r="H353">
        <v>1</v>
      </c>
      <c r="I353">
        <v>1</v>
      </c>
      <c r="J353">
        <v>1122</v>
      </c>
      <c r="K353" s="1">
        <v>111403</v>
      </c>
      <c r="L353" t="s">
        <v>927</v>
      </c>
      <c r="M353" t="s">
        <v>424</v>
      </c>
      <c r="N353" t="s">
        <v>25</v>
      </c>
      <c r="O353" t="s">
        <v>424</v>
      </c>
      <c r="P353" t="s">
        <v>25</v>
      </c>
      <c r="S353" s="2">
        <v>470000</v>
      </c>
      <c r="T353" t="s">
        <v>928</v>
      </c>
      <c r="U353" t="s">
        <v>929</v>
      </c>
      <c r="V353">
        <v>1</v>
      </c>
    </row>
    <row r="354" spans="1:22" x14ac:dyDescent="0.25">
      <c r="A354" t="b">
        <v>0</v>
      </c>
      <c r="B354" t="s">
        <v>22</v>
      </c>
      <c r="C354" t="s">
        <v>930</v>
      </c>
      <c r="D354" t="s">
        <v>930</v>
      </c>
      <c r="E354" s="1">
        <v>15929203539823</v>
      </c>
      <c r="F354">
        <v>1</v>
      </c>
      <c r="G354">
        <v>1</v>
      </c>
      <c r="H354">
        <v>0</v>
      </c>
      <c r="I354">
        <v>0</v>
      </c>
      <c r="J354">
        <v>565</v>
      </c>
      <c r="K354" s="1">
        <v>56393</v>
      </c>
      <c r="L354" t="s">
        <v>733</v>
      </c>
      <c r="M354" t="s">
        <v>188</v>
      </c>
      <c r="N354" t="s">
        <v>424</v>
      </c>
      <c r="O354" t="s">
        <v>188</v>
      </c>
      <c r="P354" t="s">
        <v>424</v>
      </c>
      <c r="T354" t="s">
        <v>931</v>
      </c>
      <c r="U354" t="s">
        <v>932</v>
      </c>
      <c r="V354">
        <v>1</v>
      </c>
    </row>
    <row r="355" spans="1:22" x14ac:dyDescent="0.25">
      <c r="A355" t="b">
        <v>0</v>
      </c>
      <c r="B355" t="s">
        <v>22</v>
      </c>
      <c r="C355" t="s">
        <v>933</v>
      </c>
      <c r="D355" t="s">
        <v>933</v>
      </c>
      <c r="E355" s="1">
        <v>283018867924528</v>
      </c>
      <c r="F355">
        <v>1</v>
      </c>
      <c r="G355">
        <v>1</v>
      </c>
      <c r="H355">
        <v>1</v>
      </c>
      <c r="I355">
        <v>1</v>
      </c>
      <c r="J355">
        <v>424</v>
      </c>
      <c r="K355" s="1">
        <v>45213</v>
      </c>
      <c r="L355" t="s">
        <v>934</v>
      </c>
      <c r="M355" t="s">
        <v>424</v>
      </c>
      <c r="N355" t="s">
        <v>25</v>
      </c>
      <c r="O355" t="s">
        <v>424</v>
      </c>
      <c r="P355" t="s">
        <v>25</v>
      </c>
      <c r="S355" s="2">
        <v>3700000</v>
      </c>
      <c r="T355" t="s">
        <v>660</v>
      </c>
      <c r="U355" t="s">
        <v>935</v>
      </c>
      <c r="V355">
        <v>1</v>
      </c>
    </row>
    <row r="356" spans="1:22" x14ac:dyDescent="0.25">
      <c r="A356" t="b">
        <v>0</v>
      </c>
      <c r="B356" t="s">
        <v>22</v>
      </c>
      <c r="C356" t="s">
        <v>936</v>
      </c>
      <c r="D356" t="s">
        <v>936</v>
      </c>
      <c r="E356" s="1">
        <v>704845814977974</v>
      </c>
      <c r="F356">
        <v>1</v>
      </c>
      <c r="G356">
        <v>1</v>
      </c>
      <c r="H356">
        <v>1</v>
      </c>
      <c r="I356">
        <v>1</v>
      </c>
      <c r="J356">
        <v>227</v>
      </c>
      <c r="K356" s="1">
        <v>24875</v>
      </c>
      <c r="L356" t="s">
        <v>61</v>
      </c>
      <c r="M356" t="s">
        <v>424</v>
      </c>
      <c r="N356" t="s">
        <v>25</v>
      </c>
      <c r="O356" t="s">
        <v>424</v>
      </c>
      <c r="P356" t="s">
        <v>25</v>
      </c>
      <c r="T356" t="s">
        <v>555</v>
      </c>
      <c r="U356" t="s">
        <v>937</v>
      </c>
      <c r="V356">
        <v>1</v>
      </c>
    </row>
    <row r="357" spans="1:22" x14ac:dyDescent="0.25">
      <c r="A357" t="b">
        <v>0</v>
      </c>
      <c r="B357" t="s">
        <v>22</v>
      </c>
      <c r="C357" t="s">
        <v>938</v>
      </c>
      <c r="D357" t="s">
        <v>938</v>
      </c>
      <c r="E357" s="1">
        <v>588235294117647</v>
      </c>
      <c r="F357">
        <v>1</v>
      </c>
      <c r="G357">
        <v>2</v>
      </c>
      <c r="H357">
        <v>1</v>
      </c>
      <c r="I357">
        <v>1</v>
      </c>
      <c r="J357">
        <v>136</v>
      </c>
      <c r="K357" s="1">
        <v>14168</v>
      </c>
      <c r="L357" t="s">
        <v>602</v>
      </c>
      <c r="M357" t="s">
        <v>188</v>
      </c>
      <c r="N357" t="s">
        <v>188</v>
      </c>
      <c r="O357" t="s">
        <v>188</v>
      </c>
      <c r="P357" t="s">
        <v>188</v>
      </c>
      <c r="R357" s="2">
        <v>3600000</v>
      </c>
      <c r="S357" s="2">
        <v>3400000</v>
      </c>
      <c r="T357" t="s">
        <v>186</v>
      </c>
      <c r="U357" t="s">
        <v>939</v>
      </c>
      <c r="V357">
        <v>1</v>
      </c>
    </row>
    <row r="358" spans="1:22" x14ac:dyDescent="0.25">
      <c r="A358" t="b">
        <v>0</v>
      </c>
      <c r="B358" t="s">
        <v>22</v>
      </c>
      <c r="C358" t="s">
        <v>940</v>
      </c>
      <c r="D358" t="s">
        <v>940</v>
      </c>
      <c r="E358" s="1">
        <v>104838709677419</v>
      </c>
      <c r="F358">
        <v>2</v>
      </c>
      <c r="G358">
        <v>3</v>
      </c>
      <c r="H358">
        <v>2</v>
      </c>
      <c r="I358">
        <v>1</v>
      </c>
      <c r="J358">
        <v>124</v>
      </c>
      <c r="K358" t="s">
        <v>941</v>
      </c>
      <c r="L358" t="s">
        <v>942</v>
      </c>
      <c r="M358" t="s">
        <v>188</v>
      </c>
      <c r="N358" t="s">
        <v>188</v>
      </c>
      <c r="O358" t="s">
        <v>188</v>
      </c>
      <c r="P358" t="s">
        <v>188</v>
      </c>
      <c r="R358" s="2">
        <v>7200000</v>
      </c>
      <c r="S358" s="2">
        <v>8300000</v>
      </c>
      <c r="T358" t="s">
        <v>267</v>
      </c>
      <c r="U358" s="1">
        <v>341740067847661</v>
      </c>
      <c r="V358">
        <v>2</v>
      </c>
    </row>
    <row r="359" spans="1:22" x14ac:dyDescent="0.25">
      <c r="A359" t="b">
        <v>0</v>
      </c>
      <c r="B359" t="s">
        <v>22</v>
      </c>
      <c r="C359" t="s">
        <v>943</v>
      </c>
      <c r="D359" t="s">
        <v>943</v>
      </c>
      <c r="E359" s="1">
        <v>34965034965035</v>
      </c>
      <c r="F359">
        <v>1</v>
      </c>
      <c r="G359">
        <v>1</v>
      </c>
      <c r="H359">
        <v>1</v>
      </c>
      <c r="I359">
        <v>1</v>
      </c>
      <c r="J359">
        <v>286</v>
      </c>
      <c r="K359" s="1">
        <v>31512</v>
      </c>
      <c r="L359" t="s">
        <v>944</v>
      </c>
      <c r="M359" t="s">
        <v>188</v>
      </c>
      <c r="N359" t="s">
        <v>424</v>
      </c>
      <c r="O359" t="s">
        <v>188</v>
      </c>
      <c r="P359" t="s">
        <v>424</v>
      </c>
      <c r="R359" s="2">
        <v>10000000</v>
      </c>
      <c r="T359" t="s">
        <v>361</v>
      </c>
      <c r="U359" t="s">
        <v>945</v>
      </c>
      <c r="V359">
        <v>1</v>
      </c>
    </row>
    <row r="360" spans="1:22" x14ac:dyDescent="0.25">
      <c r="A360" t="b">
        <v>0</v>
      </c>
      <c r="B360" t="s">
        <v>22</v>
      </c>
      <c r="C360" t="s">
        <v>946</v>
      </c>
      <c r="D360" t="s">
        <v>946</v>
      </c>
      <c r="E360" s="1">
        <v>653061224489796</v>
      </c>
      <c r="F360">
        <v>1</v>
      </c>
      <c r="G360">
        <v>1</v>
      </c>
      <c r="H360">
        <v>1</v>
      </c>
      <c r="I360">
        <v>1</v>
      </c>
      <c r="J360">
        <v>245</v>
      </c>
      <c r="K360" s="1">
        <v>26105</v>
      </c>
      <c r="L360" t="s">
        <v>947</v>
      </c>
      <c r="M360" t="s">
        <v>188</v>
      </c>
      <c r="N360" t="s">
        <v>424</v>
      </c>
      <c r="O360" t="s">
        <v>188</v>
      </c>
      <c r="P360" t="s">
        <v>424</v>
      </c>
      <c r="R360" s="2">
        <v>490000</v>
      </c>
      <c r="T360" t="s">
        <v>446</v>
      </c>
      <c r="U360" t="s">
        <v>948</v>
      </c>
      <c r="V360">
        <v>1</v>
      </c>
    </row>
    <row r="361" spans="1:22" x14ac:dyDescent="0.25">
      <c r="A361" t="b">
        <v>0</v>
      </c>
      <c r="B361" t="s">
        <v>22</v>
      </c>
      <c r="C361" t="s">
        <v>949</v>
      </c>
      <c r="D361" t="s">
        <v>949</v>
      </c>
      <c r="E361" t="s">
        <v>950</v>
      </c>
      <c r="F361">
        <v>1</v>
      </c>
      <c r="G361">
        <v>1</v>
      </c>
      <c r="H361">
        <v>1</v>
      </c>
      <c r="I361">
        <v>1</v>
      </c>
      <c r="J361">
        <v>480</v>
      </c>
      <c r="K361" s="1">
        <v>47982</v>
      </c>
      <c r="L361" t="s">
        <v>368</v>
      </c>
      <c r="M361" t="s">
        <v>188</v>
      </c>
      <c r="N361" t="s">
        <v>424</v>
      </c>
      <c r="O361" t="s">
        <v>188</v>
      </c>
      <c r="P361" t="s">
        <v>424</v>
      </c>
      <c r="R361" s="2">
        <v>670000</v>
      </c>
      <c r="T361" t="s">
        <v>778</v>
      </c>
      <c r="U361" t="s">
        <v>951</v>
      </c>
      <c r="V361">
        <v>1</v>
      </c>
    </row>
    <row r="362" spans="1:22" x14ac:dyDescent="0.25">
      <c r="A362" t="b">
        <v>0</v>
      </c>
      <c r="B362" t="s">
        <v>22</v>
      </c>
      <c r="C362" t="s">
        <v>952</v>
      </c>
      <c r="D362" t="s">
        <v>952</v>
      </c>
      <c r="E362" s="1">
        <v>630252100840336</v>
      </c>
      <c r="F362">
        <v>1</v>
      </c>
      <c r="G362">
        <v>1</v>
      </c>
      <c r="H362">
        <v>1</v>
      </c>
      <c r="I362">
        <v>1</v>
      </c>
      <c r="J362">
        <v>238</v>
      </c>
      <c r="K362" s="1">
        <v>25885</v>
      </c>
      <c r="L362" t="s">
        <v>231</v>
      </c>
      <c r="M362" t="s">
        <v>188</v>
      </c>
      <c r="N362" t="s">
        <v>424</v>
      </c>
      <c r="O362" t="s">
        <v>188</v>
      </c>
      <c r="P362" t="s">
        <v>424</v>
      </c>
      <c r="T362" t="s">
        <v>555</v>
      </c>
      <c r="U362" t="s">
        <v>953</v>
      </c>
      <c r="V362">
        <v>1</v>
      </c>
    </row>
    <row r="363" spans="1:22" x14ac:dyDescent="0.25">
      <c r="A363" t="b">
        <v>0</v>
      </c>
      <c r="B363" t="s">
        <v>22</v>
      </c>
      <c r="C363" t="s">
        <v>954</v>
      </c>
      <c r="D363" t="s">
        <v>954</v>
      </c>
      <c r="E363" s="1">
        <v>418410041841004</v>
      </c>
      <c r="F363">
        <v>1</v>
      </c>
      <c r="G363">
        <v>2</v>
      </c>
      <c r="H363">
        <v>1</v>
      </c>
      <c r="I363">
        <v>1</v>
      </c>
      <c r="J363">
        <v>239</v>
      </c>
      <c r="K363" s="1">
        <v>24898</v>
      </c>
      <c r="L363" t="s">
        <v>955</v>
      </c>
      <c r="M363" t="s">
        <v>188</v>
      </c>
      <c r="N363" t="s">
        <v>188</v>
      </c>
      <c r="O363" t="s">
        <v>188</v>
      </c>
      <c r="P363" t="s">
        <v>188</v>
      </c>
      <c r="R363" s="2">
        <v>460000</v>
      </c>
      <c r="S363" s="2">
        <v>740000</v>
      </c>
      <c r="T363" t="s">
        <v>320</v>
      </c>
      <c r="U363" t="s">
        <v>956</v>
      </c>
      <c r="V363">
        <v>1</v>
      </c>
    </row>
    <row r="364" spans="1:22" x14ac:dyDescent="0.25">
      <c r="A364" t="b">
        <v>0</v>
      </c>
      <c r="B364" t="s">
        <v>22</v>
      </c>
      <c r="C364" t="s">
        <v>957</v>
      </c>
      <c r="D364" t="s">
        <v>957</v>
      </c>
      <c r="E364" s="1">
        <v>124688279301746</v>
      </c>
      <c r="F364">
        <v>1</v>
      </c>
      <c r="G364">
        <v>1</v>
      </c>
      <c r="H364">
        <v>1</v>
      </c>
      <c r="I364">
        <v>1</v>
      </c>
      <c r="J364">
        <v>1203</v>
      </c>
      <c r="K364" t="s">
        <v>958</v>
      </c>
      <c r="L364" t="s">
        <v>959</v>
      </c>
      <c r="M364" t="s">
        <v>188</v>
      </c>
      <c r="N364" t="s">
        <v>424</v>
      </c>
      <c r="O364" t="s">
        <v>188</v>
      </c>
      <c r="P364" t="s">
        <v>424</v>
      </c>
      <c r="R364" s="2">
        <v>2500000</v>
      </c>
      <c r="T364" t="s">
        <v>960</v>
      </c>
      <c r="U364" t="s">
        <v>961</v>
      </c>
      <c r="V364">
        <v>1</v>
      </c>
    </row>
    <row r="365" spans="1:22" x14ac:dyDescent="0.25">
      <c r="A365" t="b">
        <v>0</v>
      </c>
      <c r="B365" t="s">
        <v>22</v>
      </c>
      <c r="C365" t="s">
        <v>962</v>
      </c>
      <c r="D365" t="s">
        <v>962</v>
      </c>
      <c r="E365" s="1">
        <v>171606864274571</v>
      </c>
      <c r="F365">
        <v>1</v>
      </c>
      <c r="G365">
        <v>1</v>
      </c>
      <c r="H365">
        <v>1</v>
      </c>
      <c r="I365">
        <v>1</v>
      </c>
      <c r="J365">
        <v>641</v>
      </c>
      <c r="K365" s="1">
        <v>71496</v>
      </c>
      <c r="L365">
        <v>9</v>
      </c>
      <c r="M365" t="s">
        <v>188</v>
      </c>
      <c r="N365" t="s">
        <v>424</v>
      </c>
      <c r="O365" t="s">
        <v>188</v>
      </c>
      <c r="P365" t="s">
        <v>424</v>
      </c>
      <c r="R365" s="2">
        <v>630000</v>
      </c>
      <c r="T365" t="s">
        <v>862</v>
      </c>
      <c r="U365" t="s">
        <v>963</v>
      </c>
      <c r="V365">
        <v>1</v>
      </c>
    </row>
    <row r="366" spans="1:22" x14ac:dyDescent="0.25">
      <c r="A366" t="b">
        <v>0</v>
      </c>
      <c r="B366" t="s">
        <v>22</v>
      </c>
      <c r="C366" t="s">
        <v>964</v>
      </c>
      <c r="D366" t="s">
        <v>964</v>
      </c>
      <c r="E366" s="1">
        <v>27431421446384</v>
      </c>
      <c r="F366">
        <v>1</v>
      </c>
      <c r="G366">
        <v>1</v>
      </c>
      <c r="H366">
        <v>1</v>
      </c>
      <c r="I366">
        <v>1</v>
      </c>
      <c r="J366">
        <v>401</v>
      </c>
      <c r="K366" s="1">
        <v>44681</v>
      </c>
      <c r="L366" t="s">
        <v>965</v>
      </c>
      <c r="M366" t="s">
        <v>424</v>
      </c>
      <c r="N366" t="s">
        <v>188</v>
      </c>
      <c r="O366" t="s">
        <v>424</v>
      </c>
      <c r="P366" t="s">
        <v>188</v>
      </c>
      <c r="S366" s="2">
        <v>270000</v>
      </c>
      <c r="T366" t="s">
        <v>660</v>
      </c>
      <c r="U366" t="s">
        <v>966</v>
      </c>
      <c r="V366">
        <v>1</v>
      </c>
    </row>
    <row r="367" spans="1:22" x14ac:dyDescent="0.25">
      <c r="A367" t="b">
        <v>0</v>
      </c>
      <c r="B367" t="s">
        <v>22</v>
      </c>
      <c r="C367" t="s">
        <v>967</v>
      </c>
      <c r="D367" t="s">
        <v>967</v>
      </c>
      <c r="E367" s="1">
        <v>190677966101695</v>
      </c>
      <c r="F367">
        <v>1</v>
      </c>
      <c r="G367">
        <v>1</v>
      </c>
      <c r="H367">
        <v>1</v>
      </c>
      <c r="I367">
        <v>1</v>
      </c>
      <c r="J367">
        <v>472</v>
      </c>
      <c r="K367" s="1">
        <v>49353</v>
      </c>
      <c r="L367" t="s">
        <v>968</v>
      </c>
      <c r="M367" t="s">
        <v>424</v>
      </c>
      <c r="N367" t="s">
        <v>25</v>
      </c>
      <c r="O367" t="s">
        <v>424</v>
      </c>
      <c r="P367" t="s">
        <v>25</v>
      </c>
      <c r="S367" s="2">
        <v>11000000</v>
      </c>
      <c r="T367" t="s">
        <v>766</v>
      </c>
      <c r="U367" t="s">
        <v>969</v>
      </c>
      <c r="V367">
        <v>1</v>
      </c>
    </row>
    <row r="368" spans="1:22" x14ac:dyDescent="0.25">
      <c r="A368" t="b">
        <v>0</v>
      </c>
      <c r="B368" t="s">
        <v>22</v>
      </c>
      <c r="C368" t="s">
        <v>970</v>
      </c>
      <c r="D368" t="s">
        <v>970</v>
      </c>
      <c r="E368" s="1">
        <v>41958041958042</v>
      </c>
      <c r="F368">
        <v>1</v>
      </c>
      <c r="G368">
        <v>1</v>
      </c>
      <c r="H368">
        <v>1</v>
      </c>
      <c r="I368">
        <v>1</v>
      </c>
      <c r="J368">
        <v>286</v>
      </c>
      <c r="K368" s="1">
        <v>29548</v>
      </c>
      <c r="L368" t="s">
        <v>971</v>
      </c>
      <c r="M368" t="s">
        <v>424</v>
      </c>
      <c r="N368" t="s">
        <v>188</v>
      </c>
      <c r="O368" t="s">
        <v>424</v>
      </c>
      <c r="P368" t="s">
        <v>188</v>
      </c>
      <c r="S368" s="2">
        <v>13000000</v>
      </c>
      <c r="T368" t="s">
        <v>404</v>
      </c>
      <c r="U368" t="s">
        <v>972</v>
      </c>
      <c r="V368">
        <v>1</v>
      </c>
    </row>
    <row r="369" spans="1:22" x14ac:dyDescent="0.25">
      <c r="A369" t="b">
        <v>0</v>
      </c>
      <c r="B369" t="s">
        <v>22</v>
      </c>
      <c r="C369" t="s">
        <v>973</v>
      </c>
      <c r="D369" t="s">
        <v>973</v>
      </c>
      <c r="E369" s="1">
        <v>222672064777328</v>
      </c>
      <c r="F369">
        <v>1</v>
      </c>
      <c r="G369">
        <v>1</v>
      </c>
      <c r="H369">
        <v>1</v>
      </c>
      <c r="I369">
        <v>1</v>
      </c>
      <c r="J369">
        <v>494</v>
      </c>
      <c r="K369" s="1">
        <v>55889</v>
      </c>
      <c r="L369" t="s">
        <v>947</v>
      </c>
      <c r="M369" t="s">
        <v>188</v>
      </c>
      <c r="N369" t="s">
        <v>424</v>
      </c>
      <c r="O369" t="s">
        <v>188</v>
      </c>
      <c r="P369" t="s">
        <v>424</v>
      </c>
      <c r="R369" s="2">
        <v>520000</v>
      </c>
      <c r="T369" t="s">
        <v>857</v>
      </c>
      <c r="U369" t="s">
        <v>974</v>
      </c>
      <c r="V369">
        <v>1</v>
      </c>
    </row>
    <row r="370" spans="1:22" x14ac:dyDescent="0.25">
      <c r="A370" t="b">
        <v>0</v>
      </c>
      <c r="B370" t="s">
        <v>22</v>
      </c>
      <c r="C370" t="s">
        <v>975</v>
      </c>
      <c r="D370" t="s">
        <v>975</v>
      </c>
      <c r="E370" s="1">
        <v>32051282051282</v>
      </c>
      <c r="F370">
        <v>1</v>
      </c>
      <c r="G370">
        <v>1</v>
      </c>
      <c r="H370">
        <v>1</v>
      </c>
      <c r="I370">
        <v>1</v>
      </c>
      <c r="J370">
        <v>312</v>
      </c>
      <c r="K370" s="1">
        <v>35488</v>
      </c>
      <c r="L370" t="s">
        <v>125</v>
      </c>
      <c r="M370" t="s">
        <v>424</v>
      </c>
      <c r="N370" t="s">
        <v>25</v>
      </c>
      <c r="O370" t="s">
        <v>424</v>
      </c>
      <c r="P370" t="s">
        <v>25</v>
      </c>
      <c r="S370" s="2">
        <v>1000000</v>
      </c>
      <c r="T370" t="s">
        <v>976</v>
      </c>
      <c r="U370" t="s">
        <v>977</v>
      </c>
      <c r="V370">
        <v>1</v>
      </c>
    </row>
    <row r="371" spans="1:22" x14ac:dyDescent="0.25">
      <c r="A371" t="b">
        <v>0</v>
      </c>
      <c r="B371" t="s">
        <v>22</v>
      </c>
      <c r="C371" t="s">
        <v>978</v>
      </c>
      <c r="D371" t="s">
        <v>978</v>
      </c>
      <c r="E371" s="1">
        <v>28125</v>
      </c>
      <c r="F371">
        <v>1</v>
      </c>
      <c r="G371">
        <v>3</v>
      </c>
      <c r="H371">
        <v>1</v>
      </c>
      <c r="I371">
        <v>1</v>
      </c>
      <c r="J371">
        <v>320</v>
      </c>
      <c r="K371" s="1">
        <v>34553</v>
      </c>
      <c r="L371" t="s">
        <v>122</v>
      </c>
      <c r="M371" t="s">
        <v>424</v>
      </c>
      <c r="N371" t="s">
        <v>188</v>
      </c>
      <c r="O371" t="s">
        <v>424</v>
      </c>
      <c r="P371" t="s">
        <v>188</v>
      </c>
      <c r="S371" s="2">
        <v>3100000</v>
      </c>
      <c r="T371" t="s">
        <v>660</v>
      </c>
      <c r="U371" t="s">
        <v>979</v>
      </c>
      <c r="V371">
        <v>1</v>
      </c>
    </row>
    <row r="372" spans="1:22" x14ac:dyDescent="0.25">
      <c r="A372" t="b">
        <v>0</v>
      </c>
      <c r="B372" t="s">
        <v>22</v>
      </c>
      <c r="C372" t="s">
        <v>980</v>
      </c>
      <c r="D372" t="s">
        <v>980</v>
      </c>
      <c r="E372" t="s">
        <v>981</v>
      </c>
      <c r="F372">
        <v>1</v>
      </c>
      <c r="G372">
        <v>3</v>
      </c>
      <c r="H372">
        <v>1</v>
      </c>
      <c r="I372">
        <v>1</v>
      </c>
      <c r="J372">
        <v>849</v>
      </c>
      <c r="K372" t="s">
        <v>982</v>
      </c>
      <c r="L372" t="s">
        <v>983</v>
      </c>
      <c r="M372" t="s">
        <v>188</v>
      </c>
      <c r="N372" t="s">
        <v>188</v>
      </c>
      <c r="O372" t="s">
        <v>188</v>
      </c>
      <c r="P372" t="s">
        <v>188</v>
      </c>
      <c r="R372" s="2">
        <v>1600000000</v>
      </c>
      <c r="S372" s="2">
        <v>12000000</v>
      </c>
      <c r="T372" t="s">
        <v>984</v>
      </c>
      <c r="U372" s="1">
        <v>314728534626487</v>
      </c>
      <c r="V372">
        <v>1</v>
      </c>
    </row>
    <row r="373" spans="1:22" x14ac:dyDescent="0.25">
      <c r="A373" t="b">
        <v>0</v>
      </c>
      <c r="B373" t="s">
        <v>22</v>
      </c>
      <c r="C373" t="s">
        <v>985</v>
      </c>
      <c r="D373" t="s">
        <v>985</v>
      </c>
      <c r="E373" s="1">
        <v>454545454545455</v>
      </c>
      <c r="F373">
        <v>1</v>
      </c>
      <c r="G373">
        <v>1</v>
      </c>
      <c r="H373">
        <v>1</v>
      </c>
      <c r="I373">
        <v>1</v>
      </c>
      <c r="J373">
        <v>242</v>
      </c>
      <c r="K373" s="1">
        <v>27693</v>
      </c>
      <c r="L373" t="s">
        <v>947</v>
      </c>
      <c r="M373" t="s">
        <v>424</v>
      </c>
      <c r="N373" t="s">
        <v>188</v>
      </c>
      <c r="O373" t="s">
        <v>424</v>
      </c>
      <c r="P373" t="s">
        <v>188</v>
      </c>
      <c r="S373" s="2">
        <v>690000</v>
      </c>
      <c r="T373" t="s">
        <v>617</v>
      </c>
      <c r="U373" t="s">
        <v>986</v>
      </c>
      <c r="V373">
        <v>1</v>
      </c>
    </row>
    <row r="374" spans="1:22" x14ac:dyDescent="0.25">
      <c r="A374" t="b">
        <v>0</v>
      </c>
      <c r="B374" t="s">
        <v>22</v>
      </c>
      <c r="C374" t="s">
        <v>987</v>
      </c>
      <c r="D374" t="s">
        <v>987</v>
      </c>
      <c r="E374" s="1">
        <v>198915009041591</v>
      </c>
      <c r="F374">
        <v>1</v>
      </c>
      <c r="G374">
        <v>2</v>
      </c>
      <c r="H374">
        <v>1</v>
      </c>
      <c r="I374">
        <v>1</v>
      </c>
      <c r="J374">
        <v>553</v>
      </c>
      <c r="K374" s="1">
        <v>63356</v>
      </c>
      <c r="L374" t="s">
        <v>988</v>
      </c>
      <c r="M374" t="s">
        <v>188</v>
      </c>
      <c r="N374" t="s">
        <v>188</v>
      </c>
      <c r="O374" t="s">
        <v>188</v>
      </c>
      <c r="P374" t="s">
        <v>188</v>
      </c>
      <c r="R374" s="2">
        <v>1000000</v>
      </c>
      <c r="S374" s="2">
        <v>1900000</v>
      </c>
      <c r="T374" t="s">
        <v>857</v>
      </c>
      <c r="U374" s="1">
        <v>31265099503593</v>
      </c>
      <c r="V374">
        <v>1</v>
      </c>
    </row>
    <row r="375" spans="1:22" x14ac:dyDescent="0.25">
      <c r="A375" t="b">
        <v>0</v>
      </c>
      <c r="B375" t="s">
        <v>22</v>
      </c>
      <c r="C375" t="s">
        <v>989</v>
      </c>
      <c r="D375" t="s">
        <v>989</v>
      </c>
      <c r="E375" t="s">
        <v>990</v>
      </c>
      <c r="F375">
        <v>2</v>
      </c>
      <c r="G375">
        <v>3</v>
      </c>
      <c r="H375">
        <v>2</v>
      </c>
      <c r="I375">
        <v>1</v>
      </c>
      <c r="J375">
        <v>3447</v>
      </c>
      <c r="K375" s="1">
        <v>357933</v>
      </c>
      <c r="L375" t="s">
        <v>983</v>
      </c>
      <c r="M375" t="s">
        <v>188</v>
      </c>
      <c r="N375" t="s">
        <v>188</v>
      </c>
      <c r="O375" t="s">
        <v>188</v>
      </c>
      <c r="P375" t="s">
        <v>188</v>
      </c>
      <c r="R375" s="2">
        <v>24000000</v>
      </c>
      <c r="S375" s="2">
        <v>23000000</v>
      </c>
      <c r="T375" t="s">
        <v>991</v>
      </c>
      <c r="U375" s="1">
        <v>312487659682495</v>
      </c>
      <c r="V375">
        <v>2</v>
      </c>
    </row>
    <row r="376" spans="1:22" x14ac:dyDescent="0.25">
      <c r="A376" t="b">
        <v>0</v>
      </c>
      <c r="B376" t="s">
        <v>22</v>
      </c>
      <c r="C376" t="s">
        <v>992</v>
      </c>
      <c r="D376" t="s">
        <v>992</v>
      </c>
      <c r="E376" s="1">
        <v>248447204968944</v>
      </c>
      <c r="F376">
        <v>1</v>
      </c>
      <c r="G376">
        <v>1</v>
      </c>
      <c r="H376">
        <v>0</v>
      </c>
      <c r="I376">
        <v>0</v>
      </c>
      <c r="J376">
        <v>322</v>
      </c>
      <c r="K376" s="1">
        <v>33156</v>
      </c>
      <c r="L376">
        <v>9</v>
      </c>
      <c r="M376" t="s">
        <v>188</v>
      </c>
      <c r="N376" t="s">
        <v>424</v>
      </c>
      <c r="O376" t="s">
        <v>188</v>
      </c>
      <c r="P376" t="s">
        <v>424</v>
      </c>
      <c r="T376" t="s">
        <v>993</v>
      </c>
      <c r="U376" t="s">
        <v>994</v>
      </c>
      <c r="V376">
        <v>1</v>
      </c>
    </row>
    <row r="377" spans="1:22" x14ac:dyDescent="0.25">
      <c r="A377" t="b">
        <v>0</v>
      </c>
      <c r="B377" t="s">
        <v>22</v>
      </c>
      <c r="C377" t="s">
        <v>995</v>
      </c>
      <c r="D377" t="s">
        <v>995</v>
      </c>
      <c r="E377" s="1">
        <v>843373493975904</v>
      </c>
      <c r="F377">
        <v>2</v>
      </c>
      <c r="G377">
        <v>2</v>
      </c>
      <c r="H377">
        <v>2</v>
      </c>
      <c r="I377">
        <v>1</v>
      </c>
      <c r="J377">
        <v>166</v>
      </c>
      <c r="K377" s="1">
        <v>17594</v>
      </c>
      <c r="L377" t="s">
        <v>996</v>
      </c>
      <c r="M377" t="s">
        <v>188</v>
      </c>
      <c r="N377" t="s">
        <v>188</v>
      </c>
      <c r="O377" t="s">
        <v>188</v>
      </c>
      <c r="P377" t="s">
        <v>188</v>
      </c>
      <c r="R377" s="2">
        <v>2500000</v>
      </c>
      <c r="S377" s="2">
        <v>1100000</v>
      </c>
      <c r="T377" t="s">
        <v>201</v>
      </c>
      <c r="U377" s="1">
        <v>30789900644647</v>
      </c>
      <c r="V377">
        <v>2</v>
      </c>
    </row>
    <row r="378" spans="1:22" x14ac:dyDescent="0.25">
      <c r="A378" t="b">
        <v>0</v>
      </c>
      <c r="B378" t="s">
        <v>22</v>
      </c>
      <c r="C378" t="s">
        <v>997</v>
      </c>
      <c r="D378" t="s">
        <v>997</v>
      </c>
      <c r="E378" s="1">
        <v>328947368421053</v>
      </c>
      <c r="F378">
        <v>1</v>
      </c>
      <c r="G378">
        <v>1</v>
      </c>
      <c r="H378">
        <v>1</v>
      </c>
      <c r="I378">
        <v>1</v>
      </c>
      <c r="J378">
        <v>304</v>
      </c>
      <c r="K378" s="1">
        <v>33886</v>
      </c>
      <c r="L378" t="s">
        <v>998</v>
      </c>
      <c r="M378" t="s">
        <v>424</v>
      </c>
      <c r="N378" t="s">
        <v>188</v>
      </c>
      <c r="O378" t="s">
        <v>424</v>
      </c>
      <c r="P378" t="s">
        <v>188</v>
      </c>
      <c r="S378" s="2">
        <v>2500000</v>
      </c>
      <c r="T378" t="s">
        <v>608</v>
      </c>
      <c r="U378" t="s">
        <v>999</v>
      </c>
      <c r="V378">
        <v>1</v>
      </c>
    </row>
    <row r="379" spans="1:22" x14ac:dyDescent="0.25">
      <c r="A379" t="b">
        <v>0</v>
      </c>
      <c r="B379" t="s">
        <v>22</v>
      </c>
      <c r="C379" t="s">
        <v>1000</v>
      </c>
      <c r="D379" t="s">
        <v>1000</v>
      </c>
      <c r="E379" s="1">
        <v>765957446808511</v>
      </c>
      <c r="F379">
        <v>2</v>
      </c>
      <c r="G379">
        <v>2</v>
      </c>
      <c r="H379">
        <v>2</v>
      </c>
      <c r="I379">
        <v>1</v>
      </c>
      <c r="J379">
        <v>235</v>
      </c>
      <c r="K379" s="1">
        <v>25528</v>
      </c>
      <c r="L379" t="s">
        <v>1001</v>
      </c>
      <c r="M379" t="s">
        <v>424</v>
      </c>
      <c r="N379" t="s">
        <v>188</v>
      </c>
      <c r="O379" t="s">
        <v>424</v>
      </c>
      <c r="P379" t="s">
        <v>188</v>
      </c>
      <c r="S379" s="2">
        <v>2400000</v>
      </c>
      <c r="T379" t="s">
        <v>421</v>
      </c>
      <c r="U379" t="s">
        <v>1002</v>
      </c>
      <c r="V379">
        <v>2</v>
      </c>
    </row>
    <row r="380" spans="1:22" x14ac:dyDescent="0.25">
      <c r="A380" t="b">
        <v>0</v>
      </c>
      <c r="B380" t="s">
        <v>22</v>
      </c>
      <c r="C380" t="s">
        <v>1003</v>
      </c>
      <c r="D380" t="s">
        <v>1003</v>
      </c>
      <c r="E380" s="1">
        <v>72463768115942</v>
      </c>
      <c r="F380">
        <v>1</v>
      </c>
      <c r="G380">
        <v>1</v>
      </c>
      <c r="H380">
        <v>1</v>
      </c>
      <c r="I380">
        <v>1</v>
      </c>
      <c r="J380">
        <v>138</v>
      </c>
      <c r="K380" s="1">
        <v>14289</v>
      </c>
      <c r="L380" t="s">
        <v>1004</v>
      </c>
      <c r="M380" t="s">
        <v>188</v>
      </c>
      <c r="N380" t="s">
        <v>424</v>
      </c>
      <c r="O380" t="s">
        <v>188</v>
      </c>
      <c r="P380" t="s">
        <v>424</v>
      </c>
      <c r="R380" s="2">
        <v>680000</v>
      </c>
      <c r="T380" t="s">
        <v>391</v>
      </c>
      <c r="U380" t="s">
        <v>1005</v>
      </c>
      <c r="V380">
        <v>1</v>
      </c>
    </row>
    <row r="381" spans="1:22" x14ac:dyDescent="0.25">
      <c r="A381" t="b">
        <v>0</v>
      </c>
      <c r="B381" t="s">
        <v>22</v>
      </c>
      <c r="C381" t="s">
        <v>1006</v>
      </c>
      <c r="D381" t="s">
        <v>1006</v>
      </c>
      <c r="E381" s="1">
        <v>170731707317073</v>
      </c>
      <c r="F381">
        <v>1</v>
      </c>
      <c r="G381">
        <v>1</v>
      </c>
      <c r="H381">
        <v>1</v>
      </c>
      <c r="I381">
        <v>1</v>
      </c>
      <c r="J381">
        <v>410</v>
      </c>
      <c r="K381" s="1">
        <v>43047</v>
      </c>
      <c r="L381" t="s">
        <v>1007</v>
      </c>
      <c r="M381" t="s">
        <v>424</v>
      </c>
      <c r="N381" t="s">
        <v>25</v>
      </c>
      <c r="O381" t="s">
        <v>424</v>
      </c>
      <c r="P381" t="s">
        <v>25</v>
      </c>
      <c r="S381" s="2">
        <v>3000000</v>
      </c>
      <c r="T381" t="s">
        <v>660</v>
      </c>
      <c r="U381" t="s">
        <v>1008</v>
      </c>
      <c r="V381">
        <v>1</v>
      </c>
    </row>
    <row r="382" spans="1:22" x14ac:dyDescent="0.25">
      <c r="A382" t="b">
        <v>0</v>
      </c>
      <c r="B382" t="s">
        <v>22</v>
      </c>
      <c r="C382" t="s">
        <v>1009</v>
      </c>
      <c r="D382" t="s">
        <v>1009</v>
      </c>
      <c r="E382" s="1">
        <v>179775280898876</v>
      </c>
      <c r="F382">
        <v>1</v>
      </c>
      <c r="G382">
        <v>2</v>
      </c>
      <c r="H382">
        <v>1</v>
      </c>
      <c r="I382">
        <v>1</v>
      </c>
      <c r="J382">
        <v>445</v>
      </c>
      <c r="K382" s="1">
        <v>47011</v>
      </c>
      <c r="L382" t="s">
        <v>636</v>
      </c>
      <c r="M382" t="s">
        <v>188</v>
      </c>
      <c r="N382" t="s">
        <v>424</v>
      </c>
      <c r="O382" t="s">
        <v>188</v>
      </c>
      <c r="P382" t="s">
        <v>424</v>
      </c>
      <c r="R382" s="2">
        <v>8600000</v>
      </c>
      <c r="T382" t="s">
        <v>660</v>
      </c>
      <c r="U382" t="s">
        <v>1010</v>
      </c>
      <c r="V382">
        <v>1</v>
      </c>
    </row>
    <row r="383" spans="1:22" x14ac:dyDescent="0.25">
      <c r="A383" t="b">
        <v>0</v>
      </c>
      <c r="B383" t="s">
        <v>22</v>
      </c>
      <c r="C383" t="s">
        <v>1011</v>
      </c>
      <c r="D383" t="s">
        <v>1011</v>
      </c>
      <c r="E383" s="1">
        <v>109965635738832</v>
      </c>
      <c r="F383">
        <v>1</v>
      </c>
      <c r="G383">
        <v>1</v>
      </c>
      <c r="H383">
        <v>1</v>
      </c>
      <c r="I383">
        <v>1</v>
      </c>
      <c r="J383">
        <v>1455</v>
      </c>
      <c r="K383" s="1">
        <v>151807</v>
      </c>
      <c r="L383" t="s">
        <v>1012</v>
      </c>
      <c r="M383" t="s">
        <v>188</v>
      </c>
      <c r="N383" t="s">
        <v>424</v>
      </c>
      <c r="O383" t="s">
        <v>188</v>
      </c>
      <c r="P383" t="s">
        <v>424</v>
      </c>
      <c r="R383" s="2">
        <v>1000000</v>
      </c>
      <c r="T383" t="s">
        <v>1013</v>
      </c>
      <c r="U383" t="s">
        <v>1014</v>
      </c>
      <c r="V383">
        <v>1</v>
      </c>
    </row>
    <row r="384" spans="1:22" x14ac:dyDescent="0.25">
      <c r="A384" t="b">
        <v>0</v>
      </c>
      <c r="B384" t="s">
        <v>22</v>
      </c>
      <c r="C384" t="s">
        <v>1015</v>
      </c>
      <c r="D384" t="s">
        <v>1015</v>
      </c>
      <c r="E384" s="1">
        <v>37542662116041</v>
      </c>
      <c r="F384">
        <v>1</v>
      </c>
      <c r="G384">
        <v>1</v>
      </c>
      <c r="H384">
        <v>1</v>
      </c>
      <c r="I384">
        <v>1</v>
      </c>
      <c r="J384">
        <v>293</v>
      </c>
      <c r="K384" s="1">
        <v>33651</v>
      </c>
      <c r="L384" t="s">
        <v>1016</v>
      </c>
      <c r="M384" t="s">
        <v>188</v>
      </c>
      <c r="N384" t="s">
        <v>424</v>
      </c>
      <c r="O384" t="s">
        <v>188</v>
      </c>
      <c r="P384" t="s">
        <v>424</v>
      </c>
      <c r="T384" t="s">
        <v>555</v>
      </c>
      <c r="U384" t="s">
        <v>1017</v>
      </c>
      <c r="V384">
        <v>1</v>
      </c>
    </row>
    <row r="385" spans="1:22" x14ac:dyDescent="0.25">
      <c r="A385" t="b">
        <v>0</v>
      </c>
      <c r="B385" t="s">
        <v>22</v>
      </c>
      <c r="C385" t="s">
        <v>1018</v>
      </c>
      <c r="D385" t="s">
        <v>1018</v>
      </c>
      <c r="E385" s="1">
        <v>117820324005891</v>
      </c>
      <c r="F385">
        <v>1</v>
      </c>
      <c r="G385">
        <v>1</v>
      </c>
      <c r="H385">
        <v>1</v>
      </c>
      <c r="I385">
        <v>1</v>
      </c>
      <c r="J385">
        <v>679</v>
      </c>
      <c r="K385" t="s">
        <v>1019</v>
      </c>
      <c r="L385" t="s">
        <v>1020</v>
      </c>
      <c r="M385" t="s">
        <v>188</v>
      </c>
      <c r="N385" t="s">
        <v>424</v>
      </c>
      <c r="O385" t="s">
        <v>188</v>
      </c>
      <c r="P385" t="s">
        <v>424</v>
      </c>
      <c r="R385" s="2">
        <v>1900000</v>
      </c>
      <c r="T385" t="s">
        <v>559</v>
      </c>
      <c r="U385" t="s">
        <v>1021</v>
      </c>
      <c r="V385">
        <v>1</v>
      </c>
    </row>
    <row r="386" spans="1:22" x14ac:dyDescent="0.25">
      <c r="A386" t="b">
        <v>0</v>
      </c>
      <c r="B386" t="s">
        <v>22</v>
      </c>
      <c r="C386" t="s">
        <v>1022</v>
      </c>
      <c r="D386" t="s">
        <v>1022</v>
      </c>
      <c r="E386" s="1">
        <v>279232111692845</v>
      </c>
      <c r="F386">
        <v>1</v>
      </c>
      <c r="G386">
        <v>1</v>
      </c>
      <c r="H386">
        <v>1</v>
      </c>
      <c r="I386">
        <v>1</v>
      </c>
      <c r="J386">
        <v>573</v>
      </c>
      <c r="K386" t="s">
        <v>1023</v>
      </c>
      <c r="L386" t="s">
        <v>895</v>
      </c>
      <c r="M386" t="s">
        <v>188</v>
      </c>
      <c r="N386" t="s">
        <v>424</v>
      </c>
      <c r="O386" t="s">
        <v>188</v>
      </c>
      <c r="P386" t="s">
        <v>424</v>
      </c>
      <c r="R386" s="2">
        <v>870000</v>
      </c>
      <c r="T386" t="s">
        <v>1024</v>
      </c>
      <c r="U386" t="s">
        <v>1025</v>
      </c>
      <c r="V386">
        <v>1</v>
      </c>
    </row>
    <row r="387" spans="1:22" x14ac:dyDescent="0.25">
      <c r="A387" t="b">
        <v>0</v>
      </c>
      <c r="B387" t="s">
        <v>22</v>
      </c>
      <c r="C387" t="s">
        <v>1026</v>
      </c>
      <c r="D387" t="s">
        <v>1026</v>
      </c>
      <c r="E387" s="1">
        <v>110803324099723</v>
      </c>
      <c r="F387">
        <v>1</v>
      </c>
      <c r="G387">
        <v>1</v>
      </c>
      <c r="H387">
        <v>1</v>
      </c>
      <c r="I387">
        <v>1</v>
      </c>
      <c r="J387">
        <v>722</v>
      </c>
      <c r="K387" s="1">
        <v>78546</v>
      </c>
      <c r="L387" t="s">
        <v>1027</v>
      </c>
      <c r="M387" t="s">
        <v>424</v>
      </c>
      <c r="N387" t="s">
        <v>25</v>
      </c>
      <c r="O387" t="s">
        <v>424</v>
      </c>
      <c r="P387" t="s">
        <v>25</v>
      </c>
      <c r="S387" s="2">
        <v>1500000</v>
      </c>
      <c r="T387" t="s">
        <v>567</v>
      </c>
      <c r="U387" t="s">
        <v>1028</v>
      </c>
      <c r="V387">
        <v>1</v>
      </c>
    </row>
    <row r="388" spans="1:22" x14ac:dyDescent="0.25">
      <c r="A388" t="b">
        <v>0</v>
      </c>
      <c r="B388" t="s">
        <v>22</v>
      </c>
      <c r="C388" t="s">
        <v>1029</v>
      </c>
      <c r="D388" t="s">
        <v>1029</v>
      </c>
      <c r="E388" s="1">
        <v>236686390532544</v>
      </c>
      <c r="F388">
        <v>1</v>
      </c>
      <c r="G388">
        <v>1</v>
      </c>
      <c r="H388">
        <v>1</v>
      </c>
      <c r="I388">
        <v>1</v>
      </c>
      <c r="J388">
        <v>507</v>
      </c>
      <c r="K388" t="s">
        <v>1030</v>
      </c>
      <c r="L388" t="s">
        <v>584</v>
      </c>
      <c r="M388" t="s">
        <v>188</v>
      </c>
      <c r="N388" t="s">
        <v>424</v>
      </c>
      <c r="O388" t="s">
        <v>188</v>
      </c>
      <c r="P388" t="s">
        <v>424</v>
      </c>
      <c r="T388" t="s">
        <v>357</v>
      </c>
      <c r="U388" t="s">
        <v>1031</v>
      </c>
      <c r="V388">
        <v>1</v>
      </c>
    </row>
    <row r="389" spans="1:22" x14ac:dyDescent="0.25">
      <c r="A389" t="b">
        <v>0</v>
      </c>
      <c r="B389" t="s">
        <v>22</v>
      </c>
      <c r="C389" t="s">
        <v>1032</v>
      </c>
      <c r="D389" t="s">
        <v>1032</v>
      </c>
      <c r="E389" t="s">
        <v>1033</v>
      </c>
      <c r="F389">
        <v>1</v>
      </c>
      <c r="G389">
        <v>1</v>
      </c>
      <c r="H389">
        <v>1</v>
      </c>
      <c r="I389">
        <v>1</v>
      </c>
      <c r="J389">
        <v>4723</v>
      </c>
      <c r="K389" s="1">
        <v>497106</v>
      </c>
      <c r="L389" t="s">
        <v>1034</v>
      </c>
      <c r="M389" t="s">
        <v>188</v>
      </c>
      <c r="N389" t="s">
        <v>424</v>
      </c>
      <c r="O389" t="s">
        <v>188</v>
      </c>
      <c r="P389" t="s">
        <v>424</v>
      </c>
      <c r="R389" s="2">
        <v>610000</v>
      </c>
      <c r="T389" t="s">
        <v>1035</v>
      </c>
      <c r="U389" t="s">
        <v>1036</v>
      </c>
      <c r="V389">
        <v>1</v>
      </c>
    </row>
    <row r="390" spans="1:22" x14ac:dyDescent="0.25">
      <c r="A390" t="b">
        <v>0</v>
      </c>
      <c r="B390" t="s">
        <v>22</v>
      </c>
      <c r="C390" t="s">
        <v>1037</v>
      </c>
      <c r="D390" t="s">
        <v>1037</v>
      </c>
      <c r="E390" t="s">
        <v>1038</v>
      </c>
      <c r="F390">
        <v>1</v>
      </c>
      <c r="G390">
        <v>1</v>
      </c>
      <c r="H390">
        <v>1</v>
      </c>
      <c r="I390">
        <v>1</v>
      </c>
      <c r="J390">
        <v>2117</v>
      </c>
      <c r="K390" s="1">
        <v>219131</v>
      </c>
      <c r="L390" t="s">
        <v>1039</v>
      </c>
      <c r="M390" t="s">
        <v>424</v>
      </c>
      <c r="N390" t="s">
        <v>188</v>
      </c>
      <c r="O390" t="s">
        <v>424</v>
      </c>
      <c r="P390" t="s">
        <v>188</v>
      </c>
      <c r="S390" s="2">
        <v>610000</v>
      </c>
      <c r="T390" t="s">
        <v>1040</v>
      </c>
      <c r="U390" t="s">
        <v>1041</v>
      </c>
      <c r="V390">
        <v>1</v>
      </c>
    </row>
    <row r="391" spans="1:22" x14ac:dyDescent="0.25">
      <c r="A391" t="b">
        <v>0</v>
      </c>
      <c r="B391" t="s">
        <v>22</v>
      </c>
      <c r="C391" t="s">
        <v>1042</v>
      </c>
      <c r="D391" t="s">
        <v>1042</v>
      </c>
      <c r="E391" s="1">
        <v>153256704980843</v>
      </c>
      <c r="F391">
        <v>1</v>
      </c>
      <c r="G391">
        <v>2</v>
      </c>
      <c r="H391">
        <v>1</v>
      </c>
      <c r="I391">
        <v>1</v>
      </c>
      <c r="J391">
        <v>522</v>
      </c>
      <c r="K391" s="1">
        <v>58993</v>
      </c>
      <c r="L391" t="s">
        <v>828</v>
      </c>
      <c r="M391" t="s">
        <v>188</v>
      </c>
      <c r="N391" t="s">
        <v>188</v>
      </c>
      <c r="O391" t="s">
        <v>188</v>
      </c>
      <c r="P391" t="s">
        <v>188</v>
      </c>
      <c r="R391" s="2">
        <v>11000000</v>
      </c>
      <c r="S391" s="2">
        <v>13000000</v>
      </c>
      <c r="T391" t="s">
        <v>559</v>
      </c>
      <c r="U391" s="1">
        <v>288685550971225</v>
      </c>
      <c r="V391">
        <v>1</v>
      </c>
    </row>
    <row r="392" spans="1:22" x14ac:dyDescent="0.25">
      <c r="A392" t="b">
        <v>0</v>
      </c>
      <c r="B392" t="s">
        <v>22</v>
      </c>
      <c r="C392" t="s">
        <v>1043</v>
      </c>
      <c r="D392" t="s">
        <v>1043</v>
      </c>
      <c r="E392" t="s">
        <v>1044</v>
      </c>
      <c r="F392">
        <v>1</v>
      </c>
      <c r="G392">
        <v>1</v>
      </c>
      <c r="H392">
        <v>1</v>
      </c>
      <c r="I392">
        <v>1</v>
      </c>
      <c r="J392">
        <v>995</v>
      </c>
      <c r="K392" s="1">
        <v>96703</v>
      </c>
      <c r="L392" t="s">
        <v>1045</v>
      </c>
      <c r="M392" t="s">
        <v>188</v>
      </c>
      <c r="N392" t="s">
        <v>424</v>
      </c>
      <c r="O392" t="s">
        <v>188</v>
      </c>
      <c r="P392" t="s">
        <v>424</v>
      </c>
      <c r="R392" s="2">
        <v>1300000</v>
      </c>
      <c r="T392" t="s">
        <v>840</v>
      </c>
      <c r="U392" t="s">
        <v>1046</v>
      </c>
      <c r="V392">
        <v>1</v>
      </c>
    </row>
    <row r="393" spans="1:22" x14ac:dyDescent="0.25">
      <c r="A393" t="b">
        <v>0</v>
      </c>
      <c r="B393" t="s">
        <v>22</v>
      </c>
      <c r="C393" t="s">
        <v>1047</v>
      </c>
      <c r="D393" t="s">
        <v>1047</v>
      </c>
      <c r="E393" t="s">
        <v>1048</v>
      </c>
      <c r="F393">
        <v>1</v>
      </c>
      <c r="G393">
        <v>1</v>
      </c>
      <c r="H393">
        <v>1</v>
      </c>
      <c r="I393">
        <v>1</v>
      </c>
      <c r="J393">
        <v>4341</v>
      </c>
      <c r="K393" s="1">
        <v>454949</v>
      </c>
      <c r="L393" t="s">
        <v>1049</v>
      </c>
      <c r="M393" t="s">
        <v>424</v>
      </c>
      <c r="N393" t="s">
        <v>188</v>
      </c>
      <c r="O393" t="s">
        <v>424</v>
      </c>
      <c r="P393" t="s">
        <v>188</v>
      </c>
      <c r="S393" s="2">
        <v>1500000</v>
      </c>
      <c r="T393" t="s">
        <v>1050</v>
      </c>
      <c r="U393" t="s">
        <v>1051</v>
      </c>
      <c r="V393">
        <v>1</v>
      </c>
    </row>
    <row r="394" spans="1:22" x14ac:dyDescent="0.25">
      <c r="A394" t="b">
        <v>0</v>
      </c>
      <c r="B394" t="s">
        <v>22</v>
      </c>
      <c r="C394" t="s">
        <v>1052</v>
      </c>
      <c r="D394" t="s">
        <v>1052</v>
      </c>
      <c r="E394" s="1">
        <v>4375</v>
      </c>
      <c r="F394">
        <v>1</v>
      </c>
      <c r="G394">
        <v>1</v>
      </c>
      <c r="H394">
        <v>1</v>
      </c>
      <c r="I394">
        <v>1</v>
      </c>
      <c r="J394">
        <v>160</v>
      </c>
      <c r="K394" t="s">
        <v>1053</v>
      </c>
      <c r="L394" t="s">
        <v>488</v>
      </c>
      <c r="M394" t="s">
        <v>188</v>
      </c>
      <c r="N394" t="s">
        <v>424</v>
      </c>
      <c r="O394" t="s">
        <v>188</v>
      </c>
      <c r="P394" t="s">
        <v>424</v>
      </c>
      <c r="R394" s="2">
        <v>3000000</v>
      </c>
      <c r="T394" t="s">
        <v>186</v>
      </c>
      <c r="U394" t="s">
        <v>1054</v>
      </c>
      <c r="V394">
        <v>1</v>
      </c>
    </row>
    <row r="395" spans="1:22" x14ac:dyDescent="0.25">
      <c r="A395" t="b">
        <v>0</v>
      </c>
      <c r="B395" t="s">
        <v>22</v>
      </c>
      <c r="C395" t="s">
        <v>1055</v>
      </c>
      <c r="D395" t="s">
        <v>1055</v>
      </c>
      <c r="E395" s="1">
        <v>120879120879121</v>
      </c>
      <c r="F395">
        <v>1</v>
      </c>
      <c r="G395">
        <v>1</v>
      </c>
      <c r="H395">
        <v>1</v>
      </c>
      <c r="I395">
        <v>1</v>
      </c>
      <c r="J395">
        <v>91</v>
      </c>
      <c r="K395" s="1">
        <v>10315</v>
      </c>
      <c r="L395" t="s">
        <v>1056</v>
      </c>
      <c r="M395" t="s">
        <v>424</v>
      </c>
      <c r="N395" t="s">
        <v>188</v>
      </c>
      <c r="O395" t="s">
        <v>424</v>
      </c>
      <c r="P395" t="s">
        <v>188</v>
      </c>
      <c r="S395" s="2">
        <v>330000</v>
      </c>
      <c r="T395" t="s">
        <v>186</v>
      </c>
      <c r="U395" t="s">
        <v>1057</v>
      </c>
      <c r="V395">
        <v>1</v>
      </c>
    </row>
    <row r="396" spans="1:22" x14ac:dyDescent="0.25">
      <c r="A396" t="b">
        <v>0</v>
      </c>
      <c r="B396" t="s">
        <v>22</v>
      </c>
      <c r="C396" t="s">
        <v>1058</v>
      </c>
      <c r="D396" t="s">
        <v>1058</v>
      </c>
      <c r="E396" t="s">
        <v>1059</v>
      </c>
      <c r="F396">
        <v>1</v>
      </c>
      <c r="G396">
        <v>1</v>
      </c>
      <c r="H396">
        <v>1</v>
      </c>
      <c r="I396">
        <v>1</v>
      </c>
      <c r="J396">
        <v>1660</v>
      </c>
      <c r="K396" s="1">
        <v>173763</v>
      </c>
      <c r="L396" t="s">
        <v>169</v>
      </c>
      <c r="M396" t="s">
        <v>188</v>
      </c>
      <c r="N396" t="s">
        <v>424</v>
      </c>
      <c r="O396" t="s">
        <v>188</v>
      </c>
      <c r="P396" t="s">
        <v>424</v>
      </c>
      <c r="R396" s="2">
        <v>6300000</v>
      </c>
      <c r="T396" t="s">
        <v>1060</v>
      </c>
      <c r="U396" t="s">
        <v>1061</v>
      </c>
      <c r="V396">
        <v>1</v>
      </c>
    </row>
    <row r="397" spans="1:22" x14ac:dyDescent="0.25">
      <c r="A397" t="b">
        <v>0</v>
      </c>
      <c r="B397" t="s">
        <v>22</v>
      </c>
      <c r="C397" t="s">
        <v>1062</v>
      </c>
      <c r="D397" t="s">
        <v>1062</v>
      </c>
      <c r="E397" t="s">
        <v>1063</v>
      </c>
      <c r="F397">
        <v>1</v>
      </c>
      <c r="G397">
        <v>1</v>
      </c>
      <c r="H397">
        <v>0</v>
      </c>
      <c r="I397">
        <v>0</v>
      </c>
      <c r="J397">
        <v>657</v>
      </c>
      <c r="K397" s="1">
        <v>65637</v>
      </c>
      <c r="L397" t="s">
        <v>1064</v>
      </c>
      <c r="M397" t="s">
        <v>188</v>
      </c>
      <c r="N397" t="s">
        <v>424</v>
      </c>
      <c r="O397" t="s">
        <v>188</v>
      </c>
      <c r="P397" t="s">
        <v>424</v>
      </c>
      <c r="T397">
        <v>0</v>
      </c>
      <c r="U397" t="s">
        <v>1065</v>
      </c>
      <c r="V397">
        <v>1</v>
      </c>
    </row>
    <row r="398" spans="1:22" x14ac:dyDescent="0.25">
      <c r="A398" t="b">
        <v>0</v>
      </c>
      <c r="B398" t="s">
        <v>22</v>
      </c>
      <c r="C398" t="s">
        <v>1066</v>
      </c>
      <c r="D398" t="s">
        <v>1066</v>
      </c>
      <c r="E398" s="1">
        <v>401459854014599</v>
      </c>
      <c r="F398">
        <v>1</v>
      </c>
      <c r="G398">
        <v>1</v>
      </c>
      <c r="H398">
        <v>1</v>
      </c>
      <c r="I398">
        <v>1</v>
      </c>
      <c r="J398">
        <v>274</v>
      </c>
      <c r="K398" s="1">
        <v>29707</v>
      </c>
      <c r="L398" t="s">
        <v>488</v>
      </c>
      <c r="M398" t="s">
        <v>424</v>
      </c>
      <c r="N398" t="s">
        <v>188</v>
      </c>
      <c r="O398" t="s">
        <v>424</v>
      </c>
      <c r="P398" t="s">
        <v>188</v>
      </c>
      <c r="S398" s="2">
        <v>2100000</v>
      </c>
      <c r="T398" t="s">
        <v>315</v>
      </c>
      <c r="U398" t="s">
        <v>1067</v>
      </c>
      <c r="V398">
        <v>1</v>
      </c>
    </row>
    <row r="399" spans="1:22" x14ac:dyDescent="0.25">
      <c r="A399" t="b">
        <v>0</v>
      </c>
      <c r="B399" t="s">
        <v>22</v>
      </c>
      <c r="C399" t="s">
        <v>1068</v>
      </c>
      <c r="D399" t="s">
        <v>1068</v>
      </c>
      <c r="E399" t="s">
        <v>1069</v>
      </c>
      <c r="F399">
        <v>1</v>
      </c>
      <c r="G399">
        <v>2</v>
      </c>
      <c r="H399">
        <v>1</v>
      </c>
      <c r="I399">
        <v>1</v>
      </c>
      <c r="J399">
        <v>1452</v>
      </c>
      <c r="K399" s="1">
        <v>149428</v>
      </c>
      <c r="L399" t="s">
        <v>1070</v>
      </c>
      <c r="M399" t="s">
        <v>188</v>
      </c>
      <c r="N399" t="s">
        <v>188</v>
      </c>
      <c r="O399" t="s">
        <v>188</v>
      </c>
      <c r="P399" t="s">
        <v>188</v>
      </c>
      <c r="R399" s="2">
        <v>9000000</v>
      </c>
      <c r="S399" s="2">
        <v>9900000</v>
      </c>
      <c r="T399" t="s">
        <v>1071</v>
      </c>
      <c r="U399" t="s">
        <v>1072</v>
      </c>
      <c r="V399">
        <v>1</v>
      </c>
    </row>
    <row r="400" spans="1:22" x14ac:dyDescent="0.25">
      <c r="A400" t="b">
        <v>0</v>
      </c>
      <c r="B400" t="s">
        <v>22</v>
      </c>
      <c r="C400" t="s">
        <v>1073</v>
      </c>
      <c r="D400" t="s">
        <v>1073</v>
      </c>
      <c r="E400" t="s">
        <v>1074</v>
      </c>
      <c r="F400">
        <v>1</v>
      </c>
      <c r="G400">
        <v>1</v>
      </c>
      <c r="H400">
        <v>0</v>
      </c>
      <c r="I400">
        <v>0</v>
      </c>
      <c r="J400">
        <v>3707</v>
      </c>
      <c r="K400" t="s">
        <v>1075</v>
      </c>
      <c r="L400" t="s">
        <v>844</v>
      </c>
      <c r="M400" t="s">
        <v>188</v>
      </c>
      <c r="N400" t="s">
        <v>424</v>
      </c>
      <c r="O400" t="s">
        <v>188</v>
      </c>
      <c r="P400" t="s">
        <v>424</v>
      </c>
      <c r="T400">
        <v>0</v>
      </c>
      <c r="U400" t="s">
        <v>1076</v>
      </c>
      <c r="V400">
        <v>1</v>
      </c>
    </row>
    <row r="401" spans="1:22" x14ac:dyDescent="0.25">
      <c r="A401" t="b">
        <v>0</v>
      </c>
      <c r="B401" t="s">
        <v>22</v>
      </c>
      <c r="C401" t="s">
        <v>1077</v>
      </c>
      <c r="D401" t="s">
        <v>1077</v>
      </c>
      <c r="E401" t="s">
        <v>1078</v>
      </c>
      <c r="F401">
        <v>1</v>
      </c>
      <c r="G401">
        <v>1</v>
      </c>
      <c r="H401">
        <v>1</v>
      </c>
      <c r="I401">
        <v>1</v>
      </c>
      <c r="J401">
        <v>1109</v>
      </c>
      <c r="K401" s="1">
        <v>111004</v>
      </c>
      <c r="L401" t="s">
        <v>1079</v>
      </c>
      <c r="M401" t="s">
        <v>188</v>
      </c>
      <c r="N401" t="s">
        <v>424</v>
      </c>
      <c r="O401" t="s">
        <v>188</v>
      </c>
      <c r="P401" t="s">
        <v>424</v>
      </c>
      <c r="R401" s="2">
        <v>6100000</v>
      </c>
      <c r="T401" t="s">
        <v>700</v>
      </c>
      <c r="U401" t="s">
        <v>1080</v>
      </c>
      <c r="V401">
        <v>1</v>
      </c>
    </row>
    <row r="402" spans="1:22" x14ac:dyDescent="0.25">
      <c r="A402" t="b">
        <v>0</v>
      </c>
      <c r="B402" t="s">
        <v>22</v>
      </c>
      <c r="C402" t="s">
        <v>1081</v>
      </c>
      <c r="D402" t="s">
        <v>1081</v>
      </c>
      <c r="E402" s="1">
        <v>714285714285714</v>
      </c>
      <c r="F402">
        <v>1</v>
      </c>
      <c r="G402">
        <v>1</v>
      </c>
      <c r="H402">
        <v>1</v>
      </c>
      <c r="I402">
        <v>1</v>
      </c>
      <c r="J402">
        <v>140</v>
      </c>
      <c r="K402" s="1">
        <v>14924</v>
      </c>
      <c r="L402" t="s">
        <v>488</v>
      </c>
      <c r="M402" t="s">
        <v>424</v>
      </c>
      <c r="N402" t="s">
        <v>188</v>
      </c>
      <c r="O402" t="s">
        <v>424</v>
      </c>
      <c r="P402" t="s">
        <v>188</v>
      </c>
      <c r="S402" s="2">
        <v>12000000</v>
      </c>
      <c r="T402" t="s">
        <v>391</v>
      </c>
      <c r="U402" t="s">
        <v>1082</v>
      </c>
      <c r="V402">
        <v>1</v>
      </c>
    </row>
    <row r="403" spans="1:22" x14ac:dyDescent="0.25">
      <c r="A403" t="b">
        <v>0</v>
      </c>
      <c r="B403" t="s">
        <v>22</v>
      </c>
      <c r="C403" t="s">
        <v>1083</v>
      </c>
      <c r="D403" t="s">
        <v>1083</v>
      </c>
      <c r="E403" t="s">
        <v>1084</v>
      </c>
      <c r="F403">
        <v>1</v>
      </c>
      <c r="G403">
        <v>1</v>
      </c>
      <c r="H403">
        <v>1</v>
      </c>
      <c r="I403">
        <v>1</v>
      </c>
      <c r="J403">
        <v>2196</v>
      </c>
      <c r="K403" s="1">
        <v>221793</v>
      </c>
      <c r="L403" t="s">
        <v>1085</v>
      </c>
      <c r="M403" t="s">
        <v>424</v>
      </c>
      <c r="N403" t="s">
        <v>188</v>
      </c>
      <c r="O403" t="s">
        <v>424</v>
      </c>
      <c r="P403" t="s">
        <v>188</v>
      </c>
      <c r="S403" s="2">
        <v>1200000</v>
      </c>
      <c r="T403" t="s">
        <v>1086</v>
      </c>
      <c r="U403" t="s">
        <v>1087</v>
      </c>
      <c r="V403">
        <v>1</v>
      </c>
    </row>
    <row r="404" spans="1:22" x14ac:dyDescent="0.25">
      <c r="A404" t="b">
        <v>0</v>
      </c>
      <c r="B404" t="s">
        <v>22</v>
      </c>
      <c r="C404" t="s">
        <v>1088</v>
      </c>
      <c r="D404" t="s">
        <v>1088</v>
      </c>
      <c r="E404" s="1">
        <v>217096336499322</v>
      </c>
      <c r="F404">
        <v>1</v>
      </c>
      <c r="G404">
        <v>1</v>
      </c>
      <c r="H404">
        <v>1</v>
      </c>
      <c r="I404">
        <v>1</v>
      </c>
      <c r="J404">
        <v>737</v>
      </c>
      <c r="K404" s="1">
        <v>77383</v>
      </c>
      <c r="L404" t="s">
        <v>548</v>
      </c>
      <c r="M404" t="s">
        <v>424</v>
      </c>
      <c r="N404" t="s">
        <v>188</v>
      </c>
      <c r="O404" t="s">
        <v>424</v>
      </c>
      <c r="P404" t="s">
        <v>188</v>
      </c>
      <c r="S404" s="2">
        <v>4600000</v>
      </c>
      <c r="T404" t="s">
        <v>743</v>
      </c>
      <c r="U404" t="s">
        <v>1089</v>
      </c>
      <c r="V404">
        <v>1</v>
      </c>
    </row>
    <row r="405" spans="1:22" x14ac:dyDescent="0.25">
      <c r="A405" t="b">
        <v>0</v>
      </c>
      <c r="B405" t="s">
        <v>22</v>
      </c>
      <c r="C405" t="s">
        <v>1090</v>
      </c>
      <c r="D405" t="s">
        <v>1090</v>
      </c>
      <c r="E405" s="1">
        <v>101167315175097</v>
      </c>
      <c r="F405">
        <v>1</v>
      </c>
      <c r="G405">
        <v>1</v>
      </c>
      <c r="H405">
        <v>1</v>
      </c>
      <c r="I405">
        <v>1</v>
      </c>
      <c r="J405">
        <v>257</v>
      </c>
      <c r="K405" s="1">
        <v>27964</v>
      </c>
      <c r="L405" t="s">
        <v>1064</v>
      </c>
      <c r="M405" t="s">
        <v>424</v>
      </c>
      <c r="N405" t="s">
        <v>188</v>
      </c>
      <c r="O405" t="s">
        <v>424</v>
      </c>
      <c r="P405" t="s">
        <v>188</v>
      </c>
      <c r="S405" s="2">
        <v>650000</v>
      </c>
      <c r="T405" t="s">
        <v>320</v>
      </c>
      <c r="U405" t="s">
        <v>1091</v>
      </c>
      <c r="V405">
        <v>1</v>
      </c>
    </row>
    <row r="406" spans="1:22" x14ac:dyDescent="0.25">
      <c r="A406" t="b">
        <v>0</v>
      </c>
      <c r="B406" t="s">
        <v>22</v>
      </c>
      <c r="C406" t="s">
        <v>1092</v>
      </c>
      <c r="D406" t="s">
        <v>1092</v>
      </c>
      <c r="E406" s="1">
        <v>156555772994129</v>
      </c>
      <c r="F406">
        <v>1</v>
      </c>
      <c r="G406">
        <v>1</v>
      </c>
      <c r="H406">
        <v>1</v>
      </c>
      <c r="I406">
        <v>1</v>
      </c>
      <c r="J406">
        <v>511</v>
      </c>
      <c r="K406" s="1">
        <v>60417</v>
      </c>
      <c r="L406" t="s">
        <v>720</v>
      </c>
      <c r="M406" t="s">
        <v>424</v>
      </c>
      <c r="N406" t="s">
        <v>188</v>
      </c>
      <c r="O406" t="s">
        <v>424</v>
      </c>
      <c r="P406" t="s">
        <v>188</v>
      </c>
      <c r="S406" s="2">
        <v>590000</v>
      </c>
      <c r="T406" t="s">
        <v>1093</v>
      </c>
      <c r="U406" t="s">
        <v>1094</v>
      </c>
      <c r="V406">
        <v>1</v>
      </c>
    </row>
    <row r="407" spans="1:22" x14ac:dyDescent="0.25">
      <c r="A407" t="b">
        <v>0</v>
      </c>
      <c r="B407" t="s">
        <v>22</v>
      </c>
      <c r="C407" t="s">
        <v>1095</v>
      </c>
      <c r="D407" t="s">
        <v>1095</v>
      </c>
      <c r="E407" s="1">
        <v>561797752808989</v>
      </c>
      <c r="F407">
        <v>1</v>
      </c>
      <c r="G407">
        <v>1</v>
      </c>
      <c r="H407">
        <v>1</v>
      </c>
      <c r="I407">
        <v>1</v>
      </c>
      <c r="J407">
        <v>178</v>
      </c>
      <c r="K407" s="1">
        <v>20462</v>
      </c>
      <c r="L407" t="s">
        <v>354</v>
      </c>
      <c r="M407" t="s">
        <v>424</v>
      </c>
      <c r="N407" t="s">
        <v>188</v>
      </c>
      <c r="O407" t="s">
        <v>424</v>
      </c>
      <c r="P407" t="s">
        <v>188</v>
      </c>
      <c r="S407" s="2">
        <v>230000</v>
      </c>
      <c r="T407" t="s">
        <v>413</v>
      </c>
      <c r="U407" t="s">
        <v>1096</v>
      </c>
      <c r="V407">
        <v>1</v>
      </c>
    </row>
    <row r="408" spans="1:22" x14ac:dyDescent="0.25">
      <c r="A408" t="b">
        <v>0</v>
      </c>
      <c r="B408" t="s">
        <v>22</v>
      </c>
      <c r="C408" t="s">
        <v>1097</v>
      </c>
      <c r="D408" t="s">
        <v>1097</v>
      </c>
      <c r="E408" s="1">
        <v>596026490066225</v>
      </c>
      <c r="F408">
        <v>1</v>
      </c>
      <c r="G408">
        <v>1</v>
      </c>
      <c r="H408">
        <v>1</v>
      </c>
      <c r="I408">
        <v>1</v>
      </c>
      <c r="J408">
        <v>151</v>
      </c>
      <c r="K408" t="s">
        <v>1098</v>
      </c>
      <c r="L408" t="s">
        <v>1099</v>
      </c>
      <c r="M408" t="s">
        <v>188</v>
      </c>
      <c r="N408" t="s">
        <v>424</v>
      </c>
      <c r="O408" t="s">
        <v>188</v>
      </c>
      <c r="P408" t="s">
        <v>424</v>
      </c>
      <c r="R408" s="2">
        <v>1100000</v>
      </c>
      <c r="T408" t="s">
        <v>391</v>
      </c>
      <c r="U408" t="s">
        <v>1100</v>
      </c>
      <c r="V408">
        <v>1</v>
      </c>
    </row>
    <row r="409" spans="1:22" x14ac:dyDescent="0.25">
      <c r="A409" t="b">
        <v>0</v>
      </c>
      <c r="B409" t="s">
        <v>22</v>
      </c>
      <c r="C409" t="s">
        <v>1101</v>
      </c>
      <c r="D409" t="s">
        <v>1101</v>
      </c>
      <c r="E409" s="1">
        <v>269461077844311</v>
      </c>
      <c r="F409">
        <v>1</v>
      </c>
      <c r="G409">
        <v>1</v>
      </c>
      <c r="H409">
        <v>1</v>
      </c>
      <c r="I409">
        <v>1</v>
      </c>
      <c r="J409">
        <v>334</v>
      </c>
      <c r="K409" s="1">
        <v>37413</v>
      </c>
      <c r="L409" t="s">
        <v>1102</v>
      </c>
      <c r="M409" t="s">
        <v>424</v>
      </c>
      <c r="N409" t="s">
        <v>188</v>
      </c>
      <c r="O409" t="s">
        <v>424</v>
      </c>
      <c r="P409" t="s">
        <v>188</v>
      </c>
      <c r="S409" s="2">
        <v>260000</v>
      </c>
      <c r="T409" t="s">
        <v>617</v>
      </c>
      <c r="U409" t="s">
        <v>1103</v>
      </c>
      <c r="V409">
        <v>1</v>
      </c>
    </row>
    <row r="410" spans="1:22" x14ac:dyDescent="0.25">
      <c r="A410" t="b">
        <v>0</v>
      </c>
      <c r="B410" t="s">
        <v>22</v>
      </c>
      <c r="C410" t="s">
        <v>1104</v>
      </c>
      <c r="D410" t="s">
        <v>1104</v>
      </c>
      <c r="E410" s="1">
        <v>122887864823349</v>
      </c>
      <c r="F410">
        <v>1</v>
      </c>
      <c r="G410">
        <v>1</v>
      </c>
      <c r="H410">
        <v>1</v>
      </c>
      <c r="I410">
        <v>1</v>
      </c>
      <c r="J410">
        <v>651</v>
      </c>
      <c r="K410" t="s">
        <v>1105</v>
      </c>
      <c r="L410" t="s">
        <v>1106</v>
      </c>
      <c r="M410" t="s">
        <v>424</v>
      </c>
      <c r="N410" t="s">
        <v>188</v>
      </c>
      <c r="O410" t="s">
        <v>424</v>
      </c>
      <c r="P410" t="s">
        <v>188</v>
      </c>
      <c r="S410" s="2">
        <v>250000</v>
      </c>
      <c r="T410" t="s">
        <v>700</v>
      </c>
      <c r="U410" t="s">
        <v>1107</v>
      </c>
      <c r="V410">
        <v>1</v>
      </c>
    </row>
    <row r="411" spans="1:22" x14ac:dyDescent="0.25">
      <c r="A411" t="b">
        <v>0</v>
      </c>
      <c r="B411" t="s">
        <v>22</v>
      </c>
      <c r="C411" t="s">
        <v>1108</v>
      </c>
      <c r="D411" t="s">
        <v>1108</v>
      </c>
      <c r="E411" s="1">
        <v>283018867924528</v>
      </c>
      <c r="F411">
        <v>1</v>
      </c>
      <c r="G411">
        <v>1</v>
      </c>
      <c r="H411">
        <v>1</v>
      </c>
      <c r="I411">
        <v>1</v>
      </c>
      <c r="J411">
        <v>424</v>
      </c>
      <c r="K411" s="1">
        <v>45818</v>
      </c>
      <c r="L411" t="s">
        <v>724</v>
      </c>
      <c r="M411" t="s">
        <v>424</v>
      </c>
      <c r="N411" t="s">
        <v>188</v>
      </c>
      <c r="O411" t="s">
        <v>424</v>
      </c>
      <c r="P411" t="s">
        <v>188</v>
      </c>
      <c r="S411" s="2">
        <v>1500000</v>
      </c>
      <c r="T411" t="s">
        <v>931</v>
      </c>
      <c r="U411" t="s">
        <v>1109</v>
      </c>
      <c r="V411">
        <v>1</v>
      </c>
    </row>
    <row r="412" spans="1:22" x14ac:dyDescent="0.25">
      <c r="A412" t="b">
        <v>0</v>
      </c>
      <c r="B412" t="s">
        <v>22</v>
      </c>
      <c r="C412" t="s">
        <v>1110</v>
      </c>
      <c r="D412" t="s">
        <v>1110</v>
      </c>
      <c r="E412" s="1">
        <v>416666666666667</v>
      </c>
      <c r="F412">
        <v>1</v>
      </c>
      <c r="G412">
        <v>1</v>
      </c>
      <c r="H412">
        <v>1</v>
      </c>
      <c r="I412">
        <v>1</v>
      </c>
      <c r="J412">
        <v>144</v>
      </c>
      <c r="K412" s="1">
        <v>16103</v>
      </c>
      <c r="L412" t="s">
        <v>125</v>
      </c>
      <c r="M412" t="s">
        <v>424</v>
      </c>
      <c r="N412" t="s">
        <v>188</v>
      </c>
      <c r="O412" t="s">
        <v>424</v>
      </c>
      <c r="P412" t="s">
        <v>188</v>
      </c>
      <c r="S412" s="2">
        <v>590000</v>
      </c>
      <c r="T412" t="s">
        <v>391</v>
      </c>
      <c r="U412" t="s">
        <v>1111</v>
      </c>
      <c r="V412">
        <v>1</v>
      </c>
    </row>
    <row r="413" spans="1:22" x14ac:dyDescent="0.25">
      <c r="A413" t="b">
        <v>0</v>
      </c>
      <c r="B413" t="s">
        <v>22</v>
      </c>
      <c r="C413" t="s">
        <v>1112</v>
      </c>
      <c r="D413" t="s">
        <v>1112</v>
      </c>
      <c r="E413" s="1">
        <v>235294117647059</v>
      </c>
      <c r="F413">
        <v>1</v>
      </c>
      <c r="G413">
        <v>1</v>
      </c>
      <c r="H413">
        <v>1</v>
      </c>
      <c r="I413">
        <v>1</v>
      </c>
      <c r="J413">
        <v>340</v>
      </c>
      <c r="K413" s="1">
        <v>35839</v>
      </c>
      <c r="L413" t="s">
        <v>1113</v>
      </c>
      <c r="M413" t="s">
        <v>188</v>
      </c>
      <c r="N413" t="s">
        <v>424</v>
      </c>
      <c r="O413" t="s">
        <v>188</v>
      </c>
      <c r="P413" t="s">
        <v>424</v>
      </c>
      <c r="R413" s="2">
        <v>460000</v>
      </c>
      <c r="T413" t="s">
        <v>660</v>
      </c>
      <c r="U413" t="s">
        <v>1114</v>
      </c>
      <c r="V413">
        <v>1</v>
      </c>
    </row>
    <row r="414" spans="1:22" x14ac:dyDescent="0.25">
      <c r="A414" t="b">
        <v>0</v>
      </c>
      <c r="B414" t="s">
        <v>22</v>
      </c>
      <c r="C414" t="s">
        <v>1115</v>
      </c>
      <c r="D414" t="s">
        <v>1115</v>
      </c>
      <c r="E414" t="s">
        <v>1116</v>
      </c>
      <c r="F414">
        <v>1</v>
      </c>
      <c r="G414">
        <v>1</v>
      </c>
      <c r="H414">
        <v>1</v>
      </c>
      <c r="I414">
        <v>1</v>
      </c>
      <c r="J414">
        <v>835</v>
      </c>
      <c r="K414" s="1">
        <v>85801</v>
      </c>
      <c r="L414" t="s">
        <v>1117</v>
      </c>
      <c r="M414" t="s">
        <v>424</v>
      </c>
      <c r="N414" t="s">
        <v>188</v>
      </c>
      <c r="O414" t="s">
        <v>424</v>
      </c>
      <c r="P414" t="s">
        <v>188</v>
      </c>
      <c r="S414" s="2">
        <v>4200000</v>
      </c>
      <c r="T414" t="s">
        <v>1118</v>
      </c>
      <c r="U414" t="s">
        <v>1114</v>
      </c>
      <c r="V414">
        <v>1</v>
      </c>
    </row>
    <row r="415" spans="1:22" x14ac:dyDescent="0.25">
      <c r="A415" t="b">
        <v>0</v>
      </c>
      <c r="B415" t="s">
        <v>22</v>
      </c>
      <c r="C415" t="s">
        <v>1119</v>
      </c>
      <c r="D415" t="s">
        <v>1119</v>
      </c>
      <c r="E415" s="1">
        <v>39647577092511</v>
      </c>
      <c r="F415">
        <v>1</v>
      </c>
      <c r="G415">
        <v>1</v>
      </c>
      <c r="H415">
        <v>1</v>
      </c>
      <c r="I415">
        <v>1</v>
      </c>
      <c r="J415">
        <v>227</v>
      </c>
      <c r="K415" s="1">
        <v>24042</v>
      </c>
      <c r="L415" t="s">
        <v>1120</v>
      </c>
      <c r="M415" t="s">
        <v>424</v>
      </c>
      <c r="N415" t="s">
        <v>188</v>
      </c>
      <c r="O415" t="s">
        <v>424</v>
      </c>
      <c r="P415" t="s">
        <v>188</v>
      </c>
      <c r="S415" s="2">
        <v>530000</v>
      </c>
      <c r="T415" t="s">
        <v>555</v>
      </c>
      <c r="U415" t="s">
        <v>1121</v>
      </c>
      <c r="V415">
        <v>1</v>
      </c>
    </row>
    <row r="416" spans="1:22" x14ac:dyDescent="0.25">
      <c r="A416" t="b">
        <v>0</v>
      </c>
      <c r="B416" t="s">
        <v>22</v>
      </c>
      <c r="C416" t="s">
        <v>1122</v>
      </c>
      <c r="D416" t="s">
        <v>1122</v>
      </c>
      <c r="E416" s="1">
        <v>256797583081571</v>
      </c>
      <c r="F416">
        <v>1</v>
      </c>
      <c r="G416">
        <v>1</v>
      </c>
      <c r="H416">
        <v>1</v>
      </c>
      <c r="I416">
        <v>1</v>
      </c>
      <c r="J416">
        <v>662</v>
      </c>
      <c r="K416" s="1">
        <v>70228</v>
      </c>
      <c r="L416" t="s">
        <v>1123</v>
      </c>
      <c r="M416" t="s">
        <v>424</v>
      </c>
      <c r="N416" t="s">
        <v>188</v>
      </c>
      <c r="O416" t="s">
        <v>424</v>
      </c>
      <c r="P416" t="s">
        <v>188</v>
      </c>
      <c r="S416" s="2">
        <v>180000</v>
      </c>
      <c r="T416" t="s">
        <v>646</v>
      </c>
      <c r="U416" t="s">
        <v>1124</v>
      </c>
      <c r="V416">
        <v>1</v>
      </c>
    </row>
    <row r="417" spans="1:22" x14ac:dyDescent="0.25">
      <c r="A417" t="b">
        <v>0</v>
      </c>
      <c r="B417" t="s">
        <v>22</v>
      </c>
      <c r="C417" t="s">
        <v>1125</v>
      </c>
      <c r="D417" t="s">
        <v>1125</v>
      </c>
      <c r="E417">
        <v>15</v>
      </c>
      <c r="F417">
        <v>2</v>
      </c>
      <c r="G417">
        <v>3</v>
      </c>
      <c r="H417">
        <v>2</v>
      </c>
      <c r="I417">
        <v>1</v>
      </c>
      <c r="J417">
        <v>100</v>
      </c>
      <c r="K417" t="s">
        <v>1126</v>
      </c>
      <c r="L417" t="s">
        <v>194</v>
      </c>
      <c r="M417" t="s">
        <v>188</v>
      </c>
      <c r="N417" t="s">
        <v>188</v>
      </c>
      <c r="O417" t="s">
        <v>188</v>
      </c>
      <c r="P417" t="s">
        <v>188</v>
      </c>
      <c r="R417" s="2">
        <v>7200000</v>
      </c>
      <c r="S417" s="2">
        <v>16000000</v>
      </c>
      <c r="T417" s="1">
        <v>1154</v>
      </c>
      <c r="U417" s="1">
        <v>267502755948027</v>
      </c>
      <c r="V417">
        <v>2</v>
      </c>
    </row>
    <row r="418" spans="1:22" x14ac:dyDescent="0.25">
      <c r="A418" t="b">
        <v>0</v>
      </c>
      <c r="B418" t="s">
        <v>22</v>
      </c>
      <c r="C418" t="s">
        <v>1127</v>
      </c>
      <c r="D418" t="s">
        <v>1127</v>
      </c>
      <c r="E418" s="1">
        <v>10062893081761</v>
      </c>
      <c r="F418">
        <v>1</v>
      </c>
      <c r="G418">
        <v>2</v>
      </c>
      <c r="H418">
        <v>1</v>
      </c>
      <c r="I418">
        <v>1</v>
      </c>
      <c r="J418">
        <v>795</v>
      </c>
      <c r="K418" s="1">
        <v>86519</v>
      </c>
      <c r="L418" t="s">
        <v>1128</v>
      </c>
      <c r="M418" t="s">
        <v>188</v>
      </c>
      <c r="N418" t="s">
        <v>188</v>
      </c>
      <c r="O418" t="s">
        <v>188</v>
      </c>
      <c r="P418" t="s">
        <v>188</v>
      </c>
      <c r="R418" s="2">
        <v>2500000</v>
      </c>
      <c r="S418" s="2">
        <v>3100000</v>
      </c>
      <c r="T418" t="s">
        <v>879</v>
      </c>
      <c r="U418" s="1">
        <v>267382602539883</v>
      </c>
      <c r="V418">
        <v>1</v>
      </c>
    </row>
    <row r="419" spans="1:22" x14ac:dyDescent="0.25">
      <c r="A419" t="b">
        <v>0</v>
      </c>
      <c r="B419" t="s">
        <v>22</v>
      </c>
      <c r="C419" t="s">
        <v>1129</v>
      </c>
      <c r="D419" t="s">
        <v>1129</v>
      </c>
      <c r="E419" s="1">
        <v>250783699059561</v>
      </c>
      <c r="F419">
        <v>1</v>
      </c>
      <c r="G419">
        <v>1</v>
      </c>
      <c r="H419">
        <v>1</v>
      </c>
      <c r="I419">
        <v>1</v>
      </c>
      <c r="J419">
        <v>319</v>
      </c>
      <c r="K419" s="1">
        <v>35321</v>
      </c>
      <c r="L419" t="s">
        <v>1130</v>
      </c>
      <c r="M419" t="s">
        <v>424</v>
      </c>
      <c r="N419" t="s">
        <v>188</v>
      </c>
      <c r="O419" t="s">
        <v>424</v>
      </c>
      <c r="P419" t="s">
        <v>188</v>
      </c>
      <c r="S419" s="2">
        <v>1200000</v>
      </c>
      <c r="T419" t="s">
        <v>993</v>
      </c>
      <c r="U419" t="s">
        <v>1131</v>
      </c>
      <c r="V419">
        <v>1</v>
      </c>
    </row>
    <row r="420" spans="1:22" x14ac:dyDescent="0.25">
      <c r="A420" t="b">
        <v>0</v>
      </c>
      <c r="B420" t="s">
        <v>22</v>
      </c>
      <c r="C420" t="s">
        <v>1132</v>
      </c>
      <c r="D420" t="s">
        <v>1132</v>
      </c>
      <c r="E420" s="1">
        <v>313725490196078</v>
      </c>
      <c r="F420">
        <v>1</v>
      </c>
      <c r="G420">
        <v>1</v>
      </c>
      <c r="H420">
        <v>1</v>
      </c>
      <c r="I420">
        <v>1</v>
      </c>
      <c r="J420">
        <v>510</v>
      </c>
      <c r="K420" t="s">
        <v>1133</v>
      </c>
      <c r="L420" t="s">
        <v>1134</v>
      </c>
      <c r="M420" t="s">
        <v>424</v>
      </c>
      <c r="N420" t="s">
        <v>188</v>
      </c>
      <c r="O420" t="s">
        <v>424</v>
      </c>
      <c r="P420" t="s">
        <v>188</v>
      </c>
      <c r="T420" t="s">
        <v>1093</v>
      </c>
      <c r="U420" t="s">
        <v>1135</v>
      </c>
      <c r="V420">
        <v>1</v>
      </c>
    </row>
    <row r="421" spans="1:22" x14ac:dyDescent="0.25">
      <c r="A421" t="b">
        <v>0</v>
      </c>
      <c r="B421" t="s">
        <v>22</v>
      </c>
      <c r="C421" t="s">
        <v>1136</v>
      </c>
      <c r="D421" t="s">
        <v>1136</v>
      </c>
      <c r="E421" s="1">
        <v>272373540856031</v>
      </c>
      <c r="F421">
        <v>1</v>
      </c>
      <c r="G421">
        <v>1</v>
      </c>
      <c r="H421">
        <v>1</v>
      </c>
      <c r="I421">
        <v>1</v>
      </c>
      <c r="J421">
        <v>514</v>
      </c>
      <c r="K421" s="1">
        <v>53418</v>
      </c>
      <c r="L421" t="s">
        <v>787</v>
      </c>
      <c r="M421" t="s">
        <v>188</v>
      </c>
      <c r="N421" t="s">
        <v>424</v>
      </c>
      <c r="O421" t="s">
        <v>188</v>
      </c>
      <c r="P421" t="s">
        <v>424</v>
      </c>
      <c r="R421" s="2">
        <v>810000</v>
      </c>
      <c r="T421" t="s">
        <v>443</v>
      </c>
      <c r="U421" t="s">
        <v>1137</v>
      </c>
      <c r="V421">
        <v>1</v>
      </c>
    </row>
    <row r="422" spans="1:22" x14ac:dyDescent="0.25">
      <c r="A422" t="b">
        <v>0</v>
      </c>
      <c r="B422" t="s">
        <v>22</v>
      </c>
      <c r="C422" t="s">
        <v>1138</v>
      </c>
      <c r="D422" t="s">
        <v>1138</v>
      </c>
      <c r="E422" s="1">
        <v>258620689655172</v>
      </c>
      <c r="F422">
        <v>1</v>
      </c>
      <c r="G422">
        <v>1</v>
      </c>
      <c r="H422">
        <v>1</v>
      </c>
      <c r="I422">
        <v>1</v>
      </c>
      <c r="J422">
        <v>232</v>
      </c>
      <c r="K422" t="s">
        <v>1139</v>
      </c>
      <c r="L422" t="s">
        <v>671</v>
      </c>
      <c r="M422" t="s">
        <v>188</v>
      </c>
      <c r="N422" t="s">
        <v>424</v>
      </c>
      <c r="O422" t="s">
        <v>188</v>
      </c>
      <c r="P422" t="s">
        <v>424</v>
      </c>
      <c r="R422" s="2">
        <v>30000000</v>
      </c>
      <c r="T422" t="s">
        <v>391</v>
      </c>
      <c r="U422" t="s">
        <v>1140</v>
      </c>
      <c r="V422">
        <v>1</v>
      </c>
    </row>
    <row r="423" spans="1:22" x14ac:dyDescent="0.25">
      <c r="A423" t="b">
        <v>0</v>
      </c>
      <c r="B423" t="s">
        <v>22</v>
      </c>
      <c r="C423" t="s">
        <v>1141</v>
      </c>
      <c r="D423" t="s">
        <v>1141</v>
      </c>
      <c r="E423" s="1">
        <v>45662100456621</v>
      </c>
      <c r="F423">
        <v>1</v>
      </c>
      <c r="G423">
        <v>1</v>
      </c>
      <c r="H423">
        <v>1</v>
      </c>
      <c r="I423">
        <v>1</v>
      </c>
      <c r="J423">
        <v>219</v>
      </c>
      <c r="K423" s="1">
        <v>24999</v>
      </c>
      <c r="L423" t="s">
        <v>262</v>
      </c>
      <c r="M423" t="s">
        <v>424</v>
      </c>
      <c r="N423" t="s">
        <v>188</v>
      </c>
      <c r="O423" t="s">
        <v>424</v>
      </c>
      <c r="P423" t="s">
        <v>188</v>
      </c>
      <c r="S423" s="2">
        <v>2100000</v>
      </c>
      <c r="T423" t="s">
        <v>617</v>
      </c>
      <c r="U423" t="s">
        <v>1142</v>
      </c>
      <c r="V423">
        <v>1</v>
      </c>
    </row>
    <row r="424" spans="1:22" x14ac:dyDescent="0.25">
      <c r="A424" t="b">
        <v>0</v>
      </c>
      <c r="B424" t="s">
        <v>22</v>
      </c>
      <c r="C424" t="s">
        <v>1143</v>
      </c>
      <c r="D424" t="s">
        <v>1143</v>
      </c>
      <c r="E424" s="1">
        <v>136363636363636</v>
      </c>
      <c r="F424">
        <v>1</v>
      </c>
      <c r="G424">
        <v>1</v>
      </c>
      <c r="H424">
        <v>1</v>
      </c>
      <c r="I424">
        <v>1</v>
      </c>
      <c r="J424">
        <v>66</v>
      </c>
      <c r="K424" s="1">
        <v>7195</v>
      </c>
      <c r="L424" t="s">
        <v>580</v>
      </c>
      <c r="M424" t="s">
        <v>188</v>
      </c>
      <c r="N424" t="s">
        <v>424</v>
      </c>
      <c r="O424" t="s">
        <v>188</v>
      </c>
      <c r="P424" t="s">
        <v>424</v>
      </c>
      <c r="R424" s="2">
        <v>3400000</v>
      </c>
      <c r="T424" t="s">
        <v>267</v>
      </c>
      <c r="U424" t="s">
        <v>1144</v>
      </c>
      <c r="V424">
        <v>1</v>
      </c>
    </row>
    <row r="425" spans="1:22" x14ac:dyDescent="0.25">
      <c r="A425" t="b">
        <v>0</v>
      </c>
      <c r="B425" t="s">
        <v>22</v>
      </c>
      <c r="C425" t="s">
        <v>1145</v>
      </c>
      <c r="D425" t="s">
        <v>1145</v>
      </c>
      <c r="E425" s="1">
        <v>588235294117647</v>
      </c>
      <c r="F425">
        <v>1</v>
      </c>
      <c r="G425">
        <v>1</v>
      </c>
      <c r="H425">
        <v>1</v>
      </c>
      <c r="I425">
        <v>1</v>
      </c>
      <c r="J425">
        <v>170</v>
      </c>
      <c r="K425" s="1">
        <v>19368</v>
      </c>
      <c r="L425" t="s">
        <v>372</v>
      </c>
      <c r="M425" t="s">
        <v>188</v>
      </c>
      <c r="N425" t="s">
        <v>424</v>
      </c>
      <c r="O425" t="s">
        <v>188</v>
      </c>
      <c r="P425" t="s">
        <v>424</v>
      </c>
      <c r="R425" s="2">
        <v>640000</v>
      </c>
      <c r="T425" t="s">
        <v>608</v>
      </c>
      <c r="U425" t="s">
        <v>1146</v>
      </c>
      <c r="V425">
        <v>1</v>
      </c>
    </row>
    <row r="426" spans="1:22" x14ac:dyDescent="0.25">
      <c r="A426" t="b">
        <v>0</v>
      </c>
      <c r="B426" t="s">
        <v>22</v>
      </c>
      <c r="C426" t="s">
        <v>1147</v>
      </c>
      <c r="D426" t="s">
        <v>1147</v>
      </c>
      <c r="E426" t="s">
        <v>1148</v>
      </c>
      <c r="F426">
        <v>1</v>
      </c>
      <c r="G426">
        <v>1</v>
      </c>
      <c r="H426">
        <v>1</v>
      </c>
      <c r="I426">
        <v>1</v>
      </c>
      <c r="J426">
        <v>2022</v>
      </c>
      <c r="K426" s="1">
        <v>206423</v>
      </c>
      <c r="L426" t="s">
        <v>1149</v>
      </c>
      <c r="M426" t="s">
        <v>188</v>
      </c>
      <c r="N426" t="s">
        <v>424</v>
      </c>
      <c r="O426" t="s">
        <v>188</v>
      </c>
      <c r="P426" t="s">
        <v>424</v>
      </c>
      <c r="R426" s="2">
        <v>2000000</v>
      </c>
      <c r="T426" t="s">
        <v>1150</v>
      </c>
      <c r="U426" t="s">
        <v>1151</v>
      </c>
      <c r="V426">
        <v>1</v>
      </c>
    </row>
    <row r="427" spans="1:22" x14ac:dyDescent="0.25">
      <c r="A427" t="b">
        <v>0</v>
      </c>
      <c r="B427" t="s">
        <v>22</v>
      </c>
      <c r="C427" t="s">
        <v>1152</v>
      </c>
      <c r="D427" t="s">
        <v>1152</v>
      </c>
      <c r="E427" s="1">
        <v>769230769230769</v>
      </c>
      <c r="F427">
        <v>1</v>
      </c>
      <c r="G427">
        <v>1</v>
      </c>
      <c r="H427">
        <v>1</v>
      </c>
      <c r="I427">
        <v>1</v>
      </c>
      <c r="J427">
        <v>130</v>
      </c>
      <c r="K427" s="1">
        <v>14829</v>
      </c>
      <c r="L427" t="s">
        <v>378</v>
      </c>
      <c r="M427" t="s">
        <v>188</v>
      </c>
      <c r="N427" t="s">
        <v>424</v>
      </c>
      <c r="O427" t="s">
        <v>188</v>
      </c>
      <c r="P427" t="s">
        <v>424</v>
      </c>
      <c r="R427" s="2">
        <v>2600000</v>
      </c>
      <c r="T427" t="s">
        <v>391</v>
      </c>
      <c r="U427" t="s">
        <v>1151</v>
      </c>
      <c r="V427">
        <v>1</v>
      </c>
    </row>
    <row r="428" spans="1:22" x14ac:dyDescent="0.25">
      <c r="A428" t="b">
        <v>0</v>
      </c>
      <c r="B428" t="s">
        <v>22</v>
      </c>
      <c r="C428" t="s">
        <v>1153</v>
      </c>
      <c r="D428" t="s">
        <v>1153</v>
      </c>
      <c r="E428" t="s">
        <v>1154</v>
      </c>
      <c r="F428">
        <v>1</v>
      </c>
      <c r="G428">
        <v>1</v>
      </c>
      <c r="H428">
        <v>1</v>
      </c>
      <c r="I428">
        <v>1</v>
      </c>
      <c r="J428">
        <v>7192</v>
      </c>
      <c r="K428" t="s">
        <v>1155</v>
      </c>
      <c r="L428" t="s">
        <v>1156</v>
      </c>
      <c r="M428" t="s">
        <v>188</v>
      </c>
      <c r="N428" t="s">
        <v>424</v>
      </c>
      <c r="O428" t="s">
        <v>188</v>
      </c>
      <c r="P428" t="s">
        <v>424</v>
      </c>
      <c r="R428" s="2">
        <v>56000000</v>
      </c>
      <c r="T428" t="s">
        <v>1157</v>
      </c>
      <c r="U428" t="s">
        <v>1158</v>
      </c>
      <c r="V428">
        <v>1</v>
      </c>
    </row>
    <row r="429" spans="1:22" x14ac:dyDescent="0.25">
      <c r="A429" t="b">
        <v>0</v>
      </c>
      <c r="B429" t="s">
        <v>22</v>
      </c>
      <c r="C429" t="s">
        <v>1159</v>
      </c>
      <c r="D429" t="s">
        <v>1159</v>
      </c>
      <c r="E429" s="1">
        <v>201511335012594</v>
      </c>
      <c r="F429">
        <v>1</v>
      </c>
      <c r="G429">
        <v>1</v>
      </c>
      <c r="H429">
        <v>1</v>
      </c>
      <c r="I429">
        <v>1</v>
      </c>
      <c r="J429">
        <v>397</v>
      </c>
      <c r="K429" s="1">
        <v>41845</v>
      </c>
      <c r="L429" t="s">
        <v>166</v>
      </c>
      <c r="M429" t="s">
        <v>424</v>
      </c>
      <c r="N429" t="s">
        <v>188</v>
      </c>
      <c r="O429" t="s">
        <v>424</v>
      </c>
      <c r="P429" t="s">
        <v>188</v>
      </c>
      <c r="S429" s="2">
        <v>1200000</v>
      </c>
      <c r="T429" t="s">
        <v>662</v>
      </c>
      <c r="U429" t="s">
        <v>1160</v>
      </c>
      <c r="V429">
        <v>1</v>
      </c>
    </row>
    <row r="430" spans="1:22" x14ac:dyDescent="0.25">
      <c r="A430" t="b">
        <v>0</v>
      </c>
      <c r="B430" t="s">
        <v>22</v>
      </c>
      <c r="C430" t="s">
        <v>1161</v>
      </c>
      <c r="D430" t="s">
        <v>1161</v>
      </c>
      <c r="E430" s="1">
        <v>106060606060606</v>
      </c>
      <c r="F430">
        <v>1</v>
      </c>
      <c r="G430">
        <v>1</v>
      </c>
      <c r="H430">
        <v>1</v>
      </c>
      <c r="I430">
        <v>1</v>
      </c>
      <c r="J430">
        <v>660</v>
      </c>
      <c r="K430" s="1">
        <v>72544</v>
      </c>
      <c r="L430" t="s">
        <v>304</v>
      </c>
      <c r="M430" t="s">
        <v>424</v>
      </c>
      <c r="N430" t="s">
        <v>188</v>
      </c>
      <c r="O430" t="s">
        <v>424</v>
      </c>
      <c r="P430" t="s">
        <v>188</v>
      </c>
      <c r="S430" s="2">
        <v>1300000</v>
      </c>
      <c r="T430" t="s">
        <v>1162</v>
      </c>
      <c r="U430" t="s">
        <v>1163</v>
      </c>
      <c r="V430">
        <v>1</v>
      </c>
    </row>
    <row r="431" spans="1:22" x14ac:dyDescent="0.25">
      <c r="A431" t="b">
        <v>0</v>
      </c>
      <c r="B431" t="s">
        <v>22</v>
      </c>
      <c r="C431" t="s">
        <v>1164</v>
      </c>
      <c r="D431" t="s">
        <v>1164</v>
      </c>
      <c r="E431" s="1">
        <v>134228187919463</v>
      </c>
      <c r="F431">
        <v>1</v>
      </c>
      <c r="G431">
        <v>1</v>
      </c>
      <c r="H431">
        <v>1</v>
      </c>
      <c r="I431">
        <v>1</v>
      </c>
      <c r="J431">
        <v>596</v>
      </c>
      <c r="K431" s="1">
        <v>62133</v>
      </c>
      <c r="L431" t="s">
        <v>1165</v>
      </c>
      <c r="M431" t="s">
        <v>188</v>
      </c>
      <c r="N431" t="s">
        <v>424</v>
      </c>
      <c r="O431" t="s">
        <v>188</v>
      </c>
      <c r="P431" t="s">
        <v>424</v>
      </c>
      <c r="R431" s="2">
        <v>590000</v>
      </c>
      <c r="T431" t="s">
        <v>686</v>
      </c>
      <c r="U431" t="s">
        <v>1166</v>
      </c>
      <c r="V431">
        <v>1</v>
      </c>
    </row>
    <row r="432" spans="1:22" x14ac:dyDescent="0.25">
      <c r="A432" t="b">
        <v>0</v>
      </c>
      <c r="B432" t="s">
        <v>22</v>
      </c>
      <c r="C432" t="s">
        <v>1167</v>
      </c>
      <c r="D432" t="s">
        <v>1167</v>
      </c>
      <c r="E432" s="1">
        <v>103675777568332</v>
      </c>
      <c r="F432">
        <v>1</v>
      </c>
      <c r="G432">
        <v>1</v>
      </c>
      <c r="H432">
        <v>1</v>
      </c>
      <c r="I432">
        <v>1</v>
      </c>
      <c r="J432">
        <v>1061</v>
      </c>
      <c r="K432" s="1">
        <v>121746</v>
      </c>
      <c r="L432" t="s">
        <v>1168</v>
      </c>
      <c r="M432" t="s">
        <v>188</v>
      </c>
      <c r="N432" t="s">
        <v>424</v>
      </c>
      <c r="O432" t="s">
        <v>188</v>
      </c>
      <c r="P432" t="s">
        <v>424</v>
      </c>
      <c r="R432" s="2">
        <v>570000</v>
      </c>
      <c r="T432" t="s">
        <v>928</v>
      </c>
      <c r="U432" t="s">
        <v>1169</v>
      </c>
      <c r="V432">
        <v>1</v>
      </c>
    </row>
    <row r="433" spans="1:22" x14ac:dyDescent="0.25">
      <c r="A433" t="b">
        <v>0</v>
      </c>
      <c r="B433" t="s">
        <v>22</v>
      </c>
      <c r="C433" t="s">
        <v>1170</v>
      </c>
      <c r="D433" t="s">
        <v>1170</v>
      </c>
      <c r="E433" s="1">
        <v>137931034482759</v>
      </c>
      <c r="F433">
        <v>1</v>
      </c>
      <c r="G433">
        <v>1</v>
      </c>
      <c r="H433">
        <v>1</v>
      </c>
      <c r="I433">
        <v>1</v>
      </c>
      <c r="J433">
        <v>580</v>
      </c>
      <c r="K433" s="1">
        <v>62199</v>
      </c>
      <c r="L433" t="s">
        <v>750</v>
      </c>
      <c r="M433" t="s">
        <v>424</v>
      </c>
      <c r="N433" t="s">
        <v>188</v>
      </c>
      <c r="O433" t="s">
        <v>424</v>
      </c>
      <c r="P433" t="s">
        <v>188</v>
      </c>
      <c r="T433" t="s">
        <v>559</v>
      </c>
      <c r="U433" t="s">
        <v>1171</v>
      </c>
      <c r="V433">
        <v>1</v>
      </c>
    </row>
    <row r="434" spans="1:22" x14ac:dyDescent="0.25">
      <c r="A434" t="b">
        <v>0</v>
      </c>
      <c r="B434" t="s">
        <v>22</v>
      </c>
      <c r="C434" t="s">
        <v>1172</v>
      </c>
      <c r="D434" t="s">
        <v>1172</v>
      </c>
      <c r="E434" s="1">
        <v>15748031496063</v>
      </c>
      <c r="F434">
        <v>1</v>
      </c>
      <c r="G434">
        <v>1</v>
      </c>
      <c r="H434">
        <v>1</v>
      </c>
      <c r="I434">
        <v>1</v>
      </c>
      <c r="J434">
        <v>381</v>
      </c>
      <c r="K434" s="1">
        <v>41119</v>
      </c>
      <c r="L434" t="s">
        <v>1173</v>
      </c>
      <c r="M434" t="s">
        <v>424</v>
      </c>
      <c r="N434" t="s">
        <v>188</v>
      </c>
      <c r="O434" t="s">
        <v>424</v>
      </c>
      <c r="P434" t="s">
        <v>188</v>
      </c>
      <c r="S434" s="2">
        <v>370000</v>
      </c>
      <c r="T434" t="s">
        <v>660</v>
      </c>
      <c r="U434" t="s">
        <v>1174</v>
      </c>
      <c r="V434">
        <v>1</v>
      </c>
    </row>
    <row r="435" spans="1:22" x14ac:dyDescent="0.25">
      <c r="A435" t="b">
        <v>0</v>
      </c>
      <c r="B435" t="s">
        <v>22</v>
      </c>
      <c r="C435" t="s">
        <v>1175</v>
      </c>
      <c r="D435" t="s">
        <v>1175</v>
      </c>
      <c r="E435" s="1">
        <v>378378378378378</v>
      </c>
      <c r="F435">
        <v>1</v>
      </c>
      <c r="G435">
        <v>1</v>
      </c>
      <c r="H435">
        <v>1</v>
      </c>
      <c r="I435">
        <v>1</v>
      </c>
      <c r="J435">
        <v>370</v>
      </c>
      <c r="K435" s="1">
        <v>40199</v>
      </c>
      <c r="L435" t="s">
        <v>274</v>
      </c>
      <c r="M435" t="s">
        <v>424</v>
      </c>
      <c r="N435" t="s">
        <v>188</v>
      </c>
      <c r="O435" t="s">
        <v>424</v>
      </c>
      <c r="P435" t="s">
        <v>188</v>
      </c>
      <c r="T435" t="s">
        <v>361</v>
      </c>
      <c r="U435" t="s">
        <v>1176</v>
      </c>
      <c r="V435">
        <v>1</v>
      </c>
    </row>
    <row r="436" spans="1:22" x14ac:dyDescent="0.25">
      <c r="A436" t="b">
        <v>0</v>
      </c>
      <c r="B436" t="s">
        <v>22</v>
      </c>
      <c r="C436" t="s">
        <v>1177</v>
      </c>
      <c r="D436" t="s">
        <v>1177</v>
      </c>
      <c r="E436" s="1">
        <v>116009280742459</v>
      </c>
      <c r="F436">
        <v>1</v>
      </c>
      <c r="G436">
        <v>1</v>
      </c>
      <c r="H436">
        <v>1</v>
      </c>
      <c r="I436">
        <v>1</v>
      </c>
      <c r="J436">
        <v>862</v>
      </c>
      <c r="K436" s="1">
        <v>89942</v>
      </c>
      <c r="L436" t="s">
        <v>227</v>
      </c>
      <c r="M436" t="s">
        <v>188</v>
      </c>
      <c r="N436" t="s">
        <v>424</v>
      </c>
      <c r="O436" t="s">
        <v>188</v>
      </c>
      <c r="P436" t="s">
        <v>424</v>
      </c>
      <c r="R436" s="2">
        <v>600000</v>
      </c>
      <c r="T436" t="s">
        <v>662</v>
      </c>
      <c r="U436" t="s">
        <v>1178</v>
      </c>
      <c r="V436">
        <v>1</v>
      </c>
    </row>
    <row r="437" spans="1:22" x14ac:dyDescent="0.25">
      <c r="A437" t="b">
        <v>0</v>
      </c>
      <c r="B437" t="s">
        <v>22</v>
      </c>
      <c r="C437" t="s">
        <v>1179</v>
      </c>
      <c r="D437" t="s">
        <v>1179</v>
      </c>
      <c r="E437" t="s">
        <v>1180</v>
      </c>
      <c r="F437">
        <v>1</v>
      </c>
      <c r="G437">
        <v>1</v>
      </c>
      <c r="H437">
        <v>0</v>
      </c>
      <c r="I437">
        <v>0</v>
      </c>
      <c r="J437">
        <v>795</v>
      </c>
      <c r="K437" s="1">
        <v>90134</v>
      </c>
      <c r="L437" t="s">
        <v>372</v>
      </c>
      <c r="M437" t="s">
        <v>424</v>
      </c>
      <c r="N437" t="s">
        <v>188</v>
      </c>
      <c r="O437" t="s">
        <v>424</v>
      </c>
      <c r="P437" t="s">
        <v>188</v>
      </c>
      <c r="T437" t="s">
        <v>596</v>
      </c>
      <c r="U437" t="s">
        <v>1181</v>
      </c>
      <c r="V437">
        <v>1</v>
      </c>
    </row>
    <row r="438" spans="1:22" x14ac:dyDescent="0.25">
      <c r="A438" t="b">
        <v>0</v>
      </c>
      <c r="B438" t="s">
        <v>22</v>
      </c>
      <c r="C438" t="s">
        <v>1182</v>
      </c>
      <c r="D438" t="s">
        <v>1182</v>
      </c>
      <c r="E438" s="1">
        <v>290322580645161</v>
      </c>
      <c r="F438">
        <v>1</v>
      </c>
      <c r="G438">
        <v>1</v>
      </c>
      <c r="H438">
        <v>1</v>
      </c>
      <c r="I438">
        <v>1</v>
      </c>
      <c r="J438">
        <v>310</v>
      </c>
      <c r="K438" s="1">
        <v>36354</v>
      </c>
      <c r="L438" t="s">
        <v>1183</v>
      </c>
      <c r="M438" t="s">
        <v>188</v>
      </c>
      <c r="N438" t="s">
        <v>424</v>
      </c>
      <c r="O438" t="s">
        <v>188</v>
      </c>
      <c r="P438" t="s">
        <v>424</v>
      </c>
      <c r="T438" t="s">
        <v>993</v>
      </c>
      <c r="U438" t="s">
        <v>1184</v>
      </c>
      <c r="V438">
        <v>1</v>
      </c>
    </row>
    <row r="439" spans="1:22" x14ac:dyDescent="0.25">
      <c r="A439" t="b">
        <v>0</v>
      </c>
      <c r="B439" t="s">
        <v>22</v>
      </c>
      <c r="C439" t="s">
        <v>1185</v>
      </c>
      <c r="D439" t="s">
        <v>1185</v>
      </c>
      <c r="E439" s="1">
        <v>148760330578512</v>
      </c>
      <c r="F439">
        <v>1</v>
      </c>
      <c r="G439">
        <v>1</v>
      </c>
      <c r="H439">
        <v>0</v>
      </c>
      <c r="I439">
        <v>0</v>
      </c>
      <c r="J439">
        <v>605</v>
      </c>
      <c r="K439" s="1">
        <v>63891</v>
      </c>
      <c r="L439" t="s">
        <v>531</v>
      </c>
      <c r="M439" t="s">
        <v>424</v>
      </c>
      <c r="N439" t="s">
        <v>188</v>
      </c>
      <c r="O439" t="s">
        <v>424</v>
      </c>
      <c r="P439" t="s">
        <v>188</v>
      </c>
      <c r="T439">
        <v>0</v>
      </c>
      <c r="U439" t="s">
        <v>1186</v>
      </c>
      <c r="V439">
        <v>1</v>
      </c>
    </row>
    <row r="440" spans="1:22" x14ac:dyDescent="0.25">
      <c r="A440" t="b">
        <v>0</v>
      </c>
      <c r="B440" t="s">
        <v>22</v>
      </c>
      <c r="C440" t="s">
        <v>1187</v>
      </c>
      <c r="D440" t="s">
        <v>1188</v>
      </c>
      <c r="E440" t="s">
        <v>1189</v>
      </c>
      <c r="F440">
        <v>1</v>
      </c>
      <c r="G440">
        <v>1</v>
      </c>
      <c r="H440">
        <v>1</v>
      </c>
      <c r="I440">
        <v>1</v>
      </c>
      <c r="J440">
        <v>1431</v>
      </c>
      <c r="K440" s="1">
        <v>152896</v>
      </c>
      <c r="L440" t="s">
        <v>1190</v>
      </c>
      <c r="M440" t="s">
        <v>188</v>
      </c>
      <c r="N440" t="s">
        <v>424</v>
      </c>
      <c r="O440" t="s">
        <v>188</v>
      </c>
      <c r="P440" t="s">
        <v>424</v>
      </c>
      <c r="R440" s="2">
        <v>2600000</v>
      </c>
      <c r="T440" t="s">
        <v>1191</v>
      </c>
      <c r="U440" t="s">
        <v>1192</v>
      </c>
      <c r="V440">
        <v>1</v>
      </c>
    </row>
    <row r="441" spans="1:22" x14ac:dyDescent="0.25">
      <c r="A441" t="b">
        <v>0</v>
      </c>
      <c r="B441" t="s">
        <v>22</v>
      </c>
      <c r="C441" t="s">
        <v>1193</v>
      </c>
      <c r="D441" t="s">
        <v>1193</v>
      </c>
      <c r="E441" t="s">
        <v>1194</v>
      </c>
      <c r="F441">
        <v>1</v>
      </c>
      <c r="G441">
        <v>1</v>
      </c>
      <c r="H441">
        <v>1</v>
      </c>
      <c r="I441">
        <v>1</v>
      </c>
      <c r="J441">
        <v>4653</v>
      </c>
      <c r="K441" s="1">
        <v>471862</v>
      </c>
      <c r="L441" t="s">
        <v>1195</v>
      </c>
      <c r="M441" t="s">
        <v>424</v>
      </c>
      <c r="N441" t="s">
        <v>188</v>
      </c>
      <c r="O441" t="s">
        <v>424</v>
      </c>
      <c r="P441" t="s">
        <v>188</v>
      </c>
      <c r="S441" s="2">
        <v>240000</v>
      </c>
      <c r="T441" t="s">
        <v>1196</v>
      </c>
      <c r="U441" t="s">
        <v>1197</v>
      </c>
      <c r="V441">
        <v>1</v>
      </c>
    </row>
    <row r="442" spans="1:22" x14ac:dyDescent="0.25">
      <c r="A442" t="b">
        <v>0</v>
      </c>
      <c r="B442" t="s">
        <v>22</v>
      </c>
      <c r="C442" t="s">
        <v>1198</v>
      </c>
      <c r="D442" t="s">
        <v>1198</v>
      </c>
      <c r="E442" t="s">
        <v>1199</v>
      </c>
      <c r="F442">
        <v>1</v>
      </c>
      <c r="G442">
        <v>1</v>
      </c>
      <c r="H442">
        <v>0</v>
      </c>
      <c r="I442">
        <v>0</v>
      </c>
      <c r="J442">
        <v>1959</v>
      </c>
      <c r="K442" s="1">
        <v>194745</v>
      </c>
      <c r="L442" t="s">
        <v>75</v>
      </c>
      <c r="M442" t="s">
        <v>424</v>
      </c>
      <c r="N442" t="s">
        <v>188</v>
      </c>
      <c r="O442" t="s">
        <v>424</v>
      </c>
      <c r="P442" t="s">
        <v>188</v>
      </c>
      <c r="T442">
        <v>0</v>
      </c>
      <c r="U442" t="s">
        <v>1200</v>
      </c>
      <c r="V442">
        <v>1</v>
      </c>
    </row>
    <row r="443" spans="1:22" x14ac:dyDescent="0.25">
      <c r="A443" t="b">
        <v>0</v>
      </c>
      <c r="B443" t="s">
        <v>22</v>
      </c>
      <c r="C443" t="s">
        <v>1201</v>
      </c>
      <c r="D443" t="s">
        <v>1201</v>
      </c>
      <c r="E443" s="1">
        <v>65989847715736</v>
      </c>
      <c r="F443">
        <v>1</v>
      </c>
      <c r="G443">
        <v>1</v>
      </c>
      <c r="H443">
        <v>1</v>
      </c>
      <c r="I443">
        <v>1</v>
      </c>
      <c r="J443">
        <v>197</v>
      </c>
      <c r="K443" s="1">
        <v>21305</v>
      </c>
      <c r="L443" t="s">
        <v>211</v>
      </c>
      <c r="M443" t="s">
        <v>424</v>
      </c>
      <c r="N443" t="s">
        <v>188</v>
      </c>
      <c r="O443" t="s">
        <v>424</v>
      </c>
      <c r="P443" t="s">
        <v>188</v>
      </c>
      <c r="S443" s="2">
        <v>310000</v>
      </c>
      <c r="T443" t="s">
        <v>617</v>
      </c>
      <c r="U443" t="s">
        <v>1202</v>
      </c>
      <c r="V443">
        <v>1</v>
      </c>
    </row>
    <row r="444" spans="1:22" x14ac:dyDescent="0.25">
      <c r="A444" t="b">
        <v>0</v>
      </c>
      <c r="B444" t="s">
        <v>22</v>
      </c>
      <c r="C444" t="s">
        <v>1203</v>
      </c>
      <c r="D444" t="s">
        <v>1203</v>
      </c>
      <c r="E444" t="s">
        <v>1204</v>
      </c>
      <c r="F444">
        <v>1</v>
      </c>
      <c r="G444">
        <v>1</v>
      </c>
      <c r="H444">
        <v>1</v>
      </c>
      <c r="I444">
        <v>1</v>
      </c>
      <c r="J444">
        <v>3571</v>
      </c>
      <c r="K444" s="1">
        <v>370124</v>
      </c>
      <c r="L444" t="s">
        <v>284</v>
      </c>
      <c r="M444" t="s">
        <v>424</v>
      </c>
      <c r="N444" t="s">
        <v>188</v>
      </c>
      <c r="O444" t="s">
        <v>424</v>
      </c>
      <c r="P444" t="s">
        <v>188</v>
      </c>
      <c r="S444" s="2">
        <v>4500000</v>
      </c>
      <c r="T444" t="s">
        <v>1205</v>
      </c>
      <c r="U444" t="s">
        <v>1206</v>
      </c>
      <c r="V444">
        <v>1</v>
      </c>
    </row>
    <row r="445" spans="1:22" x14ac:dyDescent="0.25">
      <c r="A445" t="b">
        <v>0</v>
      </c>
      <c r="B445" t="s">
        <v>22</v>
      </c>
      <c r="C445" t="s">
        <v>1207</v>
      </c>
      <c r="D445" t="s">
        <v>1207</v>
      </c>
      <c r="E445" s="1">
        <v>212765957446809</v>
      </c>
      <c r="F445">
        <v>1</v>
      </c>
      <c r="G445">
        <v>1</v>
      </c>
      <c r="H445">
        <v>0</v>
      </c>
      <c r="I445">
        <v>0</v>
      </c>
      <c r="J445">
        <v>329</v>
      </c>
      <c r="K445" t="s">
        <v>1208</v>
      </c>
      <c r="L445" t="s">
        <v>211</v>
      </c>
      <c r="M445" t="s">
        <v>424</v>
      </c>
      <c r="N445" t="s">
        <v>188</v>
      </c>
      <c r="O445" t="s">
        <v>424</v>
      </c>
      <c r="P445" t="s">
        <v>188</v>
      </c>
      <c r="T445" t="s">
        <v>617</v>
      </c>
      <c r="U445" t="s">
        <v>1209</v>
      </c>
      <c r="V445">
        <v>1</v>
      </c>
    </row>
    <row r="446" spans="1:22" x14ac:dyDescent="0.25">
      <c r="A446" t="b">
        <v>0</v>
      </c>
      <c r="B446" t="s">
        <v>22</v>
      </c>
      <c r="C446" t="s">
        <v>1210</v>
      </c>
      <c r="D446" t="s">
        <v>1210</v>
      </c>
      <c r="E446" s="1">
        <v>171990171990172</v>
      </c>
      <c r="F446">
        <v>1</v>
      </c>
      <c r="G446">
        <v>1</v>
      </c>
      <c r="H446">
        <v>1</v>
      </c>
      <c r="I446">
        <v>1</v>
      </c>
      <c r="J446">
        <v>814</v>
      </c>
      <c r="K446" s="1">
        <v>87731</v>
      </c>
      <c r="L446" t="s">
        <v>250</v>
      </c>
      <c r="M446" t="s">
        <v>424</v>
      </c>
      <c r="N446" t="s">
        <v>188</v>
      </c>
      <c r="O446" t="s">
        <v>424</v>
      </c>
      <c r="P446" t="s">
        <v>188</v>
      </c>
      <c r="T446" t="s">
        <v>524</v>
      </c>
      <c r="U446" t="s">
        <v>1211</v>
      </c>
      <c r="V446">
        <v>1</v>
      </c>
    </row>
    <row r="447" spans="1:22" x14ac:dyDescent="0.25">
      <c r="A447" t="b">
        <v>0</v>
      </c>
      <c r="B447" t="s">
        <v>22</v>
      </c>
      <c r="C447" t="s">
        <v>1212</v>
      </c>
      <c r="D447" t="s">
        <v>1212</v>
      </c>
      <c r="E447" s="1">
        <v>155038759689922</v>
      </c>
      <c r="F447">
        <v>1</v>
      </c>
      <c r="G447">
        <v>1</v>
      </c>
      <c r="H447">
        <v>1</v>
      </c>
      <c r="I447">
        <v>1</v>
      </c>
      <c r="J447">
        <v>516</v>
      </c>
      <c r="K447" s="1">
        <v>54966</v>
      </c>
      <c r="L447" t="s">
        <v>129</v>
      </c>
      <c r="M447" t="s">
        <v>424</v>
      </c>
      <c r="N447" t="s">
        <v>188</v>
      </c>
      <c r="O447" t="s">
        <v>424</v>
      </c>
      <c r="P447" t="s">
        <v>188</v>
      </c>
      <c r="S447" s="2">
        <v>2200000</v>
      </c>
      <c r="T447" t="s">
        <v>778</v>
      </c>
      <c r="U447" t="s">
        <v>1213</v>
      </c>
      <c r="V447">
        <v>1</v>
      </c>
    </row>
    <row r="448" spans="1:22" x14ac:dyDescent="0.25">
      <c r="A448" t="b">
        <v>0</v>
      </c>
      <c r="B448" t="s">
        <v>22</v>
      </c>
      <c r="C448" t="s">
        <v>1214</v>
      </c>
      <c r="D448" t="s">
        <v>1214</v>
      </c>
      <c r="E448" t="s">
        <v>1215</v>
      </c>
      <c r="F448">
        <v>1</v>
      </c>
      <c r="G448">
        <v>1</v>
      </c>
      <c r="H448">
        <v>1</v>
      </c>
      <c r="I448">
        <v>1</v>
      </c>
      <c r="J448">
        <v>1942</v>
      </c>
      <c r="K448" s="1">
        <v>208609</v>
      </c>
      <c r="L448" t="s">
        <v>309</v>
      </c>
      <c r="M448" t="s">
        <v>424</v>
      </c>
      <c r="N448" t="s">
        <v>188</v>
      </c>
      <c r="O448" t="s">
        <v>424</v>
      </c>
      <c r="P448" t="s">
        <v>188</v>
      </c>
      <c r="S448" s="2">
        <v>1800000</v>
      </c>
      <c r="T448" t="s">
        <v>1216</v>
      </c>
      <c r="U448" t="s">
        <v>1217</v>
      </c>
      <c r="V448">
        <v>1</v>
      </c>
    </row>
    <row r="449" spans="1:22" x14ac:dyDescent="0.25">
      <c r="A449" t="b">
        <v>0</v>
      </c>
      <c r="B449" t="s">
        <v>22</v>
      </c>
      <c r="C449" t="s">
        <v>1218</v>
      </c>
      <c r="D449" t="s">
        <v>1218</v>
      </c>
      <c r="E449" s="1">
        <v>193798449612403</v>
      </c>
      <c r="F449">
        <v>1</v>
      </c>
      <c r="G449">
        <v>1</v>
      </c>
      <c r="H449">
        <v>1</v>
      </c>
      <c r="I449">
        <v>1</v>
      </c>
      <c r="J449">
        <v>516</v>
      </c>
      <c r="K449" t="s">
        <v>1219</v>
      </c>
      <c r="L449" t="s">
        <v>612</v>
      </c>
      <c r="M449" t="s">
        <v>424</v>
      </c>
      <c r="N449" t="s">
        <v>188</v>
      </c>
      <c r="O449" t="s">
        <v>424</v>
      </c>
      <c r="P449" t="s">
        <v>188</v>
      </c>
      <c r="S449" s="2">
        <v>1100000</v>
      </c>
      <c r="T449" t="s">
        <v>857</v>
      </c>
      <c r="U449" t="s">
        <v>1220</v>
      </c>
      <c r="V449">
        <v>1</v>
      </c>
    </row>
    <row r="450" spans="1:22" x14ac:dyDescent="0.25">
      <c r="A450" t="b">
        <v>0</v>
      </c>
      <c r="B450" t="s">
        <v>22</v>
      </c>
      <c r="C450" t="s">
        <v>1221</v>
      </c>
      <c r="D450" t="s">
        <v>1221</v>
      </c>
      <c r="E450" s="1">
        <v>223880597014925</v>
      </c>
      <c r="F450">
        <v>1</v>
      </c>
      <c r="G450">
        <v>1</v>
      </c>
      <c r="H450">
        <v>1</v>
      </c>
      <c r="I450">
        <v>1</v>
      </c>
      <c r="J450">
        <v>268</v>
      </c>
      <c r="K450" s="1">
        <v>28129</v>
      </c>
      <c r="L450" t="s">
        <v>125</v>
      </c>
      <c r="M450" t="s">
        <v>424</v>
      </c>
      <c r="N450" t="s">
        <v>188</v>
      </c>
      <c r="O450" t="s">
        <v>424</v>
      </c>
      <c r="P450" t="s">
        <v>188</v>
      </c>
      <c r="S450" s="2">
        <v>4400000</v>
      </c>
      <c r="T450" t="s">
        <v>391</v>
      </c>
      <c r="U450" t="s">
        <v>1222</v>
      </c>
      <c r="V450">
        <v>1</v>
      </c>
    </row>
    <row r="451" spans="1:22" x14ac:dyDescent="0.25">
      <c r="A451" t="b">
        <v>0</v>
      </c>
      <c r="B451" t="s">
        <v>22</v>
      </c>
      <c r="C451" t="s">
        <v>1223</v>
      </c>
      <c r="D451" t="s">
        <v>1223</v>
      </c>
      <c r="E451" s="1">
        <v>207900207900208</v>
      </c>
      <c r="F451">
        <v>1</v>
      </c>
      <c r="G451">
        <v>1</v>
      </c>
      <c r="H451">
        <v>1</v>
      </c>
      <c r="I451">
        <v>1</v>
      </c>
      <c r="J451">
        <v>481</v>
      </c>
      <c r="K451" s="1">
        <v>50062</v>
      </c>
      <c r="L451" t="s">
        <v>1224</v>
      </c>
      <c r="M451" t="s">
        <v>424</v>
      </c>
      <c r="N451" t="s">
        <v>188</v>
      </c>
      <c r="O451" t="s">
        <v>424</v>
      </c>
      <c r="P451" t="s">
        <v>188</v>
      </c>
      <c r="T451" t="s">
        <v>766</v>
      </c>
      <c r="U451" t="s">
        <v>1225</v>
      </c>
      <c r="V451">
        <v>1</v>
      </c>
    </row>
    <row r="452" spans="1:22" x14ac:dyDescent="0.25">
      <c r="A452" t="b">
        <v>0</v>
      </c>
      <c r="B452" t="s">
        <v>22</v>
      </c>
      <c r="C452" t="s">
        <v>1226</v>
      </c>
      <c r="D452" t="s">
        <v>1226</v>
      </c>
      <c r="E452" s="1">
        <v>122377622377622</v>
      </c>
      <c r="F452">
        <v>1</v>
      </c>
      <c r="G452">
        <v>1</v>
      </c>
      <c r="H452">
        <v>1</v>
      </c>
      <c r="I452">
        <v>1</v>
      </c>
      <c r="J452">
        <v>1144</v>
      </c>
      <c r="K452" t="s">
        <v>1227</v>
      </c>
      <c r="L452" t="s">
        <v>135</v>
      </c>
      <c r="M452" t="s">
        <v>188</v>
      </c>
      <c r="N452" t="s">
        <v>424</v>
      </c>
      <c r="O452" t="s">
        <v>188</v>
      </c>
      <c r="P452" t="s">
        <v>424</v>
      </c>
      <c r="R452" s="2">
        <v>70000</v>
      </c>
      <c r="T452" t="s">
        <v>896</v>
      </c>
      <c r="U452" t="s">
        <v>1225</v>
      </c>
      <c r="V452">
        <v>1</v>
      </c>
    </row>
    <row r="453" spans="1:22" x14ac:dyDescent="0.25">
      <c r="A453" t="b">
        <v>0</v>
      </c>
      <c r="B453" t="s">
        <v>22</v>
      </c>
      <c r="C453" t="s">
        <v>1228</v>
      </c>
      <c r="D453" t="s">
        <v>1228</v>
      </c>
      <c r="E453" t="s">
        <v>1229</v>
      </c>
      <c r="F453">
        <v>1</v>
      </c>
      <c r="G453">
        <v>1</v>
      </c>
      <c r="H453">
        <v>1</v>
      </c>
      <c r="I453">
        <v>1</v>
      </c>
      <c r="J453">
        <v>1515</v>
      </c>
      <c r="K453" s="1">
        <v>154697</v>
      </c>
      <c r="L453" t="s">
        <v>1020</v>
      </c>
      <c r="M453" t="s">
        <v>424</v>
      </c>
      <c r="N453" t="s">
        <v>188</v>
      </c>
      <c r="O453" t="s">
        <v>424</v>
      </c>
      <c r="P453" t="s">
        <v>188</v>
      </c>
      <c r="S453" s="2">
        <v>2300000</v>
      </c>
      <c r="T453" t="s">
        <v>1230</v>
      </c>
      <c r="U453" t="s">
        <v>1231</v>
      </c>
      <c r="V453">
        <v>1</v>
      </c>
    </row>
    <row r="454" spans="1:22" x14ac:dyDescent="0.25">
      <c r="A454" t="b">
        <v>0</v>
      </c>
      <c r="B454" t="s">
        <v>22</v>
      </c>
      <c r="C454" t="s">
        <v>1232</v>
      </c>
      <c r="D454" t="s">
        <v>1232</v>
      </c>
      <c r="E454" t="s">
        <v>1233</v>
      </c>
      <c r="F454">
        <v>1</v>
      </c>
      <c r="G454">
        <v>1</v>
      </c>
      <c r="H454">
        <v>1</v>
      </c>
      <c r="I454">
        <v>1</v>
      </c>
      <c r="J454">
        <v>959</v>
      </c>
      <c r="K454" s="1">
        <v>102969</v>
      </c>
      <c r="L454" t="s">
        <v>1234</v>
      </c>
      <c r="M454" t="s">
        <v>188</v>
      </c>
      <c r="N454" t="s">
        <v>424</v>
      </c>
      <c r="O454" t="s">
        <v>188</v>
      </c>
      <c r="P454" t="s">
        <v>424</v>
      </c>
      <c r="R454" s="2">
        <v>7500000</v>
      </c>
      <c r="T454" t="s">
        <v>879</v>
      </c>
      <c r="U454" t="s">
        <v>1235</v>
      </c>
      <c r="V454">
        <v>1</v>
      </c>
    </row>
    <row r="455" spans="1:22" x14ac:dyDescent="0.25">
      <c r="A455" t="b">
        <v>0</v>
      </c>
      <c r="B455" t="s">
        <v>22</v>
      </c>
      <c r="C455" t="s">
        <v>1236</v>
      </c>
      <c r="D455" t="s">
        <v>1236</v>
      </c>
      <c r="E455" s="1">
        <v>196078431372549</v>
      </c>
      <c r="F455">
        <v>1</v>
      </c>
      <c r="G455">
        <v>1</v>
      </c>
      <c r="H455">
        <v>0</v>
      </c>
      <c r="I455">
        <v>0</v>
      </c>
      <c r="J455">
        <v>357</v>
      </c>
      <c r="K455" s="1">
        <v>41115</v>
      </c>
      <c r="L455" t="s">
        <v>485</v>
      </c>
      <c r="M455" t="s">
        <v>424</v>
      </c>
      <c r="N455" t="s">
        <v>188</v>
      </c>
      <c r="O455" t="s">
        <v>424</v>
      </c>
      <c r="P455" t="s">
        <v>188</v>
      </c>
      <c r="T455" t="s">
        <v>662</v>
      </c>
      <c r="U455">
        <v>0</v>
      </c>
      <c r="V455">
        <v>1</v>
      </c>
    </row>
    <row r="456" spans="1:22" x14ac:dyDescent="0.25">
      <c r="A456" t="b">
        <v>0</v>
      </c>
      <c r="B456" t="s">
        <v>22</v>
      </c>
      <c r="C456" t="s">
        <v>1237</v>
      </c>
      <c r="D456" t="s">
        <v>1237</v>
      </c>
      <c r="E456" s="1">
        <v>188442211055276</v>
      </c>
      <c r="F456">
        <v>1</v>
      </c>
      <c r="G456">
        <v>2</v>
      </c>
      <c r="H456">
        <v>1</v>
      </c>
      <c r="I456">
        <v>1</v>
      </c>
      <c r="J456">
        <v>796</v>
      </c>
      <c r="K456" s="1">
        <v>86292</v>
      </c>
      <c r="L456" t="s">
        <v>272</v>
      </c>
      <c r="M456" t="s">
        <v>424</v>
      </c>
      <c r="N456" t="s">
        <v>188</v>
      </c>
      <c r="O456" t="s">
        <v>424</v>
      </c>
      <c r="P456" t="s">
        <v>188</v>
      </c>
      <c r="S456" s="2">
        <v>1300000</v>
      </c>
      <c r="T456" t="s">
        <v>646</v>
      </c>
      <c r="U456">
        <v>0</v>
      </c>
      <c r="V456">
        <v>1</v>
      </c>
    </row>
    <row r="457" spans="1:22" x14ac:dyDescent="0.25">
      <c r="A457" t="b">
        <v>0</v>
      </c>
      <c r="B457" t="s">
        <v>22</v>
      </c>
      <c r="C457" t="s">
        <v>1238</v>
      </c>
      <c r="D457" t="s">
        <v>1238</v>
      </c>
      <c r="E457" s="1">
        <v>522875816993464</v>
      </c>
      <c r="F457">
        <v>1</v>
      </c>
      <c r="G457">
        <v>1</v>
      </c>
      <c r="H457">
        <v>1</v>
      </c>
      <c r="I457">
        <v>1</v>
      </c>
      <c r="J457">
        <v>153</v>
      </c>
      <c r="K457" s="1">
        <v>17568</v>
      </c>
      <c r="L457" t="s">
        <v>592</v>
      </c>
      <c r="M457" t="s">
        <v>424</v>
      </c>
      <c r="N457" t="s">
        <v>188</v>
      </c>
      <c r="O457" t="s">
        <v>424</v>
      </c>
      <c r="P457" t="s">
        <v>188</v>
      </c>
      <c r="S457" s="2">
        <v>45000000</v>
      </c>
      <c r="T457" t="s">
        <v>320</v>
      </c>
      <c r="U457">
        <v>0</v>
      </c>
      <c r="V457">
        <v>1</v>
      </c>
    </row>
    <row r="458" spans="1:22" x14ac:dyDescent="0.25">
      <c r="A458" t="b">
        <v>0</v>
      </c>
      <c r="B458" t="s">
        <v>22</v>
      </c>
      <c r="C458" t="s">
        <v>1239</v>
      </c>
      <c r="D458" t="s">
        <v>1239</v>
      </c>
      <c r="E458" s="1">
        <v>229276895943563</v>
      </c>
      <c r="F458">
        <v>1</v>
      </c>
      <c r="G458">
        <v>3</v>
      </c>
      <c r="H458">
        <v>1</v>
      </c>
      <c r="I458">
        <v>1</v>
      </c>
      <c r="J458">
        <v>567</v>
      </c>
      <c r="K458" s="1">
        <v>61192</v>
      </c>
      <c r="L458" t="s">
        <v>200</v>
      </c>
      <c r="M458" t="s">
        <v>424</v>
      </c>
      <c r="N458" t="s">
        <v>188</v>
      </c>
      <c r="O458" t="s">
        <v>424</v>
      </c>
      <c r="P458" t="s">
        <v>188</v>
      </c>
      <c r="T458" t="s">
        <v>1162</v>
      </c>
      <c r="U458">
        <v>0</v>
      </c>
      <c r="V458">
        <v>1</v>
      </c>
    </row>
    <row r="459" spans="1:22" x14ac:dyDescent="0.25">
      <c r="A459" t="b">
        <v>0</v>
      </c>
      <c r="B459" t="s">
        <v>22</v>
      </c>
      <c r="C459" t="s">
        <v>1240</v>
      </c>
      <c r="D459" t="s">
        <v>1240</v>
      </c>
      <c r="E459" s="1">
        <v>3003003003003</v>
      </c>
      <c r="F459">
        <v>1</v>
      </c>
      <c r="G459">
        <v>1</v>
      </c>
      <c r="H459">
        <v>1</v>
      </c>
      <c r="I459">
        <v>1</v>
      </c>
      <c r="J459">
        <v>333</v>
      </c>
      <c r="K459" s="1">
        <v>36519</v>
      </c>
      <c r="L459" t="s">
        <v>1241</v>
      </c>
      <c r="M459" t="s">
        <v>424</v>
      </c>
      <c r="N459" t="s">
        <v>188</v>
      </c>
      <c r="O459" t="s">
        <v>424</v>
      </c>
      <c r="P459" t="s">
        <v>188</v>
      </c>
      <c r="S459" s="2">
        <v>17000000</v>
      </c>
      <c r="T459" t="s">
        <v>315</v>
      </c>
      <c r="U459">
        <v>0</v>
      </c>
      <c r="V4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2"/>
  <sheetViews>
    <sheetView workbookViewId="0">
      <selection sqref="A1:XFD1048576"/>
    </sheetView>
  </sheetViews>
  <sheetFormatPr defaultRowHeight="15" x14ac:dyDescent="0.25"/>
  <sheetData>
    <row r="1" spans="1:21" x14ac:dyDescent="0.25">
      <c r="A1" t="s">
        <v>0</v>
      </c>
      <c r="B1" t="s">
        <v>1949</v>
      </c>
      <c r="C1" t="s">
        <v>1950</v>
      </c>
      <c r="D1" t="s">
        <v>16</v>
      </c>
      <c r="E1" t="s">
        <v>1951</v>
      </c>
      <c r="F1" t="s">
        <v>8</v>
      </c>
      <c r="G1" t="s">
        <v>1952</v>
      </c>
      <c r="H1" t="s">
        <v>6</v>
      </c>
      <c r="I1" t="s">
        <v>1953</v>
      </c>
      <c r="J1" t="s">
        <v>1954</v>
      </c>
      <c r="K1" t="s">
        <v>1955</v>
      </c>
      <c r="L1" t="s">
        <v>1956</v>
      </c>
      <c r="M1" t="s">
        <v>12</v>
      </c>
      <c r="N1" t="s">
        <v>13</v>
      </c>
      <c r="O1" t="s">
        <v>14</v>
      </c>
      <c r="P1" t="s">
        <v>15</v>
      </c>
      <c r="Q1" t="s">
        <v>1957</v>
      </c>
      <c r="R1" t="s">
        <v>17</v>
      </c>
      <c r="S1" t="s">
        <v>18</v>
      </c>
      <c r="T1" t="s">
        <v>1958</v>
      </c>
      <c r="U1" t="s">
        <v>1959</v>
      </c>
    </row>
    <row r="2" spans="1:21" x14ac:dyDescent="0.25">
      <c r="A2" t="b">
        <v>0</v>
      </c>
      <c r="B2" t="s">
        <v>25</v>
      </c>
      <c r="C2" t="s">
        <v>1960</v>
      </c>
      <c r="F2">
        <v>1</v>
      </c>
      <c r="G2">
        <v>1</v>
      </c>
      <c r="H2">
        <v>4</v>
      </c>
      <c r="I2" t="s">
        <v>44</v>
      </c>
      <c r="J2" t="s">
        <v>1961</v>
      </c>
      <c r="K2">
        <v>0</v>
      </c>
      <c r="L2" s="1">
        <v>214687555204</v>
      </c>
      <c r="M2" t="s">
        <v>25</v>
      </c>
      <c r="N2" t="s">
        <v>25</v>
      </c>
      <c r="O2" t="s">
        <v>25</v>
      </c>
      <c r="P2" t="s">
        <v>25</v>
      </c>
      <c r="R2" s="2">
        <v>3900000</v>
      </c>
      <c r="S2" s="2">
        <v>9500000</v>
      </c>
      <c r="T2" t="s">
        <v>1962</v>
      </c>
      <c r="U2" t="s">
        <v>25</v>
      </c>
    </row>
    <row r="3" spans="1:21" x14ac:dyDescent="0.25">
      <c r="A3" t="b">
        <v>0</v>
      </c>
      <c r="B3" t="s">
        <v>25</v>
      </c>
      <c r="C3" t="s">
        <v>1963</v>
      </c>
      <c r="D3" t="s">
        <v>1964</v>
      </c>
      <c r="F3">
        <v>1</v>
      </c>
      <c r="G3">
        <v>2</v>
      </c>
      <c r="H3">
        <v>3</v>
      </c>
      <c r="I3" t="s">
        <v>146</v>
      </c>
      <c r="J3" t="s">
        <v>1965</v>
      </c>
      <c r="K3">
        <v>0</v>
      </c>
      <c r="L3" s="1">
        <v>19919781075</v>
      </c>
      <c r="M3" t="s">
        <v>188</v>
      </c>
      <c r="N3" t="s">
        <v>25</v>
      </c>
      <c r="O3" t="s">
        <v>188</v>
      </c>
      <c r="P3" t="s">
        <v>25</v>
      </c>
      <c r="R3" s="2">
        <v>9600000</v>
      </c>
      <c r="S3" s="2">
        <v>9300000</v>
      </c>
      <c r="T3" t="s">
        <v>1966</v>
      </c>
      <c r="U3" t="s">
        <v>25</v>
      </c>
    </row>
    <row r="4" spans="1:21" x14ac:dyDescent="0.25">
      <c r="A4" t="b">
        <v>0</v>
      </c>
      <c r="B4" t="s">
        <v>25</v>
      </c>
      <c r="C4" t="s">
        <v>1967</v>
      </c>
      <c r="F4">
        <v>1</v>
      </c>
      <c r="G4">
        <v>1</v>
      </c>
      <c r="H4">
        <v>3</v>
      </c>
      <c r="I4" t="s">
        <v>94</v>
      </c>
      <c r="J4" t="s">
        <v>1968</v>
      </c>
      <c r="K4">
        <v>0</v>
      </c>
      <c r="L4" s="1">
        <v>228890618342</v>
      </c>
      <c r="M4" t="s">
        <v>25</v>
      </c>
      <c r="N4" t="s">
        <v>25</v>
      </c>
      <c r="O4" t="s">
        <v>25</v>
      </c>
      <c r="P4" t="s">
        <v>25</v>
      </c>
      <c r="R4" s="2">
        <v>1800000</v>
      </c>
      <c r="S4" s="2">
        <v>1800000</v>
      </c>
      <c r="T4" t="s">
        <v>1969</v>
      </c>
      <c r="U4" t="s">
        <v>25</v>
      </c>
    </row>
    <row r="5" spans="1:21" x14ac:dyDescent="0.25">
      <c r="A5" t="b">
        <v>0</v>
      </c>
      <c r="B5" t="s">
        <v>25</v>
      </c>
      <c r="C5" t="s">
        <v>1970</v>
      </c>
      <c r="F5">
        <v>1</v>
      </c>
      <c r="G5">
        <v>1</v>
      </c>
      <c r="H5">
        <v>4</v>
      </c>
      <c r="I5" t="s">
        <v>92</v>
      </c>
      <c r="J5" t="s">
        <v>1971</v>
      </c>
      <c r="K5">
        <v>0</v>
      </c>
      <c r="L5" s="1">
        <v>24349349172</v>
      </c>
      <c r="M5" t="s">
        <v>25</v>
      </c>
      <c r="N5" t="s">
        <v>25</v>
      </c>
      <c r="O5" t="s">
        <v>25</v>
      </c>
      <c r="P5" t="s">
        <v>25</v>
      </c>
      <c r="R5" s="2">
        <v>2500000</v>
      </c>
      <c r="S5" s="2">
        <v>3300000</v>
      </c>
      <c r="T5" t="s">
        <v>1972</v>
      </c>
      <c r="U5" t="s">
        <v>25</v>
      </c>
    </row>
    <row r="6" spans="1:21" x14ac:dyDescent="0.25">
      <c r="A6" t="b">
        <v>0</v>
      </c>
      <c r="B6" t="s">
        <v>25</v>
      </c>
      <c r="C6" t="s">
        <v>1973</v>
      </c>
      <c r="D6" t="s">
        <v>1964</v>
      </c>
      <c r="F6">
        <v>1</v>
      </c>
      <c r="G6">
        <v>1</v>
      </c>
      <c r="H6">
        <v>3</v>
      </c>
      <c r="I6" t="s">
        <v>151</v>
      </c>
      <c r="J6" t="s">
        <v>1974</v>
      </c>
      <c r="K6">
        <v>0</v>
      </c>
      <c r="L6" s="1">
        <v>22660370788</v>
      </c>
      <c r="M6" t="s">
        <v>25</v>
      </c>
      <c r="N6" t="s">
        <v>25</v>
      </c>
      <c r="O6" t="s">
        <v>25</v>
      </c>
      <c r="P6" t="s">
        <v>25</v>
      </c>
      <c r="R6" s="2">
        <v>3200000</v>
      </c>
      <c r="S6" s="2">
        <v>5000000</v>
      </c>
      <c r="T6" t="s">
        <v>1975</v>
      </c>
      <c r="U6" t="s">
        <v>25</v>
      </c>
    </row>
    <row r="7" spans="1:21" x14ac:dyDescent="0.25">
      <c r="A7" t="b">
        <v>0</v>
      </c>
      <c r="B7" t="s">
        <v>25</v>
      </c>
      <c r="C7" t="s">
        <v>1976</v>
      </c>
      <c r="D7" t="s">
        <v>1964</v>
      </c>
      <c r="F7">
        <v>1</v>
      </c>
      <c r="G7">
        <v>1</v>
      </c>
      <c r="H7">
        <v>2</v>
      </c>
      <c r="I7" t="s">
        <v>146</v>
      </c>
      <c r="J7" t="s">
        <v>1977</v>
      </c>
      <c r="K7">
        <v>0</v>
      </c>
      <c r="L7" s="1">
        <v>169579326698</v>
      </c>
      <c r="M7" t="s">
        <v>25</v>
      </c>
      <c r="N7" t="s">
        <v>25</v>
      </c>
      <c r="O7" t="s">
        <v>25</v>
      </c>
      <c r="P7" t="s">
        <v>25</v>
      </c>
      <c r="R7" s="2">
        <v>4100000</v>
      </c>
      <c r="S7" s="2">
        <v>4800000</v>
      </c>
      <c r="T7" t="s">
        <v>1978</v>
      </c>
      <c r="U7" t="s">
        <v>25</v>
      </c>
    </row>
    <row r="8" spans="1:21" x14ac:dyDescent="0.25">
      <c r="A8" t="b">
        <v>0</v>
      </c>
      <c r="B8" t="s">
        <v>25</v>
      </c>
      <c r="C8" t="s">
        <v>1979</v>
      </c>
      <c r="D8" t="s">
        <v>1964</v>
      </c>
      <c r="F8">
        <v>1</v>
      </c>
      <c r="G8">
        <v>1</v>
      </c>
      <c r="H8">
        <v>2</v>
      </c>
      <c r="I8" t="s">
        <v>138</v>
      </c>
      <c r="J8" t="s">
        <v>1980</v>
      </c>
      <c r="K8">
        <v>0</v>
      </c>
      <c r="L8" s="1">
        <v>210489147723</v>
      </c>
      <c r="M8" t="s">
        <v>25</v>
      </c>
      <c r="N8" t="s">
        <v>25</v>
      </c>
      <c r="O8" t="s">
        <v>25</v>
      </c>
      <c r="P8" t="s">
        <v>25</v>
      </c>
      <c r="R8" s="2">
        <v>280000</v>
      </c>
      <c r="T8" t="s">
        <v>1981</v>
      </c>
      <c r="U8" t="s">
        <v>25</v>
      </c>
    </row>
    <row r="9" spans="1:21" x14ac:dyDescent="0.25">
      <c r="A9" t="b">
        <v>0</v>
      </c>
      <c r="B9" t="s">
        <v>25</v>
      </c>
      <c r="C9" t="s">
        <v>1982</v>
      </c>
      <c r="F9">
        <v>1</v>
      </c>
      <c r="G9">
        <v>1</v>
      </c>
      <c r="H9">
        <v>2</v>
      </c>
      <c r="I9" t="s">
        <v>92</v>
      </c>
      <c r="J9" t="s">
        <v>1983</v>
      </c>
      <c r="K9">
        <v>1</v>
      </c>
      <c r="L9" s="1">
        <v>264805749185</v>
      </c>
      <c r="M9" t="s">
        <v>25</v>
      </c>
      <c r="N9" t="s">
        <v>25</v>
      </c>
      <c r="O9" t="s">
        <v>25</v>
      </c>
      <c r="P9" t="s">
        <v>25</v>
      </c>
      <c r="R9" s="2">
        <v>7300000</v>
      </c>
      <c r="S9" s="2">
        <v>9500000</v>
      </c>
      <c r="T9" t="s">
        <v>1984</v>
      </c>
      <c r="U9" t="s">
        <v>25</v>
      </c>
    </row>
    <row r="10" spans="1:21" x14ac:dyDescent="0.25">
      <c r="A10" t="b">
        <v>0</v>
      </c>
      <c r="B10" t="s">
        <v>25</v>
      </c>
      <c r="C10" t="s">
        <v>1985</v>
      </c>
      <c r="D10" t="s">
        <v>1986</v>
      </c>
      <c r="F10">
        <v>1</v>
      </c>
      <c r="G10">
        <v>1</v>
      </c>
      <c r="H10">
        <v>2</v>
      </c>
      <c r="I10" t="s">
        <v>94</v>
      </c>
      <c r="J10" t="s">
        <v>1987</v>
      </c>
      <c r="K10">
        <v>1</v>
      </c>
      <c r="L10" s="1">
        <v>20459199242</v>
      </c>
      <c r="M10" t="s">
        <v>25</v>
      </c>
      <c r="N10" t="s">
        <v>25</v>
      </c>
      <c r="O10" t="s">
        <v>25</v>
      </c>
      <c r="P10" t="s">
        <v>25</v>
      </c>
      <c r="Q10" t="s">
        <v>1988</v>
      </c>
      <c r="R10" s="2">
        <v>1700000</v>
      </c>
      <c r="S10" s="2">
        <v>3600000</v>
      </c>
      <c r="T10" t="s">
        <v>1989</v>
      </c>
      <c r="U10" t="s">
        <v>25</v>
      </c>
    </row>
    <row r="11" spans="1:21" x14ac:dyDescent="0.25">
      <c r="A11" t="b">
        <v>0</v>
      </c>
      <c r="B11" t="s">
        <v>25</v>
      </c>
      <c r="C11" t="s">
        <v>1990</v>
      </c>
      <c r="F11">
        <v>1</v>
      </c>
      <c r="G11">
        <v>1</v>
      </c>
      <c r="H11">
        <v>2</v>
      </c>
      <c r="I11" t="s">
        <v>141</v>
      </c>
      <c r="J11" t="s">
        <v>1991</v>
      </c>
      <c r="K11">
        <v>0</v>
      </c>
      <c r="L11" s="1">
        <v>185976381693</v>
      </c>
      <c r="M11" t="s">
        <v>25</v>
      </c>
      <c r="N11" t="s">
        <v>25</v>
      </c>
      <c r="O11" t="s">
        <v>25</v>
      </c>
      <c r="P11" t="s">
        <v>25</v>
      </c>
      <c r="R11" s="2">
        <v>1600000</v>
      </c>
      <c r="S11" s="2">
        <v>2300000</v>
      </c>
      <c r="T11" t="s">
        <v>1992</v>
      </c>
      <c r="U11" t="s">
        <v>25</v>
      </c>
    </row>
    <row r="12" spans="1:21" x14ac:dyDescent="0.25">
      <c r="A12" t="b">
        <v>0</v>
      </c>
      <c r="B12" t="s">
        <v>25</v>
      </c>
      <c r="C12" t="s">
        <v>1993</v>
      </c>
      <c r="D12" t="s">
        <v>1994</v>
      </c>
      <c r="E12" t="s">
        <v>1995</v>
      </c>
      <c r="F12">
        <v>1</v>
      </c>
      <c r="G12">
        <v>1</v>
      </c>
      <c r="H12">
        <v>2</v>
      </c>
      <c r="I12" t="s">
        <v>209</v>
      </c>
      <c r="J12" t="s">
        <v>1996</v>
      </c>
      <c r="K12">
        <v>2</v>
      </c>
      <c r="L12" s="1">
        <v>220215132141</v>
      </c>
      <c r="M12" t="s">
        <v>424</v>
      </c>
      <c r="N12" t="s">
        <v>25</v>
      </c>
      <c r="O12" t="s">
        <v>424</v>
      </c>
      <c r="P12" t="s">
        <v>25</v>
      </c>
      <c r="Q12" t="s">
        <v>1997</v>
      </c>
      <c r="S12" s="2">
        <v>18000000</v>
      </c>
      <c r="T12" t="s">
        <v>1998</v>
      </c>
      <c r="U12" t="s">
        <v>25</v>
      </c>
    </row>
    <row r="13" spans="1:21" x14ac:dyDescent="0.25">
      <c r="A13" t="b">
        <v>0</v>
      </c>
      <c r="B13" t="s">
        <v>25</v>
      </c>
      <c r="C13" t="s">
        <v>1999</v>
      </c>
      <c r="D13" t="s">
        <v>2000</v>
      </c>
      <c r="E13" t="s">
        <v>2001</v>
      </c>
      <c r="F13">
        <v>1</v>
      </c>
      <c r="G13">
        <v>1</v>
      </c>
      <c r="H13">
        <v>1</v>
      </c>
      <c r="I13" t="s">
        <v>23</v>
      </c>
      <c r="J13" t="s">
        <v>2002</v>
      </c>
      <c r="K13">
        <v>1</v>
      </c>
      <c r="L13" s="1">
        <v>207002372057</v>
      </c>
      <c r="M13" t="s">
        <v>424</v>
      </c>
      <c r="N13" t="s">
        <v>25</v>
      </c>
      <c r="O13" t="s">
        <v>424</v>
      </c>
      <c r="P13" t="s">
        <v>25</v>
      </c>
      <c r="Q13" t="s">
        <v>2003</v>
      </c>
      <c r="S13" s="2">
        <v>260000</v>
      </c>
      <c r="T13" t="s">
        <v>2004</v>
      </c>
      <c r="U13" t="s">
        <v>25</v>
      </c>
    </row>
    <row r="14" spans="1:21" x14ac:dyDescent="0.25">
      <c r="A14" t="b">
        <v>0</v>
      </c>
      <c r="B14" t="s">
        <v>25</v>
      </c>
      <c r="C14" t="s">
        <v>2005</v>
      </c>
      <c r="D14" t="s">
        <v>1964</v>
      </c>
      <c r="F14">
        <v>1</v>
      </c>
      <c r="G14">
        <v>1</v>
      </c>
      <c r="H14">
        <v>11</v>
      </c>
      <c r="I14" t="s">
        <v>27</v>
      </c>
      <c r="J14" t="s">
        <v>2006</v>
      </c>
      <c r="K14">
        <v>0</v>
      </c>
      <c r="L14" s="1">
        <v>162073608651</v>
      </c>
      <c r="M14" t="s">
        <v>25</v>
      </c>
      <c r="N14" t="s">
        <v>25</v>
      </c>
      <c r="O14" t="s">
        <v>25</v>
      </c>
      <c r="P14" t="s">
        <v>25</v>
      </c>
      <c r="R14" s="2">
        <v>1700000000</v>
      </c>
      <c r="S14" s="2">
        <v>2400000000</v>
      </c>
      <c r="T14" t="s">
        <v>2007</v>
      </c>
      <c r="U14" t="s">
        <v>25</v>
      </c>
    </row>
    <row r="15" spans="1:21" x14ac:dyDescent="0.25">
      <c r="A15" t="b">
        <v>0</v>
      </c>
      <c r="B15" t="s">
        <v>25</v>
      </c>
      <c r="C15" t="s">
        <v>2008</v>
      </c>
      <c r="D15" t="s">
        <v>2009</v>
      </c>
      <c r="F15">
        <v>1</v>
      </c>
      <c r="G15">
        <v>1</v>
      </c>
      <c r="H15">
        <v>2</v>
      </c>
      <c r="I15" t="s">
        <v>183</v>
      </c>
      <c r="J15" t="s">
        <v>2010</v>
      </c>
      <c r="K15">
        <v>1</v>
      </c>
      <c r="L15" s="1">
        <v>179180047786</v>
      </c>
      <c r="M15" t="s">
        <v>25</v>
      </c>
      <c r="N15" t="s">
        <v>25</v>
      </c>
      <c r="O15" t="s">
        <v>25</v>
      </c>
      <c r="P15" t="s">
        <v>25</v>
      </c>
      <c r="Q15" t="s">
        <v>2011</v>
      </c>
      <c r="S15" s="2">
        <v>230000</v>
      </c>
      <c r="T15" t="s">
        <v>2012</v>
      </c>
      <c r="U15" t="s">
        <v>25</v>
      </c>
    </row>
    <row r="16" spans="1:21" x14ac:dyDescent="0.25">
      <c r="A16" t="b">
        <v>0</v>
      </c>
      <c r="B16" t="s">
        <v>25</v>
      </c>
      <c r="C16" t="s">
        <v>2013</v>
      </c>
      <c r="D16" t="s">
        <v>2014</v>
      </c>
      <c r="F16">
        <v>1</v>
      </c>
      <c r="G16">
        <v>1</v>
      </c>
      <c r="H16">
        <v>1</v>
      </c>
      <c r="I16" t="s">
        <v>174</v>
      </c>
      <c r="J16" t="s">
        <v>2015</v>
      </c>
      <c r="K16">
        <v>3</v>
      </c>
      <c r="L16" s="1">
        <v>194498861351</v>
      </c>
      <c r="M16" t="s">
        <v>424</v>
      </c>
      <c r="N16" t="s">
        <v>25</v>
      </c>
      <c r="O16" t="s">
        <v>424</v>
      </c>
      <c r="P16" t="s">
        <v>25</v>
      </c>
      <c r="Q16" t="s">
        <v>2016</v>
      </c>
      <c r="S16" s="2">
        <v>720000</v>
      </c>
      <c r="T16" t="s">
        <v>2017</v>
      </c>
      <c r="U16" t="s">
        <v>25</v>
      </c>
    </row>
    <row r="17" spans="1:21" x14ac:dyDescent="0.25">
      <c r="A17" t="b">
        <v>0</v>
      </c>
      <c r="B17" t="s">
        <v>25</v>
      </c>
      <c r="C17" t="s">
        <v>2018</v>
      </c>
      <c r="D17" t="s">
        <v>1964</v>
      </c>
      <c r="F17">
        <v>1</v>
      </c>
      <c r="G17">
        <v>1</v>
      </c>
      <c r="H17">
        <v>1</v>
      </c>
      <c r="I17" t="s">
        <v>422</v>
      </c>
      <c r="J17" t="s">
        <v>2019</v>
      </c>
      <c r="K17">
        <v>0</v>
      </c>
      <c r="L17" s="1">
        <v>193096172921</v>
      </c>
      <c r="M17" t="s">
        <v>25</v>
      </c>
      <c r="N17" t="s">
        <v>424</v>
      </c>
      <c r="O17" t="s">
        <v>25</v>
      </c>
      <c r="P17" t="s">
        <v>424</v>
      </c>
      <c r="R17" s="2">
        <v>1000000</v>
      </c>
      <c r="T17" t="s">
        <v>425</v>
      </c>
      <c r="U17" t="s">
        <v>25</v>
      </c>
    </row>
    <row r="18" spans="1:21" x14ac:dyDescent="0.25">
      <c r="A18" t="b">
        <v>0</v>
      </c>
      <c r="B18" t="s">
        <v>25</v>
      </c>
      <c r="C18" t="s">
        <v>2005</v>
      </c>
      <c r="F18">
        <v>1</v>
      </c>
      <c r="G18">
        <v>1</v>
      </c>
      <c r="H18">
        <v>3</v>
      </c>
      <c r="I18" t="s">
        <v>27</v>
      </c>
      <c r="J18" t="s">
        <v>2006</v>
      </c>
      <c r="K18">
        <v>0</v>
      </c>
      <c r="L18" s="1">
        <v>150169897251</v>
      </c>
      <c r="M18" t="s">
        <v>25</v>
      </c>
      <c r="N18" t="s">
        <v>25</v>
      </c>
      <c r="O18" t="s">
        <v>25</v>
      </c>
      <c r="P18" t="s">
        <v>25</v>
      </c>
      <c r="R18" s="2">
        <v>11000000</v>
      </c>
      <c r="S18" s="2">
        <v>12000000</v>
      </c>
      <c r="T18" t="s">
        <v>2020</v>
      </c>
      <c r="U18" t="s">
        <v>25</v>
      </c>
    </row>
    <row r="19" spans="1:21" x14ac:dyDescent="0.25">
      <c r="A19" t="b">
        <v>0</v>
      </c>
      <c r="B19" t="s">
        <v>25</v>
      </c>
      <c r="C19" t="s">
        <v>1999</v>
      </c>
      <c r="D19" t="s">
        <v>2021</v>
      </c>
      <c r="E19" t="s">
        <v>2022</v>
      </c>
      <c r="F19">
        <v>1</v>
      </c>
      <c r="G19">
        <v>1</v>
      </c>
      <c r="H19">
        <v>5</v>
      </c>
      <c r="I19" t="s">
        <v>23</v>
      </c>
      <c r="J19" t="s">
        <v>2002</v>
      </c>
      <c r="K19">
        <v>1</v>
      </c>
      <c r="L19" s="1">
        <v>208403937057</v>
      </c>
      <c r="M19" t="s">
        <v>25</v>
      </c>
      <c r="N19" t="s">
        <v>25</v>
      </c>
      <c r="O19" t="s">
        <v>25</v>
      </c>
      <c r="P19" t="s">
        <v>25</v>
      </c>
      <c r="Q19" t="s">
        <v>2023</v>
      </c>
      <c r="R19" s="2">
        <v>120000000</v>
      </c>
      <c r="S19" s="2">
        <v>140000000</v>
      </c>
      <c r="T19" t="s">
        <v>2024</v>
      </c>
      <c r="U19" t="s">
        <v>25</v>
      </c>
    </row>
    <row r="20" spans="1:21" x14ac:dyDescent="0.25">
      <c r="A20" t="b">
        <v>0</v>
      </c>
      <c r="B20" t="s">
        <v>25</v>
      </c>
      <c r="C20" t="s">
        <v>2025</v>
      </c>
      <c r="D20" t="s">
        <v>1964</v>
      </c>
      <c r="F20">
        <v>1</v>
      </c>
      <c r="G20">
        <v>1</v>
      </c>
      <c r="H20">
        <v>2</v>
      </c>
      <c r="I20" t="s">
        <v>275</v>
      </c>
      <c r="J20" t="s">
        <v>2026</v>
      </c>
      <c r="K20">
        <v>0</v>
      </c>
      <c r="L20" s="1">
        <v>191397156564</v>
      </c>
      <c r="M20" t="s">
        <v>25</v>
      </c>
      <c r="N20" t="s">
        <v>25</v>
      </c>
      <c r="O20" t="s">
        <v>25</v>
      </c>
      <c r="P20" t="s">
        <v>25</v>
      </c>
      <c r="R20" s="2">
        <v>1600000</v>
      </c>
      <c r="S20" s="2">
        <v>3200000</v>
      </c>
      <c r="T20" t="s">
        <v>2027</v>
      </c>
      <c r="U20" t="s">
        <v>25</v>
      </c>
    </row>
    <row r="21" spans="1:21" x14ac:dyDescent="0.25">
      <c r="A21" t="b">
        <v>0</v>
      </c>
      <c r="B21" t="s">
        <v>25</v>
      </c>
      <c r="C21" t="s">
        <v>2028</v>
      </c>
      <c r="D21" t="s">
        <v>2029</v>
      </c>
      <c r="F21">
        <v>1</v>
      </c>
      <c r="G21">
        <v>1</v>
      </c>
      <c r="H21">
        <v>6</v>
      </c>
      <c r="I21" t="s">
        <v>160</v>
      </c>
      <c r="J21" t="s">
        <v>2030</v>
      </c>
      <c r="K21">
        <v>3</v>
      </c>
      <c r="L21" s="1">
        <v>207408151076</v>
      </c>
      <c r="M21" t="s">
        <v>188</v>
      </c>
      <c r="N21" t="s">
        <v>25</v>
      </c>
      <c r="O21" t="s">
        <v>188</v>
      </c>
      <c r="P21" t="s">
        <v>25</v>
      </c>
      <c r="Q21" t="s">
        <v>2031</v>
      </c>
      <c r="R21" s="2">
        <v>7600000</v>
      </c>
      <c r="S21" s="2">
        <v>11000000</v>
      </c>
      <c r="T21" t="s">
        <v>2032</v>
      </c>
      <c r="U21" t="s">
        <v>25</v>
      </c>
    </row>
    <row r="22" spans="1:21" x14ac:dyDescent="0.25">
      <c r="A22" t="b">
        <v>0</v>
      </c>
      <c r="B22" t="s">
        <v>25</v>
      </c>
      <c r="C22" t="s">
        <v>2033</v>
      </c>
      <c r="D22" t="s">
        <v>1964</v>
      </c>
      <c r="F22">
        <v>1</v>
      </c>
      <c r="G22">
        <v>1</v>
      </c>
      <c r="H22">
        <v>3</v>
      </c>
      <c r="I22" t="s">
        <v>44</v>
      </c>
      <c r="J22" t="s">
        <v>2034</v>
      </c>
      <c r="K22">
        <v>0</v>
      </c>
      <c r="L22" s="1">
        <v>231205379146</v>
      </c>
      <c r="M22" t="s">
        <v>424</v>
      </c>
      <c r="N22" t="s">
        <v>25</v>
      </c>
      <c r="O22" t="s">
        <v>424</v>
      </c>
      <c r="P22" t="s">
        <v>25</v>
      </c>
      <c r="S22" s="2">
        <v>1800000</v>
      </c>
      <c r="T22" t="s">
        <v>2035</v>
      </c>
      <c r="U22" t="s">
        <v>25</v>
      </c>
    </row>
    <row r="23" spans="1:21" x14ac:dyDescent="0.25">
      <c r="A23" t="b">
        <v>0</v>
      </c>
      <c r="B23" t="s">
        <v>25</v>
      </c>
      <c r="C23" t="s">
        <v>1990</v>
      </c>
      <c r="D23" t="s">
        <v>1964</v>
      </c>
      <c r="F23">
        <v>1</v>
      </c>
      <c r="G23">
        <v>1</v>
      </c>
      <c r="H23">
        <v>1</v>
      </c>
      <c r="I23" t="s">
        <v>141</v>
      </c>
      <c r="J23" t="s">
        <v>1991</v>
      </c>
      <c r="K23">
        <v>0</v>
      </c>
      <c r="L23" s="1">
        <v>197880093093</v>
      </c>
      <c r="M23" t="s">
        <v>424</v>
      </c>
      <c r="N23" t="s">
        <v>25</v>
      </c>
      <c r="O23" t="s">
        <v>424</v>
      </c>
      <c r="P23" t="s">
        <v>25</v>
      </c>
      <c r="T23" t="s">
        <v>2036</v>
      </c>
      <c r="U23" t="s">
        <v>25</v>
      </c>
    </row>
    <row r="24" spans="1:21" x14ac:dyDescent="0.25">
      <c r="A24" t="b">
        <v>0</v>
      </c>
      <c r="B24" t="s">
        <v>25</v>
      </c>
      <c r="C24" t="s">
        <v>2037</v>
      </c>
      <c r="D24" t="s">
        <v>2038</v>
      </c>
      <c r="F24">
        <v>1</v>
      </c>
      <c r="G24">
        <v>1</v>
      </c>
      <c r="H24">
        <v>2</v>
      </c>
      <c r="I24" t="s">
        <v>103</v>
      </c>
      <c r="J24" t="s">
        <v>2039</v>
      </c>
      <c r="K24">
        <v>0</v>
      </c>
      <c r="L24" s="1">
        <v>151358023647</v>
      </c>
      <c r="M24" t="s">
        <v>25</v>
      </c>
      <c r="N24" t="s">
        <v>25</v>
      </c>
      <c r="O24" t="s">
        <v>25</v>
      </c>
      <c r="P24" t="s">
        <v>25</v>
      </c>
      <c r="Q24" t="s">
        <v>2040</v>
      </c>
      <c r="R24" s="2">
        <v>1000000</v>
      </c>
      <c r="S24" s="2">
        <v>1300000</v>
      </c>
      <c r="T24" t="s">
        <v>2041</v>
      </c>
      <c r="U24" t="s">
        <v>25</v>
      </c>
    </row>
    <row r="25" spans="1:21" x14ac:dyDescent="0.25">
      <c r="A25" t="b">
        <v>0</v>
      </c>
      <c r="B25" t="s">
        <v>25</v>
      </c>
      <c r="C25" t="s">
        <v>2042</v>
      </c>
      <c r="D25" t="s">
        <v>2043</v>
      </c>
      <c r="F25">
        <v>1</v>
      </c>
      <c r="G25">
        <v>1</v>
      </c>
      <c r="H25">
        <v>2</v>
      </c>
      <c r="I25" t="s">
        <v>114</v>
      </c>
      <c r="J25" t="s">
        <v>2044</v>
      </c>
      <c r="K25">
        <v>1</v>
      </c>
      <c r="L25" s="1">
        <v>187894434784</v>
      </c>
      <c r="M25" t="s">
        <v>25</v>
      </c>
      <c r="N25" t="s">
        <v>25</v>
      </c>
      <c r="O25" t="s">
        <v>25</v>
      </c>
      <c r="P25" t="s">
        <v>25</v>
      </c>
      <c r="Q25" t="s">
        <v>1988</v>
      </c>
      <c r="R25" s="2">
        <v>2100000</v>
      </c>
      <c r="S25" s="2">
        <v>690000</v>
      </c>
      <c r="T25" t="s">
        <v>2045</v>
      </c>
      <c r="U25" t="s">
        <v>25</v>
      </c>
    </row>
    <row r="26" spans="1:21" x14ac:dyDescent="0.25">
      <c r="A26" t="b">
        <v>0</v>
      </c>
      <c r="B26" t="s">
        <v>25</v>
      </c>
      <c r="C26" t="s">
        <v>2046</v>
      </c>
      <c r="D26" t="s">
        <v>1964</v>
      </c>
      <c r="F26">
        <v>1</v>
      </c>
      <c r="G26">
        <v>1</v>
      </c>
      <c r="H26">
        <v>2</v>
      </c>
      <c r="I26" t="s">
        <v>240</v>
      </c>
      <c r="J26" t="s">
        <v>2047</v>
      </c>
      <c r="K26">
        <v>0</v>
      </c>
      <c r="L26" s="1">
        <v>2630156084</v>
      </c>
      <c r="M26" t="s">
        <v>188</v>
      </c>
      <c r="N26" t="s">
        <v>25</v>
      </c>
      <c r="O26" t="s">
        <v>188</v>
      </c>
      <c r="P26" t="s">
        <v>25</v>
      </c>
      <c r="R26" s="2">
        <v>4500000</v>
      </c>
      <c r="S26" s="2">
        <v>6000000</v>
      </c>
      <c r="T26" t="s">
        <v>2048</v>
      </c>
      <c r="U26" t="s">
        <v>25</v>
      </c>
    </row>
    <row r="27" spans="1:21" x14ac:dyDescent="0.25">
      <c r="A27" t="b">
        <v>0</v>
      </c>
      <c r="B27" t="s">
        <v>25</v>
      </c>
      <c r="C27" t="s">
        <v>2049</v>
      </c>
      <c r="D27" t="s">
        <v>1964</v>
      </c>
      <c r="F27">
        <v>1</v>
      </c>
      <c r="G27">
        <v>1</v>
      </c>
      <c r="H27">
        <v>2</v>
      </c>
      <c r="I27" t="s">
        <v>134</v>
      </c>
      <c r="J27" t="s">
        <v>2050</v>
      </c>
      <c r="K27">
        <v>0</v>
      </c>
      <c r="L27" s="1">
        <v>16918499941</v>
      </c>
      <c r="M27" t="s">
        <v>25</v>
      </c>
      <c r="N27" t="s">
        <v>25</v>
      </c>
      <c r="O27" t="s">
        <v>25</v>
      </c>
      <c r="P27" t="s">
        <v>25</v>
      </c>
      <c r="R27" s="2">
        <v>14000000</v>
      </c>
      <c r="S27" s="2">
        <v>19000000</v>
      </c>
      <c r="T27" t="s">
        <v>2051</v>
      </c>
      <c r="U27" t="s">
        <v>25</v>
      </c>
    </row>
    <row r="28" spans="1:21" x14ac:dyDescent="0.25">
      <c r="A28" t="b">
        <v>0</v>
      </c>
      <c r="B28" t="s">
        <v>25</v>
      </c>
      <c r="C28" t="s">
        <v>2052</v>
      </c>
      <c r="D28" t="s">
        <v>2053</v>
      </c>
      <c r="F28">
        <v>2</v>
      </c>
      <c r="G28">
        <v>2</v>
      </c>
      <c r="H28">
        <v>2</v>
      </c>
      <c r="I28" t="s">
        <v>2054</v>
      </c>
      <c r="J28" t="s">
        <v>2055</v>
      </c>
      <c r="K28">
        <v>3</v>
      </c>
      <c r="L28" s="1">
        <v>243824494736</v>
      </c>
      <c r="M28" t="s">
        <v>424</v>
      </c>
      <c r="N28" t="s">
        <v>25</v>
      </c>
      <c r="O28" t="s">
        <v>424</v>
      </c>
      <c r="P28" t="s">
        <v>25</v>
      </c>
      <c r="Q28" t="s">
        <v>2056</v>
      </c>
      <c r="S28" s="2">
        <v>990000</v>
      </c>
      <c r="T28" t="s">
        <v>2057</v>
      </c>
      <c r="U28" t="s">
        <v>25</v>
      </c>
    </row>
    <row r="29" spans="1:21" x14ac:dyDescent="0.25">
      <c r="A29" t="b">
        <v>0</v>
      </c>
      <c r="B29" t="s">
        <v>25</v>
      </c>
      <c r="C29" t="s">
        <v>2058</v>
      </c>
      <c r="D29" t="s">
        <v>2059</v>
      </c>
      <c r="F29">
        <v>1</v>
      </c>
      <c r="G29">
        <v>1</v>
      </c>
      <c r="H29">
        <v>2</v>
      </c>
      <c r="I29" t="s">
        <v>209</v>
      </c>
      <c r="J29" t="s">
        <v>2060</v>
      </c>
      <c r="K29">
        <v>1</v>
      </c>
      <c r="L29" s="1">
        <v>192297190029</v>
      </c>
      <c r="M29" t="s">
        <v>424</v>
      </c>
      <c r="N29" t="s">
        <v>25</v>
      </c>
      <c r="O29" t="s">
        <v>424</v>
      </c>
      <c r="P29" t="s">
        <v>25</v>
      </c>
      <c r="Q29" t="s">
        <v>2061</v>
      </c>
      <c r="S29" s="2">
        <v>5400000</v>
      </c>
      <c r="T29" t="s">
        <v>2062</v>
      </c>
      <c r="U29" t="s">
        <v>25</v>
      </c>
    </row>
    <row r="30" spans="1:21" x14ac:dyDescent="0.25">
      <c r="A30" t="b">
        <v>0</v>
      </c>
      <c r="B30" t="s">
        <v>25</v>
      </c>
      <c r="C30" t="s">
        <v>2042</v>
      </c>
      <c r="D30" t="s">
        <v>1986</v>
      </c>
      <c r="F30">
        <v>1</v>
      </c>
      <c r="G30">
        <v>1</v>
      </c>
      <c r="H30">
        <v>1</v>
      </c>
      <c r="I30" t="s">
        <v>114</v>
      </c>
      <c r="J30" t="s">
        <v>2044</v>
      </c>
      <c r="K30">
        <v>1</v>
      </c>
      <c r="L30" s="1">
        <v>199798146184</v>
      </c>
      <c r="M30" t="s">
        <v>424</v>
      </c>
      <c r="N30" t="s">
        <v>25</v>
      </c>
      <c r="O30" t="s">
        <v>424</v>
      </c>
      <c r="P30" t="s">
        <v>25</v>
      </c>
      <c r="Q30" t="s">
        <v>1988</v>
      </c>
      <c r="S30" s="2">
        <v>3100000</v>
      </c>
      <c r="T30" t="s">
        <v>2063</v>
      </c>
      <c r="U30" t="s">
        <v>25</v>
      </c>
    </row>
    <row r="31" spans="1:21" x14ac:dyDescent="0.25">
      <c r="A31" t="b">
        <v>0</v>
      </c>
      <c r="B31" t="s">
        <v>25</v>
      </c>
      <c r="C31" t="s">
        <v>2064</v>
      </c>
      <c r="D31" t="s">
        <v>1964</v>
      </c>
      <c r="F31">
        <v>1</v>
      </c>
      <c r="G31">
        <v>1</v>
      </c>
      <c r="H31">
        <v>2</v>
      </c>
      <c r="I31" t="s">
        <v>271</v>
      </c>
      <c r="J31" t="s">
        <v>2065</v>
      </c>
      <c r="K31">
        <v>0</v>
      </c>
      <c r="L31" s="1">
        <v>161476190737</v>
      </c>
      <c r="M31" t="s">
        <v>25</v>
      </c>
      <c r="N31" t="s">
        <v>25</v>
      </c>
      <c r="O31" t="s">
        <v>25</v>
      </c>
      <c r="P31" t="s">
        <v>25</v>
      </c>
      <c r="R31" s="2">
        <v>2900000</v>
      </c>
      <c r="T31" t="s">
        <v>2066</v>
      </c>
      <c r="U31" t="s">
        <v>25</v>
      </c>
    </row>
    <row r="32" spans="1:21" x14ac:dyDescent="0.25">
      <c r="A32" t="b">
        <v>0</v>
      </c>
      <c r="B32" t="s">
        <v>25</v>
      </c>
      <c r="C32" t="s">
        <v>2067</v>
      </c>
      <c r="D32" t="s">
        <v>2068</v>
      </c>
      <c r="E32" t="s">
        <v>2069</v>
      </c>
      <c r="F32">
        <v>1</v>
      </c>
      <c r="G32">
        <v>1</v>
      </c>
      <c r="H32">
        <v>11</v>
      </c>
      <c r="I32" t="s">
        <v>23</v>
      </c>
      <c r="J32" t="s">
        <v>2070</v>
      </c>
      <c r="K32">
        <v>2</v>
      </c>
      <c r="L32" s="1">
        <v>233919766228</v>
      </c>
      <c r="M32" t="s">
        <v>25</v>
      </c>
      <c r="N32" t="s">
        <v>25</v>
      </c>
      <c r="O32" t="s">
        <v>25</v>
      </c>
      <c r="P32" t="s">
        <v>25</v>
      </c>
      <c r="Q32" t="s">
        <v>2071</v>
      </c>
      <c r="R32" s="2">
        <v>39000000</v>
      </c>
      <c r="S32" s="2">
        <v>120000000</v>
      </c>
      <c r="T32" t="s">
        <v>2072</v>
      </c>
      <c r="U32" t="s">
        <v>25</v>
      </c>
    </row>
    <row r="33" spans="1:21" x14ac:dyDescent="0.25">
      <c r="A33" t="b">
        <v>0</v>
      </c>
      <c r="B33" t="s">
        <v>25</v>
      </c>
      <c r="C33" t="s">
        <v>2073</v>
      </c>
      <c r="D33" t="s">
        <v>1964</v>
      </c>
      <c r="F33">
        <v>1</v>
      </c>
      <c r="G33">
        <v>1</v>
      </c>
      <c r="H33">
        <v>2</v>
      </c>
      <c r="I33" t="s">
        <v>157</v>
      </c>
      <c r="J33" t="s">
        <v>2074</v>
      </c>
      <c r="K33">
        <v>0</v>
      </c>
      <c r="L33" s="1">
        <v>193280937039</v>
      </c>
      <c r="M33" t="s">
        <v>25</v>
      </c>
      <c r="N33" t="s">
        <v>25</v>
      </c>
      <c r="O33" t="s">
        <v>25</v>
      </c>
      <c r="P33" t="s">
        <v>25</v>
      </c>
      <c r="R33" s="2">
        <v>990000</v>
      </c>
      <c r="S33" s="2">
        <v>1800000</v>
      </c>
      <c r="T33" t="s">
        <v>2075</v>
      </c>
      <c r="U33" t="s">
        <v>25</v>
      </c>
    </row>
    <row r="34" spans="1:21" x14ac:dyDescent="0.25">
      <c r="A34" t="b">
        <v>0</v>
      </c>
      <c r="B34" t="s">
        <v>25</v>
      </c>
      <c r="C34" t="s">
        <v>2076</v>
      </c>
      <c r="D34" t="s">
        <v>2077</v>
      </c>
      <c r="F34">
        <v>1</v>
      </c>
      <c r="G34">
        <v>1</v>
      </c>
      <c r="H34">
        <v>4</v>
      </c>
      <c r="I34" t="s">
        <v>112</v>
      </c>
      <c r="J34" t="s">
        <v>2078</v>
      </c>
      <c r="K34">
        <v>3</v>
      </c>
      <c r="L34" s="1">
        <v>212019748406</v>
      </c>
      <c r="M34" t="s">
        <v>25</v>
      </c>
      <c r="N34" t="s">
        <v>25</v>
      </c>
      <c r="O34" t="s">
        <v>25</v>
      </c>
      <c r="P34" t="s">
        <v>25</v>
      </c>
      <c r="Q34" t="s">
        <v>2079</v>
      </c>
      <c r="R34" s="2">
        <v>52000000</v>
      </c>
      <c r="S34" s="2">
        <v>69000000</v>
      </c>
      <c r="T34" t="s">
        <v>480</v>
      </c>
      <c r="U34" t="s">
        <v>25</v>
      </c>
    </row>
    <row r="35" spans="1:21" x14ac:dyDescent="0.25">
      <c r="A35" t="b">
        <v>0</v>
      </c>
      <c r="B35" t="s">
        <v>25</v>
      </c>
      <c r="C35" t="s">
        <v>2080</v>
      </c>
      <c r="D35" t="s">
        <v>2081</v>
      </c>
      <c r="F35">
        <v>1</v>
      </c>
      <c r="G35">
        <v>1</v>
      </c>
      <c r="H35">
        <v>2</v>
      </c>
      <c r="I35" t="s">
        <v>157</v>
      </c>
      <c r="J35" t="s">
        <v>2082</v>
      </c>
      <c r="K35">
        <v>1</v>
      </c>
      <c r="L35" s="1">
        <v>211693054835</v>
      </c>
      <c r="M35" t="s">
        <v>25</v>
      </c>
      <c r="N35" t="s">
        <v>25</v>
      </c>
      <c r="O35" t="s">
        <v>25</v>
      </c>
      <c r="P35" t="s">
        <v>25</v>
      </c>
      <c r="Q35" t="s">
        <v>2083</v>
      </c>
      <c r="R35" s="2">
        <v>700000</v>
      </c>
      <c r="S35" s="2">
        <v>2300000</v>
      </c>
      <c r="T35" t="s">
        <v>2084</v>
      </c>
      <c r="U35" t="s">
        <v>25</v>
      </c>
    </row>
    <row r="36" spans="1:21" x14ac:dyDescent="0.25">
      <c r="A36" t="b">
        <v>0</v>
      </c>
      <c r="B36" t="s">
        <v>25</v>
      </c>
      <c r="C36" t="s">
        <v>2085</v>
      </c>
      <c r="D36" t="s">
        <v>2086</v>
      </c>
      <c r="F36">
        <v>1</v>
      </c>
      <c r="G36">
        <v>1</v>
      </c>
      <c r="H36">
        <v>2</v>
      </c>
      <c r="I36" t="s">
        <v>44</v>
      </c>
      <c r="J36" t="s">
        <v>2087</v>
      </c>
      <c r="K36">
        <v>1</v>
      </c>
      <c r="L36" s="1">
        <v>271526049009</v>
      </c>
      <c r="M36" t="s">
        <v>25</v>
      </c>
      <c r="N36" t="s">
        <v>25</v>
      </c>
      <c r="O36" t="s">
        <v>25</v>
      </c>
      <c r="P36" t="s">
        <v>25</v>
      </c>
      <c r="Q36" t="s">
        <v>2088</v>
      </c>
      <c r="R36" s="2">
        <v>4700000</v>
      </c>
      <c r="S36" s="2">
        <v>8000000</v>
      </c>
      <c r="T36" t="s">
        <v>2089</v>
      </c>
      <c r="U36" t="s">
        <v>25</v>
      </c>
    </row>
    <row r="37" spans="1:21" x14ac:dyDescent="0.25">
      <c r="A37" t="b">
        <v>0</v>
      </c>
      <c r="B37" t="s">
        <v>25</v>
      </c>
      <c r="C37" t="s">
        <v>2090</v>
      </c>
      <c r="D37" t="s">
        <v>1964</v>
      </c>
      <c r="F37">
        <v>1</v>
      </c>
      <c r="G37">
        <v>1</v>
      </c>
      <c r="H37">
        <v>2</v>
      </c>
      <c r="I37" t="s">
        <v>355</v>
      </c>
      <c r="J37" t="s">
        <v>2091</v>
      </c>
      <c r="K37">
        <v>0</v>
      </c>
      <c r="L37" s="1">
        <v>157067415501</v>
      </c>
      <c r="M37" t="s">
        <v>25</v>
      </c>
      <c r="N37" t="s">
        <v>25</v>
      </c>
      <c r="O37" t="s">
        <v>25</v>
      </c>
      <c r="P37" t="s">
        <v>25</v>
      </c>
      <c r="R37" s="2">
        <v>1900000</v>
      </c>
      <c r="S37" s="2">
        <v>2700000</v>
      </c>
      <c r="T37" t="s">
        <v>2092</v>
      </c>
      <c r="U37" t="s">
        <v>25</v>
      </c>
    </row>
    <row r="38" spans="1:21" x14ac:dyDescent="0.25">
      <c r="A38" t="b">
        <v>0</v>
      </c>
      <c r="B38" t="s">
        <v>25</v>
      </c>
      <c r="C38" t="s">
        <v>2093</v>
      </c>
      <c r="D38" t="s">
        <v>1964</v>
      </c>
      <c r="F38">
        <v>1</v>
      </c>
      <c r="G38">
        <v>1</v>
      </c>
      <c r="H38">
        <v>2</v>
      </c>
      <c r="I38" t="s">
        <v>249</v>
      </c>
      <c r="J38" t="s">
        <v>2094</v>
      </c>
      <c r="K38">
        <v>0</v>
      </c>
      <c r="L38" s="1">
        <v>199801918456</v>
      </c>
      <c r="M38" t="s">
        <v>25</v>
      </c>
      <c r="N38" t="s">
        <v>25</v>
      </c>
      <c r="O38" t="s">
        <v>25</v>
      </c>
      <c r="P38" t="s">
        <v>25</v>
      </c>
      <c r="R38" s="2">
        <v>4500000</v>
      </c>
      <c r="S38" s="2">
        <v>4900000</v>
      </c>
      <c r="T38" t="s">
        <v>2095</v>
      </c>
      <c r="U38" t="s">
        <v>25</v>
      </c>
    </row>
    <row r="39" spans="1:21" x14ac:dyDescent="0.25">
      <c r="A39" t="b">
        <v>0</v>
      </c>
      <c r="B39" t="s">
        <v>25</v>
      </c>
      <c r="C39" t="s">
        <v>2096</v>
      </c>
      <c r="D39" t="s">
        <v>2081</v>
      </c>
      <c r="F39">
        <v>1</v>
      </c>
      <c r="G39">
        <v>1</v>
      </c>
      <c r="H39">
        <v>2</v>
      </c>
      <c r="I39" t="s">
        <v>73</v>
      </c>
      <c r="J39" t="s">
        <v>2097</v>
      </c>
      <c r="K39">
        <v>1</v>
      </c>
      <c r="L39" s="1">
        <v>233420883588</v>
      </c>
      <c r="M39" t="s">
        <v>424</v>
      </c>
      <c r="N39" t="s">
        <v>25</v>
      </c>
      <c r="O39" t="s">
        <v>424</v>
      </c>
      <c r="P39" t="s">
        <v>25</v>
      </c>
      <c r="Q39" t="s">
        <v>2083</v>
      </c>
      <c r="S39" s="2">
        <v>22000000</v>
      </c>
      <c r="T39" t="s">
        <v>2098</v>
      </c>
      <c r="U39" t="s">
        <v>25</v>
      </c>
    </row>
    <row r="40" spans="1:21" x14ac:dyDescent="0.25">
      <c r="A40" t="b">
        <v>0</v>
      </c>
      <c r="B40" t="s">
        <v>25</v>
      </c>
      <c r="C40" t="s">
        <v>2099</v>
      </c>
      <c r="F40">
        <v>1</v>
      </c>
      <c r="G40">
        <v>1</v>
      </c>
      <c r="H40">
        <v>2</v>
      </c>
      <c r="I40" t="s">
        <v>261</v>
      </c>
      <c r="J40" t="s">
        <v>2100</v>
      </c>
      <c r="K40">
        <v>0</v>
      </c>
      <c r="L40" s="1">
        <v>200578534011</v>
      </c>
      <c r="M40" t="s">
        <v>25</v>
      </c>
      <c r="N40" t="s">
        <v>25</v>
      </c>
      <c r="O40" t="s">
        <v>25</v>
      </c>
      <c r="P40" t="s">
        <v>25</v>
      </c>
      <c r="R40" s="2">
        <v>1600000</v>
      </c>
      <c r="S40" s="2">
        <v>2400000</v>
      </c>
      <c r="T40" t="s">
        <v>2101</v>
      </c>
      <c r="U40" t="s">
        <v>25</v>
      </c>
    </row>
    <row r="41" spans="1:21" x14ac:dyDescent="0.25">
      <c r="A41" t="b">
        <v>0</v>
      </c>
      <c r="B41" t="s">
        <v>25</v>
      </c>
      <c r="C41" t="s">
        <v>2102</v>
      </c>
      <c r="D41" t="s">
        <v>2103</v>
      </c>
      <c r="E41" t="s">
        <v>2104</v>
      </c>
      <c r="F41">
        <v>4</v>
      </c>
      <c r="G41">
        <v>5</v>
      </c>
      <c r="H41">
        <v>15</v>
      </c>
      <c r="I41" t="s">
        <v>2105</v>
      </c>
      <c r="J41" t="s">
        <v>2106</v>
      </c>
      <c r="K41">
        <v>2</v>
      </c>
      <c r="L41" s="1">
        <v>219016523989</v>
      </c>
      <c r="M41" t="s">
        <v>25</v>
      </c>
      <c r="N41" t="s">
        <v>25</v>
      </c>
      <c r="O41" t="s">
        <v>25</v>
      </c>
      <c r="P41" t="s">
        <v>25</v>
      </c>
      <c r="Q41" t="s">
        <v>2107</v>
      </c>
      <c r="R41" s="2">
        <v>59000000</v>
      </c>
      <c r="S41" s="2">
        <v>83000000</v>
      </c>
      <c r="T41" t="s">
        <v>2108</v>
      </c>
      <c r="U41" t="s">
        <v>25</v>
      </c>
    </row>
    <row r="42" spans="1:21" x14ac:dyDescent="0.25">
      <c r="A42" t="b">
        <v>0</v>
      </c>
      <c r="B42" t="s">
        <v>25</v>
      </c>
      <c r="C42" t="s">
        <v>2109</v>
      </c>
      <c r="D42" t="s">
        <v>2110</v>
      </c>
      <c r="F42">
        <v>1</v>
      </c>
      <c r="G42">
        <v>1</v>
      </c>
      <c r="H42">
        <v>3</v>
      </c>
      <c r="I42" t="s">
        <v>213</v>
      </c>
      <c r="J42" t="s">
        <v>2111</v>
      </c>
      <c r="K42">
        <v>2</v>
      </c>
      <c r="L42" s="1">
        <v>198816512109</v>
      </c>
      <c r="M42" t="s">
        <v>25</v>
      </c>
      <c r="N42" t="s">
        <v>25</v>
      </c>
      <c r="O42" t="s">
        <v>25</v>
      </c>
      <c r="P42" t="s">
        <v>25</v>
      </c>
      <c r="Q42" t="s">
        <v>2112</v>
      </c>
      <c r="R42" s="2">
        <v>67000000</v>
      </c>
      <c r="S42" s="2">
        <v>16000000</v>
      </c>
      <c r="T42" t="s">
        <v>2113</v>
      </c>
      <c r="U42" t="s">
        <v>25</v>
      </c>
    </row>
    <row r="43" spans="1:21" x14ac:dyDescent="0.25">
      <c r="A43" t="b">
        <v>0</v>
      </c>
      <c r="B43" t="s">
        <v>25</v>
      </c>
      <c r="C43" t="s">
        <v>2114</v>
      </c>
      <c r="D43" t="s">
        <v>2115</v>
      </c>
      <c r="F43">
        <v>1</v>
      </c>
      <c r="G43">
        <v>1</v>
      </c>
      <c r="H43">
        <v>4</v>
      </c>
      <c r="I43" t="s">
        <v>168</v>
      </c>
      <c r="J43" t="s">
        <v>2116</v>
      </c>
      <c r="K43">
        <v>1</v>
      </c>
      <c r="L43" s="1">
        <v>207197195978</v>
      </c>
      <c r="M43" t="s">
        <v>25</v>
      </c>
      <c r="N43" t="s">
        <v>25</v>
      </c>
      <c r="O43" t="s">
        <v>25</v>
      </c>
      <c r="P43" t="s">
        <v>25</v>
      </c>
      <c r="Q43" t="s">
        <v>2117</v>
      </c>
      <c r="R43" s="2">
        <v>80000000</v>
      </c>
      <c r="S43" s="2">
        <v>110000000</v>
      </c>
      <c r="T43" t="s">
        <v>2118</v>
      </c>
      <c r="U43" t="s">
        <v>25</v>
      </c>
    </row>
    <row r="44" spans="1:21" x14ac:dyDescent="0.25">
      <c r="A44" t="b">
        <v>0</v>
      </c>
      <c r="B44" t="s">
        <v>25</v>
      </c>
      <c r="C44" t="s">
        <v>2119</v>
      </c>
      <c r="F44">
        <v>1</v>
      </c>
      <c r="G44">
        <v>1</v>
      </c>
      <c r="H44">
        <v>2</v>
      </c>
      <c r="I44" t="s">
        <v>230</v>
      </c>
      <c r="J44" t="s">
        <v>2120</v>
      </c>
      <c r="K44">
        <v>0</v>
      </c>
      <c r="L44" s="1">
        <v>296427256989</v>
      </c>
      <c r="M44" t="s">
        <v>25</v>
      </c>
      <c r="N44" t="s">
        <v>25</v>
      </c>
      <c r="O44" t="s">
        <v>25</v>
      </c>
      <c r="P44" t="s">
        <v>25</v>
      </c>
      <c r="S44" s="2">
        <v>1200000</v>
      </c>
      <c r="T44" t="s">
        <v>2121</v>
      </c>
      <c r="U44" t="s">
        <v>25</v>
      </c>
    </row>
    <row r="45" spans="1:21" x14ac:dyDescent="0.25">
      <c r="A45" t="b">
        <v>0</v>
      </c>
      <c r="B45" t="s">
        <v>25</v>
      </c>
      <c r="C45" t="s">
        <v>2122</v>
      </c>
      <c r="D45" t="s">
        <v>1964</v>
      </c>
      <c r="F45">
        <v>1</v>
      </c>
      <c r="G45">
        <v>1</v>
      </c>
      <c r="H45">
        <v>2</v>
      </c>
      <c r="I45" t="s">
        <v>342</v>
      </c>
      <c r="J45" t="s">
        <v>2123</v>
      </c>
      <c r="K45">
        <v>0</v>
      </c>
      <c r="L45" s="1">
        <v>203791081572</v>
      </c>
      <c r="M45" t="s">
        <v>25</v>
      </c>
      <c r="N45" t="s">
        <v>25</v>
      </c>
      <c r="O45" t="s">
        <v>25</v>
      </c>
      <c r="P45" t="s">
        <v>25</v>
      </c>
      <c r="R45" s="2">
        <v>780000</v>
      </c>
      <c r="S45" s="2">
        <v>1100000</v>
      </c>
      <c r="T45" t="s">
        <v>2124</v>
      </c>
      <c r="U45" t="s">
        <v>25</v>
      </c>
    </row>
    <row r="46" spans="1:21" x14ac:dyDescent="0.25">
      <c r="A46" t="b">
        <v>0</v>
      </c>
      <c r="B46" t="s">
        <v>25</v>
      </c>
      <c r="C46" t="s">
        <v>2125</v>
      </c>
      <c r="D46" t="s">
        <v>2126</v>
      </c>
      <c r="F46">
        <v>1</v>
      </c>
      <c r="G46">
        <v>1</v>
      </c>
      <c r="H46">
        <v>2</v>
      </c>
      <c r="I46" t="s">
        <v>44</v>
      </c>
      <c r="J46" t="s">
        <v>2127</v>
      </c>
      <c r="K46">
        <v>2</v>
      </c>
      <c r="L46" s="1">
        <v>292838306474</v>
      </c>
      <c r="M46" t="s">
        <v>25</v>
      </c>
      <c r="N46" t="s">
        <v>25</v>
      </c>
      <c r="O46" t="s">
        <v>25</v>
      </c>
      <c r="P46" t="s">
        <v>25</v>
      </c>
      <c r="Q46" t="s">
        <v>2128</v>
      </c>
      <c r="R46" s="2">
        <v>1300000</v>
      </c>
      <c r="T46" t="s">
        <v>2129</v>
      </c>
      <c r="U46" t="s">
        <v>25</v>
      </c>
    </row>
    <row r="47" spans="1:21" x14ac:dyDescent="0.25">
      <c r="A47" t="b">
        <v>0</v>
      </c>
      <c r="B47" t="s">
        <v>25</v>
      </c>
      <c r="C47" t="s">
        <v>2130</v>
      </c>
      <c r="D47" t="s">
        <v>2131</v>
      </c>
      <c r="F47">
        <v>1</v>
      </c>
      <c r="G47">
        <v>1</v>
      </c>
      <c r="H47">
        <v>3</v>
      </c>
      <c r="I47" t="s">
        <v>44</v>
      </c>
      <c r="J47" t="s">
        <v>2132</v>
      </c>
      <c r="K47">
        <v>1</v>
      </c>
      <c r="L47" s="1">
        <v>252418111742</v>
      </c>
      <c r="M47" t="s">
        <v>188</v>
      </c>
      <c r="N47" t="s">
        <v>25</v>
      </c>
      <c r="O47" t="s">
        <v>188</v>
      </c>
      <c r="P47" t="s">
        <v>25</v>
      </c>
      <c r="Q47" t="s">
        <v>2133</v>
      </c>
      <c r="R47" s="2">
        <v>11000000</v>
      </c>
      <c r="S47" s="2">
        <v>8000000</v>
      </c>
      <c r="T47" t="s">
        <v>2134</v>
      </c>
      <c r="U47" t="s">
        <v>25</v>
      </c>
    </row>
    <row r="48" spans="1:21" x14ac:dyDescent="0.25">
      <c r="A48" t="b">
        <v>0</v>
      </c>
      <c r="B48" t="s">
        <v>25</v>
      </c>
      <c r="C48" t="s">
        <v>2135</v>
      </c>
      <c r="D48" t="s">
        <v>1964</v>
      </c>
      <c r="F48">
        <v>1</v>
      </c>
      <c r="G48">
        <v>1</v>
      </c>
      <c r="H48">
        <v>1</v>
      </c>
      <c r="I48" t="s">
        <v>363</v>
      </c>
      <c r="J48" t="s">
        <v>2136</v>
      </c>
      <c r="K48">
        <v>0</v>
      </c>
      <c r="L48" s="1">
        <v>191987297374</v>
      </c>
      <c r="M48" t="s">
        <v>424</v>
      </c>
      <c r="N48" t="s">
        <v>25</v>
      </c>
      <c r="O48" t="s">
        <v>424</v>
      </c>
      <c r="P48" t="s">
        <v>25</v>
      </c>
      <c r="S48" s="2">
        <v>230000</v>
      </c>
      <c r="T48" t="s">
        <v>2137</v>
      </c>
      <c r="U48" t="s">
        <v>25</v>
      </c>
    </row>
    <row r="49" spans="1:21" x14ac:dyDescent="0.25">
      <c r="A49" t="b">
        <v>0</v>
      </c>
      <c r="B49" t="s">
        <v>25</v>
      </c>
      <c r="C49" t="s">
        <v>2138</v>
      </c>
      <c r="D49" t="s">
        <v>2131</v>
      </c>
      <c r="F49">
        <v>1</v>
      </c>
      <c r="G49">
        <v>1</v>
      </c>
      <c r="H49">
        <v>1</v>
      </c>
      <c r="I49" t="s">
        <v>426</v>
      </c>
      <c r="J49" t="s">
        <v>2139</v>
      </c>
      <c r="K49">
        <v>1</v>
      </c>
      <c r="L49" s="1">
        <v>319650424214</v>
      </c>
      <c r="M49" t="s">
        <v>424</v>
      </c>
      <c r="N49" t="s">
        <v>25</v>
      </c>
      <c r="O49" t="s">
        <v>424</v>
      </c>
      <c r="P49" t="s">
        <v>25</v>
      </c>
      <c r="Q49" t="s">
        <v>2133</v>
      </c>
      <c r="S49" s="2">
        <v>1100000</v>
      </c>
      <c r="T49" t="s">
        <v>2140</v>
      </c>
      <c r="U49" t="s">
        <v>25</v>
      </c>
    </row>
    <row r="50" spans="1:21" x14ac:dyDescent="0.25">
      <c r="A50" t="b">
        <v>0</v>
      </c>
      <c r="B50" t="s">
        <v>25</v>
      </c>
      <c r="C50" t="s">
        <v>2141</v>
      </c>
      <c r="D50" t="s">
        <v>2142</v>
      </c>
      <c r="F50">
        <v>1</v>
      </c>
      <c r="G50">
        <v>1</v>
      </c>
      <c r="H50">
        <v>2</v>
      </c>
      <c r="I50" t="s">
        <v>228</v>
      </c>
      <c r="J50" t="s">
        <v>2143</v>
      </c>
      <c r="K50">
        <v>1</v>
      </c>
      <c r="L50" s="1">
        <v>192389840102</v>
      </c>
      <c r="M50" t="s">
        <v>188</v>
      </c>
      <c r="N50" t="s">
        <v>25</v>
      </c>
      <c r="O50" t="s">
        <v>188</v>
      </c>
      <c r="P50" t="s">
        <v>25</v>
      </c>
      <c r="Q50" t="s">
        <v>2144</v>
      </c>
      <c r="R50" s="2">
        <v>2700000</v>
      </c>
      <c r="S50" s="2">
        <v>1300000</v>
      </c>
      <c r="T50" t="s">
        <v>518</v>
      </c>
      <c r="U50" t="s">
        <v>25</v>
      </c>
    </row>
    <row r="51" spans="1:21" x14ac:dyDescent="0.25">
      <c r="A51" t="b">
        <v>0</v>
      </c>
      <c r="B51" t="s">
        <v>25</v>
      </c>
      <c r="C51" t="s">
        <v>2145</v>
      </c>
      <c r="D51" t="s">
        <v>1964</v>
      </c>
      <c r="F51">
        <v>1</v>
      </c>
      <c r="G51">
        <v>1</v>
      </c>
      <c r="H51">
        <v>2</v>
      </c>
      <c r="I51" t="s">
        <v>389</v>
      </c>
      <c r="J51" t="s">
        <v>2146</v>
      </c>
      <c r="K51">
        <v>0</v>
      </c>
      <c r="L51" s="1">
        <v>194187257988</v>
      </c>
      <c r="M51" t="s">
        <v>25</v>
      </c>
      <c r="N51" t="s">
        <v>25</v>
      </c>
      <c r="O51" t="s">
        <v>25</v>
      </c>
      <c r="P51" t="s">
        <v>25</v>
      </c>
      <c r="R51" s="2">
        <v>810000</v>
      </c>
      <c r="S51" s="2">
        <v>1100000</v>
      </c>
      <c r="T51" t="s">
        <v>2147</v>
      </c>
      <c r="U51" t="s">
        <v>25</v>
      </c>
    </row>
    <row r="52" spans="1:21" x14ac:dyDescent="0.25">
      <c r="A52" t="b">
        <v>0</v>
      </c>
      <c r="B52" t="s">
        <v>25</v>
      </c>
      <c r="C52" t="s">
        <v>2148</v>
      </c>
      <c r="D52" t="s">
        <v>2149</v>
      </c>
      <c r="E52" t="s">
        <v>2150</v>
      </c>
      <c r="F52">
        <v>1</v>
      </c>
      <c r="G52">
        <v>1</v>
      </c>
      <c r="H52">
        <v>11</v>
      </c>
      <c r="I52" t="s">
        <v>23</v>
      </c>
      <c r="J52" t="s">
        <v>2151</v>
      </c>
      <c r="K52">
        <v>5</v>
      </c>
      <c r="L52" s="1">
        <v>316069875213</v>
      </c>
      <c r="M52" t="s">
        <v>25</v>
      </c>
      <c r="N52" t="s">
        <v>25</v>
      </c>
      <c r="O52" t="s">
        <v>25</v>
      </c>
      <c r="P52" t="s">
        <v>25</v>
      </c>
      <c r="Q52" t="s">
        <v>2152</v>
      </c>
      <c r="R52" s="2">
        <v>24000000</v>
      </c>
      <c r="S52" s="2">
        <v>29000000</v>
      </c>
      <c r="T52" t="s">
        <v>2153</v>
      </c>
      <c r="U52" t="s">
        <v>25</v>
      </c>
    </row>
    <row r="53" spans="1:21" x14ac:dyDescent="0.25">
      <c r="A53" t="b">
        <v>0</v>
      </c>
      <c r="B53" t="s">
        <v>25</v>
      </c>
      <c r="C53" t="s">
        <v>2154</v>
      </c>
      <c r="D53" t="s">
        <v>2155</v>
      </c>
      <c r="F53">
        <v>1</v>
      </c>
      <c r="G53">
        <v>1</v>
      </c>
      <c r="H53">
        <v>1</v>
      </c>
      <c r="I53" t="s">
        <v>288</v>
      </c>
      <c r="J53" t="s">
        <v>2156</v>
      </c>
      <c r="K53">
        <v>1</v>
      </c>
      <c r="L53" s="1">
        <v>191097190029</v>
      </c>
      <c r="M53" t="s">
        <v>424</v>
      </c>
      <c r="N53" t="s">
        <v>25</v>
      </c>
      <c r="O53" t="s">
        <v>424</v>
      </c>
      <c r="P53" t="s">
        <v>25</v>
      </c>
      <c r="Q53" t="s">
        <v>2157</v>
      </c>
      <c r="T53" t="s">
        <v>2158</v>
      </c>
      <c r="U53" t="s">
        <v>25</v>
      </c>
    </row>
    <row r="54" spans="1:21" x14ac:dyDescent="0.25">
      <c r="A54" t="b">
        <v>0</v>
      </c>
      <c r="B54" t="s">
        <v>25</v>
      </c>
      <c r="C54" t="s">
        <v>2159</v>
      </c>
      <c r="D54" t="s">
        <v>2160</v>
      </c>
      <c r="F54">
        <v>1</v>
      </c>
      <c r="G54">
        <v>1</v>
      </c>
      <c r="H54">
        <v>2</v>
      </c>
      <c r="I54" t="s">
        <v>202</v>
      </c>
      <c r="J54" t="s">
        <v>2161</v>
      </c>
      <c r="K54">
        <v>3</v>
      </c>
      <c r="L54" s="1">
        <v>179089191921</v>
      </c>
      <c r="M54" t="s">
        <v>25</v>
      </c>
      <c r="N54" t="s">
        <v>25</v>
      </c>
      <c r="O54" t="s">
        <v>25</v>
      </c>
      <c r="P54" t="s">
        <v>25</v>
      </c>
      <c r="Q54" t="s">
        <v>2162</v>
      </c>
      <c r="R54" s="2">
        <v>520000</v>
      </c>
      <c r="T54" t="s">
        <v>2163</v>
      </c>
      <c r="U54" t="s">
        <v>25</v>
      </c>
    </row>
    <row r="55" spans="1:21" x14ac:dyDescent="0.25">
      <c r="A55" t="b">
        <v>0</v>
      </c>
      <c r="B55" t="s">
        <v>25</v>
      </c>
      <c r="C55" t="s">
        <v>2164</v>
      </c>
      <c r="D55" t="s">
        <v>2155</v>
      </c>
      <c r="F55">
        <v>1</v>
      </c>
      <c r="G55">
        <v>1</v>
      </c>
      <c r="H55">
        <v>2</v>
      </c>
      <c r="I55" t="s">
        <v>170</v>
      </c>
      <c r="J55" t="s">
        <v>2165</v>
      </c>
      <c r="K55">
        <v>1</v>
      </c>
      <c r="L55" s="1">
        <v>167386055904</v>
      </c>
      <c r="M55" t="s">
        <v>25</v>
      </c>
      <c r="N55" t="s">
        <v>25</v>
      </c>
      <c r="O55" t="s">
        <v>25</v>
      </c>
      <c r="P55" t="s">
        <v>25</v>
      </c>
      <c r="Q55" t="s">
        <v>2157</v>
      </c>
      <c r="R55" s="2">
        <v>8200000</v>
      </c>
      <c r="S55" s="2">
        <v>10000000</v>
      </c>
      <c r="T55" t="s">
        <v>2166</v>
      </c>
      <c r="U55" t="s">
        <v>25</v>
      </c>
    </row>
    <row r="56" spans="1:21" x14ac:dyDescent="0.25">
      <c r="A56" t="b">
        <v>0</v>
      </c>
      <c r="B56" t="s">
        <v>25</v>
      </c>
      <c r="C56" t="s">
        <v>2167</v>
      </c>
      <c r="D56" t="s">
        <v>2168</v>
      </c>
      <c r="F56">
        <v>1</v>
      </c>
      <c r="G56">
        <v>1</v>
      </c>
      <c r="H56">
        <v>2</v>
      </c>
      <c r="I56" t="s">
        <v>27</v>
      </c>
      <c r="J56" t="s">
        <v>2169</v>
      </c>
      <c r="K56">
        <v>2</v>
      </c>
      <c r="L56" s="1">
        <v>141776453351</v>
      </c>
      <c r="M56" t="s">
        <v>424</v>
      </c>
      <c r="N56" t="s">
        <v>25</v>
      </c>
      <c r="O56" t="s">
        <v>424</v>
      </c>
      <c r="P56" t="s">
        <v>25</v>
      </c>
      <c r="Q56" t="s">
        <v>2170</v>
      </c>
      <c r="S56" s="2">
        <v>9200000</v>
      </c>
      <c r="T56" t="s">
        <v>2166</v>
      </c>
      <c r="U56" t="s">
        <v>25</v>
      </c>
    </row>
    <row r="57" spans="1:21" x14ac:dyDescent="0.25">
      <c r="A57" t="b">
        <v>0</v>
      </c>
      <c r="B57" t="s">
        <v>25</v>
      </c>
      <c r="C57" t="s">
        <v>2171</v>
      </c>
      <c r="D57" t="s">
        <v>1964</v>
      </c>
      <c r="F57">
        <v>1</v>
      </c>
      <c r="G57">
        <v>1</v>
      </c>
      <c r="H57">
        <v>2</v>
      </c>
      <c r="I57" t="s">
        <v>305</v>
      </c>
      <c r="J57" t="s">
        <v>2172</v>
      </c>
      <c r="K57">
        <v>0</v>
      </c>
      <c r="L57" s="1">
        <v>170980891704</v>
      </c>
      <c r="M57" t="s">
        <v>25</v>
      </c>
      <c r="N57" t="s">
        <v>25</v>
      </c>
      <c r="O57" t="s">
        <v>25</v>
      </c>
      <c r="P57" t="s">
        <v>25</v>
      </c>
      <c r="R57" s="2">
        <v>1400000</v>
      </c>
      <c r="S57" s="2">
        <v>2400000</v>
      </c>
      <c r="T57" t="s">
        <v>2173</v>
      </c>
      <c r="U57" t="s">
        <v>25</v>
      </c>
    </row>
    <row r="58" spans="1:21" x14ac:dyDescent="0.25">
      <c r="A58" t="b">
        <v>0</v>
      </c>
      <c r="B58" t="s">
        <v>25</v>
      </c>
      <c r="C58" t="s">
        <v>2174</v>
      </c>
      <c r="D58" t="s">
        <v>2175</v>
      </c>
      <c r="F58">
        <v>1</v>
      </c>
      <c r="G58">
        <v>3</v>
      </c>
      <c r="H58">
        <v>2</v>
      </c>
      <c r="I58" t="s">
        <v>54</v>
      </c>
      <c r="J58" t="s">
        <v>2176</v>
      </c>
      <c r="K58">
        <v>1</v>
      </c>
      <c r="L58" s="1">
        <v>198598146212</v>
      </c>
      <c r="M58" t="s">
        <v>25</v>
      </c>
      <c r="N58" t="s">
        <v>25</v>
      </c>
      <c r="O58" t="s">
        <v>25</v>
      </c>
      <c r="P58" t="s">
        <v>25</v>
      </c>
      <c r="Q58" t="s">
        <v>2177</v>
      </c>
      <c r="R58" s="2">
        <v>3500000</v>
      </c>
      <c r="S58" s="2">
        <v>3200000</v>
      </c>
      <c r="T58" t="s">
        <v>2178</v>
      </c>
      <c r="U58" t="s">
        <v>25</v>
      </c>
    </row>
    <row r="59" spans="1:21" x14ac:dyDescent="0.25">
      <c r="A59" t="b">
        <v>0</v>
      </c>
      <c r="B59" t="s">
        <v>25</v>
      </c>
      <c r="C59" t="s">
        <v>2179</v>
      </c>
      <c r="D59" t="s">
        <v>1964</v>
      </c>
      <c r="F59">
        <v>1</v>
      </c>
      <c r="G59">
        <v>1</v>
      </c>
      <c r="H59">
        <v>1</v>
      </c>
      <c r="I59" t="s">
        <v>458</v>
      </c>
      <c r="J59" t="s">
        <v>2180</v>
      </c>
      <c r="K59">
        <v>0</v>
      </c>
      <c r="L59" s="1">
        <v>261716619531</v>
      </c>
      <c r="M59" t="s">
        <v>424</v>
      </c>
      <c r="N59" t="s">
        <v>25</v>
      </c>
      <c r="O59" t="s">
        <v>424</v>
      </c>
      <c r="P59" t="s">
        <v>25</v>
      </c>
      <c r="S59" s="2">
        <v>760000</v>
      </c>
      <c r="T59" t="s">
        <v>2181</v>
      </c>
      <c r="U59" t="s">
        <v>25</v>
      </c>
    </row>
    <row r="60" spans="1:21" x14ac:dyDescent="0.25">
      <c r="A60" t="b">
        <v>0</v>
      </c>
      <c r="B60" t="s">
        <v>25</v>
      </c>
      <c r="C60" t="s">
        <v>2182</v>
      </c>
      <c r="D60" t="s">
        <v>1964</v>
      </c>
      <c r="F60">
        <v>1</v>
      </c>
      <c r="G60">
        <v>1</v>
      </c>
      <c r="H60">
        <v>2</v>
      </c>
      <c r="I60" t="s">
        <v>121</v>
      </c>
      <c r="J60" t="s">
        <v>2183</v>
      </c>
      <c r="K60">
        <v>0</v>
      </c>
      <c r="L60" s="1">
        <v>293530889617</v>
      </c>
      <c r="M60" t="s">
        <v>25</v>
      </c>
      <c r="N60" t="s">
        <v>25</v>
      </c>
      <c r="O60" t="s">
        <v>25</v>
      </c>
      <c r="P60" t="s">
        <v>25</v>
      </c>
      <c r="R60" s="2">
        <v>8000000</v>
      </c>
      <c r="S60" s="2">
        <v>11000000</v>
      </c>
      <c r="T60" t="s">
        <v>2184</v>
      </c>
      <c r="U60" t="s">
        <v>25</v>
      </c>
    </row>
    <row r="61" spans="1:21" x14ac:dyDescent="0.25">
      <c r="A61" t="b">
        <v>0</v>
      </c>
      <c r="B61" t="s">
        <v>25</v>
      </c>
      <c r="C61" t="s">
        <v>2185</v>
      </c>
      <c r="D61" t="s">
        <v>2059</v>
      </c>
      <c r="F61">
        <v>1</v>
      </c>
      <c r="G61">
        <v>1</v>
      </c>
      <c r="H61">
        <v>2</v>
      </c>
      <c r="I61" t="s">
        <v>131</v>
      </c>
      <c r="J61" t="s">
        <v>2186</v>
      </c>
      <c r="K61">
        <v>1</v>
      </c>
      <c r="L61" s="1">
        <v>177682596435</v>
      </c>
      <c r="M61" t="s">
        <v>25</v>
      </c>
      <c r="N61" t="s">
        <v>25</v>
      </c>
      <c r="O61" t="s">
        <v>25</v>
      </c>
      <c r="P61" t="s">
        <v>25</v>
      </c>
      <c r="Q61" t="s">
        <v>2061</v>
      </c>
      <c r="R61" s="2">
        <v>17000000</v>
      </c>
      <c r="S61" s="2">
        <v>23000000</v>
      </c>
      <c r="T61" t="s">
        <v>2187</v>
      </c>
      <c r="U61" t="s">
        <v>25</v>
      </c>
    </row>
    <row r="62" spans="1:21" x14ac:dyDescent="0.25">
      <c r="A62" t="b">
        <v>0</v>
      </c>
      <c r="B62" t="s">
        <v>25</v>
      </c>
      <c r="C62" t="s">
        <v>2188</v>
      </c>
      <c r="D62" t="s">
        <v>2189</v>
      </c>
      <c r="F62">
        <v>1</v>
      </c>
      <c r="G62">
        <v>1</v>
      </c>
      <c r="H62">
        <v>2</v>
      </c>
      <c r="I62" t="s">
        <v>441</v>
      </c>
      <c r="J62" t="s">
        <v>2190</v>
      </c>
      <c r="K62">
        <v>3</v>
      </c>
      <c r="L62" s="1">
        <v>177490823801</v>
      </c>
      <c r="M62" t="s">
        <v>188</v>
      </c>
      <c r="N62" t="s">
        <v>25</v>
      </c>
      <c r="O62" t="s">
        <v>188</v>
      </c>
      <c r="P62" t="s">
        <v>25</v>
      </c>
      <c r="Q62" t="s">
        <v>2191</v>
      </c>
      <c r="R62" s="2">
        <v>800000</v>
      </c>
      <c r="S62" s="2">
        <v>1400000</v>
      </c>
      <c r="T62" t="s">
        <v>2192</v>
      </c>
      <c r="U62" t="s">
        <v>25</v>
      </c>
    </row>
    <row r="63" spans="1:21" x14ac:dyDescent="0.25">
      <c r="A63" t="b">
        <v>0</v>
      </c>
      <c r="B63" t="s">
        <v>25</v>
      </c>
      <c r="C63" t="s">
        <v>2193</v>
      </c>
      <c r="D63" t="s">
        <v>1964</v>
      </c>
      <c r="F63">
        <v>1</v>
      </c>
      <c r="G63">
        <v>1</v>
      </c>
      <c r="H63">
        <v>2</v>
      </c>
      <c r="I63" t="s">
        <v>199</v>
      </c>
      <c r="J63" t="s">
        <v>2194</v>
      </c>
      <c r="K63">
        <v>0</v>
      </c>
      <c r="L63" s="1">
        <v>220901292979</v>
      </c>
      <c r="M63" t="s">
        <v>25</v>
      </c>
      <c r="N63" t="s">
        <v>25</v>
      </c>
      <c r="O63" t="s">
        <v>25</v>
      </c>
      <c r="P63" t="s">
        <v>25</v>
      </c>
      <c r="S63" s="2">
        <v>680000</v>
      </c>
      <c r="T63" t="s">
        <v>2195</v>
      </c>
      <c r="U63" t="s">
        <v>25</v>
      </c>
    </row>
    <row r="64" spans="1:21" x14ac:dyDescent="0.25">
      <c r="A64" t="b">
        <v>0</v>
      </c>
      <c r="B64" t="s">
        <v>25</v>
      </c>
      <c r="C64" t="s">
        <v>2196</v>
      </c>
      <c r="F64">
        <v>1</v>
      </c>
      <c r="G64">
        <v>1</v>
      </c>
      <c r="H64">
        <v>2</v>
      </c>
      <c r="I64" t="s">
        <v>106</v>
      </c>
      <c r="J64" t="s">
        <v>2197</v>
      </c>
      <c r="K64">
        <v>0</v>
      </c>
      <c r="L64" s="1">
        <v>165169294349</v>
      </c>
      <c r="M64" t="s">
        <v>25</v>
      </c>
      <c r="N64" t="s">
        <v>25</v>
      </c>
      <c r="O64" t="s">
        <v>25</v>
      </c>
      <c r="P64" t="s">
        <v>25</v>
      </c>
      <c r="R64" s="2">
        <v>180000</v>
      </c>
      <c r="S64" s="2">
        <v>290000</v>
      </c>
      <c r="T64" t="s">
        <v>2198</v>
      </c>
      <c r="U64" t="s">
        <v>25</v>
      </c>
    </row>
    <row r="65" spans="1:21" x14ac:dyDescent="0.25">
      <c r="A65" t="b">
        <v>0</v>
      </c>
      <c r="B65" t="s">
        <v>25</v>
      </c>
      <c r="C65" t="s">
        <v>2199</v>
      </c>
      <c r="D65" t="s">
        <v>2200</v>
      </c>
      <c r="F65">
        <v>1</v>
      </c>
      <c r="G65">
        <v>3</v>
      </c>
      <c r="H65">
        <v>5</v>
      </c>
      <c r="I65" t="s">
        <v>51</v>
      </c>
      <c r="J65" t="s">
        <v>2201</v>
      </c>
      <c r="K65">
        <v>4</v>
      </c>
      <c r="L65" s="1">
        <v>14948750876</v>
      </c>
      <c r="M65" t="s">
        <v>25</v>
      </c>
      <c r="N65" t="s">
        <v>25</v>
      </c>
      <c r="O65" t="s">
        <v>25</v>
      </c>
      <c r="P65" t="s">
        <v>25</v>
      </c>
      <c r="Q65" t="s">
        <v>2202</v>
      </c>
      <c r="R65" s="2">
        <v>1700000</v>
      </c>
      <c r="S65" s="2">
        <v>2600000</v>
      </c>
      <c r="T65" t="s">
        <v>2203</v>
      </c>
      <c r="U65" t="s">
        <v>25</v>
      </c>
    </row>
    <row r="66" spans="1:21" x14ac:dyDescent="0.25">
      <c r="A66" t="b">
        <v>0</v>
      </c>
      <c r="B66" t="s">
        <v>25</v>
      </c>
      <c r="C66" t="s">
        <v>2204</v>
      </c>
      <c r="D66" t="s">
        <v>2205</v>
      </c>
      <c r="F66">
        <v>2</v>
      </c>
      <c r="G66">
        <v>2</v>
      </c>
      <c r="H66">
        <v>2</v>
      </c>
      <c r="I66" t="s">
        <v>2054</v>
      </c>
      <c r="J66" t="s">
        <v>2206</v>
      </c>
      <c r="K66">
        <v>3</v>
      </c>
      <c r="L66" s="1">
        <v>153473837881</v>
      </c>
      <c r="M66" t="s">
        <v>188</v>
      </c>
      <c r="N66" t="s">
        <v>25</v>
      </c>
      <c r="O66" t="s">
        <v>188</v>
      </c>
      <c r="P66" t="s">
        <v>25</v>
      </c>
      <c r="Q66" t="s">
        <v>2207</v>
      </c>
      <c r="R66" s="2">
        <v>6400000</v>
      </c>
      <c r="S66" s="2">
        <v>9600000</v>
      </c>
      <c r="T66" t="s">
        <v>2208</v>
      </c>
      <c r="U66" t="s">
        <v>25</v>
      </c>
    </row>
    <row r="67" spans="1:21" x14ac:dyDescent="0.25">
      <c r="A67" t="b">
        <v>0</v>
      </c>
      <c r="B67" t="s">
        <v>25</v>
      </c>
      <c r="C67" t="s">
        <v>2209</v>
      </c>
      <c r="D67" t="s">
        <v>2210</v>
      </c>
      <c r="F67">
        <v>1</v>
      </c>
      <c r="G67">
        <v>1</v>
      </c>
      <c r="H67">
        <v>3</v>
      </c>
      <c r="I67" t="s">
        <v>131</v>
      </c>
      <c r="J67" t="s">
        <v>2211</v>
      </c>
      <c r="K67">
        <v>3</v>
      </c>
      <c r="L67" s="1">
        <v>211705093887</v>
      </c>
      <c r="M67" t="s">
        <v>188</v>
      </c>
      <c r="N67" t="s">
        <v>25</v>
      </c>
      <c r="O67" t="s">
        <v>188</v>
      </c>
      <c r="P67" t="s">
        <v>25</v>
      </c>
      <c r="Q67" t="s">
        <v>2212</v>
      </c>
      <c r="R67" s="2">
        <v>3200000</v>
      </c>
      <c r="S67" s="2">
        <v>10000000</v>
      </c>
      <c r="T67" t="s">
        <v>2213</v>
      </c>
      <c r="U67" t="s">
        <v>25</v>
      </c>
    </row>
    <row r="68" spans="1:21" x14ac:dyDescent="0.25">
      <c r="A68" t="b">
        <v>0</v>
      </c>
      <c r="B68" t="s">
        <v>25</v>
      </c>
      <c r="C68" t="s">
        <v>2214</v>
      </c>
      <c r="D68" t="s">
        <v>2081</v>
      </c>
      <c r="F68">
        <v>1</v>
      </c>
      <c r="G68">
        <v>1</v>
      </c>
      <c r="H68">
        <v>2</v>
      </c>
      <c r="I68" t="s">
        <v>223</v>
      </c>
      <c r="J68" t="s">
        <v>2215</v>
      </c>
      <c r="K68">
        <v>1</v>
      </c>
      <c r="L68" s="1">
        <v>179890823745</v>
      </c>
      <c r="M68" t="s">
        <v>188</v>
      </c>
      <c r="N68" t="s">
        <v>25</v>
      </c>
      <c r="O68" t="s">
        <v>188</v>
      </c>
      <c r="P68" t="s">
        <v>25</v>
      </c>
      <c r="Q68" t="s">
        <v>2083</v>
      </c>
      <c r="R68" s="2">
        <v>3200000</v>
      </c>
      <c r="S68" s="2">
        <v>4800000</v>
      </c>
      <c r="T68" t="s">
        <v>2216</v>
      </c>
      <c r="U68" t="s">
        <v>25</v>
      </c>
    </row>
    <row r="69" spans="1:21" x14ac:dyDescent="0.25">
      <c r="A69" t="b">
        <v>0</v>
      </c>
      <c r="B69" t="s">
        <v>25</v>
      </c>
      <c r="C69" t="s">
        <v>2217</v>
      </c>
      <c r="D69" t="s">
        <v>2155</v>
      </c>
      <c r="F69">
        <v>1</v>
      </c>
      <c r="G69">
        <v>1</v>
      </c>
      <c r="H69">
        <v>3</v>
      </c>
      <c r="I69" t="s">
        <v>296</v>
      </c>
      <c r="J69" t="s">
        <v>2218</v>
      </c>
      <c r="K69">
        <v>1</v>
      </c>
      <c r="L69" s="1">
        <v>16598965507</v>
      </c>
      <c r="M69" t="s">
        <v>25</v>
      </c>
      <c r="N69" t="s">
        <v>188</v>
      </c>
      <c r="O69" t="s">
        <v>25</v>
      </c>
      <c r="P69" t="s">
        <v>188</v>
      </c>
      <c r="Q69" t="s">
        <v>2157</v>
      </c>
      <c r="R69" s="2">
        <v>1700000</v>
      </c>
      <c r="T69" t="s">
        <v>2219</v>
      </c>
      <c r="U69" t="s">
        <v>25</v>
      </c>
    </row>
    <row r="70" spans="1:21" x14ac:dyDescent="0.25">
      <c r="A70" t="b">
        <v>0</v>
      </c>
      <c r="B70" t="s">
        <v>25</v>
      </c>
      <c r="C70" t="s">
        <v>1999</v>
      </c>
      <c r="D70" t="s">
        <v>2220</v>
      </c>
      <c r="E70" t="s">
        <v>2221</v>
      </c>
      <c r="F70">
        <v>1</v>
      </c>
      <c r="G70">
        <v>1</v>
      </c>
      <c r="H70">
        <v>3</v>
      </c>
      <c r="I70" t="s">
        <v>23</v>
      </c>
      <c r="J70" t="s">
        <v>2002</v>
      </c>
      <c r="K70">
        <v>1</v>
      </c>
      <c r="L70" s="1">
        <v>202801315557</v>
      </c>
      <c r="M70" t="s">
        <v>25</v>
      </c>
      <c r="N70" t="s">
        <v>25</v>
      </c>
      <c r="O70" t="s">
        <v>25</v>
      </c>
      <c r="P70" t="s">
        <v>25</v>
      </c>
      <c r="R70" s="2">
        <v>40000000</v>
      </c>
      <c r="S70" s="2">
        <v>41000000</v>
      </c>
      <c r="T70" t="s">
        <v>2222</v>
      </c>
      <c r="U70" t="s">
        <v>25</v>
      </c>
    </row>
    <row r="71" spans="1:21" x14ac:dyDescent="0.25">
      <c r="A71" t="b">
        <v>0</v>
      </c>
      <c r="B71" t="s">
        <v>25</v>
      </c>
      <c r="C71" t="s">
        <v>1960</v>
      </c>
      <c r="D71" t="s">
        <v>1964</v>
      </c>
      <c r="F71">
        <v>1</v>
      </c>
      <c r="G71">
        <v>1</v>
      </c>
      <c r="H71">
        <v>2</v>
      </c>
      <c r="I71" t="s">
        <v>44</v>
      </c>
      <c r="J71" t="s">
        <v>1961</v>
      </c>
      <c r="K71">
        <v>0</v>
      </c>
      <c r="L71" s="1">
        <v>226591266604</v>
      </c>
      <c r="M71" t="s">
        <v>25</v>
      </c>
      <c r="N71" t="s">
        <v>25</v>
      </c>
      <c r="O71" t="s">
        <v>25</v>
      </c>
      <c r="P71" t="s">
        <v>25</v>
      </c>
      <c r="R71" s="2">
        <v>600000</v>
      </c>
      <c r="S71" s="2">
        <v>620000</v>
      </c>
      <c r="T71" t="s">
        <v>2223</v>
      </c>
      <c r="U71" t="s">
        <v>25</v>
      </c>
    </row>
    <row r="72" spans="1:21" x14ac:dyDescent="0.25">
      <c r="A72" t="b">
        <v>0</v>
      </c>
      <c r="B72" t="s">
        <v>25</v>
      </c>
      <c r="C72" t="s">
        <v>2224</v>
      </c>
      <c r="D72" t="s">
        <v>2225</v>
      </c>
      <c r="F72">
        <v>1</v>
      </c>
      <c r="G72">
        <v>1</v>
      </c>
      <c r="H72">
        <v>2</v>
      </c>
      <c r="I72" t="s">
        <v>340</v>
      </c>
      <c r="J72" t="s">
        <v>2226</v>
      </c>
      <c r="K72">
        <v>2</v>
      </c>
      <c r="L72" s="1">
        <v>145679068899</v>
      </c>
      <c r="M72" t="s">
        <v>188</v>
      </c>
      <c r="N72" t="s">
        <v>25</v>
      </c>
      <c r="O72" t="s">
        <v>188</v>
      </c>
      <c r="P72" t="s">
        <v>25</v>
      </c>
      <c r="Q72" t="s">
        <v>2227</v>
      </c>
      <c r="R72" s="2">
        <v>9600000</v>
      </c>
      <c r="S72" s="2">
        <v>13000000</v>
      </c>
      <c r="T72" t="s">
        <v>2228</v>
      </c>
      <c r="U72" t="s">
        <v>25</v>
      </c>
    </row>
    <row r="73" spans="1:21" x14ac:dyDescent="0.25">
      <c r="A73" t="b">
        <v>0</v>
      </c>
      <c r="B73" t="s">
        <v>25</v>
      </c>
      <c r="C73" t="s">
        <v>2229</v>
      </c>
      <c r="D73" t="s">
        <v>2230</v>
      </c>
      <c r="E73" t="s">
        <v>2231</v>
      </c>
      <c r="F73">
        <v>1</v>
      </c>
      <c r="G73">
        <v>1</v>
      </c>
      <c r="H73">
        <v>10</v>
      </c>
      <c r="I73" t="s">
        <v>58</v>
      </c>
      <c r="J73" t="s">
        <v>2232</v>
      </c>
      <c r="K73">
        <v>3</v>
      </c>
      <c r="L73" s="1">
        <v>289858226525</v>
      </c>
      <c r="M73" t="s">
        <v>424</v>
      </c>
      <c r="N73" t="s">
        <v>25</v>
      </c>
      <c r="O73" t="s">
        <v>424</v>
      </c>
      <c r="P73" t="s">
        <v>25</v>
      </c>
      <c r="Q73" t="s">
        <v>2233</v>
      </c>
      <c r="S73" s="2">
        <v>600000</v>
      </c>
      <c r="T73" t="s">
        <v>2234</v>
      </c>
      <c r="U73" t="s">
        <v>25</v>
      </c>
    </row>
    <row r="74" spans="1:21" x14ac:dyDescent="0.25">
      <c r="A74" t="b">
        <v>0</v>
      </c>
      <c r="B74" t="s">
        <v>25</v>
      </c>
      <c r="C74" t="s">
        <v>2235</v>
      </c>
      <c r="D74" t="s">
        <v>2236</v>
      </c>
      <c r="F74">
        <v>3</v>
      </c>
      <c r="G74">
        <v>4</v>
      </c>
      <c r="H74">
        <v>2</v>
      </c>
      <c r="I74" t="s">
        <v>2237</v>
      </c>
      <c r="J74" t="s">
        <v>2238</v>
      </c>
      <c r="K74">
        <v>2</v>
      </c>
      <c r="L74" s="1">
        <v>265135628861</v>
      </c>
      <c r="M74" t="s">
        <v>188</v>
      </c>
      <c r="N74" t="s">
        <v>25</v>
      </c>
      <c r="O74" t="s">
        <v>188</v>
      </c>
      <c r="P74" t="s">
        <v>25</v>
      </c>
      <c r="Q74" t="s">
        <v>2239</v>
      </c>
      <c r="R74" s="2">
        <v>5100000</v>
      </c>
      <c r="S74" s="2">
        <v>5500000</v>
      </c>
      <c r="T74" t="s">
        <v>2240</v>
      </c>
      <c r="U74" t="s">
        <v>25</v>
      </c>
    </row>
    <row r="75" spans="1:21" x14ac:dyDescent="0.25">
      <c r="A75" t="b">
        <v>0</v>
      </c>
      <c r="B75" t="s">
        <v>25</v>
      </c>
      <c r="C75" t="s">
        <v>2241</v>
      </c>
      <c r="D75" t="s">
        <v>2242</v>
      </c>
      <c r="F75">
        <v>1</v>
      </c>
      <c r="G75">
        <v>1</v>
      </c>
      <c r="H75">
        <v>2</v>
      </c>
      <c r="I75" t="s">
        <v>197</v>
      </c>
      <c r="J75" t="s">
        <v>2243</v>
      </c>
      <c r="K75">
        <v>2</v>
      </c>
      <c r="L75" s="1">
        <v>183494462325</v>
      </c>
      <c r="M75" t="s">
        <v>25</v>
      </c>
      <c r="N75" t="s">
        <v>25</v>
      </c>
      <c r="O75" t="s">
        <v>25</v>
      </c>
      <c r="P75" t="s">
        <v>25</v>
      </c>
      <c r="Q75" t="s">
        <v>2244</v>
      </c>
      <c r="R75" s="2">
        <v>2200000</v>
      </c>
      <c r="S75" s="2">
        <v>1500000</v>
      </c>
      <c r="T75" t="s">
        <v>2245</v>
      </c>
      <c r="U75" t="s">
        <v>25</v>
      </c>
    </row>
    <row r="76" spans="1:21" x14ac:dyDescent="0.25">
      <c r="A76" t="b">
        <v>0</v>
      </c>
      <c r="B76" t="s">
        <v>25</v>
      </c>
      <c r="C76" t="s">
        <v>2246</v>
      </c>
      <c r="D76" t="s">
        <v>1964</v>
      </c>
      <c r="F76">
        <v>1</v>
      </c>
      <c r="G76">
        <v>1</v>
      </c>
      <c r="H76">
        <v>2</v>
      </c>
      <c r="I76" t="s">
        <v>65</v>
      </c>
      <c r="J76" t="s">
        <v>2247</v>
      </c>
      <c r="K76">
        <v>0</v>
      </c>
      <c r="L76" s="1">
        <v>134963318472</v>
      </c>
      <c r="M76" t="s">
        <v>25</v>
      </c>
      <c r="N76" t="s">
        <v>25</v>
      </c>
      <c r="O76" t="s">
        <v>25</v>
      </c>
      <c r="P76" t="s">
        <v>25</v>
      </c>
      <c r="S76" s="2">
        <v>5300000</v>
      </c>
      <c r="T76" t="s">
        <v>2248</v>
      </c>
      <c r="U76" t="s">
        <v>25</v>
      </c>
    </row>
    <row r="77" spans="1:21" x14ac:dyDescent="0.25">
      <c r="A77" t="b">
        <v>0</v>
      </c>
      <c r="B77" t="s">
        <v>25</v>
      </c>
      <c r="C77" t="s">
        <v>2249</v>
      </c>
      <c r="D77" t="s">
        <v>1964</v>
      </c>
      <c r="F77">
        <v>1</v>
      </c>
      <c r="G77">
        <v>1</v>
      </c>
      <c r="H77">
        <v>2</v>
      </c>
      <c r="I77" t="s">
        <v>98</v>
      </c>
      <c r="J77" t="s">
        <v>2250</v>
      </c>
      <c r="K77">
        <v>0</v>
      </c>
      <c r="L77" s="1">
        <v>142162916192</v>
      </c>
      <c r="M77" t="s">
        <v>25</v>
      </c>
      <c r="N77" t="s">
        <v>25</v>
      </c>
      <c r="O77" t="s">
        <v>25</v>
      </c>
      <c r="P77" t="s">
        <v>25</v>
      </c>
      <c r="R77" s="2">
        <v>6800000</v>
      </c>
      <c r="S77" s="2">
        <v>11000000</v>
      </c>
      <c r="T77" t="s">
        <v>2251</v>
      </c>
      <c r="U77" t="s">
        <v>25</v>
      </c>
    </row>
    <row r="78" spans="1:21" x14ac:dyDescent="0.25">
      <c r="A78" t="b">
        <v>0</v>
      </c>
      <c r="B78" t="s">
        <v>25</v>
      </c>
      <c r="C78" t="s">
        <v>2252</v>
      </c>
      <c r="D78" t="s">
        <v>2253</v>
      </c>
      <c r="F78">
        <v>1</v>
      </c>
      <c r="G78">
        <v>1</v>
      </c>
      <c r="H78">
        <v>3</v>
      </c>
      <c r="I78" t="s">
        <v>96</v>
      </c>
      <c r="J78" t="s">
        <v>2254</v>
      </c>
      <c r="K78">
        <v>3</v>
      </c>
      <c r="L78" s="1">
        <v>32825661742</v>
      </c>
      <c r="M78" t="s">
        <v>25</v>
      </c>
      <c r="N78" t="s">
        <v>25</v>
      </c>
      <c r="O78" t="s">
        <v>25</v>
      </c>
      <c r="P78" t="s">
        <v>25</v>
      </c>
      <c r="Q78" t="s">
        <v>2255</v>
      </c>
      <c r="R78" s="2">
        <v>51000000</v>
      </c>
      <c r="S78" s="2">
        <v>39000000</v>
      </c>
      <c r="T78" t="s">
        <v>2256</v>
      </c>
      <c r="U78" t="s">
        <v>25</v>
      </c>
    </row>
    <row r="79" spans="1:21" x14ac:dyDescent="0.25">
      <c r="A79" t="b">
        <v>0</v>
      </c>
      <c r="B79" t="s">
        <v>25</v>
      </c>
      <c r="C79" t="s">
        <v>2257</v>
      </c>
      <c r="F79">
        <v>1</v>
      </c>
      <c r="G79">
        <v>1</v>
      </c>
      <c r="H79">
        <v>2</v>
      </c>
      <c r="I79" t="s">
        <v>141</v>
      </c>
      <c r="J79" t="s">
        <v>2258</v>
      </c>
      <c r="K79">
        <v>1</v>
      </c>
      <c r="L79" s="1">
        <v>224595519931</v>
      </c>
      <c r="M79" t="s">
        <v>25</v>
      </c>
      <c r="N79" t="s">
        <v>25</v>
      </c>
      <c r="O79" t="s">
        <v>25</v>
      </c>
      <c r="P79" t="s">
        <v>25</v>
      </c>
      <c r="R79" s="2">
        <v>1100000</v>
      </c>
      <c r="S79" s="2">
        <v>3200000</v>
      </c>
      <c r="T79" t="s">
        <v>2259</v>
      </c>
      <c r="U79" t="s">
        <v>25</v>
      </c>
    </row>
    <row r="80" spans="1:21" x14ac:dyDescent="0.25">
      <c r="A80" t="b">
        <v>0</v>
      </c>
      <c r="B80" t="s">
        <v>25</v>
      </c>
      <c r="C80" t="s">
        <v>2260</v>
      </c>
      <c r="D80" t="s">
        <v>2261</v>
      </c>
      <c r="F80">
        <v>1</v>
      </c>
      <c r="G80">
        <v>1</v>
      </c>
      <c r="H80">
        <v>2</v>
      </c>
      <c r="I80" t="s">
        <v>258</v>
      </c>
      <c r="J80" t="s">
        <v>2262</v>
      </c>
      <c r="K80">
        <v>2</v>
      </c>
      <c r="L80" s="1">
        <v>169083948949</v>
      </c>
      <c r="M80" t="s">
        <v>25</v>
      </c>
      <c r="N80" t="s">
        <v>25</v>
      </c>
      <c r="O80" t="s">
        <v>25</v>
      </c>
      <c r="P80" t="s">
        <v>25</v>
      </c>
      <c r="Q80" t="s">
        <v>2263</v>
      </c>
      <c r="R80" s="2">
        <v>20000000</v>
      </c>
      <c r="S80" s="2">
        <v>26000000</v>
      </c>
      <c r="T80" t="s">
        <v>2264</v>
      </c>
      <c r="U80" t="s">
        <v>25</v>
      </c>
    </row>
    <row r="81" spans="1:21" x14ac:dyDescent="0.25">
      <c r="A81" t="b">
        <v>0</v>
      </c>
      <c r="B81" t="s">
        <v>25</v>
      </c>
      <c r="C81" t="s">
        <v>2265</v>
      </c>
      <c r="D81" t="s">
        <v>2266</v>
      </c>
      <c r="F81">
        <v>1</v>
      </c>
      <c r="G81">
        <v>1</v>
      </c>
      <c r="H81">
        <v>3</v>
      </c>
      <c r="I81" t="s">
        <v>190</v>
      </c>
      <c r="J81" t="s">
        <v>2267</v>
      </c>
      <c r="K81">
        <v>1</v>
      </c>
      <c r="L81" s="1">
        <v>232606810407</v>
      </c>
      <c r="M81" t="s">
        <v>25</v>
      </c>
      <c r="N81" t="s">
        <v>25</v>
      </c>
      <c r="O81" t="s">
        <v>25</v>
      </c>
      <c r="P81" t="s">
        <v>25</v>
      </c>
      <c r="Q81" t="s">
        <v>2268</v>
      </c>
      <c r="R81" s="2">
        <v>470000</v>
      </c>
      <c r="T81" t="s">
        <v>2269</v>
      </c>
      <c r="U81" t="s">
        <v>25</v>
      </c>
    </row>
    <row r="82" spans="1:21" x14ac:dyDescent="0.25">
      <c r="A82" t="b">
        <v>0</v>
      </c>
      <c r="B82" t="s">
        <v>25</v>
      </c>
      <c r="C82" t="s">
        <v>2270</v>
      </c>
      <c r="F82">
        <v>1</v>
      </c>
      <c r="G82">
        <v>1</v>
      </c>
      <c r="H82">
        <v>2</v>
      </c>
      <c r="I82" t="s">
        <v>313</v>
      </c>
      <c r="J82" t="s">
        <v>2271</v>
      </c>
      <c r="K82">
        <v>0</v>
      </c>
      <c r="L82" s="1">
        <v>147258841898</v>
      </c>
      <c r="M82" t="s">
        <v>25</v>
      </c>
      <c r="N82" t="s">
        <v>25</v>
      </c>
      <c r="O82" t="s">
        <v>25</v>
      </c>
      <c r="P82" t="s">
        <v>25</v>
      </c>
      <c r="R82" s="2">
        <v>1500000</v>
      </c>
      <c r="S82" s="2">
        <v>2500000</v>
      </c>
      <c r="T82" t="s">
        <v>2272</v>
      </c>
      <c r="U82" t="s">
        <v>25</v>
      </c>
    </row>
    <row r="83" spans="1:21" x14ac:dyDescent="0.25">
      <c r="A83" t="b">
        <v>0</v>
      </c>
      <c r="B83" t="s">
        <v>25</v>
      </c>
      <c r="C83" t="s">
        <v>2273</v>
      </c>
      <c r="D83" t="s">
        <v>2274</v>
      </c>
      <c r="F83">
        <v>1</v>
      </c>
      <c r="G83">
        <v>1</v>
      </c>
      <c r="H83">
        <v>2</v>
      </c>
      <c r="I83" t="s">
        <v>187</v>
      </c>
      <c r="J83" t="s">
        <v>2275</v>
      </c>
      <c r="K83">
        <v>2</v>
      </c>
      <c r="L83" s="1">
        <v>140475938887</v>
      </c>
      <c r="M83" t="s">
        <v>188</v>
      </c>
      <c r="N83" t="s">
        <v>25</v>
      </c>
      <c r="O83" t="s">
        <v>188</v>
      </c>
      <c r="P83" t="s">
        <v>25</v>
      </c>
      <c r="Q83" t="s">
        <v>2276</v>
      </c>
      <c r="R83" s="2">
        <v>17000000</v>
      </c>
      <c r="S83" s="2">
        <v>19000000</v>
      </c>
      <c r="T83" t="s">
        <v>2277</v>
      </c>
      <c r="U83" t="s">
        <v>25</v>
      </c>
    </row>
    <row r="84" spans="1:21" x14ac:dyDescent="0.25">
      <c r="A84" t="b">
        <v>0</v>
      </c>
      <c r="B84" t="s">
        <v>25</v>
      </c>
      <c r="C84" t="s">
        <v>2278</v>
      </c>
      <c r="D84" t="s">
        <v>2279</v>
      </c>
      <c r="F84">
        <v>1</v>
      </c>
      <c r="G84">
        <v>1</v>
      </c>
      <c r="H84">
        <v>1</v>
      </c>
      <c r="I84" t="s">
        <v>199</v>
      </c>
      <c r="J84" t="s">
        <v>2280</v>
      </c>
      <c r="K84">
        <v>1</v>
      </c>
      <c r="L84" s="1">
        <v>157481729729</v>
      </c>
      <c r="M84" t="s">
        <v>424</v>
      </c>
      <c r="N84" t="s">
        <v>25</v>
      </c>
      <c r="O84" t="s">
        <v>424</v>
      </c>
      <c r="P84" t="s">
        <v>25</v>
      </c>
      <c r="Q84" t="s">
        <v>2281</v>
      </c>
      <c r="S84" s="2">
        <v>540000</v>
      </c>
      <c r="T84" t="s">
        <v>2282</v>
      </c>
      <c r="U84" t="s">
        <v>25</v>
      </c>
    </row>
    <row r="85" spans="1:21" x14ac:dyDescent="0.25">
      <c r="A85" t="b">
        <v>0</v>
      </c>
      <c r="B85" t="s">
        <v>25</v>
      </c>
      <c r="C85" t="s">
        <v>2283</v>
      </c>
      <c r="D85" t="s">
        <v>2284</v>
      </c>
      <c r="F85">
        <v>1</v>
      </c>
      <c r="G85">
        <v>1</v>
      </c>
      <c r="H85">
        <v>2</v>
      </c>
      <c r="I85" t="s">
        <v>172</v>
      </c>
      <c r="J85" t="s">
        <v>2285</v>
      </c>
      <c r="K85">
        <v>3</v>
      </c>
      <c r="L85" s="1">
        <v>15938747532</v>
      </c>
      <c r="M85" t="s">
        <v>25</v>
      </c>
      <c r="N85" t="s">
        <v>25</v>
      </c>
      <c r="O85" t="s">
        <v>25</v>
      </c>
      <c r="P85" t="s">
        <v>25</v>
      </c>
      <c r="Q85" t="s">
        <v>2286</v>
      </c>
      <c r="R85" s="2">
        <v>18000000</v>
      </c>
      <c r="S85" s="2">
        <v>26000000</v>
      </c>
      <c r="T85" t="s">
        <v>2287</v>
      </c>
      <c r="U85" t="s">
        <v>25</v>
      </c>
    </row>
    <row r="86" spans="1:21" x14ac:dyDescent="0.25">
      <c r="A86" t="b">
        <v>0</v>
      </c>
      <c r="B86" t="s">
        <v>25</v>
      </c>
      <c r="C86" t="s">
        <v>2288</v>
      </c>
      <c r="D86" t="s">
        <v>1964</v>
      </c>
      <c r="F86">
        <v>1</v>
      </c>
      <c r="G86">
        <v>1</v>
      </c>
      <c r="H86">
        <v>2</v>
      </c>
      <c r="I86" t="s">
        <v>180</v>
      </c>
      <c r="J86" t="s">
        <v>2289</v>
      </c>
      <c r="K86">
        <v>0</v>
      </c>
      <c r="L86" s="1">
        <v>11235490613</v>
      </c>
      <c r="M86" t="s">
        <v>25</v>
      </c>
      <c r="N86" t="s">
        <v>25</v>
      </c>
      <c r="O86" t="s">
        <v>25</v>
      </c>
      <c r="P86" t="s">
        <v>25</v>
      </c>
      <c r="R86" s="2">
        <v>17000000</v>
      </c>
      <c r="S86" s="2">
        <v>22000000</v>
      </c>
      <c r="T86" t="s">
        <v>2290</v>
      </c>
      <c r="U86" t="s">
        <v>25</v>
      </c>
    </row>
    <row r="87" spans="1:21" x14ac:dyDescent="0.25">
      <c r="A87" t="b">
        <v>0</v>
      </c>
      <c r="B87" t="s">
        <v>25</v>
      </c>
      <c r="C87" t="s">
        <v>2291</v>
      </c>
      <c r="D87" t="s">
        <v>2292</v>
      </c>
      <c r="F87">
        <v>1</v>
      </c>
      <c r="G87">
        <v>1</v>
      </c>
      <c r="H87">
        <v>2</v>
      </c>
      <c r="I87" t="s">
        <v>273</v>
      </c>
      <c r="J87" t="s">
        <v>2293</v>
      </c>
      <c r="K87">
        <v>6</v>
      </c>
      <c r="L87" s="1">
        <v>291860713312</v>
      </c>
      <c r="M87" t="s">
        <v>25</v>
      </c>
      <c r="N87" t="s">
        <v>188</v>
      </c>
      <c r="O87" t="s">
        <v>25</v>
      </c>
      <c r="P87" t="s">
        <v>188</v>
      </c>
      <c r="Q87" t="s">
        <v>2294</v>
      </c>
      <c r="R87" s="2">
        <v>2900000</v>
      </c>
      <c r="S87" s="2">
        <v>3500000</v>
      </c>
      <c r="T87" t="s">
        <v>2295</v>
      </c>
      <c r="U87" t="s">
        <v>25</v>
      </c>
    </row>
    <row r="88" spans="1:21" x14ac:dyDescent="0.25">
      <c r="A88" t="b">
        <v>0</v>
      </c>
      <c r="B88" t="s">
        <v>25</v>
      </c>
      <c r="C88" t="s">
        <v>2296</v>
      </c>
      <c r="D88" t="s">
        <v>2297</v>
      </c>
      <c r="F88">
        <v>1</v>
      </c>
      <c r="G88">
        <v>1</v>
      </c>
      <c r="H88">
        <v>2</v>
      </c>
      <c r="I88" t="s">
        <v>347</v>
      </c>
      <c r="J88" t="s">
        <v>2298</v>
      </c>
      <c r="K88">
        <v>3</v>
      </c>
      <c r="L88" s="1">
        <v>158771328593</v>
      </c>
      <c r="M88" t="s">
        <v>25</v>
      </c>
      <c r="N88" t="s">
        <v>25</v>
      </c>
      <c r="O88" t="s">
        <v>25</v>
      </c>
      <c r="P88" t="s">
        <v>25</v>
      </c>
      <c r="Q88" t="s">
        <v>2299</v>
      </c>
      <c r="R88" s="2">
        <v>1900000</v>
      </c>
      <c r="S88" s="2">
        <v>2600000</v>
      </c>
      <c r="T88" t="s">
        <v>2300</v>
      </c>
      <c r="U88" t="s">
        <v>25</v>
      </c>
    </row>
    <row r="89" spans="1:21" x14ac:dyDescent="0.25">
      <c r="A89" t="b">
        <v>0</v>
      </c>
      <c r="B89" t="s">
        <v>25</v>
      </c>
      <c r="C89" t="s">
        <v>2301</v>
      </c>
      <c r="D89" t="s">
        <v>2302</v>
      </c>
      <c r="F89">
        <v>2</v>
      </c>
      <c r="G89">
        <v>3</v>
      </c>
      <c r="H89">
        <v>4</v>
      </c>
      <c r="I89" t="s">
        <v>2303</v>
      </c>
      <c r="J89" t="s">
        <v>2304</v>
      </c>
      <c r="K89">
        <v>6</v>
      </c>
      <c r="L89" s="1">
        <v>382109464827</v>
      </c>
      <c r="M89" t="s">
        <v>188</v>
      </c>
      <c r="N89" t="s">
        <v>25</v>
      </c>
      <c r="O89" t="s">
        <v>188</v>
      </c>
      <c r="P89" t="s">
        <v>25</v>
      </c>
      <c r="Q89" t="s">
        <v>2233</v>
      </c>
      <c r="S89" s="2">
        <v>5900000</v>
      </c>
      <c r="T89" t="s">
        <v>2305</v>
      </c>
      <c r="U89" t="s">
        <v>25</v>
      </c>
    </row>
    <row r="90" spans="1:21" x14ac:dyDescent="0.25">
      <c r="A90" t="b">
        <v>0</v>
      </c>
      <c r="B90" t="s">
        <v>25</v>
      </c>
      <c r="C90" t="s">
        <v>2306</v>
      </c>
      <c r="F90">
        <v>1</v>
      </c>
      <c r="G90">
        <v>1</v>
      </c>
      <c r="H90">
        <v>1</v>
      </c>
      <c r="I90" t="s">
        <v>558</v>
      </c>
      <c r="J90" t="s">
        <v>2307</v>
      </c>
      <c r="K90">
        <v>0</v>
      </c>
      <c r="L90" s="1">
        <v>34317064144</v>
      </c>
      <c r="M90" t="s">
        <v>424</v>
      </c>
      <c r="N90" t="s">
        <v>25</v>
      </c>
      <c r="O90" t="s">
        <v>424</v>
      </c>
      <c r="P90" t="s">
        <v>25</v>
      </c>
      <c r="T90" t="s">
        <v>560</v>
      </c>
      <c r="U90" t="s">
        <v>25</v>
      </c>
    </row>
    <row r="91" spans="1:21" x14ac:dyDescent="0.25">
      <c r="A91" t="b">
        <v>0</v>
      </c>
      <c r="B91" t="s">
        <v>25</v>
      </c>
      <c r="C91" t="s">
        <v>2308</v>
      </c>
      <c r="D91" t="s">
        <v>1964</v>
      </c>
      <c r="F91">
        <v>1</v>
      </c>
      <c r="G91">
        <v>1</v>
      </c>
      <c r="H91">
        <v>1</v>
      </c>
      <c r="I91" t="s">
        <v>206</v>
      </c>
      <c r="J91" t="s">
        <v>2309</v>
      </c>
      <c r="K91">
        <v>0</v>
      </c>
      <c r="L91" s="1">
        <v>19799781075</v>
      </c>
      <c r="M91" t="s">
        <v>424</v>
      </c>
      <c r="N91" t="s">
        <v>25</v>
      </c>
      <c r="O91" t="s">
        <v>424</v>
      </c>
      <c r="P91" t="s">
        <v>25</v>
      </c>
      <c r="S91" s="2">
        <v>490000</v>
      </c>
      <c r="T91" t="s">
        <v>2310</v>
      </c>
      <c r="U91" t="s">
        <v>25</v>
      </c>
    </row>
    <row r="92" spans="1:21" x14ac:dyDescent="0.25">
      <c r="A92" t="b">
        <v>0</v>
      </c>
      <c r="B92" t="s">
        <v>25</v>
      </c>
      <c r="C92" t="s">
        <v>2311</v>
      </c>
      <c r="D92" t="s">
        <v>2312</v>
      </c>
      <c r="F92">
        <v>1</v>
      </c>
      <c r="G92">
        <v>1</v>
      </c>
      <c r="H92">
        <v>1</v>
      </c>
      <c r="I92" t="s">
        <v>124</v>
      </c>
      <c r="J92" t="s">
        <v>2313</v>
      </c>
      <c r="K92">
        <v>1</v>
      </c>
      <c r="L92" s="1">
        <v>185884267701</v>
      </c>
      <c r="M92" t="s">
        <v>25</v>
      </c>
      <c r="N92" t="s">
        <v>424</v>
      </c>
      <c r="O92" t="s">
        <v>25</v>
      </c>
      <c r="P92" t="s">
        <v>424</v>
      </c>
      <c r="Q92" t="s">
        <v>2314</v>
      </c>
      <c r="R92" s="2">
        <v>610000</v>
      </c>
      <c r="T92" t="s">
        <v>2315</v>
      </c>
      <c r="U92" t="s">
        <v>25</v>
      </c>
    </row>
    <row r="93" spans="1:21" x14ac:dyDescent="0.25">
      <c r="A93" t="b">
        <v>0</v>
      </c>
      <c r="B93" t="s">
        <v>25</v>
      </c>
      <c r="C93" t="s">
        <v>2316</v>
      </c>
      <c r="D93" t="s">
        <v>2317</v>
      </c>
      <c r="F93">
        <v>1</v>
      </c>
      <c r="G93">
        <v>1</v>
      </c>
      <c r="H93">
        <v>2</v>
      </c>
      <c r="I93" t="s">
        <v>109</v>
      </c>
      <c r="J93" t="s">
        <v>2318</v>
      </c>
      <c r="K93">
        <v>1</v>
      </c>
      <c r="L93" s="1">
        <v>157778057715</v>
      </c>
      <c r="M93" t="s">
        <v>25</v>
      </c>
      <c r="N93" t="s">
        <v>25</v>
      </c>
      <c r="O93" t="s">
        <v>25</v>
      </c>
      <c r="P93" t="s">
        <v>25</v>
      </c>
      <c r="Q93" t="s">
        <v>2319</v>
      </c>
      <c r="R93" s="2">
        <v>840000</v>
      </c>
      <c r="S93" s="2">
        <v>4100000</v>
      </c>
      <c r="T93" t="s">
        <v>2320</v>
      </c>
      <c r="U93" t="s">
        <v>25</v>
      </c>
    </row>
    <row r="94" spans="1:21" x14ac:dyDescent="0.25">
      <c r="A94" t="b">
        <v>0</v>
      </c>
      <c r="B94" t="s">
        <v>25</v>
      </c>
      <c r="C94" t="s">
        <v>2321</v>
      </c>
      <c r="F94">
        <v>1</v>
      </c>
      <c r="G94">
        <v>1</v>
      </c>
      <c r="H94">
        <v>1</v>
      </c>
      <c r="I94" t="s">
        <v>138</v>
      </c>
      <c r="J94" t="s">
        <v>2322</v>
      </c>
      <c r="K94">
        <v>0</v>
      </c>
      <c r="L94" s="1">
        <v>210085162878</v>
      </c>
      <c r="M94" t="s">
        <v>424</v>
      </c>
      <c r="N94" t="s">
        <v>25</v>
      </c>
      <c r="O94" t="s">
        <v>424</v>
      </c>
      <c r="P94" t="s">
        <v>25</v>
      </c>
      <c r="T94" t="s">
        <v>2323</v>
      </c>
      <c r="U94" t="s">
        <v>25</v>
      </c>
    </row>
    <row r="95" spans="1:21" x14ac:dyDescent="0.25">
      <c r="A95" t="b">
        <v>0</v>
      </c>
      <c r="B95" t="s">
        <v>25</v>
      </c>
      <c r="C95" t="s">
        <v>2324</v>
      </c>
      <c r="D95" t="s">
        <v>2325</v>
      </c>
      <c r="E95" t="s">
        <v>2326</v>
      </c>
      <c r="F95">
        <v>1</v>
      </c>
      <c r="G95">
        <v>1</v>
      </c>
      <c r="H95">
        <v>12</v>
      </c>
      <c r="I95" t="s">
        <v>49</v>
      </c>
      <c r="J95" t="s">
        <v>2327</v>
      </c>
      <c r="K95">
        <v>3</v>
      </c>
      <c r="L95" s="1">
        <v>285653531507</v>
      </c>
      <c r="M95" t="s">
        <v>25</v>
      </c>
      <c r="N95" t="s">
        <v>25</v>
      </c>
      <c r="O95" t="s">
        <v>25</v>
      </c>
      <c r="P95" t="s">
        <v>25</v>
      </c>
      <c r="Q95" t="s">
        <v>2233</v>
      </c>
      <c r="T95" t="s">
        <v>2328</v>
      </c>
      <c r="U95" t="s">
        <v>25</v>
      </c>
    </row>
    <row r="96" spans="1:21" x14ac:dyDescent="0.25">
      <c r="A96" t="b">
        <v>0</v>
      </c>
      <c r="B96" t="s">
        <v>25</v>
      </c>
      <c r="C96" t="s">
        <v>2329</v>
      </c>
      <c r="D96" t="s">
        <v>2155</v>
      </c>
      <c r="F96">
        <v>1</v>
      </c>
      <c r="G96">
        <v>1</v>
      </c>
      <c r="H96">
        <v>4</v>
      </c>
      <c r="I96" t="s">
        <v>96</v>
      </c>
      <c r="J96" t="s">
        <v>2330</v>
      </c>
      <c r="K96">
        <v>1</v>
      </c>
      <c r="L96" s="1">
        <v>205594065966</v>
      </c>
      <c r="M96" t="s">
        <v>25</v>
      </c>
      <c r="N96" t="s">
        <v>25</v>
      </c>
      <c r="O96" t="s">
        <v>25</v>
      </c>
      <c r="P96" t="s">
        <v>25</v>
      </c>
      <c r="Q96" t="s">
        <v>2157</v>
      </c>
      <c r="R96" s="2">
        <v>16000000</v>
      </c>
      <c r="S96" s="2">
        <v>23000000</v>
      </c>
      <c r="T96" t="s">
        <v>2331</v>
      </c>
      <c r="U96" t="s">
        <v>25</v>
      </c>
    </row>
    <row r="97" spans="1:21" x14ac:dyDescent="0.25">
      <c r="A97" t="b">
        <v>0</v>
      </c>
      <c r="B97" t="s">
        <v>25</v>
      </c>
      <c r="C97" t="s">
        <v>2332</v>
      </c>
      <c r="D97" t="s">
        <v>2333</v>
      </c>
      <c r="F97">
        <v>2</v>
      </c>
      <c r="G97">
        <v>2</v>
      </c>
      <c r="H97">
        <v>4</v>
      </c>
      <c r="I97" t="s">
        <v>2054</v>
      </c>
      <c r="J97" t="s">
        <v>2334</v>
      </c>
      <c r="K97">
        <v>4</v>
      </c>
      <c r="L97" s="1">
        <v>180490756927</v>
      </c>
      <c r="M97" t="s">
        <v>25</v>
      </c>
      <c r="N97" t="s">
        <v>25</v>
      </c>
      <c r="O97" t="s">
        <v>25</v>
      </c>
      <c r="P97" t="s">
        <v>25</v>
      </c>
      <c r="Q97" t="s">
        <v>2335</v>
      </c>
      <c r="S97" s="2">
        <v>570000</v>
      </c>
      <c r="T97" t="s">
        <v>2336</v>
      </c>
      <c r="U97" t="s">
        <v>25</v>
      </c>
    </row>
    <row r="98" spans="1:21" x14ac:dyDescent="0.25">
      <c r="A98" t="b">
        <v>0</v>
      </c>
      <c r="B98" t="s">
        <v>25</v>
      </c>
      <c r="C98" t="s">
        <v>2337</v>
      </c>
      <c r="D98" t="s">
        <v>2220</v>
      </c>
      <c r="E98" t="s">
        <v>2338</v>
      </c>
      <c r="F98">
        <v>1</v>
      </c>
      <c r="G98">
        <v>1</v>
      </c>
      <c r="H98">
        <v>2</v>
      </c>
      <c r="I98" t="s">
        <v>165</v>
      </c>
      <c r="J98" t="s">
        <v>2339</v>
      </c>
      <c r="K98">
        <v>0</v>
      </c>
      <c r="L98" s="1">
        <v>185691371646</v>
      </c>
      <c r="M98" t="s">
        <v>25</v>
      </c>
      <c r="N98" t="s">
        <v>25</v>
      </c>
      <c r="O98" t="s">
        <v>25</v>
      </c>
      <c r="P98" t="s">
        <v>25</v>
      </c>
      <c r="R98" s="2">
        <v>1900000</v>
      </c>
      <c r="T98" t="s">
        <v>568</v>
      </c>
      <c r="U98" t="s">
        <v>25</v>
      </c>
    </row>
    <row r="99" spans="1:21" x14ac:dyDescent="0.25">
      <c r="A99" t="b">
        <v>0</v>
      </c>
      <c r="B99" t="s">
        <v>25</v>
      </c>
      <c r="C99" t="s">
        <v>2340</v>
      </c>
      <c r="D99" t="s">
        <v>2341</v>
      </c>
      <c r="F99">
        <v>1</v>
      </c>
      <c r="G99">
        <v>1</v>
      </c>
      <c r="H99">
        <v>8</v>
      </c>
      <c r="I99" t="s">
        <v>27</v>
      </c>
      <c r="J99" t="s">
        <v>2342</v>
      </c>
      <c r="K99">
        <v>0</v>
      </c>
      <c r="L99" s="1">
        <v>155267916299</v>
      </c>
      <c r="M99" t="s">
        <v>188</v>
      </c>
      <c r="N99" t="s">
        <v>25</v>
      </c>
      <c r="O99" t="s">
        <v>188</v>
      </c>
      <c r="P99" t="s">
        <v>25</v>
      </c>
      <c r="Q99" t="s">
        <v>2343</v>
      </c>
      <c r="R99" s="2">
        <v>290000</v>
      </c>
      <c r="S99" s="2">
        <v>1800000000</v>
      </c>
      <c r="T99" t="s">
        <v>2344</v>
      </c>
      <c r="U99" t="s">
        <v>25</v>
      </c>
    </row>
    <row r="100" spans="1:21" x14ac:dyDescent="0.25">
      <c r="A100" t="b">
        <v>0</v>
      </c>
      <c r="B100" t="s">
        <v>25</v>
      </c>
      <c r="C100" t="s">
        <v>2345</v>
      </c>
      <c r="D100" t="s">
        <v>2346</v>
      </c>
      <c r="E100" t="s">
        <v>2347</v>
      </c>
      <c r="F100">
        <v>2</v>
      </c>
      <c r="G100">
        <v>2</v>
      </c>
      <c r="H100">
        <v>13</v>
      </c>
      <c r="I100" t="s">
        <v>2054</v>
      </c>
      <c r="J100" t="s">
        <v>2348</v>
      </c>
      <c r="K100">
        <v>4</v>
      </c>
      <c r="L100" s="1">
        <v>186093378427</v>
      </c>
      <c r="M100" t="s">
        <v>25</v>
      </c>
      <c r="N100" t="s">
        <v>25</v>
      </c>
      <c r="O100" t="s">
        <v>25</v>
      </c>
      <c r="P100" t="s">
        <v>25</v>
      </c>
      <c r="Q100" t="s">
        <v>2349</v>
      </c>
      <c r="S100" s="2">
        <v>6400000</v>
      </c>
      <c r="T100" t="s">
        <v>2350</v>
      </c>
      <c r="U100" t="s">
        <v>25</v>
      </c>
    </row>
    <row r="101" spans="1:21" x14ac:dyDescent="0.25">
      <c r="A101" t="b">
        <v>0</v>
      </c>
      <c r="B101" t="s">
        <v>25</v>
      </c>
      <c r="C101" t="s">
        <v>2351</v>
      </c>
      <c r="D101" t="s">
        <v>1964</v>
      </c>
      <c r="F101">
        <v>1</v>
      </c>
      <c r="G101">
        <v>1</v>
      </c>
      <c r="H101">
        <v>2</v>
      </c>
      <c r="I101" t="s">
        <v>144</v>
      </c>
      <c r="J101" t="s">
        <v>2352</v>
      </c>
      <c r="K101">
        <v>1</v>
      </c>
      <c r="L101" s="1">
        <v>322960837251</v>
      </c>
      <c r="M101" t="s">
        <v>25</v>
      </c>
      <c r="N101" t="s">
        <v>25</v>
      </c>
      <c r="O101" t="s">
        <v>25</v>
      </c>
      <c r="P101" t="s">
        <v>25</v>
      </c>
      <c r="R101" s="2">
        <v>930000</v>
      </c>
      <c r="T101" t="s">
        <v>2353</v>
      </c>
      <c r="U101" t="s">
        <v>25</v>
      </c>
    </row>
    <row r="102" spans="1:21" x14ac:dyDescent="0.25">
      <c r="A102" t="b">
        <v>0</v>
      </c>
      <c r="B102" t="s">
        <v>25</v>
      </c>
      <c r="C102" t="s">
        <v>2354</v>
      </c>
      <c r="D102" t="s">
        <v>2355</v>
      </c>
      <c r="F102">
        <v>1</v>
      </c>
      <c r="G102">
        <v>1</v>
      </c>
      <c r="H102">
        <v>4</v>
      </c>
      <c r="I102" t="s">
        <v>149</v>
      </c>
      <c r="J102" t="s">
        <v>2356</v>
      </c>
      <c r="K102">
        <v>2</v>
      </c>
      <c r="L102" s="1">
        <v>188899157343</v>
      </c>
      <c r="M102" t="s">
        <v>25</v>
      </c>
      <c r="N102" t="s">
        <v>25</v>
      </c>
      <c r="O102" t="s">
        <v>25</v>
      </c>
      <c r="P102" t="s">
        <v>25</v>
      </c>
      <c r="Q102" t="s">
        <v>2357</v>
      </c>
      <c r="R102" s="2">
        <v>4700000</v>
      </c>
      <c r="S102" s="2">
        <v>5900000</v>
      </c>
      <c r="T102" t="s">
        <v>2358</v>
      </c>
      <c r="U102" t="s">
        <v>25</v>
      </c>
    </row>
    <row r="103" spans="1:21" x14ac:dyDescent="0.25">
      <c r="A103" t="b">
        <v>0</v>
      </c>
      <c r="B103" t="s">
        <v>25</v>
      </c>
      <c r="C103" t="s">
        <v>2359</v>
      </c>
      <c r="D103" t="s">
        <v>2360</v>
      </c>
      <c r="E103" t="s">
        <v>2361</v>
      </c>
      <c r="F103">
        <v>1</v>
      </c>
      <c r="G103">
        <v>1</v>
      </c>
      <c r="H103">
        <v>5</v>
      </c>
      <c r="I103" t="s">
        <v>217</v>
      </c>
      <c r="J103" t="s">
        <v>2362</v>
      </c>
      <c r="K103">
        <v>4</v>
      </c>
      <c r="L103" s="1">
        <v>217920810852</v>
      </c>
      <c r="M103" t="s">
        <v>25</v>
      </c>
      <c r="N103" t="s">
        <v>25</v>
      </c>
      <c r="O103" t="s">
        <v>25</v>
      </c>
      <c r="P103" t="s">
        <v>25</v>
      </c>
      <c r="Q103" t="s">
        <v>2363</v>
      </c>
      <c r="R103" s="2">
        <v>2500000</v>
      </c>
      <c r="S103" s="2">
        <v>29000000</v>
      </c>
      <c r="T103" t="s">
        <v>2364</v>
      </c>
      <c r="U103" t="s">
        <v>25</v>
      </c>
    </row>
    <row r="104" spans="1:21" x14ac:dyDescent="0.25">
      <c r="A104" t="b">
        <v>0</v>
      </c>
      <c r="B104" t="s">
        <v>25</v>
      </c>
      <c r="C104" t="s">
        <v>2365</v>
      </c>
      <c r="D104" t="s">
        <v>1986</v>
      </c>
      <c r="F104">
        <v>1</v>
      </c>
      <c r="G104">
        <v>1</v>
      </c>
      <c r="H104">
        <v>2</v>
      </c>
      <c r="I104" t="s">
        <v>134</v>
      </c>
      <c r="J104" t="s">
        <v>2366</v>
      </c>
      <c r="K104">
        <v>1</v>
      </c>
      <c r="L104" s="1">
        <v>169880818909</v>
      </c>
      <c r="M104" t="s">
        <v>25</v>
      </c>
      <c r="N104" t="s">
        <v>25</v>
      </c>
      <c r="O104" t="s">
        <v>25</v>
      </c>
      <c r="P104" t="s">
        <v>25</v>
      </c>
      <c r="Q104" t="s">
        <v>1988</v>
      </c>
      <c r="R104" s="2">
        <v>4800000</v>
      </c>
      <c r="S104" s="2">
        <v>7100000</v>
      </c>
      <c r="T104" t="s">
        <v>2367</v>
      </c>
      <c r="U104" t="s">
        <v>25</v>
      </c>
    </row>
    <row r="105" spans="1:21" x14ac:dyDescent="0.25">
      <c r="A105" t="b">
        <v>0</v>
      </c>
      <c r="B105" t="s">
        <v>25</v>
      </c>
      <c r="C105" t="s">
        <v>2368</v>
      </c>
      <c r="D105" t="s">
        <v>2175</v>
      </c>
      <c r="F105">
        <v>4</v>
      </c>
      <c r="G105">
        <v>5</v>
      </c>
      <c r="H105">
        <v>4</v>
      </c>
      <c r="I105" t="s">
        <v>2105</v>
      </c>
      <c r="J105" t="s">
        <v>2369</v>
      </c>
      <c r="K105">
        <v>1</v>
      </c>
      <c r="L105" s="1">
        <v>191494434837</v>
      </c>
      <c r="M105" t="s">
        <v>25</v>
      </c>
      <c r="N105" t="s">
        <v>25</v>
      </c>
      <c r="O105" t="s">
        <v>25</v>
      </c>
      <c r="P105" t="s">
        <v>25</v>
      </c>
      <c r="Q105" t="s">
        <v>2177</v>
      </c>
      <c r="R105" s="2">
        <v>12000000</v>
      </c>
      <c r="S105" s="2">
        <v>16000000</v>
      </c>
      <c r="T105" t="s">
        <v>2370</v>
      </c>
      <c r="U105" t="s">
        <v>25</v>
      </c>
    </row>
    <row r="106" spans="1:21" x14ac:dyDescent="0.25">
      <c r="A106" t="b">
        <v>0</v>
      </c>
      <c r="B106" t="s">
        <v>25</v>
      </c>
      <c r="C106" t="s">
        <v>2371</v>
      </c>
      <c r="D106" t="s">
        <v>1964</v>
      </c>
      <c r="F106">
        <v>1</v>
      </c>
      <c r="G106">
        <v>1</v>
      </c>
      <c r="H106">
        <v>2</v>
      </c>
      <c r="I106" t="s">
        <v>124</v>
      </c>
      <c r="J106" t="s">
        <v>2372</v>
      </c>
      <c r="K106">
        <v>0</v>
      </c>
      <c r="L106" s="1">
        <v>147466694441</v>
      </c>
      <c r="M106" t="s">
        <v>25</v>
      </c>
      <c r="N106" t="s">
        <v>25</v>
      </c>
      <c r="O106" t="s">
        <v>25</v>
      </c>
      <c r="P106" t="s">
        <v>25</v>
      </c>
      <c r="R106" s="2">
        <v>620000</v>
      </c>
      <c r="S106" s="2">
        <v>1400000</v>
      </c>
      <c r="T106" t="s">
        <v>2373</v>
      </c>
      <c r="U106" t="s">
        <v>25</v>
      </c>
    </row>
    <row r="107" spans="1:21" x14ac:dyDescent="0.25">
      <c r="A107" t="b">
        <v>0</v>
      </c>
      <c r="B107" t="s">
        <v>25</v>
      </c>
      <c r="C107" t="s">
        <v>2374</v>
      </c>
      <c r="D107" t="s">
        <v>2375</v>
      </c>
      <c r="F107">
        <v>1</v>
      </c>
      <c r="G107">
        <v>1</v>
      </c>
      <c r="H107">
        <v>2</v>
      </c>
      <c r="I107" t="s">
        <v>96</v>
      </c>
      <c r="J107" t="s">
        <v>2376</v>
      </c>
      <c r="K107">
        <v>2</v>
      </c>
      <c r="L107" s="1">
        <v>249917865813</v>
      </c>
      <c r="M107" t="s">
        <v>188</v>
      </c>
      <c r="N107" t="s">
        <v>25</v>
      </c>
      <c r="O107" t="s">
        <v>188</v>
      </c>
      <c r="P107" t="s">
        <v>25</v>
      </c>
      <c r="Q107" t="s">
        <v>2377</v>
      </c>
      <c r="R107" s="2">
        <v>15000000</v>
      </c>
      <c r="S107" s="2">
        <v>18000000</v>
      </c>
      <c r="T107" t="s">
        <v>2378</v>
      </c>
      <c r="U107" t="s">
        <v>25</v>
      </c>
    </row>
    <row r="108" spans="1:21" x14ac:dyDescent="0.25">
      <c r="A108" t="b">
        <v>0</v>
      </c>
      <c r="B108" t="s">
        <v>25</v>
      </c>
      <c r="C108" t="s">
        <v>2199</v>
      </c>
      <c r="D108" t="s">
        <v>2379</v>
      </c>
      <c r="F108">
        <v>1</v>
      </c>
      <c r="G108">
        <v>3</v>
      </c>
      <c r="H108">
        <v>4</v>
      </c>
      <c r="I108" t="s">
        <v>51</v>
      </c>
      <c r="J108" t="s">
        <v>2201</v>
      </c>
      <c r="K108">
        <v>4</v>
      </c>
      <c r="L108" s="1">
        <v>16139122016</v>
      </c>
      <c r="M108" t="s">
        <v>25</v>
      </c>
      <c r="N108" t="s">
        <v>25</v>
      </c>
      <c r="O108" t="s">
        <v>25</v>
      </c>
      <c r="P108" t="s">
        <v>25</v>
      </c>
      <c r="Q108" t="s">
        <v>2202</v>
      </c>
      <c r="R108" s="2">
        <v>430000000</v>
      </c>
      <c r="S108" s="2">
        <v>490000000</v>
      </c>
      <c r="T108" t="s">
        <v>2380</v>
      </c>
      <c r="U108" t="s">
        <v>25</v>
      </c>
    </row>
    <row r="109" spans="1:21" x14ac:dyDescent="0.25">
      <c r="A109" t="b">
        <v>0</v>
      </c>
      <c r="B109" t="s">
        <v>25</v>
      </c>
      <c r="C109" t="s">
        <v>2381</v>
      </c>
      <c r="D109" t="s">
        <v>2382</v>
      </c>
      <c r="E109" t="s">
        <v>2383</v>
      </c>
      <c r="F109">
        <v>1</v>
      </c>
      <c r="G109">
        <v>3</v>
      </c>
      <c r="H109">
        <v>4</v>
      </c>
      <c r="I109" t="s">
        <v>54</v>
      </c>
      <c r="J109" t="s">
        <v>2384</v>
      </c>
      <c r="K109">
        <v>6</v>
      </c>
      <c r="L109" s="1">
        <v>389213176202</v>
      </c>
      <c r="M109" t="s">
        <v>424</v>
      </c>
      <c r="N109" t="s">
        <v>25</v>
      </c>
      <c r="O109" t="s">
        <v>424</v>
      </c>
      <c r="P109" t="s">
        <v>25</v>
      </c>
      <c r="Q109" t="s">
        <v>2233</v>
      </c>
      <c r="T109" t="s">
        <v>2385</v>
      </c>
      <c r="U109" t="s">
        <v>25</v>
      </c>
    </row>
    <row r="110" spans="1:21" x14ac:dyDescent="0.25">
      <c r="A110" t="b">
        <v>0</v>
      </c>
      <c r="B110" t="s">
        <v>25</v>
      </c>
      <c r="C110" t="s">
        <v>2386</v>
      </c>
      <c r="D110" t="s">
        <v>2387</v>
      </c>
      <c r="F110">
        <v>1</v>
      </c>
      <c r="G110">
        <v>1</v>
      </c>
      <c r="H110">
        <v>2</v>
      </c>
      <c r="I110" t="s">
        <v>190</v>
      </c>
      <c r="J110" t="s">
        <v>2388</v>
      </c>
      <c r="K110">
        <v>0</v>
      </c>
      <c r="L110" s="1">
        <v>214095167742</v>
      </c>
      <c r="M110" t="s">
        <v>25</v>
      </c>
      <c r="N110" t="s">
        <v>188</v>
      </c>
      <c r="O110" t="s">
        <v>25</v>
      </c>
      <c r="P110" t="s">
        <v>188</v>
      </c>
      <c r="Q110" t="s">
        <v>2389</v>
      </c>
      <c r="R110" s="2">
        <v>1400000</v>
      </c>
      <c r="S110" s="2">
        <v>2600000</v>
      </c>
      <c r="T110" t="s">
        <v>2390</v>
      </c>
      <c r="U110" t="s">
        <v>25</v>
      </c>
    </row>
    <row r="111" spans="1:21" x14ac:dyDescent="0.25">
      <c r="A111" t="b">
        <v>0</v>
      </c>
      <c r="B111" t="s">
        <v>25</v>
      </c>
      <c r="C111" t="s">
        <v>2391</v>
      </c>
      <c r="D111" t="s">
        <v>1964</v>
      </c>
      <c r="F111">
        <v>1</v>
      </c>
      <c r="G111">
        <v>1</v>
      </c>
      <c r="H111">
        <v>2</v>
      </c>
      <c r="I111" t="s">
        <v>44</v>
      </c>
      <c r="J111" t="s">
        <v>2392</v>
      </c>
      <c r="K111">
        <v>0</v>
      </c>
      <c r="L111" s="1">
        <v>228010034778</v>
      </c>
      <c r="M111" t="s">
        <v>25</v>
      </c>
      <c r="N111" t="s">
        <v>25</v>
      </c>
      <c r="O111" t="s">
        <v>25</v>
      </c>
      <c r="P111" t="s">
        <v>25</v>
      </c>
      <c r="R111" s="2">
        <v>5900000</v>
      </c>
      <c r="T111" t="s">
        <v>2393</v>
      </c>
      <c r="U111" t="s">
        <v>25</v>
      </c>
    </row>
    <row r="112" spans="1:21" x14ac:dyDescent="0.25">
      <c r="A112" t="b">
        <v>0</v>
      </c>
      <c r="B112" t="s">
        <v>25</v>
      </c>
      <c r="C112" t="s">
        <v>2394</v>
      </c>
      <c r="D112" t="s">
        <v>2115</v>
      </c>
      <c r="F112">
        <v>1</v>
      </c>
      <c r="G112">
        <v>1</v>
      </c>
      <c r="H112">
        <v>1</v>
      </c>
      <c r="I112" t="s">
        <v>183</v>
      </c>
      <c r="J112" t="s">
        <v>2395</v>
      </c>
      <c r="K112">
        <v>1</v>
      </c>
      <c r="L112" s="1">
        <v>272727172321</v>
      </c>
      <c r="M112" t="s">
        <v>424</v>
      </c>
      <c r="N112" t="s">
        <v>25</v>
      </c>
      <c r="O112" t="s">
        <v>424</v>
      </c>
      <c r="P112" t="s">
        <v>25</v>
      </c>
      <c r="Q112" t="s">
        <v>2117</v>
      </c>
      <c r="S112" s="2">
        <v>370000</v>
      </c>
      <c r="T112" t="s">
        <v>2396</v>
      </c>
      <c r="U112" t="s">
        <v>25</v>
      </c>
    </row>
    <row r="113" spans="1:21" x14ac:dyDescent="0.25">
      <c r="A113" t="b">
        <v>0</v>
      </c>
      <c r="B113" t="s">
        <v>25</v>
      </c>
      <c r="C113" t="s">
        <v>2397</v>
      </c>
      <c r="D113" t="s">
        <v>1964</v>
      </c>
      <c r="F113">
        <v>1</v>
      </c>
      <c r="G113">
        <v>1</v>
      </c>
      <c r="H113">
        <v>1</v>
      </c>
      <c r="I113" t="s">
        <v>451</v>
      </c>
      <c r="J113" t="s">
        <v>2398</v>
      </c>
      <c r="K113">
        <v>0</v>
      </c>
      <c r="L113" s="1">
        <v>127566917638</v>
      </c>
      <c r="M113" t="s">
        <v>424</v>
      </c>
      <c r="N113" t="s">
        <v>25</v>
      </c>
      <c r="O113" t="s">
        <v>424</v>
      </c>
      <c r="P113" t="s">
        <v>25</v>
      </c>
      <c r="S113" s="2">
        <v>6000000</v>
      </c>
      <c r="T113" t="s">
        <v>2399</v>
      </c>
      <c r="U113" t="s">
        <v>25</v>
      </c>
    </row>
    <row r="114" spans="1:21" x14ac:dyDescent="0.25">
      <c r="A114" t="b">
        <v>0</v>
      </c>
      <c r="B114" t="s">
        <v>25</v>
      </c>
      <c r="C114" t="s">
        <v>2400</v>
      </c>
      <c r="D114" t="s">
        <v>2401</v>
      </c>
      <c r="F114">
        <v>1</v>
      </c>
      <c r="G114">
        <v>1</v>
      </c>
      <c r="H114">
        <v>2</v>
      </c>
      <c r="I114" t="s">
        <v>402</v>
      </c>
      <c r="J114" t="s">
        <v>2402</v>
      </c>
      <c r="K114">
        <v>2</v>
      </c>
      <c r="L114" s="1">
        <v>254622298248</v>
      </c>
      <c r="M114" t="s">
        <v>25</v>
      </c>
      <c r="N114" t="s">
        <v>25</v>
      </c>
      <c r="O114" t="s">
        <v>25</v>
      </c>
      <c r="P114" t="s">
        <v>25</v>
      </c>
      <c r="Q114" t="s">
        <v>2403</v>
      </c>
      <c r="R114" s="2">
        <v>400000</v>
      </c>
      <c r="T114" t="s">
        <v>2404</v>
      </c>
      <c r="U114" t="s">
        <v>25</v>
      </c>
    </row>
    <row r="115" spans="1:21" x14ac:dyDescent="0.25">
      <c r="A115" t="b">
        <v>0</v>
      </c>
      <c r="B115" t="s">
        <v>25</v>
      </c>
      <c r="C115" t="s">
        <v>2405</v>
      </c>
      <c r="D115" t="s">
        <v>2406</v>
      </c>
      <c r="F115">
        <v>1</v>
      </c>
      <c r="G115">
        <v>1</v>
      </c>
      <c r="H115">
        <v>1</v>
      </c>
      <c r="I115" t="s">
        <v>245</v>
      </c>
      <c r="J115" t="s">
        <v>2407</v>
      </c>
      <c r="K115">
        <v>1</v>
      </c>
      <c r="L115" s="1">
        <v>153372921056</v>
      </c>
      <c r="M115" t="s">
        <v>424</v>
      </c>
      <c r="N115" t="s">
        <v>25</v>
      </c>
      <c r="O115" t="s">
        <v>424</v>
      </c>
      <c r="P115" t="s">
        <v>25</v>
      </c>
      <c r="Q115" t="s">
        <v>2319</v>
      </c>
      <c r="S115" s="2">
        <v>750000</v>
      </c>
      <c r="T115" t="s">
        <v>2408</v>
      </c>
      <c r="U115" t="s">
        <v>25</v>
      </c>
    </row>
    <row r="116" spans="1:21" x14ac:dyDescent="0.25">
      <c r="A116" t="b">
        <v>0</v>
      </c>
      <c r="B116" t="s">
        <v>25</v>
      </c>
      <c r="C116" t="s">
        <v>2409</v>
      </c>
      <c r="D116" t="s">
        <v>2155</v>
      </c>
      <c r="F116">
        <v>1</v>
      </c>
      <c r="G116">
        <v>1</v>
      </c>
      <c r="H116">
        <v>2</v>
      </c>
      <c r="I116" t="s">
        <v>163</v>
      </c>
      <c r="J116" t="s">
        <v>2410</v>
      </c>
      <c r="K116">
        <v>1</v>
      </c>
      <c r="L116" s="1">
        <v>169183473818</v>
      </c>
      <c r="M116" t="s">
        <v>25</v>
      </c>
      <c r="N116" t="s">
        <v>25</v>
      </c>
      <c r="O116" t="s">
        <v>25</v>
      </c>
      <c r="P116" t="s">
        <v>25</v>
      </c>
      <c r="Q116" t="s">
        <v>2157</v>
      </c>
      <c r="R116" s="2">
        <v>38000000</v>
      </c>
      <c r="S116" s="2">
        <v>39000000</v>
      </c>
      <c r="T116" t="s">
        <v>2411</v>
      </c>
      <c r="U116" t="s">
        <v>25</v>
      </c>
    </row>
    <row r="117" spans="1:21" x14ac:dyDescent="0.25">
      <c r="A117" t="b">
        <v>0</v>
      </c>
      <c r="B117" t="s">
        <v>25</v>
      </c>
      <c r="C117" t="s">
        <v>2412</v>
      </c>
      <c r="D117" t="s">
        <v>2081</v>
      </c>
      <c r="F117">
        <v>1</v>
      </c>
      <c r="G117">
        <v>1</v>
      </c>
      <c r="H117">
        <v>2</v>
      </c>
      <c r="I117" t="s">
        <v>247</v>
      </c>
      <c r="J117" t="s">
        <v>2413</v>
      </c>
      <c r="K117">
        <v>1</v>
      </c>
      <c r="L117" s="1">
        <v>17638711237</v>
      </c>
      <c r="M117" t="s">
        <v>25</v>
      </c>
      <c r="N117" t="s">
        <v>25</v>
      </c>
      <c r="O117" t="s">
        <v>25</v>
      </c>
      <c r="P117" t="s">
        <v>25</v>
      </c>
      <c r="Q117" t="s">
        <v>2083</v>
      </c>
      <c r="R117" s="2">
        <v>8400000</v>
      </c>
      <c r="S117" s="2">
        <v>5800000</v>
      </c>
      <c r="T117" t="s">
        <v>2414</v>
      </c>
      <c r="U117" t="s">
        <v>25</v>
      </c>
    </row>
    <row r="118" spans="1:21" x14ac:dyDescent="0.25">
      <c r="A118" t="b">
        <v>0</v>
      </c>
      <c r="B118" t="s">
        <v>25</v>
      </c>
      <c r="C118" t="s">
        <v>2415</v>
      </c>
      <c r="D118" t="s">
        <v>2416</v>
      </c>
      <c r="E118" t="s">
        <v>2417</v>
      </c>
      <c r="F118">
        <v>1</v>
      </c>
      <c r="G118">
        <v>2</v>
      </c>
      <c r="H118">
        <v>21</v>
      </c>
      <c r="I118" t="s">
        <v>63</v>
      </c>
      <c r="J118" t="s">
        <v>2418</v>
      </c>
      <c r="K118">
        <v>3</v>
      </c>
      <c r="L118" s="1">
        <v>287154621382</v>
      </c>
      <c r="M118" t="s">
        <v>25</v>
      </c>
      <c r="N118" t="s">
        <v>25</v>
      </c>
      <c r="O118" t="s">
        <v>25</v>
      </c>
      <c r="P118" t="s">
        <v>25</v>
      </c>
      <c r="Q118" t="s">
        <v>2419</v>
      </c>
      <c r="S118" s="2">
        <v>2100000</v>
      </c>
      <c r="T118" t="s">
        <v>2420</v>
      </c>
      <c r="U118" t="s">
        <v>25</v>
      </c>
    </row>
    <row r="119" spans="1:21" x14ac:dyDescent="0.25">
      <c r="A119" t="b">
        <v>0</v>
      </c>
      <c r="B119" t="s">
        <v>25</v>
      </c>
      <c r="C119" t="s">
        <v>2199</v>
      </c>
      <c r="D119" t="s">
        <v>2421</v>
      </c>
      <c r="E119" t="s">
        <v>2422</v>
      </c>
      <c r="F119">
        <v>1</v>
      </c>
      <c r="G119">
        <v>3</v>
      </c>
      <c r="H119">
        <v>6</v>
      </c>
      <c r="I119" t="s">
        <v>51</v>
      </c>
      <c r="J119" t="s">
        <v>2201</v>
      </c>
      <c r="K119">
        <v>4</v>
      </c>
      <c r="L119" s="1">
        <v>15998965516</v>
      </c>
      <c r="M119" t="s">
        <v>25</v>
      </c>
      <c r="N119" t="s">
        <v>25</v>
      </c>
      <c r="O119" t="s">
        <v>25</v>
      </c>
      <c r="P119" t="s">
        <v>25</v>
      </c>
      <c r="Q119" t="s">
        <v>2423</v>
      </c>
      <c r="R119" s="2">
        <v>46000000</v>
      </c>
      <c r="S119" s="2">
        <v>57000000</v>
      </c>
      <c r="T119" t="s">
        <v>2424</v>
      </c>
      <c r="U119" t="s">
        <v>25</v>
      </c>
    </row>
    <row r="120" spans="1:21" x14ac:dyDescent="0.25">
      <c r="A120" t="b">
        <v>0</v>
      </c>
      <c r="B120" t="s">
        <v>25</v>
      </c>
      <c r="C120" t="s">
        <v>2425</v>
      </c>
      <c r="D120" t="s">
        <v>1964</v>
      </c>
      <c r="F120">
        <v>1</v>
      </c>
      <c r="G120">
        <v>1</v>
      </c>
      <c r="H120">
        <v>2</v>
      </c>
      <c r="I120" t="s">
        <v>399</v>
      </c>
      <c r="J120" t="s">
        <v>2426</v>
      </c>
      <c r="K120">
        <v>0</v>
      </c>
      <c r="L120" s="1">
        <v>171280270955</v>
      </c>
      <c r="M120" t="s">
        <v>25</v>
      </c>
      <c r="N120" t="s">
        <v>25</v>
      </c>
      <c r="O120" t="s">
        <v>25</v>
      </c>
      <c r="P120" t="s">
        <v>25</v>
      </c>
      <c r="R120" s="2">
        <v>2500000</v>
      </c>
      <c r="S120" s="2">
        <v>2400000</v>
      </c>
      <c r="T120" t="s">
        <v>2427</v>
      </c>
      <c r="U120" t="s">
        <v>25</v>
      </c>
    </row>
    <row r="121" spans="1:21" x14ac:dyDescent="0.25">
      <c r="A121" t="b">
        <v>0</v>
      </c>
      <c r="B121" t="s">
        <v>25</v>
      </c>
      <c r="C121" t="s">
        <v>2428</v>
      </c>
      <c r="D121" t="s">
        <v>2059</v>
      </c>
      <c r="F121">
        <v>1</v>
      </c>
      <c r="G121">
        <v>1</v>
      </c>
      <c r="H121">
        <v>2</v>
      </c>
      <c r="I121" t="s">
        <v>44</v>
      </c>
      <c r="J121" t="s">
        <v>2429</v>
      </c>
      <c r="K121">
        <v>1</v>
      </c>
      <c r="L121" s="1">
        <v>291346019267</v>
      </c>
      <c r="M121" t="s">
        <v>25</v>
      </c>
      <c r="N121" t="s">
        <v>25</v>
      </c>
      <c r="O121" t="s">
        <v>25</v>
      </c>
      <c r="P121" t="s">
        <v>25</v>
      </c>
      <c r="Q121" t="s">
        <v>2061</v>
      </c>
      <c r="R121" s="2">
        <v>8100000</v>
      </c>
      <c r="S121" s="2">
        <v>11000000</v>
      </c>
      <c r="T121" t="s">
        <v>2430</v>
      </c>
      <c r="U121" t="s">
        <v>25</v>
      </c>
    </row>
    <row r="122" spans="1:21" x14ac:dyDescent="0.25">
      <c r="A122" t="b">
        <v>0</v>
      </c>
      <c r="B122" t="s">
        <v>25</v>
      </c>
      <c r="C122" t="s">
        <v>2431</v>
      </c>
      <c r="D122" t="s">
        <v>2432</v>
      </c>
      <c r="E122" t="s">
        <v>2433</v>
      </c>
      <c r="F122">
        <v>3</v>
      </c>
      <c r="G122">
        <v>4</v>
      </c>
      <c r="H122">
        <v>27</v>
      </c>
      <c r="I122" t="s">
        <v>2237</v>
      </c>
      <c r="J122" t="s">
        <v>2434</v>
      </c>
      <c r="K122">
        <v>3</v>
      </c>
      <c r="L122" s="1">
        <v>292657718013</v>
      </c>
      <c r="M122" t="s">
        <v>25</v>
      </c>
      <c r="N122" t="s">
        <v>25</v>
      </c>
      <c r="O122" t="s">
        <v>25</v>
      </c>
      <c r="P122" t="s">
        <v>25</v>
      </c>
      <c r="Q122" t="s">
        <v>2233</v>
      </c>
      <c r="R122" s="2">
        <v>17000000</v>
      </c>
      <c r="S122" s="2">
        <v>22000000</v>
      </c>
      <c r="T122" t="s">
        <v>2435</v>
      </c>
      <c r="U122" t="s">
        <v>25</v>
      </c>
    </row>
    <row r="123" spans="1:21" x14ac:dyDescent="0.25">
      <c r="A123" t="b">
        <v>0</v>
      </c>
      <c r="B123" t="s">
        <v>25</v>
      </c>
      <c r="C123" t="s">
        <v>2436</v>
      </c>
      <c r="D123" t="s">
        <v>1964</v>
      </c>
      <c r="F123">
        <v>1</v>
      </c>
      <c r="G123">
        <v>1</v>
      </c>
      <c r="H123">
        <v>2</v>
      </c>
      <c r="I123" t="s">
        <v>303</v>
      </c>
      <c r="J123" t="s">
        <v>2437</v>
      </c>
      <c r="K123">
        <v>0</v>
      </c>
      <c r="L123" s="1">
        <v>147578526866</v>
      </c>
      <c r="M123" t="s">
        <v>25</v>
      </c>
      <c r="N123" t="s">
        <v>25</v>
      </c>
      <c r="O123" t="s">
        <v>25</v>
      </c>
      <c r="P123" t="s">
        <v>25</v>
      </c>
      <c r="R123" s="2">
        <v>200000000</v>
      </c>
      <c r="S123" s="2">
        <v>260000000</v>
      </c>
      <c r="T123">
        <v>72</v>
      </c>
      <c r="U123" t="s">
        <v>25</v>
      </c>
    </row>
    <row r="124" spans="1:21" x14ac:dyDescent="0.25">
      <c r="A124" t="b">
        <v>0</v>
      </c>
      <c r="B124" t="s">
        <v>25</v>
      </c>
      <c r="C124" t="s">
        <v>2229</v>
      </c>
      <c r="D124" t="s">
        <v>2438</v>
      </c>
      <c r="E124" t="s">
        <v>2439</v>
      </c>
      <c r="F124">
        <v>1</v>
      </c>
      <c r="G124">
        <v>1</v>
      </c>
      <c r="H124">
        <v>26</v>
      </c>
      <c r="I124" t="s">
        <v>58</v>
      </c>
      <c r="J124" t="s">
        <v>2232</v>
      </c>
      <c r="K124">
        <v>3</v>
      </c>
      <c r="L124" s="1">
        <v>295460848025</v>
      </c>
      <c r="M124" t="s">
        <v>25</v>
      </c>
      <c r="N124" t="s">
        <v>25</v>
      </c>
      <c r="O124" t="s">
        <v>25</v>
      </c>
      <c r="P124" t="s">
        <v>25</v>
      </c>
      <c r="Q124" t="s">
        <v>2233</v>
      </c>
      <c r="R124" s="2">
        <v>1800000</v>
      </c>
      <c r="S124" s="2">
        <v>4100000</v>
      </c>
      <c r="T124" t="s">
        <v>2440</v>
      </c>
      <c r="U124" t="s">
        <v>25</v>
      </c>
    </row>
    <row r="125" spans="1:21" x14ac:dyDescent="0.25">
      <c r="A125" t="b">
        <v>0</v>
      </c>
      <c r="B125" t="s">
        <v>25</v>
      </c>
      <c r="C125" t="s">
        <v>2441</v>
      </c>
      <c r="D125" t="s">
        <v>2442</v>
      </c>
      <c r="F125">
        <v>1</v>
      </c>
      <c r="G125">
        <v>1</v>
      </c>
      <c r="H125">
        <v>1</v>
      </c>
      <c r="I125" t="s">
        <v>588</v>
      </c>
      <c r="J125" t="s">
        <v>2443</v>
      </c>
      <c r="K125">
        <v>1</v>
      </c>
      <c r="L125" s="1">
        <v>156575542528</v>
      </c>
      <c r="M125" t="s">
        <v>424</v>
      </c>
      <c r="N125" t="s">
        <v>25</v>
      </c>
      <c r="O125" t="s">
        <v>424</v>
      </c>
      <c r="P125" t="s">
        <v>25</v>
      </c>
      <c r="Q125" t="s">
        <v>2444</v>
      </c>
      <c r="T125" t="s">
        <v>590</v>
      </c>
      <c r="U125" t="s">
        <v>25</v>
      </c>
    </row>
    <row r="126" spans="1:21" x14ac:dyDescent="0.25">
      <c r="A126" t="b">
        <v>0</v>
      </c>
      <c r="B126" t="s">
        <v>25</v>
      </c>
      <c r="C126" t="s">
        <v>2445</v>
      </c>
      <c r="D126" t="s">
        <v>1964</v>
      </c>
      <c r="F126">
        <v>1</v>
      </c>
      <c r="G126">
        <v>1</v>
      </c>
      <c r="H126">
        <v>2</v>
      </c>
      <c r="I126" t="s">
        <v>278</v>
      </c>
      <c r="J126" t="s">
        <v>2446</v>
      </c>
      <c r="K126">
        <v>0</v>
      </c>
      <c r="L126" s="1">
        <v>175993372366</v>
      </c>
      <c r="M126" t="s">
        <v>25</v>
      </c>
      <c r="N126" t="s">
        <v>25</v>
      </c>
      <c r="O126" t="s">
        <v>25</v>
      </c>
      <c r="P126" t="s">
        <v>25</v>
      </c>
      <c r="R126" s="2">
        <v>1300000</v>
      </c>
      <c r="S126" s="2">
        <v>1200000</v>
      </c>
      <c r="T126" t="s">
        <v>2447</v>
      </c>
      <c r="U126" t="s">
        <v>25</v>
      </c>
    </row>
    <row r="127" spans="1:21" x14ac:dyDescent="0.25">
      <c r="A127" t="b">
        <v>0</v>
      </c>
      <c r="B127" t="s">
        <v>25</v>
      </c>
      <c r="C127" t="s">
        <v>2448</v>
      </c>
      <c r="D127" t="s">
        <v>2449</v>
      </c>
      <c r="E127" t="s">
        <v>2450</v>
      </c>
      <c r="F127">
        <v>2</v>
      </c>
      <c r="G127">
        <v>4</v>
      </c>
      <c r="H127">
        <v>4</v>
      </c>
      <c r="I127" t="s">
        <v>2451</v>
      </c>
      <c r="J127" t="s">
        <v>2452</v>
      </c>
      <c r="K127">
        <v>4</v>
      </c>
      <c r="L127" s="1">
        <v>164692243189</v>
      </c>
      <c r="M127" t="s">
        <v>25</v>
      </c>
      <c r="N127" t="s">
        <v>25</v>
      </c>
      <c r="O127" t="s">
        <v>25</v>
      </c>
      <c r="P127" t="s">
        <v>25</v>
      </c>
      <c r="Q127" t="s">
        <v>2453</v>
      </c>
      <c r="R127" s="2">
        <v>1100000000</v>
      </c>
      <c r="S127" s="2">
        <v>1400000000</v>
      </c>
      <c r="T127" t="s">
        <v>2454</v>
      </c>
      <c r="U127" t="s">
        <v>25</v>
      </c>
    </row>
    <row r="128" spans="1:21" x14ac:dyDescent="0.25">
      <c r="A128" t="b">
        <v>0</v>
      </c>
      <c r="B128" t="s">
        <v>25</v>
      </c>
      <c r="C128" t="s">
        <v>2455</v>
      </c>
      <c r="D128" t="s">
        <v>2456</v>
      </c>
      <c r="F128">
        <v>1</v>
      </c>
      <c r="G128">
        <v>1</v>
      </c>
      <c r="H128">
        <v>2</v>
      </c>
      <c r="I128" t="s">
        <v>393</v>
      </c>
      <c r="J128" t="s">
        <v>2457</v>
      </c>
      <c r="K128">
        <v>1</v>
      </c>
      <c r="L128" s="1">
        <v>175385038824</v>
      </c>
      <c r="M128" t="s">
        <v>25</v>
      </c>
      <c r="N128" t="s">
        <v>25</v>
      </c>
      <c r="O128" t="s">
        <v>25</v>
      </c>
      <c r="P128" t="s">
        <v>25</v>
      </c>
      <c r="Q128" t="s">
        <v>2458</v>
      </c>
      <c r="R128" s="2">
        <v>3200000</v>
      </c>
      <c r="S128" s="2">
        <v>4500000</v>
      </c>
      <c r="T128" t="s">
        <v>2459</v>
      </c>
      <c r="U128" t="s">
        <v>25</v>
      </c>
    </row>
    <row r="129" spans="1:21" x14ac:dyDescent="0.25">
      <c r="A129" t="b">
        <v>0</v>
      </c>
      <c r="B129" t="s">
        <v>25</v>
      </c>
      <c r="C129" t="s">
        <v>2460</v>
      </c>
      <c r="D129" t="s">
        <v>1964</v>
      </c>
      <c r="F129">
        <v>1</v>
      </c>
      <c r="G129">
        <v>1</v>
      </c>
      <c r="H129">
        <v>2</v>
      </c>
      <c r="I129" t="s">
        <v>114</v>
      </c>
      <c r="J129" t="s">
        <v>2461</v>
      </c>
      <c r="K129">
        <v>0</v>
      </c>
      <c r="L129" s="1">
        <v>174271401357</v>
      </c>
      <c r="M129" t="s">
        <v>25</v>
      </c>
      <c r="N129" t="s">
        <v>25</v>
      </c>
      <c r="O129" t="s">
        <v>25</v>
      </c>
      <c r="P129" t="s">
        <v>25</v>
      </c>
      <c r="R129" s="2">
        <v>1100000</v>
      </c>
      <c r="S129" s="2">
        <v>4500000</v>
      </c>
      <c r="T129" t="s">
        <v>2462</v>
      </c>
      <c r="U129" t="s">
        <v>25</v>
      </c>
    </row>
    <row r="130" spans="1:21" x14ac:dyDescent="0.25">
      <c r="A130" t="b">
        <v>0</v>
      </c>
      <c r="B130" t="s">
        <v>25</v>
      </c>
      <c r="C130" t="s">
        <v>2332</v>
      </c>
      <c r="D130" t="s">
        <v>2463</v>
      </c>
      <c r="F130">
        <v>2</v>
      </c>
      <c r="G130">
        <v>2</v>
      </c>
      <c r="H130">
        <v>3</v>
      </c>
      <c r="I130" t="s">
        <v>2054</v>
      </c>
      <c r="J130" t="s">
        <v>2334</v>
      </c>
      <c r="K130">
        <v>4</v>
      </c>
      <c r="L130" s="1">
        <v>186093378427</v>
      </c>
      <c r="M130" t="s">
        <v>25</v>
      </c>
      <c r="N130" t="s">
        <v>25</v>
      </c>
      <c r="O130" t="s">
        <v>25</v>
      </c>
      <c r="P130" t="s">
        <v>25</v>
      </c>
      <c r="Q130" t="s">
        <v>2464</v>
      </c>
      <c r="R130" s="2">
        <v>890000</v>
      </c>
      <c r="S130" s="2">
        <v>1200000</v>
      </c>
      <c r="T130" t="s">
        <v>2465</v>
      </c>
      <c r="U130" t="s">
        <v>25</v>
      </c>
    </row>
    <row r="131" spans="1:21" x14ac:dyDescent="0.25">
      <c r="A131" t="b">
        <v>0</v>
      </c>
      <c r="B131" t="s">
        <v>25</v>
      </c>
      <c r="C131" t="s">
        <v>2466</v>
      </c>
      <c r="D131" t="s">
        <v>1964</v>
      </c>
      <c r="F131">
        <v>1</v>
      </c>
      <c r="G131">
        <v>1</v>
      </c>
      <c r="H131">
        <v>2</v>
      </c>
      <c r="I131" t="s">
        <v>103</v>
      </c>
      <c r="J131" t="s">
        <v>2467</v>
      </c>
      <c r="K131">
        <v>0</v>
      </c>
      <c r="L131" s="1">
        <v>242109129907</v>
      </c>
      <c r="M131" t="s">
        <v>25</v>
      </c>
      <c r="N131" t="s">
        <v>25</v>
      </c>
      <c r="O131" t="s">
        <v>25</v>
      </c>
      <c r="P131" t="s">
        <v>25</v>
      </c>
      <c r="R131" s="2">
        <v>1400000</v>
      </c>
      <c r="S131" s="2">
        <v>610000</v>
      </c>
      <c r="T131" t="s">
        <v>2468</v>
      </c>
      <c r="U131" t="s">
        <v>25</v>
      </c>
    </row>
    <row r="132" spans="1:21" x14ac:dyDescent="0.25">
      <c r="A132" t="b">
        <v>0</v>
      </c>
      <c r="B132" t="s">
        <v>25</v>
      </c>
      <c r="C132" t="s">
        <v>2469</v>
      </c>
      <c r="D132" t="s">
        <v>1964</v>
      </c>
      <c r="F132">
        <v>1</v>
      </c>
      <c r="G132">
        <v>1</v>
      </c>
      <c r="H132">
        <v>2</v>
      </c>
      <c r="I132" t="s">
        <v>106</v>
      </c>
      <c r="J132" t="s">
        <v>2470</v>
      </c>
      <c r="K132">
        <v>0</v>
      </c>
      <c r="L132" s="1">
        <v>183184569642</v>
      </c>
      <c r="M132" t="s">
        <v>25</v>
      </c>
      <c r="N132" t="s">
        <v>25</v>
      </c>
      <c r="O132" t="s">
        <v>25</v>
      </c>
      <c r="P132" t="s">
        <v>25</v>
      </c>
      <c r="S132" s="2">
        <v>320000</v>
      </c>
      <c r="T132" t="s">
        <v>2471</v>
      </c>
      <c r="U132" t="s">
        <v>25</v>
      </c>
    </row>
    <row r="133" spans="1:21" x14ac:dyDescent="0.25">
      <c r="A133" t="b">
        <v>0</v>
      </c>
      <c r="B133" t="s">
        <v>25</v>
      </c>
      <c r="C133" t="s">
        <v>2472</v>
      </c>
      <c r="D133" t="s">
        <v>1964</v>
      </c>
      <c r="F133">
        <v>1</v>
      </c>
      <c r="G133">
        <v>1</v>
      </c>
      <c r="H133">
        <v>2</v>
      </c>
      <c r="I133" t="s">
        <v>168</v>
      </c>
      <c r="J133" t="s">
        <v>2473</v>
      </c>
      <c r="K133">
        <v>0</v>
      </c>
      <c r="L133" s="1">
        <v>15057594478</v>
      </c>
      <c r="M133" t="s">
        <v>25</v>
      </c>
      <c r="N133" t="s">
        <v>25</v>
      </c>
      <c r="O133" t="s">
        <v>25</v>
      </c>
      <c r="P133" t="s">
        <v>25</v>
      </c>
      <c r="R133" s="2">
        <v>140000000</v>
      </c>
      <c r="S133" s="2">
        <v>150000000</v>
      </c>
      <c r="T133" t="s">
        <v>2474</v>
      </c>
      <c r="U133" t="s">
        <v>25</v>
      </c>
    </row>
    <row r="134" spans="1:21" x14ac:dyDescent="0.25">
      <c r="A134" t="b">
        <v>0</v>
      </c>
      <c r="B134" t="s">
        <v>25</v>
      </c>
      <c r="C134" t="s">
        <v>2475</v>
      </c>
      <c r="D134" t="s">
        <v>2476</v>
      </c>
      <c r="E134" t="s">
        <v>2477</v>
      </c>
      <c r="F134">
        <v>2</v>
      </c>
      <c r="G134">
        <v>2</v>
      </c>
      <c r="H134">
        <v>3</v>
      </c>
      <c r="I134" t="s">
        <v>2054</v>
      </c>
      <c r="J134" t="s">
        <v>2478</v>
      </c>
      <c r="K134">
        <v>5</v>
      </c>
      <c r="L134" s="1">
        <v>204505496223</v>
      </c>
      <c r="M134" t="s">
        <v>424</v>
      </c>
      <c r="N134" t="s">
        <v>25</v>
      </c>
      <c r="O134" t="s">
        <v>424</v>
      </c>
      <c r="P134" t="s">
        <v>25</v>
      </c>
      <c r="Q134" t="s">
        <v>2479</v>
      </c>
      <c r="S134" s="2">
        <v>1300000</v>
      </c>
      <c r="T134" t="s">
        <v>2480</v>
      </c>
      <c r="U134" t="s">
        <v>25</v>
      </c>
    </row>
    <row r="135" spans="1:21" x14ac:dyDescent="0.25">
      <c r="A135" t="b">
        <v>0</v>
      </c>
      <c r="B135" t="s">
        <v>25</v>
      </c>
      <c r="C135" t="s">
        <v>2481</v>
      </c>
      <c r="D135" t="s">
        <v>2482</v>
      </c>
      <c r="F135">
        <v>1</v>
      </c>
      <c r="G135">
        <v>1</v>
      </c>
      <c r="H135">
        <v>2</v>
      </c>
      <c r="I135" t="s">
        <v>170</v>
      </c>
      <c r="J135" t="s">
        <v>2483</v>
      </c>
      <c r="K135">
        <v>3</v>
      </c>
      <c r="L135" s="1">
        <v>134473825983</v>
      </c>
      <c r="M135" t="s">
        <v>188</v>
      </c>
      <c r="N135" t="s">
        <v>25</v>
      </c>
      <c r="O135" t="s">
        <v>188</v>
      </c>
      <c r="P135" t="s">
        <v>25</v>
      </c>
      <c r="Q135" t="s">
        <v>2484</v>
      </c>
      <c r="R135" s="2">
        <v>1000000</v>
      </c>
      <c r="S135" s="2">
        <v>1400000</v>
      </c>
      <c r="T135" t="s">
        <v>2485</v>
      </c>
      <c r="U135" t="s">
        <v>25</v>
      </c>
    </row>
    <row r="136" spans="1:21" x14ac:dyDescent="0.25">
      <c r="A136" t="b">
        <v>0</v>
      </c>
      <c r="B136" t="s">
        <v>25</v>
      </c>
      <c r="C136" t="s">
        <v>2486</v>
      </c>
      <c r="D136" t="s">
        <v>2487</v>
      </c>
      <c r="F136">
        <v>1</v>
      </c>
      <c r="G136">
        <v>1</v>
      </c>
      <c r="H136">
        <v>1</v>
      </c>
      <c r="I136" t="s">
        <v>128</v>
      </c>
      <c r="J136" t="s">
        <v>2488</v>
      </c>
      <c r="K136">
        <v>2</v>
      </c>
      <c r="L136" s="1">
        <v>18318708491</v>
      </c>
      <c r="M136" t="s">
        <v>424</v>
      </c>
      <c r="N136" t="s">
        <v>25</v>
      </c>
      <c r="O136" t="s">
        <v>424</v>
      </c>
      <c r="P136" t="s">
        <v>25</v>
      </c>
      <c r="Q136" t="s">
        <v>2489</v>
      </c>
      <c r="S136" s="2">
        <v>470000</v>
      </c>
      <c r="T136" t="s">
        <v>2490</v>
      </c>
      <c r="U136" t="s">
        <v>25</v>
      </c>
    </row>
    <row r="137" spans="1:21" x14ac:dyDescent="0.25">
      <c r="A137" t="b">
        <v>0</v>
      </c>
      <c r="B137" t="s">
        <v>25</v>
      </c>
      <c r="C137" t="s">
        <v>2448</v>
      </c>
      <c r="D137" t="s">
        <v>2491</v>
      </c>
      <c r="E137" t="s">
        <v>2492</v>
      </c>
      <c r="F137">
        <v>2</v>
      </c>
      <c r="G137">
        <v>4</v>
      </c>
      <c r="H137">
        <v>3</v>
      </c>
      <c r="I137" t="s">
        <v>2451</v>
      </c>
      <c r="J137" t="s">
        <v>2452</v>
      </c>
      <c r="K137">
        <v>4</v>
      </c>
      <c r="L137" s="1">
        <v>163290678189</v>
      </c>
      <c r="M137" t="s">
        <v>25</v>
      </c>
      <c r="N137" t="s">
        <v>25</v>
      </c>
      <c r="O137" t="s">
        <v>25</v>
      </c>
      <c r="P137" t="s">
        <v>25</v>
      </c>
      <c r="Q137" t="s">
        <v>2493</v>
      </c>
      <c r="R137" s="2">
        <v>29000000</v>
      </c>
      <c r="S137" s="2">
        <v>38000000</v>
      </c>
      <c r="T137" t="s">
        <v>2494</v>
      </c>
      <c r="U137" t="s">
        <v>25</v>
      </c>
    </row>
    <row r="138" spans="1:21" x14ac:dyDescent="0.25">
      <c r="A138" t="b">
        <v>0</v>
      </c>
      <c r="B138" t="s">
        <v>25</v>
      </c>
      <c r="C138" t="s">
        <v>2495</v>
      </c>
      <c r="D138" t="s">
        <v>2496</v>
      </c>
      <c r="F138">
        <v>1</v>
      </c>
      <c r="G138">
        <v>1</v>
      </c>
      <c r="H138">
        <v>2</v>
      </c>
      <c r="I138" t="s">
        <v>174</v>
      </c>
      <c r="J138" t="s">
        <v>2497</v>
      </c>
      <c r="K138">
        <v>2</v>
      </c>
      <c r="L138" s="1">
        <v>176086743555</v>
      </c>
      <c r="M138" t="s">
        <v>25</v>
      </c>
      <c r="N138" t="s">
        <v>25</v>
      </c>
      <c r="O138" t="s">
        <v>25</v>
      </c>
      <c r="P138" t="s">
        <v>25</v>
      </c>
      <c r="Q138" t="s">
        <v>2498</v>
      </c>
      <c r="S138" s="2">
        <v>130000</v>
      </c>
      <c r="T138" t="s">
        <v>2499</v>
      </c>
      <c r="U138" t="s">
        <v>25</v>
      </c>
    </row>
    <row r="139" spans="1:21" x14ac:dyDescent="0.25">
      <c r="A139" t="b">
        <v>0</v>
      </c>
      <c r="B139" t="s">
        <v>25</v>
      </c>
      <c r="C139" t="s">
        <v>2415</v>
      </c>
      <c r="D139" t="s">
        <v>2500</v>
      </c>
      <c r="E139" t="s">
        <v>2501</v>
      </c>
      <c r="F139">
        <v>1</v>
      </c>
      <c r="G139">
        <v>2</v>
      </c>
      <c r="H139">
        <v>5</v>
      </c>
      <c r="I139" t="s">
        <v>63</v>
      </c>
      <c r="J139" t="s">
        <v>2418</v>
      </c>
      <c r="K139">
        <v>3</v>
      </c>
      <c r="L139" s="1">
        <v>298359864382</v>
      </c>
      <c r="M139" t="s">
        <v>424</v>
      </c>
      <c r="N139" t="s">
        <v>25</v>
      </c>
      <c r="O139" t="s">
        <v>424</v>
      </c>
      <c r="P139" t="s">
        <v>25</v>
      </c>
      <c r="Q139" t="s">
        <v>2502</v>
      </c>
      <c r="S139" s="2">
        <v>2300000</v>
      </c>
      <c r="T139" t="s">
        <v>2503</v>
      </c>
      <c r="U139" t="s">
        <v>25</v>
      </c>
    </row>
    <row r="140" spans="1:21" x14ac:dyDescent="0.25">
      <c r="A140" t="b">
        <v>0</v>
      </c>
      <c r="B140" t="s">
        <v>25</v>
      </c>
      <c r="C140" t="s">
        <v>2504</v>
      </c>
      <c r="D140" t="s">
        <v>2456</v>
      </c>
      <c r="F140">
        <v>1</v>
      </c>
      <c r="G140">
        <v>1</v>
      </c>
      <c r="H140">
        <v>2</v>
      </c>
      <c r="I140" t="s">
        <v>128</v>
      </c>
      <c r="J140" t="s">
        <v>2505</v>
      </c>
      <c r="K140">
        <v>1</v>
      </c>
      <c r="L140" s="1">
        <v>251722560803</v>
      </c>
      <c r="M140" t="s">
        <v>25</v>
      </c>
      <c r="N140" t="s">
        <v>25</v>
      </c>
      <c r="O140" t="s">
        <v>25</v>
      </c>
      <c r="P140" t="s">
        <v>25</v>
      </c>
      <c r="Q140" t="s">
        <v>2458</v>
      </c>
      <c r="R140" s="2">
        <v>1800000</v>
      </c>
      <c r="S140" s="2">
        <v>5600000</v>
      </c>
      <c r="T140" t="s">
        <v>2506</v>
      </c>
      <c r="U140" t="s">
        <v>25</v>
      </c>
    </row>
    <row r="141" spans="1:21" x14ac:dyDescent="0.25">
      <c r="A141" t="b">
        <v>0</v>
      </c>
      <c r="B141" t="s">
        <v>25</v>
      </c>
      <c r="C141" t="s">
        <v>2507</v>
      </c>
      <c r="D141" t="s">
        <v>2508</v>
      </c>
      <c r="F141">
        <v>1</v>
      </c>
      <c r="G141">
        <v>1</v>
      </c>
      <c r="H141">
        <v>2</v>
      </c>
      <c r="I141" t="s">
        <v>112</v>
      </c>
      <c r="J141" t="s">
        <v>2509</v>
      </c>
      <c r="K141">
        <v>2</v>
      </c>
      <c r="L141" s="1">
        <v>16519278511</v>
      </c>
      <c r="M141" t="s">
        <v>188</v>
      </c>
      <c r="N141" t="s">
        <v>25</v>
      </c>
      <c r="O141" t="s">
        <v>188</v>
      </c>
      <c r="P141" t="s">
        <v>25</v>
      </c>
      <c r="Q141" t="s">
        <v>2510</v>
      </c>
      <c r="R141" s="2">
        <v>9300000</v>
      </c>
      <c r="S141" s="2">
        <v>13000000</v>
      </c>
      <c r="T141" t="s">
        <v>2511</v>
      </c>
      <c r="U141" t="s">
        <v>25</v>
      </c>
    </row>
    <row r="142" spans="1:21" x14ac:dyDescent="0.25">
      <c r="A142" t="b">
        <v>0</v>
      </c>
      <c r="B142" t="s">
        <v>25</v>
      </c>
      <c r="C142" t="s">
        <v>2324</v>
      </c>
      <c r="D142" t="s">
        <v>2438</v>
      </c>
      <c r="E142" t="s">
        <v>2512</v>
      </c>
      <c r="F142">
        <v>1</v>
      </c>
      <c r="G142">
        <v>1</v>
      </c>
      <c r="H142">
        <v>13</v>
      </c>
      <c r="I142" t="s">
        <v>49</v>
      </c>
      <c r="J142" t="s">
        <v>2327</v>
      </c>
      <c r="K142">
        <v>3</v>
      </c>
      <c r="L142" s="1">
        <v>291256153007</v>
      </c>
      <c r="M142" t="s">
        <v>25</v>
      </c>
      <c r="N142" t="s">
        <v>25</v>
      </c>
      <c r="O142" t="s">
        <v>25</v>
      </c>
      <c r="P142" t="s">
        <v>25</v>
      </c>
      <c r="Q142" t="s">
        <v>2233</v>
      </c>
      <c r="S142" s="2">
        <v>2300000</v>
      </c>
      <c r="T142" t="s">
        <v>2513</v>
      </c>
      <c r="U142" t="s">
        <v>25</v>
      </c>
    </row>
    <row r="143" spans="1:21" x14ac:dyDescent="0.25">
      <c r="A143" t="b">
        <v>0</v>
      </c>
      <c r="B143" t="s">
        <v>25</v>
      </c>
      <c r="C143" t="s">
        <v>2514</v>
      </c>
      <c r="D143" t="s">
        <v>1964</v>
      </c>
      <c r="F143">
        <v>1</v>
      </c>
      <c r="G143">
        <v>1</v>
      </c>
      <c r="H143">
        <v>2</v>
      </c>
      <c r="I143" t="s">
        <v>385</v>
      </c>
      <c r="J143" t="s">
        <v>2515</v>
      </c>
      <c r="K143">
        <v>0</v>
      </c>
      <c r="L143" s="1">
        <v>191783619436</v>
      </c>
      <c r="M143" t="s">
        <v>25</v>
      </c>
      <c r="N143" t="s">
        <v>25</v>
      </c>
      <c r="O143" t="s">
        <v>25</v>
      </c>
      <c r="P143" t="s">
        <v>25</v>
      </c>
      <c r="R143" s="2">
        <v>540000</v>
      </c>
      <c r="S143" s="2">
        <v>910000</v>
      </c>
      <c r="T143" t="s">
        <v>2516</v>
      </c>
      <c r="U143" t="s">
        <v>25</v>
      </c>
    </row>
    <row r="144" spans="1:21" x14ac:dyDescent="0.25">
      <c r="A144" t="b">
        <v>0</v>
      </c>
      <c r="B144" t="s">
        <v>25</v>
      </c>
      <c r="C144" t="s">
        <v>2517</v>
      </c>
      <c r="D144" t="s">
        <v>2279</v>
      </c>
      <c r="F144">
        <v>1</v>
      </c>
      <c r="G144">
        <v>1</v>
      </c>
      <c r="H144">
        <v>1</v>
      </c>
      <c r="I144" t="s">
        <v>114</v>
      </c>
      <c r="J144" t="s">
        <v>2518</v>
      </c>
      <c r="K144">
        <v>1</v>
      </c>
      <c r="L144" s="1">
        <v>160482786195</v>
      </c>
      <c r="M144" t="s">
        <v>424</v>
      </c>
      <c r="N144" t="s">
        <v>25</v>
      </c>
      <c r="O144" t="s">
        <v>424</v>
      </c>
      <c r="P144" t="s">
        <v>25</v>
      </c>
      <c r="Q144" t="s">
        <v>2281</v>
      </c>
      <c r="S144" s="2">
        <v>70000000</v>
      </c>
      <c r="T144" t="s">
        <v>2519</v>
      </c>
      <c r="U144" t="s">
        <v>25</v>
      </c>
    </row>
    <row r="145" spans="1:21" x14ac:dyDescent="0.25">
      <c r="A145" t="b">
        <v>0</v>
      </c>
      <c r="B145" t="s">
        <v>25</v>
      </c>
      <c r="C145" t="s">
        <v>2520</v>
      </c>
      <c r="D145" t="s">
        <v>2521</v>
      </c>
      <c r="F145">
        <v>1</v>
      </c>
      <c r="G145">
        <v>1</v>
      </c>
      <c r="H145">
        <v>1</v>
      </c>
      <c r="I145" t="s">
        <v>180</v>
      </c>
      <c r="J145" t="s">
        <v>2522</v>
      </c>
      <c r="K145">
        <v>2</v>
      </c>
      <c r="L145" s="1">
        <v>222618770712</v>
      </c>
      <c r="M145" t="s">
        <v>424</v>
      </c>
      <c r="N145" t="s">
        <v>25</v>
      </c>
      <c r="O145" t="s">
        <v>424</v>
      </c>
      <c r="P145" t="s">
        <v>25</v>
      </c>
      <c r="Q145" t="s">
        <v>2523</v>
      </c>
      <c r="S145" s="2">
        <v>3600000</v>
      </c>
      <c r="T145" t="s">
        <v>2524</v>
      </c>
      <c r="U145" t="s">
        <v>25</v>
      </c>
    </row>
    <row r="146" spans="1:21" x14ac:dyDescent="0.25">
      <c r="A146" t="b">
        <v>0</v>
      </c>
      <c r="B146" t="s">
        <v>25</v>
      </c>
      <c r="C146" t="s">
        <v>2199</v>
      </c>
      <c r="D146" t="s">
        <v>2525</v>
      </c>
      <c r="E146" t="s">
        <v>2526</v>
      </c>
      <c r="F146">
        <v>1</v>
      </c>
      <c r="G146">
        <v>3</v>
      </c>
      <c r="H146">
        <v>6</v>
      </c>
      <c r="I146" t="s">
        <v>51</v>
      </c>
      <c r="J146" t="s">
        <v>2201</v>
      </c>
      <c r="K146">
        <v>4</v>
      </c>
      <c r="L146" s="1">
        <v>15858809016</v>
      </c>
      <c r="M146" t="s">
        <v>25</v>
      </c>
      <c r="N146" t="s">
        <v>25</v>
      </c>
      <c r="O146" t="s">
        <v>25</v>
      </c>
      <c r="P146" t="s">
        <v>25</v>
      </c>
      <c r="Q146" t="s">
        <v>2527</v>
      </c>
      <c r="R146" s="2">
        <v>26000000</v>
      </c>
      <c r="S146" s="2">
        <v>780000</v>
      </c>
      <c r="T146" t="s">
        <v>2528</v>
      </c>
      <c r="U146" t="s">
        <v>25</v>
      </c>
    </row>
    <row r="147" spans="1:21" x14ac:dyDescent="0.25">
      <c r="A147" t="b">
        <v>0</v>
      </c>
      <c r="B147" t="s">
        <v>25</v>
      </c>
      <c r="C147" t="s">
        <v>2235</v>
      </c>
      <c r="D147" t="s">
        <v>2529</v>
      </c>
      <c r="F147">
        <v>3</v>
      </c>
      <c r="G147">
        <v>4</v>
      </c>
      <c r="H147">
        <v>5</v>
      </c>
      <c r="I147" t="s">
        <v>2237</v>
      </c>
      <c r="J147" t="s">
        <v>2238</v>
      </c>
      <c r="K147">
        <v>2</v>
      </c>
      <c r="L147" s="1">
        <v>259533007361</v>
      </c>
      <c r="M147" t="s">
        <v>25</v>
      </c>
      <c r="N147" t="s">
        <v>25</v>
      </c>
      <c r="O147" t="s">
        <v>25</v>
      </c>
      <c r="P147" t="s">
        <v>25</v>
      </c>
      <c r="Q147" t="s">
        <v>2530</v>
      </c>
      <c r="S147" s="2">
        <v>1700000</v>
      </c>
      <c r="T147" t="s">
        <v>2531</v>
      </c>
      <c r="U147" t="s">
        <v>25</v>
      </c>
    </row>
    <row r="148" spans="1:21" x14ac:dyDescent="0.25">
      <c r="A148" t="b">
        <v>0</v>
      </c>
      <c r="B148" t="s">
        <v>25</v>
      </c>
      <c r="C148" t="s">
        <v>2532</v>
      </c>
      <c r="D148" t="s">
        <v>2533</v>
      </c>
      <c r="F148">
        <v>1</v>
      </c>
      <c r="G148">
        <v>1</v>
      </c>
      <c r="H148">
        <v>2</v>
      </c>
      <c r="I148" t="s">
        <v>73</v>
      </c>
      <c r="J148" t="s">
        <v>2534</v>
      </c>
      <c r="K148">
        <v>2</v>
      </c>
      <c r="L148" s="1">
        <v>161774900243</v>
      </c>
      <c r="M148" t="s">
        <v>25</v>
      </c>
      <c r="N148" t="s">
        <v>25</v>
      </c>
      <c r="O148" t="s">
        <v>25</v>
      </c>
      <c r="P148" t="s">
        <v>25</v>
      </c>
      <c r="Q148" t="s">
        <v>2535</v>
      </c>
      <c r="R148" s="2">
        <v>240000</v>
      </c>
      <c r="S148" s="2">
        <v>420000</v>
      </c>
      <c r="T148" t="s">
        <v>2536</v>
      </c>
      <c r="U148" t="s">
        <v>25</v>
      </c>
    </row>
    <row r="149" spans="1:21" x14ac:dyDescent="0.25">
      <c r="A149" t="b">
        <v>0</v>
      </c>
      <c r="B149" t="s">
        <v>25</v>
      </c>
      <c r="C149" t="s">
        <v>2460</v>
      </c>
      <c r="F149">
        <v>1</v>
      </c>
      <c r="G149">
        <v>1</v>
      </c>
      <c r="H149">
        <v>2</v>
      </c>
      <c r="I149" t="s">
        <v>114</v>
      </c>
      <c r="J149" t="s">
        <v>2461</v>
      </c>
      <c r="K149">
        <v>0</v>
      </c>
      <c r="L149" s="1">
        <v>162367689957</v>
      </c>
      <c r="M149" t="s">
        <v>25</v>
      </c>
      <c r="N149" t="s">
        <v>25</v>
      </c>
      <c r="O149" t="s">
        <v>25</v>
      </c>
      <c r="P149" t="s">
        <v>25</v>
      </c>
      <c r="R149" s="2">
        <v>7700000</v>
      </c>
      <c r="S149" s="2">
        <v>10000000</v>
      </c>
      <c r="T149" t="s">
        <v>2537</v>
      </c>
      <c r="U149" t="s">
        <v>25</v>
      </c>
    </row>
    <row r="150" spans="1:21" x14ac:dyDescent="0.25">
      <c r="A150" t="b">
        <v>0</v>
      </c>
      <c r="B150" t="s">
        <v>25</v>
      </c>
      <c r="C150" t="s">
        <v>2538</v>
      </c>
      <c r="D150" t="s">
        <v>2220</v>
      </c>
      <c r="E150" t="s">
        <v>2221</v>
      </c>
      <c r="F150">
        <v>1</v>
      </c>
      <c r="G150">
        <v>1</v>
      </c>
      <c r="H150">
        <v>3</v>
      </c>
      <c r="I150" t="s">
        <v>23</v>
      </c>
      <c r="J150" t="s">
        <v>2539</v>
      </c>
      <c r="K150">
        <v>0</v>
      </c>
      <c r="L150" s="1">
        <v>189991819261</v>
      </c>
      <c r="M150" t="s">
        <v>25</v>
      </c>
      <c r="N150" t="s">
        <v>25</v>
      </c>
      <c r="O150" t="s">
        <v>25</v>
      </c>
      <c r="P150" t="s">
        <v>25</v>
      </c>
      <c r="R150" s="2">
        <v>160000000</v>
      </c>
      <c r="S150" s="2">
        <v>200000000</v>
      </c>
      <c r="T150" t="s">
        <v>2540</v>
      </c>
      <c r="U150" t="s">
        <v>25</v>
      </c>
    </row>
    <row r="151" spans="1:21" x14ac:dyDescent="0.25">
      <c r="A151" t="b">
        <v>0</v>
      </c>
      <c r="B151" t="s">
        <v>25</v>
      </c>
      <c r="C151" t="s">
        <v>2541</v>
      </c>
      <c r="D151" t="s">
        <v>2542</v>
      </c>
      <c r="F151">
        <v>1</v>
      </c>
      <c r="G151">
        <v>1</v>
      </c>
      <c r="H151">
        <v>1</v>
      </c>
      <c r="I151" t="s">
        <v>161</v>
      </c>
      <c r="J151" t="s">
        <v>2543</v>
      </c>
      <c r="K151">
        <v>4</v>
      </c>
      <c r="L151" s="1">
        <v>230837511426</v>
      </c>
      <c r="M151" t="s">
        <v>424</v>
      </c>
      <c r="N151" t="s">
        <v>25</v>
      </c>
      <c r="O151" t="s">
        <v>424</v>
      </c>
      <c r="P151" t="s">
        <v>25</v>
      </c>
      <c r="Q151" t="s">
        <v>2544</v>
      </c>
      <c r="S151" s="2">
        <v>33000000</v>
      </c>
      <c r="T151" t="s">
        <v>2545</v>
      </c>
      <c r="U151" t="s">
        <v>25</v>
      </c>
    </row>
    <row r="152" spans="1:21" x14ac:dyDescent="0.25">
      <c r="A152" t="b">
        <v>0</v>
      </c>
      <c r="B152" t="s">
        <v>25</v>
      </c>
      <c r="C152" t="s">
        <v>2546</v>
      </c>
      <c r="D152" t="s">
        <v>1964</v>
      </c>
      <c r="F152">
        <v>1</v>
      </c>
      <c r="G152">
        <v>1</v>
      </c>
      <c r="H152">
        <v>2</v>
      </c>
      <c r="I152" t="s">
        <v>234</v>
      </c>
      <c r="J152" t="s">
        <v>2547</v>
      </c>
      <c r="K152">
        <v>0</v>
      </c>
      <c r="L152" s="1">
        <v>173683373479</v>
      </c>
      <c r="M152" t="s">
        <v>25</v>
      </c>
      <c r="N152" t="s">
        <v>25</v>
      </c>
      <c r="O152" t="s">
        <v>25</v>
      </c>
      <c r="P152" t="s">
        <v>25</v>
      </c>
      <c r="R152" s="2">
        <v>1000000</v>
      </c>
      <c r="S152" s="2">
        <v>960000</v>
      </c>
      <c r="T152" t="s">
        <v>2548</v>
      </c>
      <c r="U152" t="s">
        <v>25</v>
      </c>
    </row>
    <row r="153" spans="1:21" x14ac:dyDescent="0.25">
      <c r="A153" t="b">
        <v>0</v>
      </c>
      <c r="B153" t="s">
        <v>25</v>
      </c>
      <c r="C153" t="s">
        <v>2549</v>
      </c>
      <c r="D153" t="s">
        <v>1964</v>
      </c>
      <c r="F153">
        <v>1</v>
      </c>
      <c r="G153">
        <v>1</v>
      </c>
      <c r="H153">
        <v>2</v>
      </c>
      <c r="I153" t="s">
        <v>254</v>
      </c>
      <c r="J153" t="s">
        <v>2550</v>
      </c>
      <c r="K153">
        <v>0</v>
      </c>
      <c r="L153" s="1">
        <v>140867029847</v>
      </c>
      <c r="M153" t="s">
        <v>25</v>
      </c>
      <c r="N153" t="s">
        <v>25</v>
      </c>
      <c r="O153" t="s">
        <v>25</v>
      </c>
      <c r="P153" t="s">
        <v>25</v>
      </c>
      <c r="R153" s="2">
        <v>1700000</v>
      </c>
      <c r="S153" s="2">
        <v>1800000</v>
      </c>
      <c r="T153" t="s">
        <v>2551</v>
      </c>
      <c r="U153" t="s">
        <v>25</v>
      </c>
    </row>
    <row r="154" spans="1:21" x14ac:dyDescent="0.25">
      <c r="A154" t="b">
        <v>0</v>
      </c>
      <c r="B154" t="s">
        <v>25</v>
      </c>
      <c r="C154" t="s">
        <v>2552</v>
      </c>
      <c r="D154" t="s">
        <v>2401</v>
      </c>
      <c r="F154">
        <v>1</v>
      </c>
      <c r="G154">
        <v>1</v>
      </c>
      <c r="H154">
        <v>2</v>
      </c>
      <c r="I154" t="s">
        <v>112</v>
      </c>
      <c r="J154" t="s">
        <v>2553</v>
      </c>
      <c r="K154">
        <v>2</v>
      </c>
      <c r="L154" s="1">
        <v>165291186667</v>
      </c>
      <c r="M154" t="s">
        <v>25</v>
      </c>
      <c r="N154" t="s">
        <v>25</v>
      </c>
      <c r="O154" t="s">
        <v>25</v>
      </c>
      <c r="P154" t="s">
        <v>25</v>
      </c>
      <c r="Q154" t="s">
        <v>2403</v>
      </c>
      <c r="R154" s="2">
        <v>6300000</v>
      </c>
      <c r="S154" s="2">
        <v>8600000</v>
      </c>
      <c r="T154" t="s">
        <v>2554</v>
      </c>
      <c r="U154" t="s">
        <v>25</v>
      </c>
    </row>
    <row r="155" spans="1:21" x14ac:dyDescent="0.25">
      <c r="A155" t="b">
        <v>0</v>
      </c>
      <c r="B155" t="s">
        <v>25</v>
      </c>
      <c r="C155" t="s">
        <v>2555</v>
      </c>
      <c r="D155" t="s">
        <v>2556</v>
      </c>
      <c r="F155">
        <v>1</v>
      </c>
      <c r="G155">
        <v>1</v>
      </c>
      <c r="H155">
        <v>1</v>
      </c>
      <c r="I155" t="s">
        <v>94</v>
      </c>
      <c r="J155" t="s">
        <v>2557</v>
      </c>
      <c r="K155">
        <v>2</v>
      </c>
      <c r="L155" s="1">
        <v>274317139972</v>
      </c>
      <c r="M155" t="s">
        <v>424</v>
      </c>
      <c r="N155" t="s">
        <v>25</v>
      </c>
      <c r="O155" t="s">
        <v>424</v>
      </c>
      <c r="P155" t="s">
        <v>25</v>
      </c>
      <c r="Q155" t="s">
        <v>2558</v>
      </c>
      <c r="S155" s="2">
        <v>1900000</v>
      </c>
      <c r="T155" t="s">
        <v>2559</v>
      </c>
      <c r="U155" t="s">
        <v>25</v>
      </c>
    </row>
    <row r="156" spans="1:21" x14ac:dyDescent="0.25">
      <c r="A156" t="b">
        <v>0</v>
      </c>
      <c r="B156" t="s">
        <v>25</v>
      </c>
      <c r="C156" t="s">
        <v>2409</v>
      </c>
      <c r="D156" t="s">
        <v>2560</v>
      </c>
      <c r="F156">
        <v>1</v>
      </c>
      <c r="G156">
        <v>1</v>
      </c>
      <c r="H156">
        <v>1</v>
      </c>
      <c r="I156" t="s">
        <v>163</v>
      </c>
      <c r="J156" t="s">
        <v>2410</v>
      </c>
      <c r="K156">
        <v>1</v>
      </c>
      <c r="L156" s="1">
        <v>157279762418</v>
      </c>
      <c r="M156" t="s">
        <v>25</v>
      </c>
      <c r="N156" t="s">
        <v>424</v>
      </c>
      <c r="O156" t="s">
        <v>25</v>
      </c>
      <c r="P156" t="s">
        <v>424</v>
      </c>
      <c r="Q156" t="s">
        <v>2157</v>
      </c>
      <c r="R156" s="2">
        <v>220000</v>
      </c>
      <c r="T156" t="s">
        <v>2561</v>
      </c>
      <c r="U156" t="s">
        <v>25</v>
      </c>
    </row>
    <row r="157" spans="1:21" x14ac:dyDescent="0.25">
      <c r="A157" t="b">
        <v>0</v>
      </c>
      <c r="B157" t="s">
        <v>25</v>
      </c>
      <c r="C157" t="s">
        <v>2562</v>
      </c>
      <c r="F157">
        <v>1</v>
      </c>
      <c r="G157">
        <v>1</v>
      </c>
      <c r="H157">
        <v>2</v>
      </c>
      <c r="I157" t="s">
        <v>321</v>
      </c>
      <c r="J157" t="s">
        <v>2563</v>
      </c>
      <c r="K157">
        <v>0</v>
      </c>
      <c r="L157" s="1">
        <v>216083637258</v>
      </c>
      <c r="M157" t="s">
        <v>25</v>
      </c>
      <c r="N157" t="s">
        <v>25</v>
      </c>
      <c r="O157" t="s">
        <v>25</v>
      </c>
      <c r="P157" t="s">
        <v>25</v>
      </c>
      <c r="R157" s="2">
        <v>1300000</v>
      </c>
      <c r="S157" s="2">
        <v>2500000</v>
      </c>
      <c r="T157" t="s">
        <v>2564</v>
      </c>
      <c r="U157" t="s">
        <v>25</v>
      </c>
    </row>
    <row r="158" spans="1:21" x14ac:dyDescent="0.25">
      <c r="A158" t="b">
        <v>0</v>
      </c>
      <c r="B158" t="s">
        <v>25</v>
      </c>
      <c r="C158" t="s">
        <v>2565</v>
      </c>
      <c r="D158" t="s">
        <v>2566</v>
      </c>
      <c r="F158">
        <v>1</v>
      </c>
      <c r="G158">
        <v>1</v>
      </c>
      <c r="H158">
        <v>2</v>
      </c>
      <c r="I158" t="s">
        <v>77</v>
      </c>
      <c r="J158" t="s">
        <v>2567</v>
      </c>
      <c r="K158">
        <v>3</v>
      </c>
      <c r="L158" s="1">
        <v>154978566308</v>
      </c>
      <c r="M158" t="s">
        <v>25</v>
      </c>
      <c r="N158" t="s">
        <v>188</v>
      </c>
      <c r="O158" t="s">
        <v>25</v>
      </c>
      <c r="P158" t="s">
        <v>188</v>
      </c>
      <c r="Q158" t="s">
        <v>2568</v>
      </c>
      <c r="R158" s="2">
        <v>3100000</v>
      </c>
      <c r="S158" s="2">
        <v>4400000</v>
      </c>
      <c r="T158" t="s">
        <v>2569</v>
      </c>
      <c r="U158" t="s">
        <v>25</v>
      </c>
    </row>
    <row r="159" spans="1:21" x14ac:dyDescent="0.25">
      <c r="A159" t="b">
        <v>0</v>
      </c>
      <c r="B159" t="s">
        <v>25</v>
      </c>
      <c r="C159" t="s">
        <v>2431</v>
      </c>
      <c r="D159" t="s">
        <v>2570</v>
      </c>
      <c r="E159" t="s">
        <v>2571</v>
      </c>
      <c r="F159">
        <v>3</v>
      </c>
      <c r="G159">
        <v>4</v>
      </c>
      <c r="H159">
        <v>57</v>
      </c>
      <c r="I159" t="s">
        <v>2237</v>
      </c>
      <c r="J159" t="s">
        <v>2434</v>
      </c>
      <c r="K159">
        <v>3</v>
      </c>
      <c r="L159" s="1">
        <v>287055096513</v>
      </c>
      <c r="M159" t="s">
        <v>25</v>
      </c>
      <c r="N159" t="s">
        <v>25</v>
      </c>
      <c r="O159" t="s">
        <v>25</v>
      </c>
      <c r="P159" t="s">
        <v>25</v>
      </c>
      <c r="Q159" t="s">
        <v>2572</v>
      </c>
      <c r="R159" s="2">
        <v>6900000</v>
      </c>
      <c r="S159" s="2">
        <v>9700000</v>
      </c>
      <c r="T159" t="s">
        <v>2573</v>
      </c>
      <c r="U159" t="s">
        <v>25</v>
      </c>
    </row>
    <row r="160" spans="1:21" x14ac:dyDescent="0.25">
      <c r="A160" t="b">
        <v>0</v>
      </c>
      <c r="B160" t="s">
        <v>25</v>
      </c>
      <c r="C160" t="s">
        <v>2574</v>
      </c>
      <c r="D160" t="s">
        <v>2575</v>
      </c>
      <c r="F160">
        <v>8</v>
      </c>
      <c r="G160">
        <v>11</v>
      </c>
      <c r="H160">
        <v>2</v>
      </c>
      <c r="I160" t="s">
        <v>2576</v>
      </c>
      <c r="J160" t="s">
        <v>2577</v>
      </c>
      <c r="K160">
        <v>6</v>
      </c>
      <c r="L160" s="1">
        <v>209719541919</v>
      </c>
      <c r="M160" t="s">
        <v>424</v>
      </c>
      <c r="N160" t="s">
        <v>25</v>
      </c>
      <c r="O160" t="s">
        <v>424</v>
      </c>
      <c r="P160" t="s">
        <v>25</v>
      </c>
      <c r="Q160" t="s">
        <v>2578</v>
      </c>
      <c r="S160" s="2">
        <v>570000</v>
      </c>
      <c r="T160" t="s">
        <v>2579</v>
      </c>
      <c r="U160" t="s">
        <v>25</v>
      </c>
    </row>
    <row r="161" spans="1:21" x14ac:dyDescent="0.25">
      <c r="A161" t="b">
        <v>0</v>
      </c>
      <c r="B161" t="s">
        <v>25</v>
      </c>
      <c r="C161" t="s">
        <v>2580</v>
      </c>
      <c r="D161" t="s">
        <v>2581</v>
      </c>
      <c r="F161">
        <v>1</v>
      </c>
      <c r="G161">
        <v>1</v>
      </c>
      <c r="H161">
        <v>2</v>
      </c>
      <c r="I161" t="s">
        <v>213</v>
      </c>
      <c r="J161" t="s">
        <v>2582</v>
      </c>
      <c r="K161">
        <v>1</v>
      </c>
      <c r="L161" s="1">
        <v>177603779513</v>
      </c>
      <c r="M161" t="s">
        <v>25</v>
      </c>
      <c r="N161" t="s">
        <v>25</v>
      </c>
      <c r="O161" t="s">
        <v>25</v>
      </c>
      <c r="P161" t="s">
        <v>25</v>
      </c>
      <c r="Q161" t="s">
        <v>2583</v>
      </c>
      <c r="R161" s="2">
        <v>3100000</v>
      </c>
      <c r="S161" s="2">
        <v>3000000</v>
      </c>
      <c r="T161" t="s">
        <v>2584</v>
      </c>
      <c r="U161" t="s">
        <v>25</v>
      </c>
    </row>
    <row r="162" spans="1:21" x14ac:dyDescent="0.25">
      <c r="A162" t="b">
        <v>0</v>
      </c>
      <c r="B162" t="s">
        <v>25</v>
      </c>
      <c r="C162" t="s">
        <v>2585</v>
      </c>
      <c r="D162" t="s">
        <v>2586</v>
      </c>
      <c r="F162">
        <v>1</v>
      </c>
      <c r="G162">
        <v>1</v>
      </c>
      <c r="H162">
        <v>4</v>
      </c>
      <c r="I162" t="s">
        <v>414</v>
      </c>
      <c r="J162" t="s">
        <v>2587</v>
      </c>
      <c r="K162">
        <v>1</v>
      </c>
      <c r="L162" s="1">
        <v>29284373915</v>
      </c>
      <c r="M162" t="s">
        <v>25</v>
      </c>
      <c r="N162" t="s">
        <v>25</v>
      </c>
      <c r="O162" t="s">
        <v>25</v>
      </c>
      <c r="P162" t="s">
        <v>25</v>
      </c>
      <c r="Q162" t="s">
        <v>2588</v>
      </c>
      <c r="T162" t="s">
        <v>2589</v>
      </c>
      <c r="U162" t="s">
        <v>25</v>
      </c>
    </row>
    <row r="163" spans="1:21" x14ac:dyDescent="0.25">
      <c r="A163" t="b">
        <v>0</v>
      </c>
      <c r="B163" t="s">
        <v>25</v>
      </c>
      <c r="C163" t="s">
        <v>2590</v>
      </c>
      <c r="D163" t="s">
        <v>2591</v>
      </c>
      <c r="F163">
        <v>1</v>
      </c>
      <c r="G163">
        <v>1</v>
      </c>
      <c r="H163">
        <v>2</v>
      </c>
      <c r="I163" t="s">
        <v>131</v>
      </c>
      <c r="J163" t="s">
        <v>2592</v>
      </c>
      <c r="K163">
        <v>3</v>
      </c>
      <c r="L163" s="1">
        <v>170587554092</v>
      </c>
      <c r="M163" t="s">
        <v>188</v>
      </c>
      <c r="N163" t="s">
        <v>25</v>
      </c>
      <c r="O163" t="s">
        <v>188</v>
      </c>
      <c r="P163" t="s">
        <v>25</v>
      </c>
      <c r="Q163" t="s">
        <v>2593</v>
      </c>
      <c r="R163" s="2">
        <v>1800000</v>
      </c>
      <c r="S163" s="2">
        <v>2500000</v>
      </c>
      <c r="T163" t="s">
        <v>2594</v>
      </c>
      <c r="U163" t="s">
        <v>25</v>
      </c>
    </row>
    <row r="164" spans="1:21" x14ac:dyDescent="0.25">
      <c r="A164" t="b">
        <v>0</v>
      </c>
      <c r="B164" t="s">
        <v>25</v>
      </c>
      <c r="C164" t="s">
        <v>2595</v>
      </c>
      <c r="D164" t="s">
        <v>2596</v>
      </c>
      <c r="F164">
        <v>1</v>
      </c>
      <c r="G164">
        <v>1</v>
      </c>
      <c r="H164">
        <v>2</v>
      </c>
      <c r="I164" t="s">
        <v>96</v>
      </c>
      <c r="J164" t="s">
        <v>2597</v>
      </c>
      <c r="K164">
        <v>2</v>
      </c>
      <c r="L164" s="1">
        <v>301141296789</v>
      </c>
      <c r="M164" t="s">
        <v>25</v>
      </c>
      <c r="N164" t="s">
        <v>25</v>
      </c>
      <c r="O164" t="s">
        <v>25</v>
      </c>
      <c r="P164" t="s">
        <v>25</v>
      </c>
      <c r="Q164" t="s">
        <v>2598</v>
      </c>
      <c r="R164" s="2">
        <v>7600000</v>
      </c>
      <c r="T164" t="s">
        <v>2599</v>
      </c>
      <c r="U164" t="s">
        <v>25</v>
      </c>
    </row>
    <row r="165" spans="1:21" x14ac:dyDescent="0.25">
      <c r="A165" t="b">
        <v>0</v>
      </c>
      <c r="B165" t="s">
        <v>25</v>
      </c>
      <c r="C165" t="s">
        <v>2199</v>
      </c>
      <c r="D165" t="s">
        <v>2600</v>
      </c>
      <c r="E165" t="s">
        <v>2601</v>
      </c>
      <c r="F165">
        <v>1</v>
      </c>
      <c r="G165">
        <v>3</v>
      </c>
      <c r="H165">
        <v>5</v>
      </c>
      <c r="I165" t="s">
        <v>51</v>
      </c>
      <c r="J165" t="s">
        <v>2201</v>
      </c>
      <c r="K165">
        <v>4</v>
      </c>
      <c r="L165" s="1">
        <v>15718652516</v>
      </c>
      <c r="M165" t="s">
        <v>25</v>
      </c>
      <c r="N165" t="s">
        <v>25</v>
      </c>
      <c r="O165" t="s">
        <v>25</v>
      </c>
      <c r="P165" t="s">
        <v>25</v>
      </c>
      <c r="Q165" t="s">
        <v>2602</v>
      </c>
      <c r="R165" s="2">
        <v>8600000</v>
      </c>
      <c r="S165" s="2">
        <v>12000000</v>
      </c>
      <c r="T165" t="s">
        <v>2603</v>
      </c>
      <c r="U165" t="s">
        <v>25</v>
      </c>
    </row>
    <row r="166" spans="1:21" x14ac:dyDescent="0.25">
      <c r="A166" t="b">
        <v>0</v>
      </c>
      <c r="B166" t="s">
        <v>25</v>
      </c>
      <c r="C166" t="s">
        <v>2604</v>
      </c>
      <c r="D166" t="s">
        <v>2605</v>
      </c>
      <c r="F166">
        <v>1</v>
      </c>
      <c r="G166">
        <v>3</v>
      </c>
      <c r="H166">
        <v>2</v>
      </c>
      <c r="I166" t="s">
        <v>51</v>
      </c>
      <c r="J166" t="s">
        <v>2606</v>
      </c>
      <c r="K166">
        <v>3</v>
      </c>
      <c r="L166" s="1">
        <v>140178487564</v>
      </c>
      <c r="M166" t="s">
        <v>25</v>
      </c>
      <c r="N166" t="s">
        <v>188</v>
      </c>
      <c r="O166" t="s">
        <v>25</v>
      </c>
      <c r="P166" t="s">
        <v>188</v>
      </c>
      <c r="Q166" t="s">
        <v>2607</v>
      </c>
      <c r="R166" s="2">
        <v>22000000</v>
      </c>
      <c r="S166" s="2">
        <v>30000000</v>
      </c>
      <c r="T166" t="s">
        <v>2608</v>
      </c>
      <c r="U166" t="s">
        <v>25</v>
      </c>
    </row>
    <row r="167" spans="1:21" x14ac:dyDescent="0.25">
      <c r="A167" t="b">
        <v>0</v>
      </c>
      <c r="B167" t="s">
        <v>25</v>
      </c>
      <c r="C167" t="s">
        <v>2609</v>
      </c>
      <c r="D167" t="s">
        <v>2029</v>
      </c>
      <c r="E167" t="s">
        <v>2610</v>
      </c>
      <c r="F167">
        <v>1</v>
      </c>
      <c r="G167">
        <v>1</v>
      </c>
      <c r="H167">
        <v>3</v>
      </c>
      <c r="I167" t="s">
        <v>180</v>
      </c>
      <c r="J167" t="s">
        <v>2611</v>
      </c>
      <c r="K167">
        <v>3</v>
      </c>
      <c r="L167" s="1">
        <v>27784784694</v>
      </c>
      <c r="M167" t="s">
        <v>424</v>
      </c>
      <c r="N167" t="s">
        <v>25</v>
      </c>
      <c r="O167" t="s">
        <v>424</v>
      </c>
      <c r="P167" t="s">
        <v>25</v>
      </c>
      <c r="Q167" t="s">
        <v>2612</v>
      </c>
      <c r="S167" s="2">
        <v>1800000</v>
      </c>
      <c r="T167" t="s">
        <v>2613</v>
      </c>
      <c r="U167" t="s">
        <v>25</v>
      </c>
    </row>
    <row r="168" spans="1:21" x14ac:dyDescent="0.25">
      <c r="A168" t="b">
        <v>0</v>
      </c>
      <c r="B168" t="s">
        <v>25</v>
      </c>
      <c r="C168" t="s">
        <v>2614</v>
      </c>
      <c r="D168" t="s">
        <v>2615</v>
      </c>
      <c r="F168">
        <v>1</v>
      </c>
      <c r="G168">
        <v>2</v>
      </c>
      <c r="H168">
        <v>2</v>
      </c>
      <c r="I168" t="s">
        <v>70</v>
      </c>
      <c r="J168" t="s">
        <v>2616</v>
      </c>
      <c r="K168">
        <v>1</v>
      </c>
      <c r="L168" s="1">
        <v>151075363445</v>
      </c>
      <c r="M168" t="s">
        <v>25</v>
      </c>
      <c r="N168" t="s">
        <v>25</v>
      </c>
      <c r="O168" t="s">
        <v>25</v>
      </c>
      <c r="P168" t="s">
        <v>25</v>
      </c>
      <c r="Q168" t="s">
        <v>2617</v>
      </c>
      <c r="R168" s="2">
        <v>44000000</v>
      </c>
      <c r="S168" s="2">
        <v>75000000</v>
      </c>
      <c r="T168" t="s">
        <v>2618</v>
      </c>
      <c r="U168" t="s">
        <v>25</v>
      </c>
    </row>
    <row r="169" spans="1:21" x14ac:dyDescent="0.25">
      <c r="A169" t="b">
        <v>0</v>
      </c>
      <c r="B169" t="s">
        <v>25</v>
      </c>
      <c r="C169" t="s">
        <v>2619</v>
      </c>
      <c r="D169" t="s">
        <v>2620</v>
      </c>
      <c r="F169">
        <v>1</v>
      </c>
      <c r="G169">
        <v>1</v>
      </c>
      <c r="H169">
        <v>2</v>
      </c>
      <c r="I169" t="s">
        <v>23</v>
      </c>
      <c r="J169" t="s">
        <v>2621</v>
      </c>
      <c r="K169">
        <v>4</v>
      </c>
      <c r="L169" s="1">
        <v>229727512595</v>
      </c>
      <c r="M169" t="s">
        <v>424</v>
      </c>
      <c r="N169" t="s">
        <v>25</v>
      </c>
      <c r="O169" t="s">
        <v>424</v>
      </c>
      <c r="P169" t="s">
        <v>25</v>
      </c>
      <c r="Q169" t="s">
        <v>2622</v>
      </c>
      <c r="S169" s="2">
        <v>5600000</v>
      </c>
      <c r="T169" t="s">
        <v>2623</v>
      </c>
      <c r="U169" t="s">
        <v>25</v>
      </c>
    </row>
    <row r="170" spans="1:21" x14ac:dyDescent="0.25">
      <c r="A170" t="b">
        <v>0</v>
      </c>
      <c r="B170" t="s">
        <v>25</v>
      </c>
      <c r="C170" t="s">
        <v>2431</v>
      </c>
      <c r="D170" t="s">
        <v>2624</v>
      </c>
      <c r="E170" t="s">
        <v>2625</v>
      </c>
      <c r="F170">
        <v>3</v>
      </c>
      <c r="G170">
        <v>4</v>
      </c>
      <c r="H170">
        <v>14</v>
      </c>
      <c r="I170" t="s">
        <v>2237</v>
      </c>
      <c r="J170" t="s">
        <v>2434</v>
      </c>
      <c r="K170">
        <v>3</v>
      </c>
      <c r="L170" s="1">
        <v>298958807913</v>
      </c>
      <c r="M170" t="s">
        <v>25</v>
      </c>
      <c r="N170" t="s">
        <v>25</v>
      </c>
      <c r="O170" t="s">
        <v>25</v>
      </c>
      <c r="P170" t="s">
        <v>25</v>
      </c>
      <c r="Q170" t="s">
        <v>2233</v>
      </c>
      <c r="R170" s="2">
        <v>5100000</v>
      </c>
      <c r="S170" s="2">
        <v>1400000</v>
      </c>
      <c r="T170" t="s">
        <v>2626</v>
      </c>
      <c r="U170" t="s">
        <v>25</v>
      </c>
    </row>
    <row r="171" spans="1:21" x14ac:dyDescent="0.25">
      <c r="A171" t="b">
        <v>0</v>
      </c>
      <c r="B171" t="s">
        <v>25</v>
      </c>
      <c r="C171" t="s">
        <v>2340</v>
      </c>
      <c r="D171" t="s">
        <v>1964</v>
      </c>
      <c r="F171">
        <v>1</v>
      </c>
      <c r="G171">
        <v>1</v>
      </c>
      <c r="H171">
        <v>10</v>
      </c>
      <c r="I171" t="s">
        <v>27</v>
      </c>
      <c r="J171" t="s">
        <v>2342</v>
      </c>
      <c r="K171">
        <v>0</v>
      </c>
      <c r="L171" s="1">
        <v>147271283199</v>
      </c>
      <c r="M171" t="s">
        <v>188</v>
      </c>
      <c r="N171" t="s">
        <v>25</v>
      </c>
      <c r="O171" t="s">
        <v>188</v>
      </c>
      <c r="P171" t="s">
        <v>25</v>
      </c>
      <c r="R171" s="2">
        <v>3900000000</v>
      </c>
      <c r="S171" s="2">
        <v>5400000000</v>
      </c>
      <c r="T171" t="s">
        <v>2627</v>
      </c>
      <c r="U171" t="s">
        <v>25</v>
      </c>
    </row>
    <row r="172" spans="1:21" x14ac:dyDescent="0.25">
      <c r="A172" t="b">
        <v>0</v>
      </c>
      <c r="B172" t="s">
        <v>25</v>
      </c>
      <c r="C172" t="s">
        <v>2628</v>
      </c>
      <c r="D172" t="s">
        <v>2629</v>
      </c>
      <c r="F172">
        <v>1</v>
      </c>
      <c r="G172">
        <v>1</v>
      </c>
      <c r="H172">
        <v>1</v>
      </c>
      <c r="I172" t="s">
        <v>273</v>
      </c>
      <c r="J172" t="s">
        <v>2630</v>
      </c>
      <c r="K172">
        <v>3</v>
      </c>
      <c r="L172" s="1">
        <v>152984345308</v>
      </c>
      <c r="M172" t="s">
        <v>25</v>
      </c>
      <c r="N172" t="s">
        <v>424</v>
      </c>
      <c r="O172" t="s">
        <v>25</v>
      </c>
      <c r="P172" t="s">
        <v>424</v>
      </c>
      <c r="Q172" t="s">
        <v>2631</v>
      </c>
      <c r="T172" t="s">
        <v>2632</v>
      </c>
      <c r="U172" t="s">
        <v>25</v>
      </c>
    </row>
    <row r="173" spans="1:21" x14ac:dyDescent="0.25">
      <c r="A173" t="b">
        <v>0</v>
      </c>
      <c r="B173" t="s">
        <v>25</v>
      </c>
      <c r="C173" t="s">
        <v>2633</v>
      </c>
      <c r="D173" t="s">
        <v>2115</v>
      </c>
      <c r="F173">
        <v>1</v>
      </c>
      <c r="G173">
        <v>1</v>
      </c>
      <c r="H173">
        <v>2</v>
      </c>
      <c r="I173" t="s">
        <v>450</v>
      </c>
      <c r="J173" t="s">
        <v>2634</v>
      </c>
      <c r="K173">
        <v>1</v>
      </c>
      <c r="L173" s="1">
        <v>149674921779</v>
      </c>
      <c r="M173" t="s">
        <v>25</v>
      </c>
      <c r="N173" t="s">
        <v>25</v>
      </c>
      <c r="O173" t="s">
        <v>25</v>
      </c>
      <c r="P173" t="s">
        <v>25</v>
      </c>
      <c r="Q173" t="s">
        <v>2117</v>
      </c>
      <c r="R173" s="2">
        <v>7200000</v>
      </c>
      <c r="S173" s="2">
        <v>9200000</v>
      </c>
      <c r="T173" t="s">
        <v>2635</v>
      </c>
      <c r="U173" t="s">
        <v>25</v>
      </c>
    </row>
    <row r="174" spans="1:21" x14ac:dyDescent="0.25">
      <c r="A174" t="b">
        <v>0</v>
      </c>
      <c r="B174" t="s">
        <v>25</v>
      </c>
      <c r="C174" t="s">
        <v>2167</v>
      </c>
      <c r="D174" t="s">
        <v>2636</v>
      </c>
      <c r="F174">
        <v>1</v>
      </c>
      <c r="G174">
        <v>1</v>
      </c>
      <c r="H174">
        <v>8</v>
      </c>
      <c r="I174" t="s">
        <v>27</v>
      </c>
      <c r="J174" t="s">
        <v>2169</v>
      </c>
      <c r="K174">
        <v>2</v>
      </c>
      <c r="L174" s="1">
        <v>153680164751</v>
      </c>
      <c r="M174" t="s">
        <v>188</v>
      </c>
      <c r="N174" t="s">
        <v>25</v>
      </c>
      <c r="O174" t="s">
        <v>188</v>
      </c>
      <c r="P174" t="s">
        <v>25</v>
      </c>
      <c r="Q174" t="s">
        <v>2170</v>
      </c>
      <c r="R174" s="2">
        <v>1900000000</v>
      </c>
      <c r="S174" s="2">
        <v>2700000000</v>
      </c>
      <c r="T174" t="s">
        <v>2637</v>
      </c>
      <c r="U174" t="s">
        <v>25</v>
      </c>
    </row>
    <row r="175" spans="1:21" x14ac:dyDescent="0.25">
      <c r="A175" t="b">
        <v>0</v>
      </c>
      <c r="B175" t="s">
        <v>25</v>
      </c>
      <c r="C175" t="s">
        <v>2638</v>
      </c>
      <c r="D175" t="s">
        <v>1964</v>
      </c>
      <c r="F175">
        <v>1</v>
      </c>
      <c r="G175">
        <v>1</v>
      </c>
      <c r="H175">
        <v>2</v>
      </c>
      <c r="I175" t="s">
        <v>445</v>
      </c>
      <c r="J175" t="s">
        <v>2639</v>
      </c>
      <c r="K175">
        <v>0</v>
      </c>
      <c r="L175" s="1">
        <v>196890460823</v>
      </c>
      <c r="M175" t="s">
        <v>25</v>
      </c>
      <c r="N175" t="s">
        <v>25</v>
      </c>
      <c r="O175" t="s">
        <v>25</v>
      </c>
      <c r="P175" t="s">
        <v>25</v>
      </c>
      <c r="R175" s="2">
        <v>6500000</v>
      </c>
      <c r="S175" s="2">
        <v>7700000</v>
      </c>
      <c r="T175" t="s">
        <v>2640</v>
      </c>
      <c r="U175" t="s">
        <v>25</v>
      </c>
    </row>
    <row r="176" spans="1:21" x14ac:dyDescent="0.25">
      <c r="A176" t="b">
        <v>0</v>
      </c>
      <c r="B176" t="s">
        <v>25</v>
      </c>
      <c r="C176" t="s">
        <v>2641</v>
      </c>
      <c r="D176" t="s">
        <v>2642</v>
      </c>
      <c r="F176">
        <v>1</v>
      </c>
      <c r="G176">
        <v>1</v>
      </c>
      <c r="H176">
        <v>2</v>
      </c>
      <c r="I176" t="s">
        <v>525</v>
      </c>
      <c r="J176" t="s">
        <v>2643</v>
      </c>
      <c r="K176">
        <v>1</v>
      </c>
      <c r="L176" s="1">
        <v>254917502891</v>
      </c>
      <c r="M176" t="s">
        <v>188</v>
      </c>
      <c r="N176" t="s">
        <v>25</v>
      </c>
      <c r="O176" t="s">
        <v>188</v>
      </c>
      <c r="P176" t="s">
        <v>25</v>
      </c>
      <c r="Q176" t="s">
        <v>2644</v>
      </c>
      <c r="T176" t="s">
        <v>2645</v>
      </c>
      <c r="U176" t="s">
        <v>25</v>
      </c>
    </row>
    <row r="177" spans="1:21" x14ac:dyDescent="0.25">
      <c r="A177" t="b">
        <v>0</v>
      </c>
      <c r="B177" t="s">
        <v>25</v>
      </c>
      <c r="C177" t="s">
        <v>2646</v>
      </c>
      <c r="D177" t="s">
        <v>1964</v>
      </c>
      <c r="F177">
        <v>1</v>
      </c>
      <c r="G177">
        <v>1</v>
      </c>
      <c r="H177">
        <v>2</v>
      </c>
      <c r="I177" t="s">
        <v>103</v>
      </c>
      <c r="J177" t="s">
        <v>2647</v>
      </c>
      <c r="K177">
        <v>0</v>
      </c>
      <c r="L177" s="1">
        <v>146570299556</v>
      </c>
      <c r="M177" t="s">
        <v>188</v>
      </c>
      <c r="N177" t="s">
        <v>25</v>
      </c>
      <c r="O177" t="s">
        <v>188</v>
      </c>
      <c r="P177" t="s">
        <v>25</v>
      </c>
      <c r="R177" s="2">
        <v>5000000</v>
      </c>
      <c r="S177" s="2">
        <v>7000000</v>
      </c>
      <c r="T177" t="s">
        <v>2648</v>
      </c>
      <c r="U177" t="s">
        <v>25</v>
      </c>
    </row>
    <row r="178" spans="1:21" x14ac:dyDescent="0.25">
      <c r="A178" t="b">
        <v>0</v>
      </c>
      <c r="B178" t="s">
        <v>25</v>
      </c>
      <c r="C178" t="s">
        <v>2649</v>
      </c>
      <c r="D178" t="s">
        <v>2650</v>
      </c>
      <c r="F178">
        <v>1</v>
      </c>
      <c r="G178">
        <v>1</v>
      </c>
      <c r="H178">
        <v>5</v>
      </c>
      <c r="I178" t="s">
        <v>187</v>
      </c>
      <c r="J178" t="s">
        <v>2651</v>
      </c>
      <c r="K178">
        <v>3</v>
      </c>
      <c r="L178" s="1">
        <v>178896027359</v>
      </c>
      <c r="M178" t="s">
        <v>188</v>
      </c>
      <c r="N178" t="s">
        <v>25</v>
      </c>
      <c r="O178" t="s">
        <v>188</v>
      </c>
      <c r="P178" t="s">
        <v>25</v>
      </c>
      <c r="Q178" t="s">
        <v>2652</v>
      </c>
      <c r="R178" s="2">
        <v>5900000</v>
      </c>
      <c r="S178" s="2">
        <v>6800000</v>
      </c>
      <c r="T178" t="s">
        <v>2653</v>
      </c>
      <c r="U178" t="s">
        <v>25</v>
      </c>
    </row>
    <row r="179" spans="1:21" x14ac:dyDescent="0.25">
      <c r="A179" t="b">
        <v>0</v>
      </c>
      <c r="B179" t="s">
        <v>25</v>
      </c>
      <c r="C179" t="s">
        <v>2654</v>
      </c>
      <c r="D179" t="s">
        <v>2142</v>
      </c>
      <c r="F179">
        <v>1</v>
      </c>
      <c r="G179">
        <v>1</v>
      </c>
      <c r="H179">
        <v>2</v>
      </c>
      <c r="I179" t="s">
        <v>379</v>
      </c>
      <c r="J179" t="s">
        <v>2655</v>
      </c>
      <c r="K179">
        <v>0</v>
      </c>
      <c r="L179" s="1">
        <v>161186016518</v>
      </c>
      <c r="M179" t="s">
        <v>25</v>
      </c>
      <c r="N179" t="s">
        <v>25</v>
      </c>
      <c r="O179" t="s">
        <v>25</v>
      </c>
      <c r="P179" t="s">
        <v>25</v>
      </c>
      <c r="Q179" t="s">
        <v>2144</v>
      </c>
      <c r="R179" s="2">
        <v>2400000</v>
      </c>
      <c r="S179" s="2">
        <v>3000000</v>
      </c>
      <c r="T179" t="s">
        <v>2656</v>
      </c>
      <c r="U179" t="s">
        <v>25</v>
      </c>
    </row>
    <row r="180" spans="1:21" x14ac:dyDescent="0.25">
      <c r="A180" t="b">
        <v>0</v>
      </c>
      <c r="B180" t="s">
        <v>25</v>
      </c>
      <c r="C180" t="s">
        <v>2386</v>
      </c>
      <c r="F180">
        <v>1</v>
      </c>
      <c r="G180">
        <v>1</v>
      </c>
      <c r="H180">
        <v>2</v>
      </c>
      <c r="I180" t="s">
        <v>190</v>
      </c>
      <c r="J180" t="s">
        <v>2388</v>
      </c>
      <c r="K180">
        <v>0</v>
      </c>
      <c r="L180" s="1">
        <v>208492546242</v>
      </c>
      <c r="M180" t="s">
        <v>25</v>
      </c>
      <c r="N180" t="s">
        <v>25</v>
      </c>
      <c r="O180" t="s">
        <v>25</v>
      </c>
      <c r="P180" t="s">
        <v>25</v>
      </c>
      <c r="R180" s="2">
        <v>3300000</v>
      </c>
      <c r="S180" s="2">
        <v>5000000</v>
      </c>
      <c r="T180" t="s">
        <v>2657</v>
      </c>
      <c r="U180" t="s">
        <v>25</v>
      </c>
    </row>
    <row r="181" spans="1:21" x14ac:dyDescent="0.25">
      <c r="A181" t="b">
        <v>0</v>
      </c>
      <c r="B181" t="s">
        <v>25</v>
      </c>
      <c r="C181" t="s">
        <v>2658</v>
      </c>
      <c r="F181">
        <v>1</v>
      </c>
      <c r="G181">
        <v>1</v>
      </c>
      <c r="H181">
        <v>3</v>
      </c>
      <c r="I181" t="s">
        <v>27</v>
      </c>
      <c r="J181" t="s">
        <v>2659</v>
      </c>
      <c r="K181">
        <v>0</v>
      </c>
      <c r="L181" s="1">
        <v>113655420594</v>
      </c>
      <c r="M181" t="s">
        <v>25</v>
      </c>
      <c r="N181" t="s">
        <v>25</v>
      </c>
      <c r="O181" t="s">
        <v>25</v>
      </c>
      <c r="P181" t="s">
        <v>25</v>
      </c>
      <c r="R181" s="2">
        <v>5600000</v>
      </c>
      <c r="S181" s="2">
        <v>7200000</v>
      </c>
      <c r="T181" t="s">
        <v>2660</v>
      </c>
      <c r="U181" t="s">
        <v>25</v>
      </c>
    </row>
    <row r="182" spans="1:21" x14ac:dyDescent="0.25">
      <c r="A182" t="b">
        <v>0</v>
      </c>
      <c r="B182" t="s">
        <v>25</v>
      </c>
      <c r="C182" t="s">
        <v>2661</v>
      </c>
      <c r="D182" t="s">
        <v>2662</v>
      </c>
      <c r="E182" t="s">
        <v>2663</v>
      </c>
      <c r="F182">
        <v>1</v>
      </c>
      <c r="G182">
        <v>1</v>
      </c>
      <c r="H182">
        <v>5</v>
      </c>
      <c r="I182" t="s">
        <v>58</v>
      </c>
      <c r="J182" t="s">
        <v>2664</v>
      </c>
      <c r="K182">
        <v>6</v>
      </c>
      <c r="L182" s="1">
        <v>376506843339</v>
      </c>
      <c r="M182" t="s">
        <v>25</v>
      </c>
      <c r="N182" t="s">
        <v>25</v>
      </c>
      <c r="O182" t="s">
        <v>25</v>
      </c>
      <c r="P182" t="s">
        <v>25</v>
      </c>
      <c r="Q182" t="s">
        <v>2233</v>
      </c>
      <c r="R182" s="2">
        <v>670000</v>
      </c>
      <c r="T182" t="s">
        <v>2665</v>
      </c>
      <c r="U182" t="s">
        <v>25</v>
      </c>
    </row>
    <row r="183" spans="1:21" x14ac:dyDescent="0.25">
      <c r="A183" t="b">
        <v>0</v>
      </c>
      <c r="B183" t="s">
        <v>25</v>
      </c>
      <c r="C183" t="s">
        <v>2666</v>
      </c>
      <c r="D183" t="s">
        <v>2667</v>
      </c>
      <c r="F183">
        <v>1</v>
      </c>
      <c r="G183">
        <v>1</v>
      </c>
      <c r="H183">
        <v>1</v>
      </c>
      <c r="I183" t="s">
        <v>265</v>
      </c>
      <c r="J183" t="s">
        <v>2668</v>
      </c>
      <c r="K183">
        <v>2</v>
      </c>
      <c r="L183" s="1">
        <v>184792461602</v>
      </c>
      <c r="M183" t="s">
        <v>424</v>
      </c>
      <c r="N183" t="s">
        <v>25</v>
      </c>
      <c r="O183" t="s">
        <v>424</v>
      </c>
      <c r="P183" t="s">
        <v>25</v>
      </c>
      <c r="Q183" t="s">
        <v>2669</v>
      </c>
      <c r="S183" s="2">
        <v>190000</v>
      </c>
      <c r="T183" t="s">
        <v>2670</v>
      </c>
      <c r="U183" t="s">
        <v>25</v>
      </c>
    </row>
    <row r="184" spans="1:21" x14ac:dyDescent="0.25">
      <c r="A184" t="b">
        <v>0</v>
      </c>
      <c r="B184" t="s">
        <v>25</v>
      </c>
      <c r="C184" t="s">
        <v>2340</v>
      </c>
      <c r="D184" t="s">
        <v>2671</v>
      </c>
      <c r="F184">
        <v>1</v>
      </c>
      <c r="G184">
        <v>1</v>
      </c>
      <c r="H184">
        <v>7</v>
      </c>
      <c r="I184" t="s">
        <v>27</v>
      </c>
      <c r="J184" t="s">
        <v>2342</v>
      </c>
      <c r="K184">
        <v>0</v>
      </c>
      <c r="L184" s="1">
        <v>143364204899</v>
      </c>
      <c r="M184" t="s">
        <v>25</v>
      </c>
      <c r="N184" t="s">
        <v>25</v>
      </c>
      <c r="O184" t="s">
        <v>25</v>
      </c>
      <c r="P184" t="s">
        <v>25</v>
      </c>
      <c r="Q184" t="s">
        <v>2672</v>
      </c>
      <c r="R184" s="2">
        <v>290000000</v>
      </c>
      <c r="S184" s="2">
        <v>400000000</v>
      </c>
      <c r="T184" t="s">
        <v>2673</v>
      </c>
      <c r="U184" t="s">
        <v>25</v>
      </c>
    </row>
    <row r="185" spans="1:21" x14ac:dyDescent="0.25">
      <c r="A185" t="b">
        <v>0</v>
      </c>
      <c r="B185" t="s">
        <v>25</v>
      </c>
      <c r="C185" t="s">
        <v>2674</v>
      </c>
      <c r="D185" t="s">
        <v>2487</v>
      </c>
      <c r="F185">
        <v>1</v>
      </c>
      <c r="G185">
        <v>1</v>
      </c>
      <c r="H185">
        <v>1</v>
      </c>
      <c r="I185" t="s">
        <v>77</v>
      </c>
      <c r="J185" t="s">
        <v>2675</v>
      </c>
      <c r="K185">
        <v>2</v>
      </c>
      <c r="L185" s="1">
        <v>142169070012</v>
      </c>
      <c r="M185" t="s">
        <v>25</v>
      </c>
      <c r="N185" t="s">
        <v>424</v>
      </c>
      <c r="O185" t="s">
        <v>25</v>
      </c>
      <c r="P185" t="s">
        <v>424</v>
      </c>
      <c r="Q185" t="s">
        <v>2489</v>
      </c>
      <c r="R185" s="2">
        <v>8300000</v>
      </c>
      <c r="T185" t="s">
        <v>2676</v>
      </c>
      <c r="U185" t="s">
        <v>25</v>
      </c>
    </row>
    <row r="186" spans="1:21" x14ac:dyDescent="0.25">
      <c r="A186" t="b">
        <v>0</v>
      </c>
      <c r="B186" t="s">
        <v>25</v>
      </c>
      <c r="C186" t="s">
        <v>2677</v>
      </c>
      <c r="D186" t="s">
        <v>1964</v>
      </c>
      <c r="F186">
        <v>1</v>
      </c>
      <c r="G186">
        <v>1</v>
      </c>
      <c r="H186">
        <v>2</v>
      </c>
      <c r="I186" t="s">
        <v>202</v>
      </c>
      <c r="J186" t="s">
        <v>2678</v>
      </c>
      <c r="K186">
        <v>0</v>
      </c>
      <c r="L186" s="1">
        <v>160677074069</v>
      </c>
      <c r="M186" t="s">
        <v>25</v>
      </c>
      <c r="N186" t="s">
        <v>25</v>
      </c>
      <c r="O186" t="s">
        <v>25</v>
      </c>
      <c r="P186" t="s">
        <v>25</v>
      </c>
      <c r="R186" s="2">
        <v>6800000</v>
      </c>
      <c r="S186" s="2">
        <v>9600000</v>
      </c>
      <c r="T186" t="s">
        <v>2679</v>
      </c>
      <c r="U186" t="s">
        <v>25</v>
      </c>
    </row>
    <row r="187" spans="1:21" x14ac:dyDescent="0.25">
      <c r="A187" t="b">
        <v>0</v>
      </c>
      <c r="B187" t="s">
        <v>25</v>
      </c>
      <c r="C187" t="s">
        <v>2680</v>
      </c>
      <c r="D187" t="s">
        <v>2681</v>
      </c>
      <c r="F187">
        <v>1</v>
      </c>
      <c r="G187">
        <v>1</v>
      </c>
      <c r="H187">
        <v>3</v>
      </c>
      <c r="I187" t="s">
        <v>23</v>
      </c>
      <c r="J187" t="s">
        <v>2682</v>
      </c>
      <c r="K187">
        <v>4</v>
      </c>
      <c r="L187" s="1">
        <v>186908441203</v>
      </c>
      <c r="M187" t="s">
        <v>424</v>
      </c>
      <c r="N187" t="s">
        <v>25</v>
      </c>
      <c r="O187" t="s">
        <v>424</v>
      </c>
      <c r="P187" t="s">
        <v>25</v>
      </c>
      <c r="Q187" t="s">
        <v>2683</v>
      </c>
      <c r="S187" s="2">
        <v>18000000</v>
      </c>
      <c r="T187" t="s">
        <v>2684</v>
      </c>
      <c r="U187" t="s">
        <v>25</v>
      </c>
    </row>
    <row r="188" spans="1:21" x14ac:dyDescent="0.25">
      <c r="A188" t="b">
        <v>0</v>
      </c>
      <c r="B188" t="s">
        <v>25</v>
      </c>
      <c r="C188" t="s">
        <v>2685</v>
      </c>
      <c r="D188" t="s">
        <v>1964</v>
      </c>
      <c r="F188">
        <v>1</v>
      </c>
      <c r="G188">
        <v>1</v>
      </c>
      <c r="H188">
        <v>2</v>
      </c>
      <c r="I188" t="s">
        <v>245</v>
      </c>
      <c r="J188" t="s">
        <v>2686</v>
      </c>
      <c r="K188">
        <v>0</v>
      </c>
      <c r="L188" s="1">
        <v>152169282476</v>
      </c>
      <c r="M188" t="s">
        <v>25</v>
      </c>
      <c r="N188" t="s">
        <v>25</v>
      </c>
      <c r="O188" t="s">
        <v>25</v>
      </c>
      <c r="P188" t="s">
        <v>25</v>
      </c>
      <c r="R188" s="2">
        <v>5600000</v>
      </c>
      <c r="S188" s="2">
        <v>8300000</v>
      </c>
      <c r="T188" t="s">
        <v>2687</v>
      </c>
      <c r="U188" t="s">
        <v>25</v>
      </c>
    </row>
    <row r="189" spans="1:21" x14ac:dyDescent="0.25">
      <c r="A189" t="b">
        <v>0</v>
      </c>
      <c r="B189" t="s">
        <v>25</v>
      </c>
      <c r="C189" t="s">
        <v>2688</v>
      </c>
      <c r="D189" t="s">
        <v>2560</v>
      </c>
      <c r="F189">
        <v>1</v>
      </c>
      <c r="G189">
        <v>1</v>
      </c>
      <c r="H189">
        <v>2</v>
      </c>
      <c r="I189" t="s">
        <v>92</v>
      </c>
      <c r="J189" t="s">
        <v>2689</v>
      </c>
      <c r="K189">
        <v>2</v>
      </c>
      <c r="L189" s="1">
        <v>290321578356</v>
      </c>
      <c r="M189" t="s">
        <v>25</v>
      </c>
      <c r="N189" t="s">
        <v>25</v>
      </c>
      <c r="O189" t="s">
        <v>25</v>
      </c>
      <c r="P189" t="s">
        <v>25</v>
      </c>
      <c r="Q189" t="s">
        <v>2157</v>
      </c>
      <c r="R189" s="2">
        <v>680000</v>
      </c>
      <c r="S189" s="2">
        <v>230000</v>
      </c>
      <c r="T189" t="s">
        <v>2690</v>
      </c>
      <c r="U189" t="s">
        <v>25</v>
      </c>
    </row>
    <row r="190" spans="1:21" x14ac:dyDescent="0.25">
      <c r="A190" t="b">
        <v>0</v>
      </c>
      <c r="B190" t="s">
        <v>25</v>
      </c>
      <c r="C190" t="s">
        <v>2691</v>
      </c>
      <c r="D190" t="s">
        <v>2692</v>
      </c>
      <c r="F190">
        <v>2</v>
      </c>
      <c r="G190">
        <v>2</v>
      </c>
      <c r="H190">
        <v>2</v>
      </c>
      <c r="I190" t="s">
        <v>2054</v>
      </c>
      <c r="J190" t="s">
        <v>2693</v>
      </c>
      <c r="K190">
        <v>3</v>
      </c>
      <c r="L190" s="1">
        <v>167681260631</v>
      </c>
      <c r="M190" t="s">
        <v>25</v>
      </c>
      <c r="N190" t="s">
        <v>25</v>
      </c>
      <c r="O190" t="s">
        <v>25</v>
      </c>
      <c r="P190" t="s">
        <v>25</v>
      </c>
      <c r="Q190" t="s">
        <v>2694</v>
      </c>
      <c r="R190" s="2">
        <v>6600000</v>
      </c>
      <c r="S190" s="2">
        <v>8800000</v>
      </c>
      <c r="T190" t="s">
        <v>2695</v>
      </c>
      <c r="U190" t="s">
        <v>25</v>
      </c>
    </row>
    <row r="191" spans="1:21" x14ac:dyDescent="0.25">
      <c r="A191" t="b">
        <v>0</v>
      </c>
      <c r="B191" t="s">
        <v>25</v>
      </c>
      <c r="C191" t="s">
        <v>2696</v>
      </c>
      <c r="D191" t="s">
        <v>2697</v>
      </c>
      <c r="F191">
        <v>1</v>
      </c>
      <c r="G191">
        <v>1</v>
      </c>
      <c r="H191">
        <v>3</v>
      </c>
      <c r="I191" t="s">
        <v>264</v>
      </c>
      <c r="J191" t="s">
        <v>2698</v>
      </c>
      <c r="K191">
        <v>1</v>
      </c>
      <c r="L191" s="1">
        <v>182169230595</v>
      </c>
      <c r="M191" t="s">
        <v>25</v>
      </c>
      <c r="N191" t="s">
        <v>25</v>
      </c>
      <c r="O191" t="s">
        <v>25</v>
      </c>
      <c r="P191" t="s">
        <v>25</v>
      </c>
      <c r="Q191" t="s">
        <v>2699</v>
      </c>
      <c r="S191" s="2">
        <v>440000</v>
      </c>
      <c r="T191" t="s">
        <v>2700</v>
      </c>
      <c r="U191" t="s">
        <v>25</v>
      </c>
    </row>
    <row r="192" spans="1:21" x14ac:dyDescent="0.25">
      <c r="A192" t="b">
        <v>0</v>
      </c>
      <c r="B192" t="s">
        <v>25</v>
      </c>
      <c r="C192" t="s">
        <v>2701</v>
      </c>
      <c r="D192" t="s">
        <v>2702</v>
      </c>
      <c r="F192">
        <v>1</v>
      </c>
      <c r="G192">
        <v>1</v>
      </c>
      <c r="H192">
        <v>2</v>
      </c>
      <c r="I192" t="s">
        <v>419</v>
      </c>
      <c r="J192" t="s">
        <v>2703</v>
      </c>
      <c r="K192">
        <v>2</v>
      </c>
      <c r="L192" s="1">
        <v>125968549574</v>
      </c>
      <c r="M192" t="s">
        <v>188</v>
      </c>
      <c r="N192" t="s">
        <v>25</v>
      </c>
      <c r="O192" t="s">
        <v>188</v>
      </c>
      <c r="P192" t="s">
        <v>25</v>
      </c>
      <c r="Q192" t="s">
        <v>2704</v>
      </c>
      <c r="R192" s="2">
        <v>840000</v>
      </c>
      <c r="S192" s="2">
        <v>1200000</v>
      </c>
      <c r="T192">
        <v>66</v>
      </c>
      <c r="U192" t="s">
        <v>25</v>
      </c>
    </row>
    <row r="193" spans="1:21" x14ac:dyDescent="0.25">
      <c r="A193" t="b">
        <v>0</v>
      </c>
      <c r="B193" t="s">
        <v>25</v>
      </c>
      <c r="C193" t="s">
        <v>2705</v>
      </c>
      <c r="D193" t="s">
        <v>2706</v>
      </c>
      <c r="F193">
        <v>1</v>
      </c>
      <c r="G193">
        <v>1</v>
      </c>
      <c r="H193">
        <v>2</v>
      </c>
      <c r="I193" t="s">
        <v>100</v>
      </c>
      <c r="J193" t="s">
        <v>2707</v>
      </c>
      <c r="K193">
        <v>1</v>
      </c>
      <c r="L193" s="1">
        <v>175094864605</v>
      </c>
      <c r="M193" t="s">
        <v>25</v>
      </c>
      <c r="N193" t="s">
        <v>25</v>
      </c>
      <c r="O193" t="s">
        <v>25</v>
      </c>
      <c r="P193" t="s">
        <v>25</v>
      </c>
      <c r="Q193" t="s">
        <v>2170</v>
      </c>
      <c r="R193" s="2">
        <v>110000000</v>
      </c>
      <c r="S193" s="2">
        <v>140000000</v>
      </c>
      <c r="T193" t="s">
        <v>2708</v>
      </c>
      <c r="U193" t="s">
        <v>25</v>
      </c>
    </row>
    <row r="194" spans="1:21" x14ac:dyDescent="0.25">
      <c r="A194" t="b">
        <v>0</v>
      </c>
      <c r="B194" t="s">
        <v>25</v>
      </c>
      <c r="C194" t="s">
        <v>2709</v>
      </c>
      <c r="D194" t="s">
        <v>2710</v>
      </c>
      <c r="E194" t="s">
        <v>2711</v>
      </c>
      <c r="F194">
        <v>2</v>
      </c>
      <c r="G194">
        <v>2</v>
      </c>
      <c r="H194">
        <v>6</v>
      </c>
      <c r="I194" t="s">
        <v>2054</v>
      </c>
      <c r="J194" t="s">
        <v>2712</v>
      </c>
      <c r="K194">
        <v>4</v>
      </c>
      <c r="L194" s="1">
        <v>226020710495</v>
      </c>
      <c r="M194" t="s">
        <v>25</v>
      </c>
      <c r="N194" t="s">
        <v>25</v>
      </c>
      <c r="O194" t="s">
        <v>25</v>
      </c>
      <c r="P194" t="s">
        <v>25</v>
      </c>
      <c r="Q194" t="s">
        <v>2233</v>
      </c>
      <c r="R194" s="2">
        <v>1800000</v>
      </c>
      <c r="S194" s="2">
        <v>2200000</v>
      </c>
      <c r="T194" t="s">
        <v>2713</v>
      </c>
      <c r="U194" t="s">
        <v>25</v>
      </c>
    </row>
    <row r="195" spans="1:21" x14ac:dyDescent="0.25">
      <c r="A195" t="b">
        <v>0</v>
      </c>
      <c r="B195" t="s">
        <v>25</v>
      </c>
      <c r="C195" t="s">
        <v>2316</v>
      </c>
      <c r="D195" t="s">
        <v>1964</v>
      </c>
      <c r="F195">
        <v>1</v>
      </c>
      <c r="G195">
        <v>1</v>
      </c>
      <c r="H195">
        <v>2</v>
      </c>
      <c r="I195" t="s">
        <v>109</v>
      </c>
      <c r="J195" t="s">
        <v>2318</v>
      </c>
      <c r="K195">
        <v>1</v>
      </c>
      <c r="L195" s="1">
        <v>164079147615</v>
      </c>
      <c r="M195" t="s">
        <v>25</v>
      </c>
      <c r="N195" t="s">
        <v>25</v>
      </c>
      <c r="O195" t="s">
        <v>25</v>
      </c>
      <c r="P195" t="s">
        <v>25</v>
      </c>
      <c r="R195" s="2">
        <v>37000000</v>
      </c>
      <c r="S195" s="2">
        <v>46000000</v>
      </c>
      <c r="T195" t="s">
        <v>2714</v>
      </c>
      <c r="U195" t="s">
        <v>25</v>
      </c>
    </row>
    <row r="196" spans="1:21" x14ac:dyDescent="0.25">
      <c r="A196" t="b">
        <v>0</v>
      </c>
      <c r="B196" t="s">
        <v>25</v>
      </c>
      <c r="C196" t="s">
        <v>2715</v>
      </c>
      <c r="D196" t="s">
        <v>2716</v>
      </c>
      <c r="F196">
        <v>1</v>
      </c>
      <c r="G196">
        <v>1</v>
      </c>
      <c r="H196">
        <v>2</v>
      </c>
      <c r="I196" t="s">
        <v>121</v>
      </c>
      <c r="J196" t="s">
        <v>2717</v>
      </c>
      <c r="K196">
        <v>3</v>
      </c>
      <c r="L196" s="1">
        <v>166086531063</v>
      </c>
      <c r="M196" t="s">
        <v>25</v>
      </c>
      <c r="N196" t="s">
        <v>25</v>
      </c>
      <c r="O196" t="s">
        <v>25</v>
      </c>
      <c r="P196" t="s">
        <v>25</v>
      </c>
      <c r="Q196" t="s">
        <v>2718</v>
      </c>
      <c r="S196" s="2">
        <v>2900000</v>
      </c>
      <c r="T196" t="s">
        <v>2719</v>
      </c>
      <c r="U196" t="s">
        <v>25</v>
      </c>
    </row>
    <row r="197" spans="1:21" x14ac:dyDescent="0.25">
      <c r="A197" t="b">
        <v>0</v>
      </c>
      <c r="B197" t="s">
        <v>25</v>
      </c>
      <c r="C197" t="s">
        <v>2720</v>
      </c>
      <c r="D197" t="s">
        <v>2721</v>
      </c>
      <c r="F197">
        <v>1</v>
      </c>
      <c r="G197">
        <v>1</v>
      </c>
      <c r="H197">
        <v>3</v>
      </c>
      <c r="I197" t="s">
        <v>23</v>
      </c>
      <c r="J197" t="s">
        <v>2722</v>
      </c>
      <c r="K197">
        <v>5</v>
      </c>
      <c r="L197" s="1">
        <v>188306367657</v>
      </c>
      <c r="M197" t="s">
        <v>25</v>
      </c>
      <c r="N197" t="s">
        <v>25</v>
      </c>
      <c r="O197" t="s">
        <v>25</v>
      </c>
      <c r="P197" t="s">
        <v>25</v>
      </c>
      <c r="Q197" t="s">
        <v>2723</v>
      </c>
      <c r="R197" s="2">
        <v>4400000</v>
      </c>
      <c r="S197" s="2">
        <v>5800000</v>
      </c>
      <c r="T197" t="s">
        <v>2724</v>
      </c>
      <c r="U197" t="s">
        <v>25</v>
      </c>
    </row>
    <row r="198" spans="1:21" x14ac:dyDescent="0.25">
      <c r="A198" t="b">
        <v>0</v>
      </c>
      <c r="B198" t="s">
        <v>25</v>
      </c>
      <c r="C198" t="s">
        <v>2725</v>
      </c>
      <c r="D198" t="s">
        <v>2726</v>
      </c>
      <c r="F198">
        <v>1</v>
      </c>
      <c r="G198">
        <v>1</v>
      </c>
      <c r="H198">
        <v>2</v>
      </c>
      <c r="I198" t="s">
        <v>165</v>
      </c>
      <c r="J198" t="s">
        <v>2727</v>
      </c>
      <c r="K198">
        <v>3</v>
      </c>
      <c r="L198" s="1">
        <v>258934197575</v>
      </c>
      <c r="M198" t="s">
        <v>25</v>
      </c>
      <c r="N198" t="s">
        <v>188</v>
      </c>
      <c r="O198" t="s">
        <v>25</v>
      </c>
      <c r="P198" t="s">
        <v>188</v>
      </c>
      <c r="Q198" t="s">
        <v>2728</v>
      </c>
      <c r="R198" s="2">
        <v>2200000</v>
      </c>
      <c r="S198" s="2">
        <v>1800000</v>
      </c>
      <c r="T198" t="s">
        <v>2729</v>
      </c>
      <c r="U198" t="s">
        <v>25</v>
      </c>
    </row>
    <row r="199" spans="1:21" x14ac:dyDescent="0.25">
      <c r="A199" t="b">
        <v>0</v>
      </c>
      <c r="B199" t="s">
        <v>25</v>
      </c>
      <c r="C199" t="s">
        <v>2730</v>
      </c>
      <c r="F199">
        <v>1</v>
      </c>
      <c r="G199">
        <v>1</v>
      </c>
      <c r="H199">
        <v>2</v>
      </c>
      <c r="I199" t="s">
        <v>454</v>
      </c>
      <c r="J199" t="s">
        <v>2731</v>
      </c>
      <c r="K199">
        <v>0</v>
      </c>
      <c r="L199" s="1">
        <v>123259780206</v>
      </c>
      <c r="M199" t="s">
        <v>25</v>
      </c>
      <c r="N199" t="s">
        <v>25</v>
      </c>
      <c r="O199" t="s">
        <v>25</v>
      </c>
      <c r="P199" t="s">
        <v>25</v>
      </c>
      <c r="R199" s="2">
        <v>2100000</v>
      </c>
      <c r="S199" s="2">
        <v>2700000</v>
      </c>
      <c r="T199" t="s">
        <v>2732</v>
      </c>
      <c r="U199" t="s">
        <v>25</v>
      </c>
    </row>
    <row r="200" spans="1:21" x14ac:dyDescent="0.25">
      <c r="A200" t="b">
        <v>0</v>
      </c>
      <c r="B200" t="s">
        <v>25</v>
      </c>
      <c r="C200" t="s">
        <v>2733</v>
      </c>
      <c r="F200">
        <v>1</v>
      </c>
      <c r="G200">
        <v>1</v>
      </c>
      <c r="H200">
        <v>2</v>
      </c>
      <c r="I200" t="s">
        <v>292</v>
      </c>
      <c r="J200" t="s">
        <v>2734</v>
      </c>
      <c r="K200">
        <v>1</v>
      </c>
      <c r="L200" s="1">
        <v>295039122851</v>
      </c>
      <c r="M200" t="s">
        <v>25</v>
      </c>
      <c r="N200" t="s">
        <v>25</v>
      </c>
      <c r="O200" t="s">
        <v>25</v>
      </c>
      <c r="P200" t="s">
        <v>25</v>
      </c>
      <c r="R200" s="2">
        <v>1300000</v>
      </c>
      <c r="T200" t="s">
        <v>2735</v>
      </c>
      <c r="U200" t="s">
        <v>25</v>
      </c>
    </row>
    <row r="201" spans="1:21" x14ac:dyDescent="0.25">
      <c r="A201" t="b">
        <v>0</v>
      </c>
      <c r="B201" t="s">
        <v>25</v>
      </c>
      <c r="C201" t="s">
        <v>2736</v>
      </c>
      <c r="D201" t="s">
        <v>1964</v>
      </c>
      <c r="F201">
        <v>1</v>
      </c>
      <c r="G201">
        <v>1</v>
      </c>
      <c r="H201">
        <v>2</v>
      </c>
      <c r="I201" t="s">
        <v>170</v>
      </c>
      <c r="J201" t="s">
        <v>2737</v>
      </c>
      <c r="K201">
        <v>0</v>
      </c>
      <c r="L201" s="1">
        <v>116554839256</v>
      </c>
      <c r="M201" t="s">
        <v>25</v>
      </c>
      <c r="N201" t="s">
        <v>188</v>
      </c>
      <c r="O201" t="s">
        <v>25</v>
      </c>
      <c r="P201" t="s">
        <v>188</v>
      </c>
      <c r="R201" s="2">
        <v>3600000</v>
      </c>
      <c r="S201" s="2">
        <v>3400000</v>
      </c>
      <c r="T201" t="s">
        <v>2738</v>
      </c>
      <c r="U201" t="s">
        <v>25</v>
      </c>
    </row>
    <row r="202" spans="1:21" x14ac:dyDescent="0.25">
      <c r="A202" t="b">
        <v>0</v>
      </c>
      <c r="B202" t="s">
        <v>25</v>
      </c>
      <c r="C202" t="s">
        <v>2739</v>
      </c>
      <c r="D202" t="s">
        <v>2740</v>
      </c>
      <c r="E202" t="s">
        <v>2741</v>
      </c>
      <c r="F202">
        <v>1</v>
      </c>
      <c r="G202">
        <v>1</v>
      </c>
      <c r="H202">
        <v>11</v>
      </c>
      <c r="I202" t="s">
        <v>118</v>
      </c>
      <c r="J202" t="s">
        <v>2742</v>
      </c>
      <c r="K202">
        <v>2</v>
      </c>
      <c r="L202" s="1">
        <v>158878532871</v>
      </c>
      <c r="M202" t="s">
        <v>188</v>
      </c>
      <c r="N202" t="s">
        <v>25</v>
      </c>
      <c r="O202" t="s">
        <v>188</v>
      </c>
      <c r="P202" t="s">
        <v>25</v>
      </c>
      <c r="Q202" t="s">
        <v>2743</v>
      </c>
      <c r="R202" s="2">
        <v>610000</v>
      </c>
      <c r="T202" t="s">
        <v>2744</v>
      </c>
      <c r="U202" t="s">
        <v>25</v>
      </c>
    </row>
    <row r="203" spans="1:21" x14ac:dyDescent="0.25">
      <c r="A203" t="b">
        <v>0</v>
      </c>
      <c r="B203" t="s">
        <v>25</v>
      </c>
      <c r="C203" t="s">
        <v>2745</v>
      </c>
      <c r="D203" t="s">
        <v>2746</v>
      </c>
      <c r="F203">
        <v>1</v>
      </c>
      <c r="G203">
        <v>1</v>
      </c>
      <c r="H203">
        <v>2</v>
      </c>
      <c r="I203" t="s">
        <v>60</v>
      </c>
      <c r="J203" t="s">
        <v>2747</v>
      </c>
      <c r="K203">
        <v>5</v>
      </c>
      <c r="L203" s="1">
        <v>181206294834</v>
      </c>
      <c r="M203" t="s">
        <v>188</v>
      </c>
      <c r="N203" t="s">
        <v>25</v>
      </c>
      <c r="O203" t="s">
        <v>188</v>
      </c>
      <c r="P203" t="s">
        <v>25</v>
      </c>
      <c r="Q203" t="s">
        <v>2748</v>
      </c>
      <c r="R203" s="2">
        <v>1900000</v>
      </c>
      <c r="S203" s="2">
        <v>1900000</v>
      </c>
      <c r="T203" t="s">
        <v>2749</v>
      </c>
      <c r="U203" t="s">
        <v>25</v>
      </c>
    </row>
    <row r="204" spans="1:21" x14ac:dyDescent="0.25">
      <c r="A204" t="b">
        <v>0</v>
      </c>
      <c r="B204" t="s">
        <v>25</v>
      </c>
      <c r="C204" t="s">
        <v>2750</v>
      </c>
      <c r="D204" t="s">
        <v>2751</v>
      </c>
      <c r="F204">
        <v>1</v>
      </c>
      <c r="G204">
        <v>1</v>
      </c>
      <c r="H204">
        <v>1</v>
      </c>
      <c r="I204" t="s">
        <v>60</v>
      </c>
      <c r="J204" t="s">
        <v>2752</v>
      </c>
      <c r="K204">
        <v>3</v>
      </c>
      <c r="L204" s="1">
        <v>151287844191</v>
      </c>
      <c r="M204" t="s">
        <v>25</v>
      </c>
      <c r="N204" t="s">
        <v>424</v>
      </c>
      <c r="O204" t="s">
        <v>25</v>
      </c>
      <c r="P204" t="s">
        <v>424</v>
      </c>
      <c r="Q204" t="s">
        <v>2753</v>
      </c>
      <c r="R204" s="2">
        <v>7300000</v>
      </c>
      <c r="T204" t="s">
        <v>2754</v>
      </c>
      <c r="U204" t="s">
        <v>25</v>
      </c>
    </row>
    <row r="205" spans="1:21" x14ac:dyDescent="0.25">
      <c r="A205" t="b">
        <v>0</v>
      </c>
      <c r="B205" t="s">
        <v>25</v>
      </c>
      <c r="C205" t="s">
        <v>2755</v>
      </c>
      <c r="D205" t="s">
        <v>2756</v>
      </c>
      <c r="F205">
        <v>1</v>
      </c>
      <c r="G205">
        <v>1</v>
      </c>
      <c r="H205">
        <v>1</v>
      </c>
      <c r="I205" t="s">
        <v>625</v>
      </c>
      <c r="J205" t="s">
        <v>2757</v>
      </c>
      <c r="K205">
        <v>2</v>
      </c>
      <c r="L205" s="1">
        <v>158584451568</v>
      </c>
      <c r="M205" t="s">
        <v>424</v>
      </c>
      <c r="N205" t="s">
        <v>25</v>
      </c>
      <c r="O205" t="s">
        <v>424</v>
      </c>
      <c r="P205" t="s">
        <v>25</v>
      </c>
      <c r="Q205" t="s">
        <v>2758</v>
      </c>
      <c r="S205" s="2">
        <v>640000</v>
      </c>
      <c r="T205" t="s">
        <v>626</v>
      </c>
      <c r="U205" t="s">
        <v>25</v>
      </c>
    </row>
    <row r="206" spans="1:21" x14ac:dyDescent="0.25">
      <c r="A206" t="b">
        <v>0</v>
      </c>
      <c r="B206" t="s">
        <v>25</v>
      </c>
      <c r="C206" t="s">
        <v>2759</v>
      </c>
      <c r="D206" t="s">
        <v>2760</v>
      </c>
      <c r="E206" t="s">
        <v>2761</v>
      </c>
      <c r="F206">
        <v>1</v>
      </c>
      <c r="G206">
        <v>1</v>
      </c>
      <c r="H206">
        <v>3</v>
      </c>
      <c r="I206" t="s">
        <v>23</v>
      </c>
      <c r="J206" t="s">
        <v>2762</v>
      </c>
      <c r="K206">
        <v>4</v>
      </c>
      <c r="L206" s="1">
        <v>297657757417</v>
      </c>
      <c r="M206" t="s">
        <v>25</v>
      </c>
      <c r="N206" t="s">
        <v>25</v>
      </c>
      <c r="O206" t="s">
        <v>25</v>
      </c>
      <c r="P206" t="s">
        <v>25</v>
      </c>
      <c r="Q206" t="s">
        <v>2763</v>
      </c>
      <c r="R206" s="2">
        <v>50000000</v>
      </c>
      <c r="S206" s="2">
        <v>65000000</v>
      </c>
      <c r="T206" t="s">
        <v>2764</v>
      </c>
      <c r="U206" t="s">
        <v>25</v>
      </c>
    </row>
    <row r="207" spans="1:21" x14ac:dyDescent="0.25">
      <c r="A207" t="b">
        <v>0</v>
      </c>
      <c r="B207" t="s">
        <v>25</v>
      </c>
      <c r="C207" t="s">
        <v>2765</v>
      </c>
      <c r="D207" t="s">
        <v>2766</v>
      </c>
      <c r="F207">
        <v>1</v>
      </c>
      <c r="G207">
        <v>2</v>
      </c>
      <c r="H207">
        <v>2</v>
      </c>
      <c r="I207" t="s">
        <v>279</v>
      </c>
      <c r="J207" t="s">
        <v>2767</v>
      </c>
      <c r="K207">
        <v>3</v>
      </c>
      <c r="L207" s="1">
        <v>13177273608</v>
      </c>
      <c r="M207" t="s">
        <v>188</v>
      </c>
      <c r="N207" t="s">
        <v>25</v>
      </c>
      <c r="O207" t="s">
        <v>188</v>
      </c>
      <c r="P207" t="s">
        <v>25</v>
      </c>
      <c r="Q207" t="s">
        <v>2768</v>
      </c>
      <c r="R207" s="2">
        <v>1600000</v>
      </c>
      <c r="S207" s="2">
        <v>2900000</v>
      </c>
      <c r="T207" t="s">
        <v>2769</v>
      </c>
      <c r="U207" t="s">
        <v>25</v>
      </c>
    </row>
    <row r="208" spans="1:21" x14ac:dyDescent="0.25">
      <c r="A208" t="b">
        <v>0</v>
      </c>
      <c r="B208" t="s">
        <v>25</v>
      </c>
      <c r="C208" t="s">
        <v>2770</v>
      </c>
      <c r="D208" t="s">
        <v>2771</v>
      </c>
      <c r="F208">
        <v>1</v>
      </c>
      <c r="G208">
        <v>1</v>
      </c>
      <c r="H208">
        <v>2</v>
      </c>
      <c r="I208" t="s">
        <v>136</v>
      </c>
      <c r="J208" t="s">
        <v>2772</v>
      </c>
      <c r="K208">
        <v>2</v>
      </c>
      <c r="L208" s="1">
        <v>157080125365</v>
      </c>
      <c r="M208" t="s">
        <v>25</v>
      </c>
      <c r="N208" t="s">
        <v>25</v>
      </c>
      <c r="O208" t="s">
        <v>25</v>
      </c>
      <c r="P208" t="s">
        <v>25</v>
      </c>
      <c r="Q208" t="s">
        <v>2773</v>
      </c>
      <c r="R208" s="2">
        <v>57000000</v>
      </c>
      <c r="S208" s="2">
        <v>79000000</v>
      </c>
      <c r="T208" t="s">
        <v>2774</v>
      </c>
      <c r="U208" t="s">
        <v>25</v>
      </c>
    </row>
    <row r="209" spans="1:21" x14ac:dyDescent="0.25">
      <c r="A209" t="b">
        <v>0</v>
      </c>
      <c r="B209" t="s">
        <v>25</v>
      </c>
      <c r="C209" t="s">
        <v>2775</v>
      </c>
      <c r="D209" t="s">
        <v>2776</v>
      </c>
      <c r="F209">
        <v>1</v>
      </c>
      <c r="G209">
        <v>1</v>
      </c>
      <c r="H209">
        <v>2</v>
      </c>
      <c r="I209" t="s">
        <v>233</v>
      </c>
      <c r="J209" t="s">
        <v>2777</v>
      </c>
      <c r="K209">
        <v>2</v>
      </c>
      <c r="L209" s="1">
        <v>186302622761</v>
      </c>
      <c r="M209" t="s">
        <v>188</v>
      </c>
      <c r="N209" t="s">
        <v>25</v>
      </c>
      <c r="O209" t="s">
        <v>188</v>
      </c>
      <c r="P209" t="s">
        <v>25</v>
      </c>
      <c r="Q209" t="s">
        <v>2778</v>
      </c>
      <c r="R209" s="2">
        <v>12000000</v>
      </c>
      <c r="S209" s="2">
        <v>18000000</v>
      </c>
      <c r="T209" t="s">
        <v>2779</v>
      </c>
      <c r="U209" t="s">
        <v>25</v>
      </c>
    </row>
    <row r="210" spans="1:21" x14ac:dyDescent="0.25">
      <c r="A210" t="b">
        <v>0</v>
      </c>
      <c r="B210" t="s">
        <v>25</v>
      </c>
      <c r="C210" t="s">
        <v>2415</v>
      </c>
      <c r="D210" t="s">
        <v>2780</v>
      </c>
      <c r="E210" t="s">
        <v>2781</v>
      </c>
      <c r="F210">
        <v>1</v>
      </c>
      <c r="G210">
        <v>2</v>
      </c>
      <c r="H210">
        <v>8</v>
      </c>
      <c r="I210" t="s">
        <v>63</v>
      </c>
      <c r="J210" t="s">
        <v>2418</v>
      </c>
      <c r="K210">
        <v>3</v>
      </c>
      <c r="L210" s="1">
        <v>295556734382</v>
      </c>
      <c r="M210" t="s">
        <v>25</v>
      </c>
      <c r="N210" t="s">
        <v>188</v>
      </c>
      <c r="O210" t="s">
        <v>25</v>
      </c>
      <c r="P210" t="s">
        <v>188</v>
      </c>
      <c r="Q210" t="s">
        <v>2782</v>
      </c>
      <c r="R210" s="2">
        <v>1600000</v>
      </c>
      <c r="S210" s="2">
        <v>1600000</v>
      </c>
      <c r="T210" t="s">
        <v>2783</v>
      </c>
      <c r="U210" t="s">
        <v>25</v>
      </c>
    </row>
    <row r="211" spans="1:21" x14ac:dyDescent="0.25">
      <c r="A211" t="b">
        <v>0</v>
      </c>
      <c r="B211" t="s">
        <v>25</v>
      </c>
      <c r="C211" t="s">
        <v>2368</v>
      </c>
      <c r="D211" t="s">
        <v>2081</v>
      </c>
      <c r="F211">
        <v>4</v>
      </c>
      <c r="G211">
        <v>5</v>
      </c>
      <c r="H211">
        <v>3</v>
      </c>
      <c r="I211" t="s">
        <v>2105</v>
      </c>
      <c r="J211" t="s">
        <v>2369</v>
      </c>
      <c r="K211">
        <v>1</v>
      </c>
      <c r="L211" s="1">
        <v>185891813337</v>
      </c>
      <c r="M211" t="s">
        <v>25</v>
      </c>
      <c r="N211" t="s">
        <v>25</v>
      </c>
      <c r="O211" t="s">
        <v>25</v>
      </c>
      <c r="P211" t="s">
        <v>25</v>
      </c>
      <c r="Q211" t="s">
        <v>2083</v>
      </c>
      <c r="R211" s="2">
        <v>12000000</v>
      </c>
      <c r="S211" s="2">
        <v>16000000</v>
      </c>
      <c r="T211" t="s">
        <v>2784</v>
      </c>
      <c r="U211" t="s">
        <v>25</v>
      </c>
    </row>
    <row r="212" spans="1:21" x14ac:dyDescent="0.25">
      <c r="A212" t="b">
        <v>0</v>
      </c>
      <c r="B212" t="s">
        <v>25</v>
      </c>
      <c r="C212" t="s">
        <v>2785</v>
      </c>
      <c r="D212" t="s">
        <v>1964</v>
      </c>
      <c r="F212">
        <v>1</v>
      </c>
      <c r="G212">
        <v>1</v>
      </c>
      <c r="H212">
        <v>2</v>
      </c>
      <c r="I212" t="s">
        <v>336</v>
      </c>
      <c r="J212" t="s">
        <v>2786</v>
      </c>
      <c r="K212">
        <v>0</v>
      </c>
      <c r="L212" s="1">
        <v>134864916915</v>
      </c>
      <c r="M212" t="s">
        <v>25</v>
      </c>
      <c r="N212" t="s">
        <v>25</v>
      </c>
      <c r="O212" t="s">
        <v>25</v>
      </c>
      <c r="P212" t="s">
        <v>25</v>
      </c>
      <c r="R212" s="2">
        <v>710000</v>
      </c>
      <c r="S212" s="2">
        <v>560000</v>
      </c>
      <c r="T212" t="s">
        <v>2787</v>
      </c>
      <c r="U212" t="s">
        <v>25</v>
      </c>
    </row>
    <row r="213" spans="1:21" x14ac:dyDescent="0.25">
      <c r="A213" t="b">
        <v>0</v>
      </c>
      <c r="B213" t="s">
        <v>25</v>
      </c>
      <c r="C213" t="s">
        <v>2788</v>
      </c>
      <c r="D213" t="s">
        <v>2789</v>
      </c>
      <c r="F213">
        <v>1</v>
      </c>
      <c r="G213">
        <v>1</v>
      </c>
      <c r="H213">
        <v>2</v>
      </c>
      <c r="I213" t="s">
        <v>116</v>
      </c>
      <c r="J213" t="s">
        <v>2790</v>
      </c>
      <c r="K213">
        <v>3</v>
      </c>
      <c r="L213" s="1">
        <v>138978487564</v>
      </c>
      <c r="M213" t="s">
        <v>25</v>
      </c>
      <c r="N213" t="s">
        <v>25</v>
      </c>
      <c r="O213" t="s">
        <v>25</v>
      </c>
      <c r="P213" t="s">
        <v>25</v>
      </c>
      <c r="Q213" t="s">
        <v>2791</v>
      </c>
      <c r="R213" s="2">
        <v>6800000</v>
      </c>
      <c r="S213" s="2">
        <v>9000000</v>
      </c>
      <c r="T213" t="s">
        <v>2787</v>
      </c>
      <c r="U213" t="s">
        <v>25</v>
      </c>
    </row>
    <row r="214" spans="1:21" x14ac:dyDescent="0.25">
      <c r="A214" t="b">
        <v>0</v>
      </c>
      <c r="B214" t="s">
        <v>25</v>
      </c>
      <c r="C214" t="s">
        <v>2792</v>
      </c>
      <c r="D214" t="s">
        <v>2793</v>
      </c>
      <c r="F214">
        <v>1</v>
      </c>
      <c r="G214">
        <v>1</v>
      </c>
      <c r="H214">
        <v>2</v>
      </c>
      <c r="I214" t="s">
        <v>73</v>
      </c>
      <c r="J214" t="s">
        <v>2794</v>
      </c>
      <c r="K214">
        <v>3</v>
      </c>
      <c r="L214" s="1">
        <v>323363246287</v>
      </c>
      <c r="M214" t="s">
        <v>424</v>
      </c>
      <c r="N214" t="s">
        <v>25</v>
      </c>
      <c r="O214" t="s">
        <v>424</v>
      </c>
      <c r="P214" t="s">
        <v>25</v>
      </c>
      <c r="Q214" t="s">
        <v>2795</v>
      </c>
      <c r="T214" t="s">
        <v>2796</v>
      </c>
      <c r="U214" t="s">
        <v>25</v>
      </c>
    </row>
    <row r="215" spans="1:21" x14ac:dyDescent="0.25">
      <c r="A215" t="b">
        <v>0</v>
      </c>
      <c r="B215" t="s">
        <v>25</v>
      </c>
      <c r="C215" t="s">
        <v>2797</v>
      </c>
      <c r="D215" t="s">
        <v>1964</v>
      </c>
      <c r="F215">
        <v>1</v>
      </c>
      <c r="G215">
        <v>1</v>
      </c>
      <c r="H215">
        <v>2</v>
      </c>
      <c r="I215" t="s">
        <v>370</v>
      </c>
      <c r="J215" t="s">
        <v>2798</v>
      </c>
      <c r="K215">
        <v>0</v>
      </c>
      <c r="L215" s="1">
        <v>146069891327</v>
      </c>
      <c r="M215" t="s">
        <v>188</v>
      </c>
      <c r="N215" t="s">
        <v>25</v>
      </c>
      <c r="O215" t="s">
        <v>188</v>
      </c>
      <c r="P215" t="s">
        <v>25</v>
      </c>
      <c r="R215" s="2">
        <v>220000</v>
      </c>
      <c r="S215" s="2">
        <v>770000</v>
      </c>
      <c r="T215" t="s">
        <v>2799</v>
      </c>
      <c r="U215" t="s">
        <v>25</v>
      </c>
    </row>
    <row r="216" spans="1:21" x14ac:dyDescent="0.25">
      <c r="A216" t="b">
        <v>0</v>
      </c>
      <c r="B216" t="s">
        <v>25</v>
      </c>
      <c r="C216" t="s">
        <v>2800</v>
      </c>
      <c r="D216" t="s">
        <v>2406</v>
      </c>
      <c r="F216">
        <v>1</v>
      </c>
      <c r="G216">
        <v>1</v>
      </c>
      <c r="H216">
        <v>2</v>
      </c>
      <c r="I216" t="s">
        <v>233</v>
      </c>
      <c r="J216" t="s">
        <v>2801</v>
      </c>
      <c r="K216">
        <v>1</v>
      </c>
      <c r="L216" s="1">
        <v>169386564444</v>
      </c>
      <c r="M216" t="s">
        <v>25</v>
      </c>
      <c r="N216" t="s">
        <v>25</v>
      </c>
      <c r="O216" t="s">
        <v>25</v>
      </c>
      <c r="P216" t="s">
        <v>25</v>
      </c>
      <c r="Q216" t="s">
        <v>2319</v>
      </c>
      <c r="R216" s="2">
        <v>59000000</v>
      </c>
      <c r="S216" s="2">
        <v>72000000</v>
      </c>
      <c r="T216" t="s">
        <v>2802</v>
      </c>
      <c r="U216" t="s">
        <v>25</v>
      </c>
    </row>
    <row r="217" spans="1:21" x14ac:dyDescent="0.25">
      <c r="A217" t="b">
        <v>0</v>
      </c>
      <c r="B217" t="s">
        <v>25</v>
      </c>
      <c r="C217" t="s">
        <v>2803</v>
      </c>
      <c r="D217" t="s">
        <v>2804</v>
      </c>
      <c r="F217">
        <v>1</v>
      </c>
      <c r="G217">
        <v>1</v>
      </c>
      <c r="H217">
        <v>2</v>
      </c>
      <c r="I217" t="s">
        <v>350</v>
      </c>
      <c r="J217" t="s">
        <v>2805</v>
      </c>
      <c r="K217">
        <v>1</v>
      </c>
      <c r="L217" s="1">
        <v>13216495038</v>
      </c>
      <c r="M217" t="s">
        <v>25</v>
      </c>
      <c r="N217" t="s">
        <v>188</v>
      </c>
      <c r="O217" t="s">
        <v>25</v>
      </c>
      <c r="P217" t="s">
        <v>188</v>
      </c>
      <c r="Q217" t="s">
        <v>2583</v>
      </c>
      <c r="R217" s="2">
        <v>760000</v>
      </c>
      <c r="S217" s="2">
        <v>1200000</v>
      </c>
      <c r="T217" t="s">
        <v>2806</v>
      </c>
      <c r="U217" t="s">
        <v>25</v>
      </c>
    </row>
    <row r="218" spans="1:21" x14ac:dyDescent="0.25">
      <c r="A218" t="b">
        <v>0</v>
      </c>
      <c r="B218" t="s">
        <v>25</v>
      </c>
      <c r="C218" t="s">
        <v>2316</v>
      </c>
      <c r="D218" t="s">
        <v>2406</v>
      </c>
      <c r="F218">
        <v>1</v>
      </c>
      <c r="G218">
        <v>1</v>
      </c>
      <c r="H218">
        <v>2</v>
      </c>
      <c r="I218" t="s">
        <v>109</v>
      </c>
      <c r="J218" t="s">
        <v>2318</v>
      </c>
      <c r="K218">
        <v>1</v>
      </c>
      <c r="L218" s="1">
        <v>169681769115</v>
      </c>
      <c r="M218" t="s">
        <v>25</v>
      </c>
      <c r="N218" t="s">
        <v>25</v>
      </c>
      <c r="O218" t="s">
        <v>25</v>
      </c>
      <c r="P218" t="s">
        <v>25</v>
      </c>
      <c r="Q218" t="s">
        <v>2319</v>
      </c>
      <c r="R218" s="2">
        <v>150000000</v>
      </c>
      <c r="S218" s="2">
        <v>200000000</v>
      </c>
      <c r="T218" t="s">
        <v>2807</v>
      </c>
      <c r="U218" t="s">
        <v>25</v>
      </c>
    </row>
    <row r="219" spans="1:21" x14ac:dyDescent="0.25">
      <c r="A219" t="b">
        <v>0</v>
      </c>
      <c r="B219" t="s">
        <v>25</v>
      </c>
      <c r="C219" t="s">
        <v>2808</v>
      </c>
      <c r="D219" t="s">
        <v>2809</v>
      </c>
      <c r="E219" t="s">
        <v>2810</v>
      </c>
      <c r="F219">
        <v>1</v>
      </c>
      <c r="G219">
        <v>1</v>
      </c>
      <c r="H219">
        <v>2</v>
      </c>
      <c r="I219" t="s">
        <v>100</v>
      </c>
      <c r="J219" t="s">
        <v>2811</v>
      </c>
      <c r="K219">
        <v>6</v>
      </c>
      <c r="L219" s="1">
        <v>263047634457</v>
      </c>
      <c r="M219" t="s">
        <v>424</v>
      </c>
      <c r="N219" t="s">
        <v>25</v>
      </c>
      <c r="O219" t="s">
        <v>424</v>
      </c>
      <c r="P219" t="s">
        <v>25</v>
      </c>
      <c r="Q219" t="s">
        <v>2233</v>
      </c>
      <c r="S219" s="2">
        <v>260000</v>
      </c>
      <c r="T219" t="s">
        <v>2812</v>
      </c>
      <c r="U219" t="s">
        <v>25</v>
      </c>
    </row>
    <row r="220" spans="1:21" x14ac:dyDescent="0.25">
      <c r="A220" t="b">
        <v>0</v>
      </c>
      <c r="B220" t="s">
        <v>25</v>
      </c>
      <c r="C220" t="s">
        <v>2813</v>
      </c>
      <c r="D220" t="s">
        <v>2814</v>
      </c>
      <c r="F220">
        <v>2</v>
      </c>
      <c r="G220">
        <v>2</v>
      </c>
      <c r="H220">
        <v>2</v>
      </c>
      <c r="I220" t="s">
        <v>2054</v>
      </c>
      <c r="J220" t="s">
        <v>2815</v>
      </c>
      <c r="K220">
        <v>2</v>
      </c>
      <c r="L220" s="1">
        <v>175687520627</v>
      </c>
      <c r="M220" t="s">
        <v>25</v>
      </c>
      <c r="N220" t="s">
        <v>25</v>
      </c>
      <c r="O220" t="s">
        <v>25</v>
      </c>
      <c r="P220" t="s">
        <v>25</v>
      </c>
      <c r="Q220" t="s">
        <v>2816</v>
      </c>
      <c r="R220" s="2">
        <v>13000000</v>
      </c>
      <c r="S220" s="2">
        <v>17000000</v>
      </c>
      <c r="T220" t="s">
        <v>2817</v>
      </c>
      <c r="U220" t="s">
        <v>25</v>
      </c>
    </row>
    <row r="221" spans="1:21" x14ac:dyDescent="0.25">
      <c r="A221" t="b">
        <v>0</v>
      </c>
      <c r="B221" t="s">
        <v>25</v>
      </c>
      <c r="C221" t="s">
        <v>2818</v>
      </c>
      <c r="D221" t="s">
        <v>2819</v>
      </c>
      <c r="E221" t="s">
        <v>2820</v>
      </c>
      <c r="F221">
        <v>1</v>
      </c>
      <c r="G221">
        <v>3</v>
      </c>
      <c r="H221">
        <v>8</v>
      </c>
      <c r="I221" t="s">
        <v>54</v>
      </c>
      <c r="J221" t="s">
        <v>2821</v>
      </c>
      <c r="K221">
        <v>3</v>
      </c>
      <c r="L221" s="1">
        <v>299761429388</v>
      </c>
      <c r="M221" t="s">
        <v>25</v>
      </c>
      <c r="N221" t="s">
        <v>25</v>
      </c>
      <c r="O221" t="s">
        <v>25</v>
      </c>
      <c r="P221" t="s">
        <v>25</v>
      </c>
      <c r="Q221" t="s">
        <v>2233</v>
      </c>
      <c r="R221" s="2">
        <v>4000000</v>
      </c>
      <c r="S221" s="2">
        <v>5300000</v>
      </c>
      <c r="T221">
        <v>64</v>
      </c>
      <c r="U221" t="s">
        <v>25</v>
      </c>
    </row>
    <row r="222" spans="1:21" x14ac:dyDescent="0.25">
      <c r="A222" t="b">
        <v>0</v>
      </c>
      <c r="B222" t="s">
        <v>25</v>
      </c>
      <c r="C222" t="s">
        <v>2822</v>
      </c>
      <c r="D222" t="s">
        <v>1964</v>
      </c>
      <c r="F222">
        <v>1</v>
      </c>
      <c r="G222">
        <v>1</v>
      </c>
      <c r="H222">
        <v>1</v>
      </c>
      <c r="I222" t="s">
        <v>106</v>
      </c>
      <c r="J222" t="s">
        <v>2823</v>
      </c>
      <c r="K222">
        <v>0</v>
      </c>
      <c r="L222" s="1">
        <v>175079908061</v>
      </c>
      <c r="M222" t="s">
        <v>424</v>
      </c>
      <c r="N222" t="s">
        <v>25</v>
      </c>
      <c r="O222" t="s">
        <v>424</v>
      </c>
      <c r="P222" t="s">
        <v>25</v>
      </c>
      <c r="S222" s="2">
        <v>690000</v>
      </c>
      <c r="T222" t="s">
        <v>2824</v>
      </c>
      <c r="U222" t="s">
        <v>25</v>
      </c>
    </row>
    <row r="223" spans="1:21" x14ac:dyDescent="0.25">
      <c r="A223" t="b">
        <v>0</v>
      </c>
      <c r="B223" t="s">
        <v>25</v>
      </c>
      <c r="C223" t="s">
        <v>2301</v>
      </c>
      <c r="D223" t="s">
        <v>2825</v>
      </c>
      <c r="E223" t="s">
        <v>2826</v>
      </c>
      <c r="F223">
        <v>2</v>
      </c>
      <c r="G223">
        <v>3</v>
      </c>
      <c r="H223">
        <v>1</v>
      </c>
      <c r="I223" t="s">
        <v>2303</v>
      </c>
      <c r="J223" t="s">
        <v>2304</v>
      </c>
      <c r="K223">
        <v>6</v>
      </c>
      <c r="L223" s="1">
        <v>376506843327</v>
      </c>
      <c r="M223" t="s">
        <v>25</v>
      </c>
      <c r="N223" t="s">
        <v>424</v>
      </c>
      <c r="O223" t="s">
        <v>25</v>
      </c>
      <c r="P223" t="s">
        <v>424</v>
      </c>
      <c r="Q223" t="s">
        <v>2233</v>
      </c>
      <c r="R223" s="2">
        <v>670000</v>
      </c>
      <c r="T223" t="s">
        <v>2827</v>
      </c>
      <c r="U223" t="s">
        <v>25</v>
      </c>
    </row>
    <row r="224" spans="1:21" x14ac:dyDescent="0.25">
      <c r="A224" t="b">
        <v>0</v>
      </c>
      <c r="B224" t="s">
        <v>25</v>
      </c>
      <c r="C224" t="s">
        <v>2431</v>
      </c>
      <c r="D224" t="s">
        <v>2828</v>
      </c>
      <c r="E224" t="s">
        <v>2829</v>
      </c>
      <c r="F224">
        <v>3</v>
      </c>
      <c r="G224">
        <v>4</v>
      </c>
      <c r="H224">
        <v>10</v>
      </c>
      <c r="I224" t="s">
        <v>2237</v>
      </c>
      <c r="J224" t="s">
        <v>2434</v>
      </c>
      <c r="K224">
        <v>3</v>
      </c>
      <c r="L224" s="1">
        <v>293356186413</v>
      </c>
      <c r="M224" t="s">
        <v>25</v>
      </c>
      <c r="N224" t="s">
        <v>188</v>
      </c>
      <c r="O224" t="s">
        <v>25</v>
      </c>
      <c r="P224" t="s">
        <v>188</v>
      </c>
      <c r="Q224" t="s">
        <v>2830</v>
      </c>
      <c r="R224" s="2">
        <v>740000</v>
      </c>
      <c r="S224" s="2">
        <v>650000</v>
      </c>
      <c r="T224" t="s">
        <v>2831</v>
      </c>
      <c r="U224" t="s">
        <v>25</v>
      </c>
    </row>
    <row r="225" spans="1:21" x14ac:dyDescent="0.25">
      <c r="A225" t="b">
        <v>0</v>
      </c>
      <c r="B225" t="s">
        <v>25</v>
      </c>
      <c r="C225" t="s">
        <v>2832</v>
      </c>
      <c r="D225" t="s">
        <v>2833</v>
      </c>
      <c r="F225">
        <v>1</v>
      </c>
      <c r="G225">
        <v>2</v>
      </c>
      <c r="H225">
        <v>5</v>
      </c>
      <c r="I225" t="s">
        <v>70</v>
      </c>
      <c r="J225" t="s">
        <v>2834</v>
      </c>
      <c r="K225">
        <v>1</v>
      </c>
      <c r="L225" s="1">
        <v>136076955942</v>
      </c>
      <c r="M225" t="s">
        <v>188</v>
      </c>
      <c r="N225" t="s">
        <v>25</v>
      </c>
      <c r="O225" t="s">
        <v>188</v>
      </c>
      <c r="P225" t="s">
        <v>25</v>
      </c>
      <c r="Q225" t="s">
        <v>2835</v>
      </c>
      <c r="R225" s="2">
        <v>8200000</v>
      </c>
      <c r="S225" s="2">
        <v>14000000</v>
      </c>
      <c r="T225" t="s">
        <v>634</v>
      </c>
      <c r="U225" t="s">
        <v>25</v>
      </c>
    </row>
    <row r="226" spans="1:21" x14ac:dyDescent="0.25">
      <c r="A226" t="b">
        <v>0</v>
      </c>
      <c r="B226" t="s">
        <v>25</v>
      </c>
      <c r="C226" t="s">
        <v>2836</v>
      </c>
      <c r="D226" t="s">
        <v>2837</v>
      </c>
      <c r="F226">
        <v>1</v>
      </c>
      <c r="G226">
        <v>1</v>
      </c>
      <c r="H226">
        <v>2</v>
      </c>
      <c r="I226" t="s">
        <v>177</v>
      </c>
      <c r="J226" t="s">
        <v>2838</v>
      </c>
      <c r="K226">
        <v>1</v>
      </c>
      <c r="L226" s="1">
        <v>146278012405</v>
      </c>
      <c r="M226" t="s">
        <v>188</v>
      </c>
      <c r="N226" t="s">
        <v>25</v>
      </c>
      <c r="O226" t="s">
        <v>188</v>
      </c>
      <c r="P226" t="s">
        <v>25</v>
      </c>
      <c r="Q226" t="s">
        <v>2389</v>
      </c>
      <c r="R226" s="2">
        <v>210000000</v>
      </c>
      <c r="S226" s="2">
        <v>250000000</v>
      </c>
      <c r="T226" t="s">
        <v>2839</v>
      </c>
      <c r="U226" t="s">
        <v>25</v>
      </c>
    </row>
    <row r="227" spans="1:21" x14ac:dyDescent="0.25">
      <c r="A227" t="b">
        <v>0</v>
      </c>
      <c r="B227" t="s">
        <v>25</v>
      </c>
      <c r="C227" t="s">
        <v>2840</v>
      </c>
      <c r="D227" t="s">
        <v>2841</v>
      </c>
      <c r="E227" t="s">
        <v>2842</v>
      </c>
      <c r="F227">
        <v>2</v>
      </c>
      <c r="G227">
        <v>2</v>
      </c>
      <c r="H227">
        <v>2</v>
      </c>
      <c r="I227" t="s">
        <v>2054</v>
      </c>
      <c r="J227" t="s">
        <v>2843</v>
      </c>
      <c r="K227">
        <v>3</v>
      </c>
      <c r="L227" s="1">
        <v>198498621343</v>
      </c>
      <c r="M227" t="s">
        <v>424</v>
      </c>
      <c r="N227" t="s">
        <v>25</v>
      </c>
      <c r="O227" t="s">
        <v>424</v>
      </c>
      <c r="P227" t="s">
        <v>25</v>
      </c>
      <c r="Q227" t="s">
        <v>2299</v>
      </c>
      <c r="T227" t="s">
        <v>2844</v>
      </c>
      <c r="U227" t="s">
        <v>25</v>
      </c>
    </row>
    <row r="228" spans="1:21" x14ac:dyDescent="0.25">
      <c r="A228" t="b">
        <v>0</v>
      </c>
      <c r="B228" t="s">
        <v>25</v>
      </c>
      <c r="C228" t="s">
        <v>2448</v>
      </c>
      <c r="D228" t="s">
        <v>2360</v>
      </c>
      <c r="E228" t="s">
        <v>2450</v>
      </c>
      <c r="F228">
        <v>2</v>
      </c>
      <c r="G228">
        <v>4</v>
      </c>
      <c r="H228">
        <v>6</v>
      </c>
      <c r="I228" t="s">
        <v>2451</v>
      </c>
      <c r="J228" t="s">
        <v>2452</v>
      </c>
      <c r="K228">
        <v>4</v>
      </c>
      <c r="L228" s="1">
        <v>152788531789</v>
      </c>
      <c r="M228" t="s">
        <v>25</v>
      </c>
      <c r="N228" t="s">
        <v>25</v>
      </c>
      <c r="O228" t="s">
        <v>25</v>
      </c>
      <c r="P228" t="s">
        <v>25</v>
      </c>
      <c r="Q228" t="s">
        <v>2845</v>
      </c>
      <c r="R228" s="2">
        <v>6600000</v>
      </c>
      <c r="S228" s="2">
        <v>8900000</v>
      </c>
      <c r="T228" t="s">
        <v>2846</v>
      </c>
      <c r="U228" t="s">
        <v>25</v>
      </c>
    </row>
    <row r="229" spans="1:21" x14ac:dyDescent="0.25">
      <c r="A229" t="b">
        <v>0</v>
      </c>
      <c r="B229" t="s">
        <v>25</v>
      </c>
      <c r="C229" t="s">
        <v>2847</v>
      </c>
      <c r="D229" t="s">
        <v>1964</v>
      </c>
      <c r="F229">
        <v>1</v>
      </c>
      <c r="G229">
        <v>1</v>
      </c>
      <c r="H229">
        <v>2</v>
      </c>
      <c r="I229" t="s">
        <v>223</v>
      </c>
      <c r="J229" t="s">
        <v>2848</v>
      </c>
      <c r="K229">
        <v>0</v>
      </c>
      <c r="L229" s="1">
        <v>161478705949</v>
      </c>
      <c r="M229" t="s">
        <v>25</v>
      </c>
      <c r="N229" t="s">
        <v>25</v>
      </c>
      <c r="O229" t="s">
        <v>25</v>
      </c>
      <c r="P229" t="s">
        <v>25</v>
      </c>
      <c r="R229" s="2">
        <v>2400000</v>
      </c>
      <c r="S229" s="2">
        <v>3500000</v>
      </c>
      <c r="T229" t="s">
        <v>2849</v>
      </c>
      <c r="U229" t="s">
        <v>25</v>
      </c>
    </row>
    <row r="230" spans="1:21" x14ac:dyDescent="0.25">
      <c r="A230" t="b">
        <v>0</v>
      </c>
      <c r="B230" t="s">
        <v>25</v>
      </c>
      <c r="C230" t="s">
        <v>2850</v>
      </c>
      <c r="D230" t="s">
        <v>2851</v>
      </c>
      <c r="F230">
        <v>1</v>
      </c>
      <c r="G230">
        <v>1</v>
      </c>
      <c r="H230">
        <v>2</v>
      </c>
      <c r="I230" t="s">
        <v>268</v>
      </c>
      <c r="J230" t="s">
        <v>2852</v>
      </c>
      <c r="K230">
        <v>2</v>
      </c>
      <c r="L230" s="1">
        <v>187095451917</v>
      </c>
      <c r="M230" t="s">
        <v>188</v>
      </c>
      <c r="N230" t="s">
        <v>25</v>
      </c>
      <c r="O230" t="s">
        <v>188</v>
      </c>
      <c r="P230" t="s">
        <v>25</v>
      </c>
      <c r="Q230" t="s">
        <v>2853</v>
      </c>
      <c r="R230" s="2">
        <v>2800000</v>
      </c>
      <c r="S230" s="2">
        <v>2600000</v>
      </c>
      <c r="T230" t="s">
        <v>2854</v>
      </c>
      <c r="U230" t="s">
        <v>25</v>
      </c>
    </row>
    <row r="231" spans="1:21" x14ac:dyDescent="0.25">
      <c r="A231" t="b">
        <v>0</v>
      </c>
      <c r="B231" t="s">
        <v>25</v>
      </c>
      <c r="C231" t="s">
        <v>2167</v>
      </c>
      <c r="D231" t="s">
        <v>2855</v>
      </c>
      <c r="E231" t="s">
        <v>2856</v>
      </c>
      <c r="F231">
        <v>1</v>
      </c>
      <c r="G231">
        <v>1</v>
      </c>
      <c r="H231">
        <v>7</v>
      </c>
      <c r="I231" t="s">
        <v>27</v>
      </c>
      <c r="J231" t="s">
        <v>2169</v>
      </c>
      <c r="K231">
        <v>2</v>
      </c>
      <c r="L231" s="1">
        <v>161676797851</v>
      </c>
      <c r="M231" t="s">
        <v>25</v>
      </c>
      <c r="N231" t="s">
        <v>25</v>
      </c>
      <c r="O231" t="s">
        <v>25</v>
      </c>
      <c r="P231" t="s">
        <v>25</v>
      </c>
      <c r="Q231" t="s">
        <v>2857</v>
      </c>
      <c r="R231" s="2">
        <v>190000000</v>
      </c>
      <c r="S231" s="2">
        <v>150000000</v>
      </c>
      <c r="T231" t="s">
        <v>2858</v>
      </c>
      <c r="U231" t="s">
        <v>25</v>
      </c>
    </row>
    <row r="232" spans="1:21" x14ac:dyDescent="0.25">
      <c r="A232" t="b">
        <v>0</v>
      </c>
      <c r="B232" t="s">
        <v>25</v>
      </c>
      <c r="C232" t="s">
        <v>2174</v>
      </c>
      <c r="D232" t="s">
        <v>2081</v>
      </c>
      <c r="F232">
        <v>1</v>
      </c>
      <c r="G232">
        <v>3</v>
      </c>
      <c r="H232">
        <v>2</v>
      </c>
      <c r="I232" t="s">
        <v>54</v>
      </c>
      <c r="J232" t="s">
        <v>2176</v>
      </c>
      <c r="K232">
        <v>1</v>
      </c>
      <c r="L232" s="1">
        <v>192995524712</v>
      </c>
      <c r="M232" t="s">
        <v>25</v>
      </c>
      <c r="N232" t="s">
        <v>25</v>
      </c>
      <c r="O232" t="s">
        <v>25</v>
      </c>
      <c r="P232" t="s">
        <v>25</v>
      </c>
      <c r="Q232" t="s">
        <v>2083</v>
      </c>
      <c r="R232" s="2">
        <v>3500000</v>
      </c>
      <c r="S232" s="2">
        <v>4300000</v>
      </c>
      <c r="T232" t="s">
        <v>2859</v>
      </c>
      <c r="U232" t="s">
        <v>25</v>
      </c>
    </row>
    <row r="233" spans="1:21" x14ac:dyDescent="0.25">
      <c r="A233" t="b">
        <v>0</v>
      </c>
      <c r="B233" t="s">
        <v>25</v>
      </c>
      <c r="C233" t="s">
        <v>2860</v>
      </c>
      <c r="D233" t="s">
        <v>2861</v>
      </c>
      <c r="F233">
        <v>9</v>
      </c>
      <c r="G233">
        <v>12</v>
      </c>
      <c r="H233">
        <v>1</v>
      </c>
      <c r="I233" t="s">
        <v>2862</v>
      </c>
      <c r="J233" t="s">
        <v>2863</v>
      </c>
      <c r="K233">
        <v>5</v>
      </c>
      <c r="L233" s="1">
        <v>165989521434</v>
      </c>
      <c r="M233" t="s">
        <v>424</v>
      </c>
      <c r="N233" t="s">
        <v>25</v>
      </c>
      <c r="O233" t="s">
        <v>424</v>
      </c>
      <c r="P233" t="s">
        <v>25</v>
      </c>
      <c r="Q233" t="s">
        <v>2864</v>
      </c>
      <c r="S233" s="2">
        <v>4600000</v>
      </c>
      <c r="T233" t="s">
        <v>2865</v>
      </c>
      <c r="U233" t="s">
        <v>25</v>
      </c>
    </row>
    <row r="234" spans="1:21" x14ac:dyDescent="0.25">
      <c r="A234" t="b">
        <v>0</v>
      </c>
      <c r="B234" t="s">
        <v>25</v>
      </c>
      <c r="C234" t="s">
        <v>2866</v>
      </c>
      <c r="D234" t="s">
        <v>1964</v>
      </c>
      <c r="F234">
        <v>1</v>
      </c>
      <c r="G234">
        <v>1</v>
      </c>
      <c r="H234">
        <v>2</v>
      </c>
      <c r="I234" t="s">
        <v>303</v>
      </c>
      <c r="J234" t="s">
        <v>2867</v>
      </c>
      <c r="K234">
        <v>1</v>
      </c>
      <c r="L234" s="1">
        <v>181696642075</v>
      </c>
      <c r="M234" t="s">
        <v>25</v>
      </c>
      <c r="N234" t="s">
        <v>25</v>
      </c>
      <c r="O234" t="s">
        <v>25</v>
      </c>
      <c r="P234" t="s">
        <v>25</v>
      </c>
      <c r="T234" t="s">
        <v>2868</v>
      </c>
      <c r="U234" t="s">
        <v>25</v>
      </c>
    </row>
    <row r="235" spans="1:21" x14ac:dyDescent="0.25">
      <c r="A235" t="b">
        <v>0</v>
      </c>
      <c r="B235" t="s">
        <v>25</v>
      </c>
      <c r="C235" t="s">
        <v>2869</v>
      </c>
      <c r="D235" t="s">
        <v>2476</v>
      </c>
      <c r="F235">
        <v>9</v>
      </c>
      <c r="G235">
        <v>12</v>
      </c>
      <c r="H235">
        <v>1</v>
      </c>
      <c r="I235" t="s">
        <v>2862</v>
      </c>
      <c r="J235" t="s">
        <v>2870</v>
      </c>
      <c r="K235">
        <v>3</v>
      </c>
      <c r="L235" s="1">
        <v>129165285842</v>
      </c>
      <c r="M235" t="s">
        <v>424</v>
      </c>
      <c r="N235" t="s">
        <v>25</v>
      </c>
      <c r="O235" t="s">
        <v>424</v>
      </c>
      <c r="P235" t="s">
        <v>25</v>
      </c>
      <c r="Q235" t="s">
        <v>2871</v>
      </c>
      <c r="S235" s="2">
        <v>38000000</v>
      </c>
      <c r="T235" t="s">
        <v>2872</v>
      </c>
      <c r="U235" t="s">
        <v>25</v>
      </c>
    </row>
    <row r="236" spans="1:21" x14ac:dyDescent="0.25">
      <c r="A236" t="b">
        <v>0</v>
      </c>
      <c r="B236" t="s">
        <v>25</v>
      </c>
      <c r="C236" t="s">
        <v>2873</v>
      </c>
      <c r="D236" t="s">
        <v>1964</v>
      </c>
      <c r="F236">
        <v>1</v>
      </c>
      <c r="G236">
        <v>1</v>
      </c>
      <c r="H236">
        <v>2</v>
      </c>
      <c r="I236" t="s">
        <v>243</v>
      </c>
      <c r="J236" t="s">
        <v>2874</v>
      </c>
      <c r="K236">
        <v>0</v>
      </c>
      <c r="L236" s="1">
        <v>155272512799</v>
      </c>
      <c r="M236" t="s">
        <v>25</v>
      </c>
      <c r="N236" t="s">
        <v>25</v>
      </c>
      <c r="O236" t="s">
        <v>25</v>
      </c>
      <c r="P236" t="s">
        <v>25</v>
      </c>
      <c r="R236" s="2">
        <v>1400000</v>
      </c>
      <c r="S236" s="2">
        <v>3000000</v>
      </c>
      <c r="T236" t="s">
        <v>2875</v>
      </c>
      <c r="U236" t="s">
        <v>25</v>
      </c>
    </row>
    <row r="237" spans="1:21" x14ac:dyDescent="0.25">
      <c r="A237" t="b">
        <v>0</v>
      </c>
      <c r="B237" t="s">
        <v>25</v>
      </c>
      <c r="C237" t="s">
        <v>2876</v>
      </c>
      <c r="D237" t="s">
        <v>2789</v>
      </c>
      <c r="F237">
        <v>2</v>
      </c>
      <c r="G237">
        <v>4</v>
      </c>
      <c r="H237">
        <v>2</v>
      </c>
      <c r="I237" t="s">
        <v>2451</v>
      </c>
      <c r="J237" t="s">
        <v>2877</v>
      </c>
      <c r="K237">
        <v>3</v>
      </c>
      <c r="L237" s="1">
        <v>140577979024</v>
      </c>
      <c r="M237" t="s">
        <v>25</v>
      </c>
      <c r="N237" t="s">
        <v>25</v>
      </c>
      <c r="O237" t="s">
        <v>25</v>
      </c>
      <c r="P237" t="s">
        <v>25</v>
      </c>
      <c r="Q237" t="s">
        <v>2791</v>
      </c>
      <c r="R237" s="2">
        <v>240000000</v>
      </c>
      <c r="S237" s="2">
        <v>340000000</v>
      </c>
      <c r="T237" t="s">
        <v>2878</v>
      </c>
      <c r="U237" t="s">
        <v>25</v>
      </c>
    </row>
    <row r="238" spans="1:21" x14ac:dyDescent="0.25">
      <c r="A238" t="b">
        <v>0</v>
      </c>
      <c r="B238" t="s">
        <v>25</v>
      </c>
      <c r="C238" t="s">
        <v>2879</v>
      </c>
      <c r="D238" t="s">
        <v>2279</v>
      </c>
      <c r="F238">
        <v>1</v>
      </c>
      <c r="G238">
        <v>1</v>
      </c>
      <c r="H238">
        <v>2</v>
      </c>
      <c r="I238" t="s">
        <v>197</v>
      </c>
      <c r="J238" t="s">
        <v>2880</v>
      </c>
      <c r="K238">
        <v>1</v>
      </c>
      <c r="L238" s="1">
        <v>165082344529</v>
      </c>
      <c r="M238" t="s">
        <v>25</v>
      </c>
      <c r="N238" t="s">
        <v>25</v>
      </c>
      <c r="O238" t="s">
        <v>25</v>
      </c>
      <c r="P238" t="s">
        <v>25</v>
      </c>
      <c r="Q238" t="s">
        <v>2281</v>
      </c>
      <c r="R238" s="2">
        <v>1800000</v>
      </c>
      <c r="S238" s="2">
        <v>4000000</v>
      </c>
      <c r="T238" t="s">
        <v>2881</v>
      </c>
      <c r="U238" t="s">
        <v>25</v>
      </c>
    </row>
    <row r="239" spans="1:21" x14ac:dyDescent="0.25">
      <c r="A239" t="b">
        <v>0</v>
      </c>
      <c r="B239" t="s">
        <v>25</v>
      </c>
      <c r="C239" t="s">
        <v>2882</v>
      </c>
      <c r="D239" t="s">
        <v>2059</v>
      </c>
      <c r="F239">
        <v>1</v>
      </c>
      <c r="G239">
        <v>1</v>
      </c>
      <c r="H239">
        <v>2</v>
      </c>
      <c r="I239" t="s">
        <v>359</v>
      </c>
      <c r="J239" t="s">
        <v>2883</v>
      </c>
      <c r="K239">
        <v>1</v>
      </c>
      <c r="L239" s="1">
        <v>157176011682</v>
      </c>
      <c r="M239" t="s">
        <v>25</v>
      </c>
      <c r="N239" t="s">
        <v>25</v>
      </c>
      <c r="O239" t="s">
        <v>25</v>
      </c>
      <c r="P239" t="s">
        <v>25</v>
      </c>
      <c r="Q239" t="s">
        <v>2061</v>
      </c>
      <c r="R239" s="2">
        <v>490000</v>
      </c>
      <c r="S239" s="2">
        <v>1100000</v>
      </c>
      <c r="T239" t="s">
        <v>2881</v>
      </c>
      <c r="U239" t="s">
        <v>25</v>
      </c>
    </row>
    <row r="240" spans="1:21" x14ac:dyDescent="0.25">
      <c r="A240" t="b">
        <v>0</v>
      </c>
      <c r="B240" t="s">
        <v>25</v>
      </c>
      <c r="C240" t="s">
        <v>2884</v>
      </c>
      <c r="D240" t="s">
        <v>2885</v>
      </c>
      <c r="E240" t="s">
        <v>2886</v>
      </c>
      <c r="F240">
        <v>1</v>
      </c>
      <c r="G240">
        <v>1</v>
      </c>
      <c r="H240">
        <v>2</v>
      </c>
      <c r="I240" t="s">
        <v>73</v>
      </c>
      <c r="J240" t="s">
        <v>2887</v>
      </c>
      <c r="K240">
        <v>4</v>
      </c>
      <c r="L240" s="1">
        <v>184495010307</v>
      </c>
      <c r="M240" t="s">
        <v>188</v>
      </c>
      <c r="N240" t="s">
        <v>25</v>
      </c>
      <c r="O240" t="s">
        <v>188</v>
      </c>
      <c r="P240" t="s">
        <v>25</v>
      </c>
      <c r="Q240" t="s">
        <v>2888</v>
      </c>
      <c r="R240" s="2">
        <v>780000</v>
      </c>
      <c r="T240" t="s">
        <v>2889</v>
      </c>
      <c r="U240" t="s">
        <v>25</v>
      </c>
    </row>
    <row r="241" spans="1:21" x14ac:dyDescent="0.25">
      <c r="A241" t="b">
        <v>0</v>
      </c>
      <c r="B241" t="s">
        <v>25</v>
      </c>
      <c r="C241" t="s">
        <v>2890</v>
      </c>
      <c r="D241" t="s">
        <v>2476</v>
      </c>
      <c r="F241">
        <v>1</v>
      </c>
      <c r="G241">
        <v>1</v>
      </c>
      <c r="H241">
        <v>2</v>
      </c>
      <c r="I241" t="s">
        <v>23</v>
      </c>
      <c r="J241" t="s">
        <v>2891</v>
      </c>
      <c r="K241">
        <v>4</v>
      </c>
      <c r="L241" s="1">
        <v>154288900657</v>
      </c>
      <c r="M241" t="s">
        <v>424</v>
      </c>
      <c r="N241" t="s">
        <v>25</v>
      </c>
      <c r="O241" t="s">
        <v>424</v>
      </c>
      <c r="P241" t="s">
        <v>25</v>
      </c>
      <c r="Q241" t="s">
        <v>2892</v>
      </c>
      <c r="S241" s="2">
        <v>16000000</v>
      </c>
      <c r="T241" t="s">
        <v>2893</v>
      </c>
      <c r="U241" t="s">
        <v>25</v>
      </c>
    </row>
    <row r="242" spans="1:21" x14ac:dyDescent="0.25">
      <c r="A242" t="b">
        <v>0</v>
      </c>
      <c r="B242" t="s">
        <v>25</v>
      </c>
      <c r="C242" t="s">
        <v>2894</v>
      </c>
      <c r="D242" t="s">
        <v>2115</v>
      </c>
      <c r="F242">
        <v>1</v>
      </c>
      <c r="G242">
        <v>1</v>
      </c>
      <c r="H242">
        <v>2</v>
      </c>
      <c r="I242" t="s">
        <v>149</v>
      </c>
      <c r="J242" t="s">
        <v>2895</v>
      </c>
      <c r="K242">
        <v>1</v>
      </c>
      <c r="L242" s="1">
        <v>117465788377</v>
      </c>
      <c r="M242" t="s">
        <v>25</v>
      </c>
      <c r="N242" t="s">
        <v>25</v>
      </c>
      <c r="O242" t="s">
        <v>25</v>
      </c>
      <c r="P242" t="s">
        <v>25</v>
      </c>
      <c r="Q242" t="s">
        <v>2117</v>
      </c>
      <c r="R242" s="2">
        <v>24000000</v>
      </c>
      <c r="S242" s="2">
        <v>22000000</v>
      </c>
      <c r="T242" t="s">
        <v>2896</v>
      </c>
      <c r="U242" t="s">
        <v>25</v>
      </c>
    </row>
    <row r="243" spans="1:21" x14ac:dyDescent="0.25">
      <c r="A243" t="b">
        <v>0</v>
      </c>
      <c r="B243" t="s">
        <v>25</v>
      </c>
      <c r="C243" t="s">
        <v>2897</v>
      </c>
      <c r="D243" t="s">
        <v>1964</v>
      </c>
      <c r="F243">
        <v>1</v>
      </c>
      <c r="G243">
        <v>1</v>
      </c>
      <c r="H243">
        <v>1</v>
      </c>
      <c r="I243" t="s">
        <v>648</v>
      </c>
      <c r="J243" t="s">
        <v>2898</v>
      </c>
      <c r="K243">
        <v>0</v>
      </c>
      <c r="L243" s="1">
        <v>154767342678</v>
      </c>
      <c r="M243" t="s">
        <v>424</v>
      </c>
      <c r="N243" t="s">
        <v>25</v>
      </c>
      <c r="O243" t="s">
        <v>424</v>
      </c>
      <c r="P243" t="s">
        <v>25</v>
      </c>
      <c r="S243" s="2">
        <v>860000</v>
      </c>
      <c r="T243" t="s">
        <v>650</v>
      </c>
      <c r="U243" t="s">
        <v>25</v>
      </c>
    </row>
    <row r="244" spans="1:21" x14ac:dyDescent="0.25">
      <c r="A244" t="b">
        <v>0</v>
      </c>
      <c r="B244" t="s">
        <v>25</v>
      </c>
      <c r="C244" t="s">
        <v>2899</v>
      </c>
      <c r="D244" t="s">
        <v>1964</v>
      </c>
      <c r="F244">
        <v>1</v>
      </c>
      <c r="G244">
        <v>1</v>
      </c>
      <c r="H244">
        <v>2</v>
      </c>
      <c r="I244" t="s">
        <v>151</v>
      </c>
      <c r="J244" t="s">
        <v>2900</v>
      </c>
      <c r="K244">
        <v>1</v>
      </c>
      <c r="L244" s="1">
        <v>242213818976</v>
      </c>
      <c r="M244" t="s">
        <v>25</v>
      </c>
      <c r="N244" t="s">
        <v>188</v>
      </c>
      <c r="O244" t="s">
        <v>25</v>
      </c>
      <c r="P244" t="s">
        <v>188</v>
      </c>
      <c r="R244" s="2">
        <v>2900000</v>
      </c>
      <c r="S244" s="2">
        <v>3900000</v>
      </c>
      <c r="T244" t="s">
        <v>2901</v>
      </c>
      <c r="U244" t="s">
        <v>25</v>
      </c>
    </row>
    <row r="245" spans="1:21" x14ac:dyDescent="0.25">
      <c r="A245" t="b">
        <v>0</v>
      </c>
      <c r="B245" t="s">
        <v>25</v>
      </c>
      <c r="C245" t="s">
        <v>2902</v>
      </c>
      <c r="F245">
        <v>1</v>
      </c>
      <c r="G245">
        <v>1</v>
      </c>
      <c r="H245">
        <v>4</v>
      </c>
      <c r="I245" t="s">
        <v>98</v>
      </c>
      <c r="J245" t="s">
        <v>2903</v>
      </c>
      <c r="K245">
        <v>0</v>
      </c>
      <c r="L245" s="1">
        <v>157073435492</v>
      </c>
      <c r="M245" t="s">
        <v>25</v>
      </c>
      <c r="N245" t="s">
        <v>25</v>
      </c>
      <c r="O245" t="s">
        <v>25</v>
      </c>
      <c r="P245" t="s">
        <v>25</v>
      </c>
      <c r="R245" s="2">
        <v>6700000</v>
      </c>
      <c r="S245" s="2">
        <v>9000000</v>
      </c>
      <c r="T245" t="s">
        <v>2904</v>
      </c>
      <c r="U245" t="s">
        <v>25</v>
      </c>
    </row>
    <row r="246" spans="1:21" x14ac:dyDescent="0.25">
      <c r="A246" t="b">
        <v>0</v>
      </c>
      <c r="B246" t="s">
        <v>25</v>
      </c>
      <c r="C246" t="s">
        <v>2905</v>
      </c>
      <c r="D246" t="s">
        <v>2312</v>
      </c>
      <c r="F246">
        <v>1</v>
      </c>
      <c r="G246">
        <v>1</v>
      </c>
      <c r="H246">
        <v>2</v>
      </c>
      <c r="I246" t="s">
        <v>505</v>
      </c>
      <c r="J246" t="s">
        <v>2906</v>
      </c>
      <c r="K246">
        <v>1</v>
      </c>
      <c r="L246" s="1">
        <v>18979402658</v>
      </c>
      <c r="M246" t="s">
        <v>188</v>
      </c>
      <c r="N246" t="s">
        <v>25</v>
      </c>
      <c r="O246" t="s">
        <v>188</v>
      </c>
      <c r="P246" t="s">
        <v>25</v>
      </c>
      <c r="Q246" t="s">
        <v>2314</v>
      </c>
      <c r="R246" s="2">
        <v>1500000</v>
      </c>
      <c r="S246" s="2">
        <v>2100000</v>
      </c>
      <c r="T246" t="s">
        <v>2907</v>
      </c>
      <c r="U246" t="s">
        <v>25</v>
      </c>
    </row>
    <row r="247" spans="1:21" x14ac:dyDescent="0.25">
      <c r="A247" t="b">
        <v>0</v>
      </c>
      <c r="B247" t="s">
        <v>25</v>
      </c>
      <c r="C247" t="s">
        <v>2908</v>
      </c>
      <c r="D247" t="s">
        <v>1964</v>
      </c>
      <c r="F247">
        <v>1</v>
      </c>
      <c r="G247">
        <v>1</v>
      </c>
      <c r="H247">
        <v>2</v>
      </c>
      <c r="I247" t="s">
        <v>496</v>
      </c>
      <c r="J247" t="s">
        <v>2909</v>
      </c>
      <c r="K247">
        <v>0</v>
      </c>
      <c r="L247" s="1">
        <v>154270707785</v>
      </c>
      <c r="M247" t="s">
        <v>25</v>
      </c>
      <c r="N247" t="s">
        <v>25</v>
      </c>
      <c r="O247" t="s">
        <v>25</v>
      </c>
      <c r="P247" t="s">
        <v>25</v>
      </c>
      <c r="R247" s="2">
        <v>2300000</v>
      </c>
      <c r="S247" s="2">
        <v>3100000</v>
      </c>
      <c r="T247" t="s">
        <v>2910</v>
      </c>
      <c r="U247" t="s">
        <v>25</v>
      </c>
    </row>
    <row r="248" spans="1:21" x14ac:dyDescent="0.25">
      <c r="A248" t="b">
        <v>0</v>
      </c>
      <c r="B248" t="s">
        <v>25</v>
      </c>
      <c r="C248" t="s">
        <v>2911</v>
      </c>
      <c r="D248" t="s">
        <v>2279</v>
      </c>
      <c r="F248">
        <v>1</v>
      </c>
      <c r="G248">
        <v>1</v>
      </c>
      <c r="H248">
        <v>2</v>
      </c>
      <c r="I248" t="s">
        <v>174</v>
      </c>
      <c r="J248" t="s">
        <v>2912</v>
      </c>
      <c r="K248">
        <v>1</v>
      </c>
      <c r="L248" s="1">
        <v>123465386097</v>
      </c>
      <c r="M248" t="s">
        <v>188</v>
      </c>
      <c r="N248" t="s">
        <v>25</v>
      </c>
      <c r="O248" t="s">
        <v>188</v>
      </c>
      <c r="P248" t="s">
        <v>25</v>
      </c>
      <c r="Q248" t="s">
        <v>2281</v>
      </c>
      <c r="R248" s="2">
        <v>9800000</v>
      </c>
      <c r="S248" s="2">
        <v>12000000</v>
      </c>
      <c r="T248" t="s">
        <v>2913</v>
      </c>
      <c r="U248" t="s">
        <v>25</v>
      </c>
    </row>
    <row r="249" spans="1:21" x14ac:dyDescent="0.25">
      <c r="A249" t="b">
        <v>0</v>
      </c>
      <c r="B249" t="s">
        <v>25</v>
      </c>
      <c r="C249" t="s">
        <v>2914</v>
      </c>
      <c r="D249" t="s">
        <v>1964</v>
      </c>
      <c r="F249">
        <v>1</v>
      </c>
      <c r="G249">
        <v>1</v>
      </c>
      <c r="H249">
        <v>4</v>
      </c>
      <c r="I249" t="s">
        <v>134</v>
      </c>
      <c r="J249" t="s">
        <v>2915</v>
      </c>
      <c r="K249">
        <v>0</v>
      </c>
      <c r="L249" s="1">
        <v>227207413306</v>
      </c>
      <c r="M249" t="s">
        <v>188</v>
      </c>
      <c r="N249" t="s">
        <v>25</v>
      </c>
      <c r="O249" t="s">
        <v>188</v>
      </c>
      <c r="P249" t="s">
        <v>25</v>
      </c>
      <c r="R249" s="2">
        <v>11000000</v>
      </c>
      <c r="S249" s="2">
        <v>18000000</v>
      </c>
      <c r="T249" t="s">
        <v>2916</v>
      </c>
      <c r="U249" t="s">
        <v>25</v>
      </c>
    </row>
    <row r="250" spans="1:21" x14ac:dyDescent="0.25">
      <c r="A250" t="b">
        <v>0</v>
      </c>
      <c r="B250" t="s">
        <v>25</v>
      </c>
      <c r="C250" t="s">
        <v>2917</v>
      </c>
      <c r="D250" t="s">
        <v>2918</v>
      </c>
      <c r="F250">
        <v>1</v>
      </c>
      <c r="G250">
        <v>1</v>
      </c>
      <c r="H250">
        <v>2</v>
      </c>
      <c r="I250" t="s">
        <v>60</v>
      </c>
      <c r="J250" t="s">
        <v>2919</v>
      </c>
      <c r="K250">
        <v>4</v>
      </c>
      <c r="L250" s="1">
        <v>162794177038</v>
      </c>
      <c r="M250" t="s">
        <v>25</v>
      </c>
      <c r="N250" t="s">
        <v>25</v>
      </c>
      <c r="O250" t="s">
        <v>25</v>
      </c>
      <c r="P250" t="s">
        <v>25</v>
      </c>
      <c r="Q250" t="s">
        <v>2920</v>
      </c>
      <c r="R250" s="2">
        <v>17000000</v>
      </c>
      <c r="S250" s="2">
        <v>21000000</v>
      </c>
      <c r="T250" t="s">
        <v>2921</v>
      </c>
      <c r="U250" t="s">
        <v>25</v>
      </c>
    </row>
    <row r="251" spans="1:21" x14ac:dyDescent="0.25">
      <c r="A251" t="b">
        <v>0</v>
      </c>
      <c r="B251" t="s">
        <v>25</v>
      </c>
      <c r="C251" t="s">
        <v>2922</v>
      </c>
      <c r="D251" t="s">
        <v>2923</v>
      </c>
      <c r="F251">
        <v>1</v>
      </c>
      <c r="G251">
        <v>1</v>
      </c>
      <c r="H251">
        <v>4</v>
      </c>
      <c r="I251" t="s">
        <v>210</v>
      </c>
      <c r="J251" t="s">
        <v>2924</v>
      </c>
      <c r="K251">
        <v>2</v>
      </c>
      <c r="L251" s="1">
        <v>261925461697</v>
      </c>
      <c r="M251" t="s">
        <v>188</v>
      </c>
      <c r="N251" t="s">
        <v>25</v>
      </c>
      <c r="O251" t="s">
        <v>188</v>
      </c>
      <c r="P251" t="s">
        <v>25</v>
      </c>
      <c r="Q251" t="s">
        <v>2925</v>
      </c>
      <c r="R251" s="2">
        <v>190000</v>
      </c>
      <c r="T251" t="s">
        <v>2926</v>
      </c>
      <c r="U251" t="s">
        <v>25</v>
      </c>
    </row>
    <row r="252" spans="1:21" x14ac:dyDescent="0.25">
      <c r="A252" t="b">
        <v>0</v>
      </c>
      <c r="B252" t="s">
        <v>25</v>
      </c>
      <c r="C252" t="s">
        <v>2340</v>
      </c>
      <c r="F252">
        <v>1</v>
      </c>
      <c r="G252">
        <v>1</v>
      </c>
      <c r="H252">
        <v>3</v>
      </c>
      <c r="I252" t="s">
        <v>27</v>
      </c>
      <c r="J252" t="s">
        <v>2342</v>
      </c>
      <c r="K252">
        <v>0</v>
      </c>
      <c r="L252" s="1">
        <v>135367571799</v>
      </c>
      <c r="M252" t="s">
        <v>25</v>
      </c>
      <c r="N252" t="s">
        <v>25</v>
      </c>
      <c r="O252" t="s">
        <v>25</v>
      </c>
      <c r="P252" t="s">
        <v>25</v>
      </c>
      <c r="R252" s="2">
        <v>19000000</v>
      </c>
      <c r="S252" s="2">
        <v>11000000</v>
      </c>
      <c r="T252" t="s">
        <v>2927</v>
      </c>
      <c r="U252" t="s">
        <v>25</v>
      </c>
    </row>
    <row r="253" spans="1:21" x14ac:dyDescent="0.25">
      <c r="A253" t="b">
        <v>0</v>
      </c>
      <c r="B253" t="s">
        <v>25</v>
      </c>
      <c r="C253" t="s">
        <v>2604</v>
      </c>
      <c r="D253" t="s">
        <v>2928</v>
      </c>
      <c r="E253" t="s">
        <v>2422</v>
      </c>
      <c r="F253">
        <v>1</v>
      </c>
      <c r="G253">
        <v>3</v>
      </c>
      <c r="H253">
        <v>2</v>
      </c>
      <c r="I253" t="s">
        <v>51</v>
      </c>
      <c r="J253" t="s">
        <v>2606</v>
      </c>
      <c r="K253">
        <v>3</v>
      </c>
      <c r="L253" s="1">
        <v>138776922564</v>
      </c>
      <c r="M253" t="s">
        <v>25</v>
      </c>
      <c r="N253" t="s">
        <v>25</v>
      </c>
      <c r="O253" t="s">
        <v>25</v>
      </c>
      <c r="P253" t="s">
        <v>25</v>
      </c>
      <c r="Q253" t="s">
        <v>2929</v>
      </c>
      <c r="R253" s="2">
        <v>3200000</v>
      </c>
      <c r="S253" s="2">
        <v>3700000</v>
      </c>
      <c r="T253" t="s">
        <v>2930</v>
      </c>
      <c r="U253" t="s">
        <v>25</v>
      </c>
    </row>
    <row r="254" spans="1:21" x14ac:dyDescent="0.25">
      <c r="A254" t="b">
        <v>0</v>
      </c>
      <c r="B254" t="s">
        <v>25</v>
      </c>
      <c r="C254" t="s">
        <v>2931</v>
      </c>
      <c r="D254" t="s">
        <v>2932</v>
      </c>
      <c r="F254">
        <v>1</v>
      </c>
      <c r="G254">
        <v>1</v>
      </c>
      <c r="H254">
        <v>1</v>
      </c>
      <c r="I254" t="s">
        <v>38</v>
      </c>
      <c r="J254" t="s">
        <v>2933</v>
      </c>
      <c r="K254">
        <v>5</v>
      </c>
      <c r="L254" s="1">
        <v>184105311191</v>
      </c>
      <c r="M254" t="s">
        <v>424</v>
      </c>
      <c r="N254" t="s">
        <v>25</v>
      </c>
      <c r="O254" t="s">
        <v>424</v>
      </c>
      <c r="P254" t="s">
        <v>25</v>
      </c>
      <c r="Q254" t="s">
        <v>2934</v>
      </c>
      <c r="S254" s="2">
        <v>1600000</v>
      </c>
      <c r="T254" t="s">
        <v>2930</v>
      </c>
      <c r="U254" t="s">
        <v>25</v>
      </c>
    </row>
    <row r="255" spans="1:21" x14ac:dyDescent="0.25">
      <c r="A255" t="b">
        <v>0</v>
      </c>
      <c r="B255" t="s">
        <v>25</v>
      </c>
      <c r="C255" t="s">
        <v>2935</v>
      </c>
      <c r="D255" t="s">
        <v>2476</v>
      </c>
      <c r="E255" t="s">
        <v>2936</v>
      </c>
      <c r="F255">
        <v>1</v>
      </c>
      <c r="G255">
        <v>1</v>
      </c>
      <c r="H255">
        <v>8</v>
      </c>
      <c r="I255" t="s">
        <v>121</v>
      </c>
      <c r="J255" t="s">
        <v>2937</v>
      </c>
      <c r="K255">
        <v>6</v>
      </c>
      <c r="L255" s="1">
        <v>251535147865</v>
      </c>
      <c r="M255" t="s">
        <v>188</v>
      </c>
      <c r="N255" t="s">
        <v>25</v>
      </c>
      <c r="O255" t="s">
        <v>188</v>
      </c>
      <c r="P255" t="s">
        <v>25</v>
      </c>
      <c r="Q255" t="s">
        <v>2233</v>
      </c>
      <c r="R255" s="2">
        <v>3400000</v>
      </c>
      <c r="S255" s="2">
        <v>4200000</v>
      </c>
      <c r="T255" t="s">
        <v>2938</v>
      </c>
      <c r="U255" t="s">
        <v>25</v>
      </c>
    </row>
    <row r="256" spans="1:21" x14ac:dyDescent="0.25">
      <c r="A256" t="b">
        <v>0</v>
      </c>
      <c r="B256" t="s">
        <v>25</v>
      </c>
      <c r="C256" t="s">
        <v>2939</v>
      </c>
      <c r="D256" t="s">
        <v>1964</v>
      </c>
      <c r="F256">
        <v>1</v>
      </c>
      <c r="G256">
        <v>1</v>
      </c>
      <c r="H256">
        <v>2</v>
      </c>
      <c r="I256" t="s">
        <v>27</v>
      </c>
      <c r="J256" t="s">
        <v>2940</v>
      </c>
      <c r="K256">
        <v>1</v>
      </c>
      <c r="L256" s="1">
        <v>247618111714</v>
      </c>
      <c r="M256" t="s">
        <v>25</v>
      </c>
      <c r="N256" t="s">
        <v>25</v>
      </c>
      <c r="O256" t="s">
        <v>25</v>
      </c>
      <c r="P256" t="s">
        <v>25</v>
      </c>
      <c r="R256" s="2">
        <v>6700000</v>
      </c>
      <c r="S256" s="2">
        <v>7700000</v>
      </c>
      <c r="T256" t="s">
        <v>2941</v>
      </c>
      <c r="U256" t="s">
        <v>25</v>
      </c>
    </row>
    <row r="257" spans="1:21" x14ac:dyDescent="0.25">
      <c r="A257" t="b">
        <v>0</v>
      </c>
      <c r="B257" t="s">
        <v>25</v>
      </c>
      <c r="C257" t="s">
        <v>2942</v>
      </c>
      <c r="D257" t="s">
        <v>2943</v>
      </c>
      <c r="F257">
        <v>1</v>
      </c>
      <c r="G257">
        <v>1</v>
      </c>
      <c r="H257">
        <v>2</v>
      </c>
      <c r="I257" t="s">
        <v>233</v>
      </c>
      <c r="J257" t="s">
        <v>2944</v>
      </c>
      <c r="K257">
        <v>2</v>
      </c>
      <c r="L257" s="1">
        <v>18779868224</v>
      </c>
      <c r="M257" t="s">
        <v>25</v>
      </c>
      <c r="N257" t="s">
        <v>25</v>
      </c>
      <c r="O257" t="s">
        <v>25</v>
      </c>
      <c r="P257" t="s">
        <v>25</v>
      </c>
      <c r="Q257" t="s">
        <v>2945</v>
      </c>
      <c r="R257" s="2">
        <v>13000000</v>
      </c>
      <c r="S257" s="2">
        <v>15000000</v>
      </c>
      <c r="T257" t="s">
        <v>2946</v>
      </c>
      <c r="U257" t="s">
        <v>25</v>
      </c>
    </row>
    <row r="258" spans="1:21" x14ac:dyDescent="0.25">
      <c r="A258" t="b">
        <v>0</v>
      </c>
      <c r="B258" t="s">
        <v>25</v>
      </c>
      <c r="C258" t="s">
        <v>2947</v>
      </c>
      <c r="D258" t="s">
        <v>2837</v>
      </c>
      <c r="F258">
        <v>1</v>
      </c>
      <c r="G258">
        <v>1</v>
      </c>
      <c r="H258">
        <v>1</v>
      </c>
      <c r="I258" t="s">
        <v>96</v>
      </c>
      <c r="J258" t="s">
        <v>2948</v>
      </c>
      <c r="K258">
        <v>1</v>
      </c>
      <c r="L258" s="1">
        <v>130271646121</v>
      </c>
      <c r="M258" t="s">
        <v>25</v>
      </c>
      <c r="N258" t="s">
        <v>424</v>
      </c>
      <c r="O258" t="s">
        <v>25</v>
      </c>
      <c r="P258" t="s">
        <v>424</v>
      </c>
      <c r="Q258" t="s">
        <v>2389</v>
      </c>
      <c r="R258" s="2">
        <v>140000000</v>
      </c>
      <c r="T258" t="s">
        <v>2949</v>
      </c>
      <c r="U258" t="s">
        <v>25</v>
      </c>
    </row>
    <row r="259" spans="1:21" x14ac:dyDescent="0.25">
      <c r="A259" t="b">
        <v>0</v>
      </c>
      <c r="B259" t="s">
        <v>25</v>
      </c>
      <c r="C259" t="s">
        <v>2950</v>
      </c>
      <c r="D259" t="s">
        <v>2115</v>
      </c>
      <c r="F259">
        <v>1</v>
      </c>
      <c r="G259">
        <v>1</v>
      </c>
      <c r="H259">
        <v>2</v>
      </c>
      <c r="I259" t="s">
        <v>98</v>
      </c>
      <c r="J259" t="s">
        <v>2951</v>
      </c>
      <c r="K259">
        <v>1</v>
      </c>
      <c r="L259" s="1">
        <v>188890354591</v>
      </c>
      <c r="M259" t="s">
        <v>25</v>
      </c>
      <c r="N259" t="s">
        <v>25</v>
      </c>
      <c r="O259" t="s">
        <v>25</v>
      </c>
      <c r="P259" t="s">
        <v>25</v>
      </c>
      <c r="Q259" t="s">
        <v>2117</v>
      </c>
      <c r="T259" t="s">
        <v>2952</v>
      </c>
      <c r="U259" t="s">
        <v>25</v>
      </c>
    </row>
    <row r="260" spans="1:21" x14ac:dyDescent="0.25">
      <c r="A260" t="b">
        <v>0</v>
      </c>
      <c r="B260" t="s">
        <v>25</v>
      </c>
      <c r="C260" t="s">
        <v>2953</v>
      </c>
      <c r="F260">
        <v>1</v>
      </c>
      <c r="G260">
        <v>1</v>
      </c>
      <c r="H260">
        <v>1</v>
      </c>
      <c r="I260" t="s">
        <v>288</v>
      </c>
      <c r="J260" t="s">
        <v>2954</v>
      </c>
      <c r="K260">
        <v>0</v>
      </c>
      <c r="L260" s="1">
        <v>171878678436</v>
      </c>
      <c r="M260" t="s">
        <v>424</v>
      </c>
      <c r="N260" t="s">
        <v>25</v>
      </c>
      <c r="O260" t="s">
        <v>424</v>
      </c>
      <c r="P260" t="s">
        <v>25</v>
      </c>
      <c r="S260" s="2">
        <v>360000</v>
      </c>
      <c r="T260" t="s">
        <v>2955</v>
      </c>
      <c r="U260" t="s">
        <v>25</v>
      </c>
    </row>
    <row r="261" spans="1:21" x14ac:dyDescent="0.25">
      <c r="A261" t="b">
        <v>0</v>
      </c>
      <c r="B261" t="s">
        <v>25</v>
      </c>
      <c r="C261" t="s">
        <v>2956</v>
      </c>
      <c r="D261" t="s">
        <v>2957</v>
      </c>
      <c r="F261">
        <v>2</v>
      </c>
      <c r="G261">
        <v>2</v>
      </c>
      <c r="H261">
        <v>4</v>
      </c>
      <c r="I261" t="s">
        <v>2054</v>
      </c>
      <c r="J261" t="s">
        <v>2958</v>
      </c>
      <c r="K261">
        <v>3</v>
      </c>
      <c r="L261" s="1">
        <v>167681260631</v>
      </c>
      <c r="M261" t="s">
        <v>25</v>
      </c>
      <c r="N261" t="s">
        <v>25</v>
      </c>
      <c r="O261" t="s">
        <v>25</v>
      </c>
      <c r="P261" t="s">
        <v>25</v>
      </c>
      <c r="Q261" t="s">
        <v>2959</v>
      </c>
      <c r="R261" s="2">
        <v>6400000</v>
      </c>
      <c r="S261" s="2">
        <v>7800000</v>
      </c>
      <c r="T261" t="s">
        <v>2960</v>
      </c>
      <c r="U261" t="s">
        <v>25</v>
      </c>
    </row>
    <row r="262" spans="1:21" x14ac:dyDescent="0.25">
      <c r="A262" t="b">
        <v>0</v>
      </c>
      <c r="B262" t="s">
        <v>25</v>
      </c>
      <c r="C262" t="s">
        <v>2961</v>
      </c>
      <c r="D262" t="s">
        <v>1964</v>
      </c>
      <c r="F262">
        <v>1</v>
      </c>
      <c r="G262">
        <v>1</v>
      </c>
      <c r="H262">
        <v>2</v>
      </c>
      <c r="I262" t="s">
        <v>249</v>
      </c>
      <c r="J262" t="s">
        <v>2962</v>
      </c>
      <c r="K262">
        <v>0</v>
      </c>
      <c r="L262" s="1">
        <v>106451194755</v>
      </c>
      <c r="M262" t="s">
        <v>25</v>
      </c>
      <c r="N262" t="s">
        <v>25</v>
      </c>
      <c r="O262" t="s">
        <v>25</v>
      </c>
      <c r="P262" t="s">
        <v>25</v>
      </c>
      <c r="R262" s="2">
        <v>7900000</v>
      </c>
      <c r="S262" s="2">
        <v>8100000</v>
      </c>
      <c r="T262" t="s">
        <v>663</v>
      </c>
      <c r="U262" t="s">
        <v>25</v>
      </c>
    </row>
    <row r="263" spans="1:21" x14ac:dyDescent="0.25">
      <c r="A263" t="b">
        <v>0</v>
      </c>
      <c r="B263" t="s">
        <v>25</v>
      </c>
      <c r="C263" t="s">
        <v>2963</v>
      </c>
      <c r="D263" t="s">
        <v>1964</v>
      </c>
      <c r="F263">
        <v>1</v>
      </c>
      <c r="G263">
        <v>1</v>
      </c>
      <c r="H263">
        <v>1</v>
      </c>
      <c r="I263" t="s">
        <v>661</v>
      </c>
      <c r="J263" t="s">
        <v>2964</v>
      </c>
      <c r="K263">
        <v>0</v>
      </c>
      <c r="L263" s="1">
        <v>192485190391</v>
      </c>
      <c r="M263" t="s">
        <v>424</v>
      </c>
      <c r="N263" t="s">
        <v>25</v>
      </c>
      <c r="O263" t="s">
        <v>424</v>
      </c>
      <c r="P263" t="s">
        <v>25</v>
      </c>
      <c r="T263" t="s">
        <v>663</v>
      </c>
      <c r="U263" t="s">
        <v>25</v>
      </c>
    </row>
    <row r="264" spans="1:21" x14ac:dyDescent="0.25">
      <c r="A264" t="b">
        <v>0</v>
      </c>
      <c r="B264" t="s">
        <v>25</v>
      </c>
      <c r="C264" t="s">
        <v>2965</v>
      </c>
      <c r="D264" t="s">
        <v>2966</v>
      </c>
      <c r="F264">
        <v>1</v>
      </c>
      <c r="G264">
        <v>1</v>
      </c>
      <c r="H264">
        <v>1</v>
      </c>
      <c r="I264" t="s">
        <v>44</v>
      </c>
      <c r="J264" t="s">
        <v>2967</v>
      </c>
      <c r="K264">
        <v>0</v>
      </c>
      <c r="L264" s="1">
        <v>237307017003</v>
      </c>
      <c r="M264" t="s">
        <v>424</v>
      </c>
      <c r="N264" t="s">
        <v>25</v>
      </c>
      <c r="O264" t="s">
        <v>424</v>
      </c>
      <c r="P264" t="s">
        <v>25</v>
      </c>
      <c r="Q264" t="s">
        <v>2968</v>
      </c>
      <c r="S264" s="2">
        <v>6000000</v>
      </c>
      <c r="T264" t="s">
        <v>2969</v>
      </c>
      <c r="U264" t="s">
        <v>25</v>
      </c>
    </row>
    <row r="265" spans="1:21" x14ac:dyDescent="0.25">
      <c r="A265" t="b">
        <v>0</v>
      </c>
      <c r="B265" t="s">
        <v>25</v>
      </c>
      <c r="C265" t="s">
        <v>2970</v>
      </c>
      <c r="D265" t="s">
        <v>1964</v>
      </c>
      <c r="F265">
        <v>1</v>
      </c>
      <c r="G265">
        <v>1</v>
      </c>
      <c r="H265">
        <v>1</v>
      </c>
      <c r="I265" t="s">
        <v>664</v>
      </c>
      <c r="J265" t="s">
        <v>2971</v>
      </c>
      <c r="K265">
        <v>0</v>
      </c>
      <c r="L265" s="1">
        <v>19919781075</v>
      </c>
      <c r="M265" t="s">
        <v>25</v>
      </c>
      <c r="N265" t="s">
        <v>424</v>
      </c>
      <c r="O265" t="s">
        <v>25</v>
      </c>
      <c r="P265" t="s">
        <v>424</v>
      </c>
      <c r="T265" t="s">
        <v>666</v>
      </c>
      <c r="U265" t="s">
        <v>25</v>
      </c>
    </row>
    <row r="266" spans="1:21" x14ac:dyDescent="0.25">
      <c r="A266" t="b">
        <v>0</v>
      </c>
      <c r="B266" t="s">
        <v>25</v>
      </c>
      <c r="C266" t="s">
        <v>2972</v>
      </c>
      <c r="D266" t="s">
        <v>2973</v>
      </c>
      <c r="F266">
        <v>1</v>
      </c>
      <c r="G266">
        <v>1</v>
      </c>
      <c r="H266">
        <v>1</v>
      </c>
      <c r="I266" t="s">
        <v>92</v>
      </c>
      <c r="J266" t="s">
        <v>2974</v>
      </c>
      <c r="K266">
        <v>4</v>
      </c>
      <c r="L266" s="1">
        <v>23722721057</v>
      </c>
      <c r="M266" t="s">
        <v>424</v>
      </c>
      <c r="N266" t="s">
        <v>25</v>
      </c>
      <c r="O266" t="s">
        <v>424</v>
      </c>
      <c r="P266" t="s">
        <v>25</v>
      </c>
      <c r="Q266" t="s">
        <v>2975</v>
      </c>
      <c r="T266" t="s">
        <v>2976</v>
      </c>
      <c r="U266" t="s">
        <v>25</v>
      </c>
    </row>
    <row r="267" spans="1:21" x14ac:dyDescent="0.25">
      <c r="A267" t="b">
        <v>0</v>
      </c>
      <c r="B267" t="s">
        <v>25</v>
      </c>
      <c r="C267" t="s">
        <v>1999</v>
      </c>
      <c r="D267" t="s">
        <v>1964</v>
      </c>
      <c r="F267">
        <v>1</v>
      </c>
      <c r="G267">
        <v>1</v>
      </c>
      <c r="H267">
        <v>1</v>
      </c>
      <c r="I267" t="s">
        <v>23</v>
      </c>
      <c r="J267" t="s">
        <v>2002</v>
      </c>
      <c r="K267">
        <v>1</v>
      </c>
      <c r="L267" s="1">
        <v>209102405457</v>
      </c>
      <c r="M267" t="s">
        <v>424</v>
      </c>
      <c r="N267" t="s">
        <v>25</v>
      </c>
      <c r="O267" t="s">
        <v>424</v>
      </c>
      <c r="P267" t="s">
        <v>25</v>
      </c>
      <c r="S267" s="2">
        <v>460000</v>
      </c>
      <c r="T267" t="s">
        <v>2977</v>
      </c>
      <c r="U267" t="s">
        <v>25</v>
      </c>
    </row>
    <row r="268" spans="1:21" x14ac:dyDescent="0.25">
      <c r="A268" t="b">
        <v>0</v>
      </c>
      <c r="B268" t="s">
        <v>25</v>
      </c>
      <c r="C268" t="s">
        <v>2978</v>
      </c>
      <c r="D268" t="s">
        <v>2155</v>
      </c>
      <c r="F268">
        <v>1</v>
      </c>
      <c r="G268">
        <v>1</v>
      </c>
      <c r="H268">
        <v>3</v>
      </c>
      <c r="I268" t="s">
        <v>103</v>
      </c>
      <c r="J268" t="s">
        <v>2979</v>
      </c>
      <c r="K268">
        <v>1</v>
      </c>
      <c r="L268" s="1">
        <v>156076526171</v>
      </c>
      <c r="M268" t="s">
        <v>188</v>
      </c>
      <c r="N268" t="s">
        <v>25</v>
      </c>
      <c r="O268" t="s">
        <v>188</v>
      </c>
      <c r="P268" t="s">
        <v>25</v>
      </c>
      <c r="Q268" t="s">
        <v>2157</v>
      </c>
      <c r="R268" s="2">
        <v>1800000</v>
      </c>
      <c r="S268" s="2">
        <v>3400000</v>
      </c>
      <c r="T268" t="s">
        <v>2980</v>
      </c>
      <c r="U268" t="s">
        <v>25</v>
      </c>
    </row>
    <row r="269" spans="1:21" x14ac:dyDescent="0.25">
      <c r="A269" t="b">
        <v>0</v>
      </c>
      <c r="B269" t="s">
        <v>25</v>
      </c>
      <c r="C269" t="s">
        <v>2981</v>
      </c>
      <c r="D269" t="s">
        <v>2029</v>
      </c>
      <c r="F269">
        <v>1</v>
      </c>
      <c r="G269">
        <v>1</v>
      </c>
      <c r="H269">
        <v>4</v>
      </c>
      <c r="I269" t="s">
        <v>217</v>
      </c>
      <c r="J269" t="s">
        <v>2982</v>
      </c>
      <c r="K269">
        <v>3</v>
      </c>
      <c r="L269" s="1">
        <v>171792315984</v>
      </c>
      <c r="M269" t="s">
        <v>188</v>
      </c>
      <c r="N269" t="s">
        <v>25</v>
      </c>
      <c r="O269" t="s">
        <v>188</v>
      </c>
      <c r="P269" t="s">
        <v>25</v>
      </c>
      <c r="Q269" t="s">
        <v>2983</v>
      </c>
      <c r="R269" s="2">
        <v>2300000</v>
      </c>
      <c r="S269" s="2">
        <v>3700000</v>
      </c>
      <c r="T269" t="s">
        <v>2984</v>
      </c>
      <c r="U269" t="s">
        <v>25</v>
      </c>
    </row>
    <row r="270" spans="1:21" x14ac:dyDescent="0.25">
      <c r="A270" t="b">
        <v>0</v>
      </c>
      <c r="B270" t="s">
        <v>25</v>
      </c>
      <c r="C270" t="s">
        <v>2985</v>
      </c>
      <c r="D270" t="s">
        <v>2650</v>
      </c>
      <c r="F270">
        <v>1</v>
      </c>
      <c r="G270">
        <v>2</v>
      </c>
      <c r="H270">
        <v>2</v>
      </c>
      <c r="I270" t="s">
        <v>70</v>
      </c>
      <c r="J270" t="s">
        <v>2986</v>
      </c>
      <c r="K270">
        <v>2</v>
      </c>
      <c r="L270" s="1">
        <v>166392785138</v>
      </c>
      <c r="M270" t="s">
        <v>424</v>
      </c>
      <c r="N270" t="s">
        <v>25</v>
      </c>
      <c r="O270" t="s">
        <v>424</v>
      </c>
      <c r="P270" t="s">
        <v>25</v>
      </c>
      <c r="Q270" t="s">
        <v>2987</v>
      </c>
      <c r="S270" s="2">
        <v>270000000</v>
      </c>
      <c r="T270" t="s">
        <v>2988</v>
      </c>
      <c r="U270" t="s">
        <v>25</v>
      </c>
    </row>
    <row r="271" spans="1:21" x14ac:dyDescent="0.25">
      <c r="A271" t="b">
        <v>0</v>
      </c>
      <c r="B271" t="s">
        <v>25</v>
      </c>
      <c r="C271" t="s">
        <v>2989</v>
      </c>
      <c r="D271" t="s">
        <v>1964</v>
      </c>
      <c r="F271">
        <v>1</v>
      </c>
      <c r="G271">
        <v>1</v>
      </c>
      <c r="H271">
        <v>1</v>
      </c>
      <c r="I271" t="s">
        <v>673</v>
      </c>
      <c r="J271" t="s">
        <v>2990</v>
      </c>
      <c r="K271">
        <v>0</v>
      </c>
      <c r="L271" s="1">
        <v>177783915456</v>
      </c>
      <c r="M271" t="s">
        <v>25</v>
      </c>
      <c r="N271" t="s">
        <v>424</v>
      </c>
      <c r="O271" t="s">
        <v>25</v>
      </c>
      <c r="P271" t="s">
        <v>424</v>
      </c>
      <c r="R271" s="2">
        <v>470000</v>
      </c>
      <c r="T271" t="s">
        <v>674</v>
      </c>
      <c r="U271" t="s">
        <v>25</v>
      </c>
    </row>
    <row r="272" spans="1:21" x14ac:dyDescent="0.25">
      <c r="A272" t="b">
        <v>0</v>
      </c>
      <c r="B272" t="s">
        <v>25</v>
      </c>
      <c r="C272" t="s">
        <v>2991</v>
      </c>
      <c r="F272">
        <v>1</v>
      </c>
      <c r="G272">
        <v>1</v>
      </c>
      <c r="H272">
        <v>2</v>
      </c>
      <c r="I272" t="s">
        <v>44</v>
      </c>
      <c r="J272" t="s">
        <v>2992</v>
      </c>
      <c r="K272">
        <v>0</v>
      </c>
      <c r="L272" s="1">
        <v>225399667023</v>
      </c>
      <c r="M272" t="s">
        <v>25</v>
      </c>
      <c r="N272" t="s">
        <v>25</v>
      </c>
      <c r="O272" t="s">
        <v>25</v>
      </c>
      <c r="P272" t="s">
        <v>25</v>
      </c>
      <c r="R272" s="2">
        <v>2700000</v>
      </c>
      <c r="S272" s="2">
        <v>3400000</v>
      </c>
      <c r="T272" t="s">
        <v>2993</v>
      </c>
      <c r="U272" t="s">
        <v>25</v>
      </c>
    </row>
    <row r="273" spans="1:21" x14ac:dyDescent="0.25">
      <c r="A273" t="b">
        <v>0</v>
      </c>
      <c r="B273" t="s">
        <v>25</v>
      </c>
      <c r="C273" t="s">
        <v>2994</v>
      </c>
      <c r="D273" t="s">
        <v>2081</v>
      </c>
      <c r="F273">
        <v>1</v>
      </c>
      <c r="G273">
        <v>1</v>
      </c>
      <c r="H273">
        <v>1</v>
      </c>
      <c r="I273" t="s">
        <v>675</v>
      </c>
      <c r="J273" t="s">
        <v>2995</v>
      </c>
      <c r="K273">
        <v>1</v>
      </c>
      <c r="L273" s="1">
        <v>277829654096</v>
      </c>
      <c r="M273" t="s">
        <v>424</v>
      </c>
      <c r="N273" t="s">
        <v>25</v>
      </c>
      <c r="O273" t="s">
        <v>424</v>
      </c>
      <c r="P273" t="s">
        <v>25</v>
      </c>
      <c r="Q273" t="s">
        <v>2083</v>
      </c>
      <c r="S273" s="2">
        <v>860000</v>
      </c>
      <c r="T273" t="s">
        <v>678</v>
      </c>
      <c r="U273" t="s">
        <v>25</v>
      </c>
    </row>
    <row r="274" spans="1:21" x14ac:dyDescent="0.25">
      <c r="A274" t="b">
        <v>0</v>
      </c>
      <c r="B274" t="s">
        <v>25</v>
      </c>
      <c r="C274" t="s">
        <v>2996</v>
      </c>
      <c r="D274" t="s">
        <v>1964</v>
      </c>
      <c r="F274">
        <v>1</v>
      </c>
      <c r="G274">
        <v>1</v>
      </c>
      <c r="H274">
        <v>2</v>
      </c>
      <c r="I274" t="s">
        <v>96</v>
      </c>
      <c r="J274" t="s">
        <v>2997</v>
      </c>
      <c r="K274">
        <v>0</v>
      </c>
      <c r="L274" s="1">
        <v>178478745335</v>
      </c>
      <c r="M274" t="s">
        <v>188</v>
      </c>
      <c r="N274" t="s">
        <v>25</v>
      </c>
      <c r="O274" t="s">
        <v>188</v>
      </c>
      <c r="P274" t="s">
        <v>25</v>
      </c>
      <c r="R274" s="2">
        <v>5100000</v>
      </c>
      <c r="S274" s="2">
        <v>7100000</v>
      </c>
      <c r="T274" t="s">
        <v>2998</v>
      </c>
      <c r="U274" t="s">
        <v>25</v>
      </c>
    </row>
    <row r="275" spans="1:21" x14ac:dyDescent="0.25">
      <c r="A275" t="b">
        <v>0</v>
      </c>
      <c r="B275" t="s">
        <v>25</v>
      </c>
      <c r="C275" t="s">
        <v>2999</v>
      </c>
      <c r="D275" t="s">
        <v>2837</v>
      </c>
      <c r="F275">
        <v>1</v>
      </c>
      <c r="G275">
        <v>1</v>
      </c>
      <c r="H275">
        <v>1</v>
      </c>
      <c r="I275" t="s">
        <v>265</v>
      </c>
      <c r="J275" t="s">
        <v>3000</v>
      </c>
      <c r="K275">
        <v>1</v>
      </c>
      <c r="L275" s="1">
        <v>176282423301</v>
      </c>
      <c r="M275" t="s">
        <v>424</v>
      </c>
      <c r="N275" t="s">
        <v>25</v>
      </c>
      <c r="O275" t="s">
        <v>424</v>
      </c>
      <c r="P275" t="s">
        <v>25</v>
      </c>
      <c r="Q275" t="s">
        <v>2389</v>
      </c>
      <c r="S275" s="2">
        <v>900000</v>
      </c>
      <c r="T275" t="s">
        <v>3001</v>
      </c>
      <c r="U275" t="s">
        <v>25</v>
      </c>
    </row>
    <row r="276" spans="1:21" x14ac:dyDescent="0.25">
      <c r="A276" t="b">
        <v>0</v>
      </c>
      <c r="B276" t="s">
        <v>25</v>
      </c>
      <c r="C276" t="s">
        <v>3002</v>
      </c>
      <c r="D276" t="s">
        <v>3003</v>
      </c>
      <c r="F276">
        <v>1</v>
      </c>
      <c r="G276">
        <v>1</v>
      </c>
      <c r="H276">
        <v>1</v>
      </c>
      <c r="I276" t="s">
        <v>92</v>
      </c>
      <c r="J276" t="s">
        <v>3004</v>
      </c>
      <c r="K276">
        <v>5</v>
      </c>
      <c r="L276" s="1">
        <v>294466185405</v>
      </c>
      <c r="M276" t="s">
        <v>424</v>
      </c>
      <c r="N276" t="s">
        <v>25</v>
      </c>
      <c r="O276" t="s">
        <v>424</v>
      </c>
      <c r="P276" t="s">
        <v>25</v>
      </c>
      <c r="Q276" t="s">
        <v>3005</v>
      </c>
      <c r="T276" t="s">
        <v>3006</v>
      </c>
      <c r="U276" t="s">
        <v>25</v>
      </c>
    </row>
    <row r="277" spans="1:21" x14ac:dyDescent="0.25">
      <c r="A277" t="b">
        <v>0</v>
      </c>
      <c r="B277" t="s">
        <v>25</v>
      </c>
      <c r="C277" t="s">
        <v>3007</v>
      </c>
      <c r="D277" t="s">
        <v>1964</v>
      </c>
      <c r="F277">
        <v>1</v>
      </c>
      <c r="G277">
        <v>1</v>
      </c>
      <c r="H277">
        <v>1</v>
      </c>
      <c r="I277" t="s">
        <v>329</v>
      </c>
      <c r="J277" t="s">
        <v>3008</v>
      </c>
      <c r="K277">
        <v>0</v>
      </c>
      <c r="L277" s="1">
        <v>136372160582</v>
      </c>
      <c r="M277" t="s">
        <v>25</v>
      </c>
      <c r="N277" t="s">
        <v>424</v>
      </c>
      <c r="O277" t="s">
        <v>25</v>
      </c>
      <c r="P277" t="s">
        <v>424</v>
      </c>
      <c r="R277" s="2">
        <v>13000000</v>
      </c>
      <c r="T277" t="s">
        <v>3009</v>
      </c>
      <c r="U277" t="s">
        <v>25</v>
      </c>
    </row>
    <row r="278" spans="1:21" x14ac:dyDescent="0.25">
      <c r="A278" t="b">
        <v>0</v>
      </c>
      <c r="B278" t="s">
        <v>25</v>
      </c>
      <c r="C278" t="s">
        <v>3010</v>
      </c>
      <c r="D278" t="s">
        <v>1964</v>
      </c>
      <c r="F278">
        <v>1</v>
      </c>
      <c r="G278">
        <v>1</v>
      </c>
      <c r="H278">
        <v>2</v>
      </c>
      <c r="I278" t="s">
        <v>318</v>
      </c>
      <c r="J278" t="s">
        <v>3011</v>
      </c>
      <c r="K278">
        <v>0</v>
      </c>
      <c r="L278" s="1">
        <v>18179028174</v>
      </c>
      <c r="M278" t="s">
        <v>25</v>
      </c>
      <c r="N278" t="s">
        <v>25</v>
      </c>
      <c r="O278" t="s">
        <v>25</v>
      </c>
      <c r="P278" t="s">
        <v>25</v>
      </c>
      <c r="R278" s="2">
        <v>1400000</v>
      </c>
      <c r="S278" s="2">
        <v>970000</v>
      </c>
      <c r="T278" t="s">
        <v>3012</v>
      </c>
      <c r="U278" t="s">
        <v>25</v>
      </c>
    </row>
    <row r="279" spans="1:21" x14ac:dyDescent="0.25">
      <c r="A279" t="b">
        <v>0</v>
      </c>
      <c r="B279" t="s">
        <v>25</v>
      </c>
      <c r="C279" t="s">
        <v>3013</v>
      </c>
      <c r="D279" t="s">
        <v>2837</v>
      </c>
      <c r="F279">
        <v>3</v>
      </c>
      <c r="G279">
        <v>5</v>
      </c>
      <c r="H279">
        <v>2</v>
      </c>
      <c r="I279" t="s">
        <v>3014</v>
      </c>
      <c r="J279" t="s">
        <v>3015</v>
      </c>
      <c r="K279">
        <v>1</v>
      </c>
      <c r="L279" s="1">
        <v>140575866036</v>
      </c>
      <c r="M279" t="s">
        <v>188</v>
      </c>
      <c r="N279" t="s">
        <v>25</v>
      </c>
      <c r="O279" t="s">
        <v>188</v>
      </c>
      <c r="P279" t="s">
        <v>25</v>
      </c>
      <c r="Q279" t="s">
        <v>2389</v>
      </c>
      <c r="R279" s="2">
        <v>1300000000</v>
      </c>
      <c r="S279" s="2">
        <v>1600000000</v>
      </c>
      <c r="T279" t="s">
        <v>3016</v>
      </c>
      <c r="U279" t="s">
        <v>25</v>
      </c>
    </row>
    <row r="280" spans="1:21" x14ac:dyDescent="0.25">
      <c r="A280" t="b">
        <v>0</v>
      </c>
      <c r="B280" t="s">
        <v>25</v>
      </c>
      <c r="C280" t="s">
        <v>2448</v>
      </c>
      <c r="D280" t="s">
        <v>3017</v>
      </c>
      <c r="E280" t="s">
        <v>3018</v>
      </c>
      <c r="F280">
        <v>2</v>
      </c>
      <c r="G280">
        <v>4</v>
      </c>
      <c r="H280">
        <v>2</v>
      </c>
      <c r="I280" t="s">
        <v>2451</v>
      </c>
      <c r="J280" t="s">
        <v>2452</v>
      </c>
      <c r="K280">
        <v>4</v>
      </c>
      <c r="L280" s="1">
        <v>161889113189</v>
      </c>
      <c r="M280" t="s">
        <v>25</v>
      </c>
      <c r="N280" t="s">
        <v>25</v>
      </c>
      <c r="O280" t="s">
        <v>25</v>
      </c>
      <c r="P280" t="s">
        <v>25</v>
      </c>
      <c r="Q280" t="s">
        <v>3019</v>
      </c>
      <c r="R280" s="2">
        <v>7400000</v>
      </c>
      <c r="S280" s="2">
        <v>11000000</v>
      </c>
      <c r="T280" t="s">
        <v>3020</v>
      </c>
      <c r="U280" t="s">
        <v>25</v>
      </c>
    </row>
    <row r="281" spans="1:21" x14ac:dyDescent="0.25">
      <c r="A281" t="b">
        <v>0</v>
      </c>
      <c r="B281" t="s">
        <v>25</v>
      </c>
      <c r="C281" t="s">
        <v>3021</v>
      </c>
      <c r="D281" t="s">
        <v>1964</v>
      </c>
      <c r="F281">
        <v>1</v>
      </c>
      <c r="G281">
        <v>1</v>
      </c>
      <c r="H281">
        <v>1</v>
      </c>
      <c r="I281" t="s">
        <v>411</v>
      </c>
      <c r="J281" t="s">
        <v>3022</v>
      </c>
      <c r="K281">
        <v>0</v>
      </c>
      <c r="L281" s="1">
        <v>133766957024</v>
      </c>
      <c r="M281" t="s">
        <v>25</v>
      </c>
      <c r="N281" t="s">
        <v>424</v>
      </c>
      <c r="O281" t="s">
        <v>25</v>
      </c>
      <c r="P281" t="s">
        <v>424</v>
      </c>
      <c r="R281" s="2">
        <v>6100000</v>
      </c>
      <c r="T281" t="s">
        <v>3023</v>
      </c>
      <c r="U281" t="s">
        <v>25</v>
      </c>
    </row>
    <row r="282" spans="1:21" x14ac:dyDescent="0.25">
      <c r="A282" t="b">
        <v>0</v>
      </c>
      <c r="B282" t="s">
        <v>25</v>
      </c>
      <c r="C282" t="s">
        <v>3024</v>
      </c>
      <c r="D282" t="s">
        <v>1964</v>
      </c>
      <c r="F282">
        <v>1</v>
      </c>
      <c r="G282">
        <v>1</v>
      </c>
      <c r="H282">
        <v>1</v>
      </c>
      <c r="I282" t="s">
        <v>683</v>
      </c>
      <c r="J282" t="s">
        <v>3025</v>
      </c>
      <c r="K282">
        <v>0</v>
      </c>
      <c r="L282" s="1">
        <v>140772266842</v>
      </c>
      <c r="M282" t="s">
        <v>424</v>
      </c>
      <c r="N282" t="s">
        <v>25</v>
      </c>
      <c r="O282" t="s">
        <v>424</v>
      </c>
      <c r="P282" t="s">
        <v>25</v>
      </c>
      <c r="S282" s="2">
        <v>2200000</v>
      </c>
      <c r="T282" t="s">
        <v>684</v>
      </c>
      <c r="U282" t="s">
        <v>25</v>
      </c>
    </row>
    <row r="283" spans="1:21" x14ac:dyDescent="0.25">
      <c r="A283" t="b">
        <v>0</v>
      </c>
      <c r="B283" t="s">
        <v>25</v>
      </c>
      <c r="C283" t="s">
        <v>3026</v>
      </c>
      <c r="D283" t="s">
        <v>3027</v>
      </c>
      <c r="F283">
        <v>1</v>
      </c>
      <c r="G283">
        <v>2</v>
      </c>
      <c r="H283">
        <v>2</v>
      </c>
      <c r="I283" t="s">
        <v>86</v>
      </c>
      <c r="J283" t="s">
        <v>3028</v>
      </c>
      <c r="K283">
        <v>3</v>
      </c>
      <c r="L283" s="1">
        <v>123364737916</v>
      </c>
      <c r="M283" t="s">
        <v>424</v>
      </c>
      <c r="N283" t="s">
        <v>25</v>
      </c>
      <c r="O283" t="s">
        <v>424</v>
      </c>
      <c r="P283" t="s">
        <v>25</v>
      </c>
      <c r="Q283" t="s">
        <v>3029</v>
      </c>
      <c r="S283" s="2">
        <v>1800000</v>
      </c>
      <c r="T283" t="s">
        <v>3030</v>
      </c>
      <c r="U283" t="s">
        <v>25</v>
      </c>
    </row>
    <row r="284" spans="1:21" x14ac:dyDescent="0.25">
      <c r="A284" t="b">
        <v>0</v>
      </c>
      <c r="B284" t="s">
        <v>25</v>
      </c>
      <c r="C284" t="s">
        <v>3031</v>
      </c>
      <c r="D284" t="s">
        <v>2115</v>
      </c>
      <c r="F284">
        <v>1</v>
      </c>
      <c r="G284">
        <v>1</v>
      </c>
      <c r="H284">
        <v>2</v>
      </c>
      <c r="I284" t="s">
        <v>622</v>
      </c>
      <c r="J284" t="s">
        <v>3032</v>
      </c>
      <c r="K284">
        <v>1</v>
      </c>
      <c r="L284" s="1">
        <v>164487039547</v>
      </c>
      <c r="M284" t="s">
        <v>188</v>
      </c>
      <c r="N284" t="s">
        <v>25</v>
      </c>
      <c r="O284" t="s">
        <v>188</v>
      </c>
      <c r="P284" t="s">
        <v>25</v>
      </c>
      <c r="Q284" t="s">
        <v>2117</v>
      </c>
      <c r="R284" s="2">
        <v>1000000</v>
      </c>
      <c r="S284" s="2">
        <v>1400000</v>
      </c>
      <c r="T284" t="s">
        <v>3033</v>
      </c>
      <c r="U284" t="s">
        <v>25</v>
      </c>
    </row>
    <row r="285" spans="1:21" x14ac:dyDescent="0.25">
      <c r="A285" t="b">
        <v>0</v>
      </c>
      <c r="B285" t="s">
        <v>25</v>
      </c>
      <c r="C285" t="s">
        <v>3034</v>
      </c>
      <c r="D285" t="s">
        <v>1964</v>
      </c>
      <c r="F285">
        <v>2</v>
      </c>
      <c r="G285">
        <v>3</v>
      </c>
      <c r="H285">
        <v>2</v>
      </c>
      <c r="I285" t="s">
        <v>3035</v>
      </c>
      <c r="J285" t="s">
        <v>3036</v>
      </c>
      <c r="K285">
        <v>0</v>
      </c>
      <c r="L285" s="1">
        <v>129965794298</v>
      </c>
      <c r="M285" t="s">
        <v>25</v>
      </c>
      <c r="N285" t="s">
        <v>25</v>
      </c>
      <c r="O285" t="s">
        <v>25</v>
      </c>
      <c r="P285" t="s">
        <v>25</v>
      </c>
      <c r="R285" s="2">
        <v>17000000</v>
      </c>
      <c r="S285" s="2">
        <v>26000000</v>
      </c>
      <c r="T285" t="s">
        <v>3037</v>
      </c>
      <c r="U285" t="s">
        <v>25</v>
      </c>
    </row>
    <row r="286" spans="1:21" x14ac:dyDescent="0.25">
      <c r="A286" t="b">
        <v>0</v>
      </c>
      <c r="B286" t="s">
        <v>25</v>
      </c>
      <c r="C286" t="s">
        <v>3038</v>
      </c>
      <c r="D286" t="s">
        <v>3039</v>
      </c>
      <c r="F286">
        <v>1</v>
      </c>
      <c r="G286">
        <v>3</v>
      </c>
      <c r="H286">
        <v>4</v>
      </c>
      <c r="I286" t="s">
        <v>54</v>
      </c>
      <c r="J286" t="s">
        <v>3040</v>
      </c>
      <c r="K286">
        <v>2</v>
      </c>
      <c r="L286" s="1">
        <v>266636718736</v>
      </c>
      <c r="M286" t="s">
        <v>188</v>
      </c>
      <c r="N286" t="s">
        <v>25</v>
      </c>
      <c r="O286" t="s">
        <v>188</v>
      </c>
      <c r="P286" t="s">
        <v>25</v>
      </c>
      <c r="Q286" t="s">
        <v>3041</v>
      </c>
      <c r="R286" s="2">
        <v>1900000</v>
      </c>
      <c r="S286" s="2">
        <v>3000000</v>
      </c>
      <c r="T286" t="s">
        <v>3042</v>
      </c>
      <c r="U286" t="s">
        <v>25</v>
      </c>
    </row>
    <row r="287" spans="1:21" x14ac:dyDescent="0.25">
      <c r="A287" t="b">
        <v>0</v>
      </c>
      <c r="B287" t="s">
        <v>25</v>
      </c>
      <c r="C287" t="s">
        <v>3043</v>
      </c>
      <c r="D287" t="s">
        <v>3044</v>
      </c>
      <c r="E287" t="s">
        <v>3045</v>
      </c>
      <c r="F287">
        <v>1</v>
      </c>
      <c r="G287">
        <v>1</v>
      </c>
      <c r="H287">
        <v>1</v>
      </c>
      <c r="I287" t="s">
        <v>65</v>
      </c>
      <c r="J287" t="s">
        <v>3046</v>
      </c>
      <c r="K287">
        <v>3</v>
      </c>
      <c r="L287" s="1">
        <v>218113975312</v>
      </c>
      <c r="M287" t="s">
        <v>424</v>
      </c>
      <c r="N287" t="s">
        <v>25</v>
      </c>
      <c r="O287" t="s">
        <v>424</v>
      </c>
      <c r="P287" t="s">
        <v>25</v>
      </c>
      <c r="Q287" t="s">
        <v>3047</v>
      </c>
      <c r="T287" t="s">
        <v>3048</v>
      </c>
      <c r="U287" t="s">
        <v>25</v>
      </c>
    </row>
    <row r="288" spans="1:21" x14ac:dyDescent="0.25">
      <c r="A288" t="b">
        <v>0</v>
      </c>
      <c r="B288" t="s">
        <v>25</v>
      </c>
      <c r="C288" t="s">
        <v>3049</v>
      </c>
      <c r="D288" t="s">
        <v>2476</v>
      </c>
      <c r="E288" t="s">
        <v>3050</v>
      </c>
      <c r="F288">
        <v>1</v>
      </c>
      <c r="G288">
        <v>1</v>
      </c>
      <c r="H288">
        <v>4</v>
      </c>
      <c r="I288" t="s">
        <v>32</v>
      </c>
      <c r="J288" t="s">
        <v>3051</v>
      </c>
      <c r="K288">
        <v>5</v>
      </c>
      <c r="L288" s="1">
        <v>182505819731</v>
      </c>
      <c r="M288" t="s">
        <v>25</v>
      </c>
      <c r="N288" t="s">
        <v>25</v>
      </c>
      <c r="O288" t="s">
        <v>25</v>
      </c>
      <c r="P288" t="s">
        <v>25</v>
      </c>
      <c r="Q288" t="s">
        <v>2233</v>
      </c>
      <c r="R288" s="2">
        <v>2800000</v>
      </c>
      <c r="S288" s="2">
        <v>3300000</v>
      </c>
      <c r="T288" t="s">
        <v>3052</v>
      </c>
      <c r="U288" t="s">
        <v>25</v>
      </c>
    </row>
    <row r="289" spans="1:21" x14ac:dyDescent="0.25">
      <c r="A289" t="b">
        <v>0</v>
      </c>
      <c r="B289" t="s">
        <v>25</v>
      </c>
      <c r="C289" t="s">
        <v>3053</v>
      </c>
      <c r="D289" t="s">
        <v>1964</v>
      </c>
      <c r="F289">
        <v>1</v>
      </c>
      <c r="G289">
        <v>1</v>
      </c>
      <c r="H289">
        <v>4</v>
      </c>
      <c r="I289" t="s">
        <v>154</v>
      </c>
      <c r="J289" t="s">
        <v>3054</v>
      </c>
      <c r="K289">
        <v>0</v>
      </c>
      <c r="L289" s="1">
        <v>233014114996</v>
      </c>
      <c r="M289" t="s">
        <v>188</v>
      </c>
      <c r="N289" t="s">
        <v>25</v>
      </c>
      <c r="O289" t="s">
        <v>188</v>
      </c>
      <c r="P289" t="s">
        <v>25</v>
      </c>
      <c r="R289" s="2">
        <v>100000000</v>
      </c>
      <c r="S289" s="2">
        <v>89000000</v>
      </c>
      <c r="T289" t="s">
        <v>3055</v>
      </c>
      <c r="U289" t="s">
        <v>25</v>
      </c>
    </row>
    <row r="290" spans="1:21" x14ac:dyDescent="0.25">
      <c r="A290" t="b">
        <v>0</v>
      </c>
      <c r="B290" t="s">
        <v>25</v>
      </c>
      <c r="C290" t="s">
        <v>2759</v>
      </c>
      <c r="D290" t="s">
        <v>3056</v>
      </c>
      <c r="E290" t="s">
        <v>3057</v>
      </c>
      <c r="F290">
        <v>1</v>
      </c>
      <c r="G290">
        <v>1</v>
      </c>
      <c r="H290">
        <v>2</v>
      </c>
      <c r="I290" t="s">
        <v>23</v>
      </c>
      <c r="J290" t="s">
        <v>2762</v>
      </c>
      <c r="K290">
        <v>4</v>
      </c>
      <c r="L290" s="1">
        <v>299853842517</v>
      </c>
      <c r="M290" t="s">
        <v>424</v>
      </c>
      <c r="N290" t="s">
        <v>25</v>
      </c>
      <c r="O290" t="s">
        <v>424</v>
      </c>
      <c r="P290" t="s">
        <v>25</v>
      </c>
      <c r="Q290" t="s">
        <v>2233</v>
      </c>
      <c r="T290" t="s">
        <v>3058</v>
      </c>
      <c r="U290" t="s">
        <v>25</v>
      </c>
    </row>
    <row r="291" spans="1:21" x14ac:dyDescent="0.25">
      <c r="A291" t="b">
        <v>0</v>
      </c>
      <c r="B291" t="s">
        <v>25</v>
      </c>
      <c r="C291" t="s">
        <v>3059</v>
      </c>
      <c r="D291" t="s">
        <v>2615</v>
      </c>
      <c r="F291">
        <v>1</v>
      </c>
      <c r="G291">
        <v>1</v>
      </c>
      <c r="H291">
        <v>1</v>
      </c>
      <c r="I291" t="s">
        <v>609</v>
      </c>
      <c r="J291" t="s">
        <v>3060</v>
      </c>
      <c r="K291">
        <v>1</v>
      </c>
      <c r="L291" s="1">
        <v>145675430319</v>
      </c>
      <c r="M291" t="s">
        <v>424</v>
      </c>
      <c r="N291" t="s">
        <v>25</v>
      </c>
      <c r="O291" t="s">
        <v>424</v>
      </c>
      <c r="P291" t="s">
        <v>25</v>
      </c>
      <c r="Q291" t="s">
        <v>2617</v>
      </c>
      <c r="S291" s="2">
        <v>1300000</v>
      </c>
      <c r="T291" t="s">
        <v>3061</v>
      </c>
      <c r="U291" t="s">
        <v>25</v>
      </c>
    </row>
    <row r="292" spans="1:21" x14ac:dyDescent="0.25">
      <c r="A292" t="b">
        <v>0</v>
      </c>
      <c r="B292" t="s">
        <v>25</v>
      </c>
      <c r="C292" t="s">
        <v>3062</v>
      </c>
      <c r="D292" t="s">
        <v>2175</v>
      </c>
      <c r="F292">
        <v>1</v>
      </c>
      <c r="G292">
        <v>1</v>
      </c>
      <c r="H292">
        <v>1</v>
      </c>
      <c r="I292" t="s">
        <v>80</v>
      </c>
      <c r="J292" t="s">
        <v>3063</v>
      </c>
      <c r="K292">
        <v>1</v>
      </c>
      <c r="L292" s="1">
        <v>199798146212</v>
      </c>
      <c r="M292" t="s">
        <v>424</v>
      </c>
      <c r="N292" t="s">
        <v>25</v>
      </c>
      <c r="O292" t="s">
        <v>424</v>
      </c>
      <c r="P292" t="s">
        <v>25</v>
      </c>
      <c r="Q292" t="s">
        <v>2177</v>
      </c>
      <c r="S292" s="2">
        <v>240000</v>
      </c>
      <c r="T292" t="s">
        <v>3064</v>
      </c>
      <c r="U292" t="s">
        <v>25</v>
      </c>
    </row>
    <row r="293" spans="1:21" x14ac:dyDescent="0.25">
      <c r="A293" t="b">
        <v>0</v>
      </c>
      <c r="B293" t="s">
        <v>25</v>
      </c>
      <c r="C293" t="s">
        <v>3065</v>
      </c>
      <c r="D293" t="s">
        <v>3066</v>
      </c>
      <c r="E293" t="s">
        <v>3067</v>
      </c>
      <c r="F293">
        <v>1</v>
      </c>
      <c r="G293">
        <v>1</v>
      </c>
      <c r="H293">
        <v>3</v>
      </c>
      <c r="I293" t="s">
        <v>73</v>
      </c>
      <c r="J293" t="s">
        <v>3068</v>
      </c>
      <c r="K293">
        <v>4</v>
      </c>
      <c r="L293" s="1">
        <v>341775364083</v>
      </c>
      <c r="M293" t="s">
        <v>424</v>
      </c>
      <c r="N293" t="s">
        <v>25</v>
      </c>
      <c r="O293" t="s">
        <v>424</v>
      </c>
      <c r="P293" t="s">
        <v>25</v>
      </c>
      <c r="Q293" t="s">
        <v>2233</v>
      </c>
      <c r="S293" s="2">
        <v>390000</v>
      </c>
      <c r="T293" t="s">
        <v>3069</v>
      </c>
      <c r="U293" t="s">
        <v>25</v>
      </c>
    </row>
    <row r="294" spans="1:21" x14ac:dyDescent="0.25">
      <c r="A294" t="b">
        <v>0</v>
      </c>
      <c r="B294" t="s">
        <v>25</v>
      </c>
      <c r="C294" t="s">
        <v>3070</v>
      </c>
      <c r="D294" t="s">
        <v>3071</v>
      </c>
      <c r="F294">
        <v>1</v>
      </c>
      <c r="G294">
        <v>1</v>
      </c>
      <c r="H294">
        <v>2</v>
      </c>
      <c r="I294" t="s">
        <v>192</v>
      </c>
      <c r="J294" t="s">
        <v>3072</v>
      </c>
      <c r="K294">
        <v>2</v>
      </c>
      <c r="L294" s="1">
        <v>114860584847</v>
      </c>
      <c r="M294" t="s">
        <v>25</v>
      </c>
      <c r="N294" t="s">
        <v>25</v>
      </c>
      <c r="O294" t="s">
        <v>25</v>
      </c>
      <c r="P294" t="s">
        <v>25</v>
      </c>
      <c r="Q294" t="s">
        <v>3073</v>
      </c>
      <c r="R294" s="2">
        <v>26000000</v>
      </c>
      <c r="S294" s="2">
        <v>33000000</v>
      </c>
      <c r="T294" t="s">
        <v>3074</v>
      </c>
      <c r="U294" t="s">
        <v>25</v>
      </c>
    </row>
    <row r="295" spans="1:21" x14ac:dyDescent="0.25">
      <c r="A295" t="b">
        <v>0</v>
      </c>
      <c r="B295" t="s">
        <v>25</v>
      </c>
      <c r="C295" t="s">
        <v>3075</v>
      </c>
      <c r="D295" t="s">
        <v>3076</v>
      </c>
      <c r="E295" t="s">
        <v>3077</v>
      </c>
      <c r="F295">
        <v>1</v>
      </c>
      <c r="G295">
        <v>1</v>
      </c>
      <c r="H295">
        <v>10</v>
      </c>
      <c r="I295" t="s">
        <v>42</v>
      </c>
      <c r="J295" t="s">
        <v>3078</v>
      </c>
      <c r="K295">
        <v>5</v>
      </c>
      <c r="L295" s="1">
        <v>369998436925</v>
      </c>
      <c r="M295" t="s">
        <v>25</v>
      </c>
      <c r="N295" t="s">
        <v>188</v>
      </c>
      <c r="O295" t="s">
        <v>25</v>
      </c>
      <c r="P295" t="s">
        <v>188</v>
      </c>
      <c r="Q295" t="s">
        <v>2233</v>
      </c>
      <c r="R295" s="2">
        <v>400000</v>
      </c>
      <c r="S295" s="2">
        <v>2100000</v>
      </c>
      <c r="T295" t="s">
        <v>3079</v>
      </c>
      <c r="U295" t="s">
        <v>25</v>
      </c>
    </row>
    <row r="296" spans="1:21" x14ac:dyDescent="0.25">
      <c r="A296" t="b">
        <v>0</v>
      </c>
      <c r="B296" t="s">
        <v>25</v>
      </c>
      <c r="C296" t="s">
        <v>3080</v>
      </c>
      <c r="D296" t="s">
        <v>3081</v>
      </c>
      <c r="E296" t="s">
        <v>3082</v>
      </c>
      <c r="F296">
        <v>2</v>
      </c>
      <c r="G296">
        <v>3</v>
      </c>
      <c r="H296">
        <v>10</v>
      </c>
      <c r="I296" t="s">
        <v>2303</v>
      </c>
      <c r="J296" t="s">
        <v>3083</v>
      </c>
      <c r="K296">
        <v>5</v>
      </c>
      <c r="L296" s="1">
        <v>369998436931</v>
      </c>
      <c r="M296" t="s">
        <v>25</v>
      </c>
      <c r="N296" t="s">
        <v>188</v>
      </c>
      <c r="O296" t="s">
        <v>25</v>
      </c>
      <c r="P296" t="s">
        <v>188</v>
      </c>
      <c r="Q296" t="s">
        <v>2233</v>
      </c>
      <c r="R296" s="2">
        <v>400000</v>
      </c>
      <c r="S296" s="2">
        <v>2100000</v>
      </c>
      <c r="T296" t="s">
        <v>3084</v>
      </c>
      <c r="U296" t="s">
        <v>25</v>
      </c>
    </row>
    <row r="297" spans="1:21" x14ac:dyDescent="0.25">
      <c r="A297" t="b">
        <v>0</v>
      </c>
      <c r="B297" t="s">
        <v>25</v>
      </c>
      <c r="C297" t="s">
        <v>3085</v>
      </c>
      <c r="D297" t="s">
        <v>2442</v>
      </c>
      <c r="F297">
        <v>1</v>
      </c>
      <c r="G297">
        <v>1</v>
      </c>
      <c r="H297">
        <v>3</v>
      </c>
      <c r="I297" t="s">
        <v>136</v>
      </c>
      <c r="J297" t="s">
        <v>3086</v>
      </c>
      <c r="K297">
        <v>1</v>
      </c>
      <c r="L297" s="1">
        <v>108058365627</v>
      </c>
      <c r="M297" t="s">
        <v>25</v>
      </c>
      <c r="N297" t="s">
        <v>25</v>
      </c>
      <c r="O297" t="s">
        <v>25</v>
      </c>
      <c r="P297" t="s">
        <v>25</v>
      </c>
      <c r="Q297" t="s">
        <v>2444</v>
      </c>
      <c r="R297" s="2">
        <v>9100000</v>
      </c>
      <c r="S297" s="2">
        <v>16000000</v>
      </c>
      <c r="T297" t="s">
        <v>3087</v>
      </c>
      <c r="U297" t="s">
        <v>25</v>
      </c>
    </row>
    <row r="298" spans="1:21" x14ac:dyDescent="0.25">
      <c r="A298" t="b">
        <v>0</v>
      </c>
      <c r="B298" t="s">
        <v>25</v>
      </c>
      <c r="C298" t="s">
        <v>2614</v>
      </c>
      <c r="D298" t="s">
        <v>3088</v>
      </c>
      <c r="F298">
        <v>1</v>
      </c>
      <c r="G298">
        <v>2</v>
      </c>
      <c r="H298">
        <v>2</v>
      </c>
      <c r="I298" t="s">
        <v>70</v>
      </c>
      <c r="J298" t="s">
        <v>2616</v>
      </c>
      <c r="K298">
        <v>1</v>
      </c>
      <c r="L298" s="1">
        <v>139171652045</v>
      </c>
      <c r="M298" t="s">
        <v>188</v>
      </c>
      <c r="N298" t="s">
        <v>25</v>
      </c>
      <c r="O298" t="s">
        <v>188</v>
      </c>
      <c r="P298" t="s">
        <v>25</v>
      </c>
      <c r="Q298" t="s">
        <v>2617</v>
      </c>
      <c r="R298" s="2">
        <v>2100000</v>
      </c>
      <c r="S298" s="2">
        <v>2600000</v>
      </c>
      <c r="T298" t="s">
        <v>3089</v>
      </c>
      <c r="U298" t="s">
        <v>25</v>
      </c>
    </row>
    <row r="299" spans="1:21" x14ac:dyDescent="0.25">
      <c r="A299" t="b">
        <v>0</v>
      </c>
      <c r="B299" t="s">
        <v>25</v>
      </c>
      <c r="C299" t="s">
        <v>3090</v>
      </c>
      <c r="D299" t="s">
        <v>1964</v>
      </c>
      <c r="F299">
        <v>1</v>
      </c>
      <c r="G299">
        <v>1</v>
      </c>
      <c r="H299">
        <v>2</v>
      </c>
      <c r="I299" t="s">
        <v>348</v>
      </c>
      <c r="J299" t="s">
        <v>3091</v>
      </c>
      <c r="K299">
        <v>1</v>
      </c>
      <c r="L299" s="1">
        <v>174483613487</v>
      </c>
      <c r="M299" t="s">
        <v>25</v>
      </c>
      <c r="N299" t="s">
        <v>424</v>
      </c>
      <c r="O299" t="s">
        <v>25</v>
      </c>
      <c r="P299" t="s">
        <v>424</v>
      </c>
      <c r="R299" s="2">
        <v>2200000</v>
      </c>
      <c r="T299" t="s">
        <v>3092</v>
      </c>
      <c r="U299" t="s">
        <v>25</v>
      </c>
    </row>
    <row r="300" spans="1:21" x14ac:dyDescent="0.25">
      <c r="A300" t="b">
        <v>0</v>
      </c>
      <c r="B300" t="s">
        <v>25</v>
      </c>
      <c r="C300" t="s">
        <v>3093</v>
      </c>
      <c r="D300" t="s">
        <v>1964</v>
      </c>
      <c r="F300">
        <v>1</v>
      </c>
      <c r="G300">
        <v>1</v>
      </c>
      <c r="H300">
        <v>2</v>
      </c>
      <c r="I300" t="s">
        <v>294</v>
      </c>
      <c r="J300" t="s">
        <v>3094</v>
      </c>
      <c r="K300">
        <v>0</v>
      </c>
      <c r="L300" s="1">
        <v>10915592321</v>
      </c>
      <c r="M300" t="s">
        <v>25</v>
      </c>
      <c r="N300" t="s">
        <v>25</v>
      </c>
      <c r="O300" t="s">
        <v>25</v>
      </c>
      <c r="P300" t="s">
        <v>25</v>
      </c>
      <c r="R300" s="2">
        <v>45000000</v>
      </c>
      <c r="S300" s="2">
        <v>54000000</v>
      </c>
      <c r="T300" t="s">
        <v>3095</v>
      </c>
      <c r="U300" t="s">
        <v>25</v>
      </c>
    </row>
    <row r="301" spans="1:21" x14ac:dyDescent="0.25">
      <c r="A301" t="b">
        <v>0</v>
      </c>
      <c r="B301" t="s">
        <v>25</v>
      </c>
      <c r="C301" t="s">
        <v>3096</v>
      </c>
      <c r="D301" t="s">
        <v>3097</v>
      </c>
      <c r="F301">
        <v>8</v>
      </c>
      <c r="G301">
        <v>11</v>
      </c>
      <c r="H301">
        <v>3</v>
      </c>
      <c r="I301" t="s">
        <v>2576</v>
      </c>
      <c r="J301" t="s">
        <v>3098</v>
      </c>
      <c r="K301">
        <v>5</v>
      </c>
      <c r="L301" s="1">
        <v>191307424123</v>
      </c>
      <c r="M301" t="s">
        <v>25</v>
      </c>
      <c r="N301" t="s">
        <v>25</v>
      </c>
      <c r="O301" t="s">
        <v>25</v>
      </c>
      <c r="P301" t="s">
        <v>25</v>
      </c>
      <c r="Q301" t="s">
        <v>2934</v>
      </c>
      <c r="R301" s="2">
        <v>15000000</v>
      </c>
      <c r="S301" s="2">
        <v>17000000</v>
      </c>
      <c r="T301" t="s">
        <v>3099</v>
      </c>
      <c r="U301" t="s">
        <v>25</v>
      </c>
    </row>
    <row r="302" spans="1:21" x14ac:dyDescent="0.25">
      <c r="A302" t="b">
        <v>0</v>
      </c>
      <c r="B302" t="s">
        <v>25</v>
      </c>
      <c r="C302" t="s">
        <v>3100</v>
      </c>
      <c r="D302" t="s">
        <v>2406</v>
      </c>
      <c r="F302">
        <v>1</v>
      </c>
      <c r="G302">
        <v>1</v>
      </c>
      <c r="H302">
        <v>2</v>
      </c>
      <c r="I302" t="s">
        <v>124</v>
      </c>
      <c r="J302" t="s">
        <v>3101</v>
      </c>
      <c r="K302">
        <v>1</v>
      </c>
      <c r="L302" s="1">
        <v>142875938859</v>
      </c>
      <c r="M302" t="s">
        <v>25</v>
      </c>
      <c r="N302" t="s">
        <v>25</v>
      </c>
      <c r="O302" t="s">
        <v>25</v>
      </c>
      <c r="P302" t="s">
        <v>25</v>
      </c>
      <c r="Q302" t="s">
        <v>2319</v>
      </c>
      <c r="R302" s="2">
        <v>8400000</v>
      </c>
      <c r="S302" s="2">
        <v>10000000</v>
      </c>
      <c r="T302" t="s">
        <v>3099</v>
      </c>
      <c r="U302" t="s">
        <v>25</v>
      </c>
    </row>
    <row r="303" spans="1:21" x14ac:dyDescent="0.25">
      <c r="A303" t="b">
        <v>0</v>
      </c>
      <c r="B303" t="s">
        <v>25</v>
      </c>
      <c r="C303" t="s">
        <v>2229</v>
      </c>
      <c r="D303" t="s">
        <v>3102</v>
      </c>
      <c r="E303" t="s">
        <v>3103</v>
      </c>
      <c r="F303">
        <v>1</v>
      </c>
      <c r="G303">
        <v>1</v>
      </c>
      <c r="H303">
        <v>3</v>
      </c>
      <c r="I303" t="s">
        <v>58</v>
      </c>
      <c r="J303" t="s">
        <v>2232</v>
      </c>
      <c r="K303">
        <v>3</v>
      </c>
      <c r="L303" s="1">
        <v>287055096525</v>
      </c>
      <c r="M303" t="s">
        <v>424</v>
      </c>
      <c r="N303" t="s">
        <v>25</v>
      </c>
      <c r="O303" t="s">
        <v>424</v>
      </c>
      <c r="P303" t="s">
        <v>25</v>
      </c>
      <c r="Q303" t="s">
        <v>2233</v>
      </c>
      <c r="S303" s="2">
        <v>8800000</v>
      </c>
      <c r="T303" t="s">
        <v>3104</v>
      </c>
      <c r="U303" t="s">
        <v>25</v>
      </c>
    </row>
    <row r="304" spans="1:21" x14ac:dyDescent="0.25">
      <c r="A304" t="b">
        <v>0</v>
      </c>
      <c r="B304" t="s">
        <v>25</v>
      </c>
      <c r="C304" t="s">
        <v>3105</v>
      </c>
      <c r="D304" t="s">
        <v>3106</v>
      </c>
      <c r="E304" t="s">
        <v>3107</v>
      </c>
      <c r="F304">
        <v>3</v>
      </c>
      <c r="G304">
        <v>4</v>
      </c>
      <c r="H304">
        <v>21</v>
      </c>
      <c r="I304" t="s">
        <v>2237</v>
      </c>
      <c r="J304" t="s">
        <v>3108</v>
      </c>
      <c r="K304">
        <v>4</v>
      </c>
      <c r="L304" s="1">
        <v>331077806485</v>
      </c>
      <c r="M304" t="s">
        <v>188</v>
      </c>
      <c r="N304" t="s">
        <v>25</v>
      </c>
      <c r="O304" t="s">
        <v>188</v>
      </c>
      <c r="P304" t="s">
        <v>25</v>
      </c>
      <c r="Q304" t="s">
        <v>2233</v>
      </c>
      <c r="R304" s="2">
        <v>7200000</v>
      </c>
      <c r="S304" s="2">
        <v>5800000</v>
      </c>
      <c r="T304" t="s">
        <v>3109</v>
      </c>
      <c r="U304" t="s">
        <v>25</v>
      </c>
    </row>
    <row r="305" spans="1:21" x14ac:dyDescent="0.25">
      <c r="A305" t="b">
        <v>0</v>
      </c>
      <c r="B305" t="s">
        <v>25</v>
      </c>
      <c r="C305" t="s">
        <v>3110</v>
      </c>
      <c r="D305" t="s">
        <v>3111</v>
      </c>
      <c r="E305" t="s">
        <v>3112</v>
      </c>
      <c r="F305">
        <v>1</v>
      </c>
      <c r="G305">
        <v>2</v>
      </c>
      <c r="H305">
        <v>3</v>
      </c>
      <c r="I305" t="s">
        <v>63</v>
      </c>
      <c r="J305" t="s">
        <v>3113</v>
      </c>
      <c r="K305">
        <v>4</v>
      </c>
      <c r="L305" s="1">
        <v>331177331354</v>
      </c>
      <c r="M305" t="s">
        <v>424</v>
      </c>
      <c r="N305" t="s">
        <v>25</v>
      </c>
      <c r="O305" t="s">
        <v>424</v>
      </c>
      <c r="P305" t="s">
        <v>25</v>
      </c>
      <c r="Q305" t="s">
        <v>2233</v>
      </c>
      <c r="T305" t="s">
        <v>3114</v>
      </c>
      <c r="U305" t="s">
        <v>25</v>
      </c>
    </row>
    <row r="306" spans="1:21" x14ac:dyDescent="0.25">
      <c r="A306" t="b">
        <v>0</v>
      </c>
      <c r="B306" t="s">
        <v>25</v>
      </c>
      <c r="C306" t="s">
        <v>3115</v>
      </c>
      <c r="D306" t="s">
        <v>1964</v>
      </c>
      <c r="F306">
        <v>1</v>
      </c>
      <c r="G306">
        <v>1</v>
      </c>
      <c r="H306">
        <v>1</v>
      </c>
      <c r="I306" t="s">
        <v>363</v>
      </c>
      <c r="J306" t="s">
        <v>3116</v>
      </c>
      <c r="K306">
        <v>0</v>
      </c>
      <c r="L306" s="1">
        <v>173382015044</v>
      </c>
      <c r="M306" t="s">
        <v>424</v>
      </c>
      <c r="N306" t="s">
        <v>25</v>
      </c>
      <c r="O306" t="s">
        <v>424</v>
      </c>
      <c r="P306" t="s">
        <v>25</v>
      </c>
      <c r="S306" s="2">
        <v>400000</v>
      </c>
      <c r="T306" t="s">
        <v>3117</v>
      </c>
      <c r="U306" t="s">
        <v>25</v>
      </c>
    </row>
    <row r="307" spans="1:21" x14ac:dyDescent="0.25">
      <c r="A307" t="b">
        <v>0</v>
      </c>
      <c r="B307" t="s">
        <v>25</v>
      </c>
      <c r="C307" t="s">
        <v>3118</v>
      </c>
      <c r="D307" t="s">
        <v>1964</v>
      </c>
      <c r="F307">
        <v>1</v>
      </c>
      <c r="G307">
        <v>1</v>
      </c>
      <c r="H307">
        <v>1</v>
      </c>
      <c r="I307" t="s">
        <v>685</v>
      </c>
      <c r="J307" t="s">
        <v>3119</v>
      </c>
      <c r="K307">
        <v>0</v>
      </c>
      <c r="L307" s="1">
        <v>275026524056</v>
      </c>
      <c r="M307" t="s">
        <v>424</v>
      </c>
      <c r="N307" t="s">
        <v>25</v>
      </c>
      <c r="O307" t="s">
        <v>424</v>
      </c>
      <c r="P307" t="s">
        <v>25</v>
      </c>
      <c r="T307" t="s">
        <v>687</v>
      </c>
      <c r="U307" t="s">
        <v>25</v>
      </c>
    </row>
    <row r="308" spans="1:21" x14ac:dyDescent="0.25">
      <c r="A308" t="b">
        <v>0</v>
      </c>
      <c r="B308" t="s">
        <v>25</v>
      </c>
      <c r="C308" t="s">
        <v>3120</v>
      </c>
      <c r="D308" t="s">
        <v>1964</v>
      </c>
      <c r="F308">
        <v>1</v>
      </c>
      <c r="G308">
        <v>1</v>
      </c>
      <c r="H308">
        <v>2</v>
      </c>
      <c r="I308" t="s">
        <v>593</v>
      </c>
      <c r="J308" t="s">
        <v>3121</v>
      </c>
      <c r="K308">
        <v>0</v>
      </c>
      <c r="L308" s="1">
        <v>125255526879</v>
      </c>
      <c r="M308" t="s">
        <v>25</v>
      </c>
      <c r="N308" t="s">
        <v>25</v>
      </c>
      <c r="O308" t="s">
        <v>25</v>
      </c>
      <c r="P308" t="s">
        <v>25</v>
      </c>
      <c r="R308" s="2">
        <v>750000</v>
      </c>
      <c r="S308" s="2">
        <v>1000000</v>
      </c>
      <c r="T308" t="s">
        <v>3122</v>
      </c>
      <c r="U308" t="s">
        <v>25</v>
      </c>
    </row>
    <row r="309" spans="1:21" x14ac:dyDescent="0.25">
      <c r="A309" t="b">
        <v>0</v>
      </c>
      <c r="B309" t="s">
        <v>25</v>
      </c>
      <c r="C309" t="s">
        <v>3123</v>
      </c>
      <c r="D309" t="s">
        <v>3124</v>
      </c>
      <c r="F309">
        <v>1</v>
      </c>
      <c r="G309">
        <v>1</v>
      </c>
      <c r="H309">
        <v>4</v>
      </c>
      <c r="I309" t="s">
        <v>128</v>
      </c>
      <c r="J309" t="s">
        <v>3125</v>
      </c>
      <c r="K309">
        <v>2</v>
      </c>
      <c r="L309" s="1">
        <v>270134678599</v>
      </c>
      <c r="M309" t="s">
        <v>188</v>
      </c>
      <c r="N309" t="s">
        <v>25</v>
      </c>
      <c r="O309" t="s">
        <v>188</v>
      </c>
      <c r="P309" t="s">
        <v>25</v>
      </c>
      <c r="Q309" t="s">
        <v>3126</v>
      </c>
      <c r="R309" s="2">
        <v>4400000</v>
      </c>
      <c r="S309" s="2">
        <v>4600000</v>
      </c>
      <c r="T309" t="s">
        <v>3122</v>
      </c>
      <c r="U309" t="s">
        <v>25</v>
      </c>
    </row>
    <row r="310" spans="1:21" x14ac:dyDescent="0.25">
      <c r="A310" t="b">
        <v>0</v>
      </c>
      <c r="B310" t="s">
        <v>25</v>
      </c>
      <c r="C310" t="s">
        <v>3127</v>
      </c>
      <c r="D310" t="s">
        <v>1964</v>
      </c>
      <c r="F310">
        <v>1</v>
      </c>
      <c r="G310">
        <v>1</v>
      </c>
      <c r="H310">
        <v>3</v>
      </c>
      <c r="I310" t="s">
        <v>501</v>
      </c>
      <c r="J310" t="s">
        <v>3128</v>
      </c>
      <c r="K310">
        <v>0</v>
      </c>
      <c r="L310" s="1">
        <v>240910655527</v>
      </c>
      <c r="M310" t="s">
        <v>25</v>
      </c>
      <c r="N310" t="s">
        <v>188</v>
      </c>
      <c r="O310" t="s">
        <v>25</v>
      </c>
      <c r="P310" t="s">
        <v>188</v>
      </c>
      <c r="R310" s="2">
        <v>3600000</v>
      </c>
      <c r="S310" s="2">
        <v>4800000</v>
      </c>
      <c r="T310" t="s">
        <v>3129</v>
      </c>
      <c r="U310" t="s">
        <v>25</v>
      </c>
    </row>
    <row r="311" spans="1:21" x14ac:dyDescent="0.25">
      <c r="A311" t="b">
        <v>0</v>
      </c>
      <c r="B311" t="s">
        <v>25</v>
      </c>
      <c r="C311" t="s">
        <v>3130</v>
      </c>
      <c r="D311" t="s">
        <v>2059</v>
      </c>
      <c r="F311">
        <v>1</v>
      </c>
      <c r="G311">
        <v>1</v>
      </c>
      <c r="H311">
        <v>2</v>
      </c>
      <c r="I311" t="s">
        <v>285</v>
      </c>
      <c r="J311" t="s">
        <v>3131</v>
      </c>
      <c r="K311">
        <v>1</v>
      </c>
      <c r="L311" s="1">
        <v>142176347088</v>
      </c>
      <c r="M311" t="s">
        <v>25</v>
      </c>
      <c r="N311" t="s">
        <v>25</v>
      </c>
      <c r="O311" t="s">
        <v>25</v>
      </c>
      <c r="P311" t="s">
        <v>25</v>
      </c>
      <c r="Q311" t="s">
        <v>2061</v>
      </c>
      <c r="R311" s="2">
        <v>1300000</v>
      </c>
      <c r="S311" s="2">
        <v>2300000</v>
      </c>
      <c r="T311" t="s">
        <v>3132</v>
      </c>
      <c r="U311" t="s">
        <v>25</v>
      </c>
    </row>
    <row r="312" spans="1:21" x14ac:dyDescent="0.25">
      <c r="A312" t="b">
        <v>0</v>
      </c>
      <c r="B312" t="s">
        <v>25</v>
      </c>
      <c r="C312" t="s">
        <v>3133</v>
      </c>
      <c r="D312" t="s">
        <v>2115</v>
      </c>
      <c r="F312">
        <v>1</v>
      </c>
      <c r="G312">
        <v>1</v>
      </c>
      <c r="H312">
        <v>3</v>
      </c>
      <c r="I312" t="s">
        <v>346</v>
      </c>
      <c r="J312" t="s">
        <v>3134</v>
      </c>
      <c r="K312">
        <v>1</v>
      </c>
      <c r="L312" s="1">
        <v>1589807067</v>
      </c>
      <c r="M312" t="s">
        <v>424</v>
      </c>
      <c r="N312" t="s">
        <v>25</v>
      </c>
      <c r="O312" t="s">
        <v>424</v>
      </c>
      <c r="P312" t="s">
        <v>25</v>
      </c>
      <c r="Q312" t="s">
        <v>2117</v>
      </c>
      <c r="S312" s="2">
        <v>5300000</v>
      </c>
      <c r="T312" t="s">
        <v>3135</v>
      </c>
      <c r="U312" t="s">
        <v>25</v>
      </c>
    </row>
    <row r="313" spans="1:21" x14ac:dyDescent="0.25">
      <c r="A313" t="b">
        <v>0</v>
      </c>
      <c r="B313" t="s">
        <v>25</v>
      </c>
      <c r="C313" t="s">
        <v>2658</v>
      </c>
      <c r="D313" t="s">
        <v>1964</v>
      </c>
      <c r="F313">
        <v>1</v>
      </c>
      <c r="G313">
        <v>1</v>
      </c>
      <c r="H313">
        <v>4</v>
      </c>
      <c r="I313" t="s">
        <v>27</v>
      </c>
      <c r="J313" t="s">
        <v>2659</v>
      </c>
      <c r="K313">
        <v>0</v>
      </c>
      <c r="L313" s="1">
        <v>125559131994</v>
      </c>
      <c r="M313" t="s">
        <v>25</v>
      </c>
      <c r="N313" t="s">
        <v>25</v>
      </c>
      <c r="O313" t="s">
        <v>25</v>
      </c>
      <c r="P313" t="s">
        <v>25</v>
      </c>
      <c r="R313" s="2">
        <v>1100000000</v>
      </c>
      <c r="S313" s="2">
        <v>1400000000</v>
      </c>
      <c r="T313" t="s">
        <v>3136</v>
      </c>
      <c r="U313" t="s">
        <v>25</v>
      </c>
    </row>
    <row r="314" spans="1:21" x14ac:dyDescent="0.25">
      <c r="A314" t="b">
        <v>0</v>
      </c>
      <c r="B314" t="s">
        <v>25</v>
      </c>
      <c r="C314" t="s">
        <v>3137</v>
      </c>
      <c r="D314" t="s">
        <v>2442</v>
      </c>
      <c r="F314">
        <v>1</v>
      </c>
      <c r="G314">
        <v>1</v>
      </c>
      <c r="H314">
        <v>2</v>
      </c>
      <c r="I314" t="s">
        <v>136</v>
      </c>
      <c r="J314" t="s">
        <v>3138</v>
      </c>
      <c r="K314">
        <v>1</v>
      </c>
      <c r="L314" s="1">
        <v>12536636974</v>
      </c>
      <c r="M314" t="s">
        <v>25</v>
      </c>
      <c r="N314" t="s">
        <v>25</v>
      </c>
      <c r="O314" t="s">
        <v>25</v>
      </c>
      <c r="P314" t="s">
        <v>25</v>
      </c>
      <c r="Q314" t="s">
        <v>2444</v>
      </c>
      <c r="R314" s="2">
        <v>47000000</v>
      </c>
      <c r="S314" s="2">
        <v>51000000</v>
      </c>
      <c r="T314" t="s">
        <v>3139</v>
      </c>
      <c r="U314" t="s">
        <v>25</v>
      </c>
    </row>
    <row r="315" spans="1:21" x14ac:dyDescent="0.25">
      <c r="A315" t="b">
        <v>0</v>
      </c>
      <c r="B315" t="s">
        <v>25</v>
      </c>
      <c r="C315" t="s">
        <v>3140</v>
      </c>
      <c r="D315" t="s">
        <v>1964</v>
      </c>
      <c r="F315">
        <v>1</v>
      </c>
      <c r="G315">
        <v>1</v>
      </c>
      <c r="H315">
        <v>2</v>
      </c>
      <c r="I315" t="s">
        <v>308</v>
      </c>
      <c r="J315" t="s">
        <v>3141</v>
      </c>
      <c r="K315">
        <v>0</v>
      </c>
      <c r="L315" s="1">
        <v>142269718193</v>
      </c>
      <c r="M315" t="s">
        <v>25</v>
      </c>
      <c r="N315" t="s">
        <v>188</v>
      </c>
      <c r="O315" t="s">
        <v>25</v>
      </c>
      <c r="P315" t="s">
        <v>188</v>
      </c>
      <c r="R315" s="2">
        <v>2700000</v>
      </c>
      <c r="S315" s="2">
        <v>3300000</v>
      </c>
      <c r="T315" t="s">
        <v>3142</v>
      </c>
      <c r="U315" t="s">
        <v>25</v>
      </c>
    </row>
    <row r="316" spans="1:21" x14ac:dyDescent="0.25">
      <c r="A316" t="b">
        <v>0</v>
      </c>
      <c r="B316" t="s">
        <v>25</v>
      </c>
      <c r="C316" t="s">
        <v>3143</v>
      </c>
      <c r="D316" t="s">
        <v>1964</v>
      </c>
      <c r="F316">
        <v>1</v>
      </c>
      <c r="G316">
        <v>1</v>
      </c>
      <c r="H316">
        <v>2</v>
      </c>
      <c r="I316" t="s">
        <v>228</v>
      </c>
      <c r="J316" t="s">
        <v>3144</v>
      </c>
      <c r="K316">
        <v>0</v>
      </c>
      <c r="L316" s="1">
        <v>171177107506</v>
      </c>
      <c r="M316" t="s">
        <v>188</v>
      </c>
      <c r="N316" t="s">
        <v>25</v>
      </c>
      <c r="O316" t="s">
        <v>188</v>
      </c>
      <c r="P316" t="s">
        <v>25</v>
      </c>
      <c r="R316" s="2">
        <v>1000000</v>
      </c>
      <c r="S316" s="2">
        <v>1800000</v>
      </c>
      <c r="T316" t="s">
        <v>3142</v>
      </c>
      <c r="U316" t="s">
        <v>25</v>
      </c>
    </row>
    <row r="317" spans="1:21" x14ac:dyDescent="0.25">
      <c r="A317" t="b">
        <v>0</v>
      </c>
      <c r="B317" t="s">
        <v>25</v>
      </c>
      <c r="C317" t="s">
        <v>3145</v>
      </c>
      <c r="D317" t="s">
        <v>1964</v>
      </c>
      <c r="F317">
        <v>1</v>
      </c>
      <c r="G317">
        <v>1</v>
      </c>
      <c r="H317">
        <v>2</v>
      </c>
      <c r="I317" t="s">
        <v>367</v>
      </c>
      <c r="J317" t="s">
        <v>3146</v>
      </c>
      <c r="K317">
        <v>0</v>
      </c>
      <c r="L317" s="1">
        <v>156377616046</v>
      </c>
      <c r="M317" t="s">
        <v>25</v>
      </c>
      <c r="N317" t="s">
        <v>25</v>
      </c>
      <c r="O317" t="s">
        <v>25</v>
      </c>
      <c r="P317" t="s">
        <v>25</v>
      </c>
      <c r="R317" s="2">
        <v>630000</v>
      </c>
      <c r="T317" t="s">
        <v>3147</v>
      </c>
      <c r="U317" t="s">
        <v>25</v>
      </c>
    </row>
    <row r="318" spans="1:21" x14ac:dyDescent="0.25">
      <c r="A318" t="b">
        <v>0</v>
      </c>
      <c r="B318" t="s">
        <v>25</v>
      </c>
      <c r="C318" t="s">
        <v>3148</v>
      </c>
      <c r="D318" t="s">
        <v>2776</v>
      </c>
      <c r="F318">
        <v>1</v>
      </c>
      <c r="G318">
        <v>1</v>
      </c>
      <c r="H318">
        <v>2</v>
      </c>
      <c r="I318" t="s">
        <v>600</v>
      </c>
      <c r="J318" t="s">
        <v>3149</v>
      </c>
      <c r="K318">
        <v>2</v>
      </c>
      <c r="L318" s="1">
        <v>119164804762</v>
      </c>
      <c r="M318" t="s">
        <v>188</v>
      </c>
      <c r="N318" t="s">
        <v>25</v>
      </c>
      <c r="O318" t="s">
        <v>188</v>
      </c>
      <c r="P318" t="s">
        <v>25</v>
      </c>
      <c r="Q318" t="s">
        <v>2778</v>
      </c>
      <c r="R318" s="2">
        <v>15000000</v>
      </c>
      <c r="S318" s="2">
        <v>21000000</v>
      </c>
      <c r="T318" t="s">
        <v>3150</v>
      </c>
      <c r="U318" t="s">
        <v>25</v>
      </c>
    </row>
    <row r="319" spans="1:21" x14ac:dyDescent="0.25">
      <c r="A319" t="b">
        <v>0</v>
      </c>
      <c r="B319" t="s">
        <v>25</v>
      </c>
      <c r="C319" t="s">
        <v>3043</v>
      </c>
      <c r="D319" t="s">
        <v>3151</v>
      </c>
      <c r="E319" t="s">
        <v>3152</v>
      </c>
      <c r="F319">
        <v>1</v>
      </c>
      <c r="G319">
        <v>1</v>
      </c>
      <c r="H319">
        <v>9</v>
      </c>
      <c r="I319" t="s">
        <v>65</v>
      </c>
      <c r="J319" t="s">
        <v>3046</v>
      </c>
      <c r="K319">
        <v>3</v>
      </c>
      <c r="L319" s="1">
        <v>223716596812</v>
      </c>
      <c r="M319" t="s">
        <v>25</v>
      </c>
      <c r="N319" t="s">
        <v>25</v>
      </c>
      <c r="O319" t="s">
        <v>25</v>
      </c>
      <c r="P319" t="s">
        <v>25</v>
      </c>
      <c r="Q319" t="s">
        <v>3153</v>
      </c>
      <c r="R319" s="2">
        <v>2700000</v>
      </c>
      <c r="S319" s="2">
        <v>2200000</v>
      </c>
      <c r="T319" t="s">
        <v>3154</v>
      </c>
      <c r="U319" t="s">
        <v>25</v>
      </c>
    </row>
    <row r="320" spans="1:21" x14ac:dyDescent="0.25">
      <c r="A320" t="b">
        <v>0</v>
      </c>
      <c r="B320" t="s">
        <v>25</v>
      </c>
      <c r="C320" t="s">
        <v>3155</v>
      </c>
      <c r="D320" t="s">
        <v>3156</v>
      </c>
      <c r="F320">
        <v>1</v>
      </c>
      <c r="G320">
        <v>1</v>
      </c>
      <c r="H320">
        <v>2</v>
      </c>
      <c r="I320" t="s">
        <v>60</v>
      </c>
      <c r="J320" t="s">
        <v>3157</v>
      </c>
      <c r="K320">
        <v>3</v>
      </c>
      <c r="L320" s="1">
        <v>130076234935</v>
      </c>
      <c r="M320" t="s">
        <v>188</v>
      </c>
      <c r="N320" t="s">
        <v>25</v>
      </c>
      <c r="O320" t="s">
        <v>188</v>
      </c>
      <c r="P320" t="s">
        <v>25</v>
      </c>
      <c r="Q320" t="s">
        <v>3158</v>
      </c>
      <c r="R320" s="2">
        <v>17000000</v>
      </c>
      <c r="S320" s="2">
        <v>21000000</v>
      </c>
      <c r="T320" t="s">
        <v>3159</v>
      </c>
      <c r="U320" t="s">
        <v>25</v>
      </c>
    </row>
    <row r="321" spans="1:21" x14ac:dyDescent="0.25">
      <c r="A321" t="b">
        <v>0</v>
      </c>
      <c r="B321" t="s">
        <v>25</v>
      </c>
      <c r="C321" t="s">
        <v>3160</v>
      </c>
      <c r="D321" t="s">
        <v>2115</v>
      </c>
      <c r="F321">
        <v>1</v>
      </c>
      <c r="G321">
        <v>2</v>
      </c>
      <c r="H321">
        <v>2</v>
      </c>
      <c r="I321" t="s">
        <v>374</v>
      </c>
      <c r="J321" t="s">
        <v>3161</v>
      </c>
      <c r="K321">
        <v>1</v>
      </c>
      <c r="L321" s="1">
        <v>180495518763</v>
      </c>
      <c r="M321" t="s">
        <v>25</v>
      </c>
      <c r="N321" t="s">
        <v>25</v>
      </c>
      <c r="O321" t="s">
        <v>25</v>
      </c>
      <c r="P321" t="s">
        <v>25</v>
      </c>
      <c r="Q321" t="s">
        <v>2117</v>
      </c>
      <c r="R321" s="2">
        <v>1200000</v>
      </c>
      <c r="S321" s="2">
        <v>1500000</v>
      </c>
      <c r="T321" t="s">
        <v>3162</v>
      </c>
      <c r="U321" t="s">
        <v>25</v>
      </c>
    </row>
    <row r="322" spans="1:21" x14ac:dyDescent="0.25">
      <c r="A322" t="b">
        <v>0</v>
      </c>
      <c r="B322" t="s">
        <v>25</v>
      </c>
      <c r="C322" t="s">
        <v>3163</v>
      </c>
      <c r="D322" t="s">
        <v>2360</v>
      </c>
      <c r="E322" t="s">
        <v>3164</v>
      </c>
      <c r="F322">
        <v>1</v>
      </c>
      <c r="G322">
        <v>1</v>
      </c>
      <c r="H322">
        <v>7</v>
      </c>
      <c r="I322" t="s">
        <v>23</v>
      </c>
      <c r="J322" t="s">
        <v>3165</v>
      </c>
      <c r="K322">
        <v>3</v>
      </c>
      <c r="L322" s="1">
        <v>272141928246</v>
      </c>
      <c r="M322" t="s">
        <v>25</v>
      </c>
      <c r="N322" t="s">
        <v>25</v>
      </c>
      <c r="O322" t="s">
        <v>25</v>
      </c>
      <c r="P322" t="s">
        <v>25</v>
      </c>
      <c r="Q322" t="s">
        <v>3166</v>
      </c>
      <c r="R322" s="2">
        <v>84000000</v>
      </c>
      <c r="S322" s="2">
        <v>110000000</v>
      </c>
      <c r="T322" t="s">
        <v>3167</v>
      </c>
      <c r="U322" t="s">
        <v>25</v>
      </c>
    </row>
    <row r="323" spans="1:21" x14ac:dyDescent="0.25">
      <c r="A323" t="b">
        <v>0</v>
      </c>
      <c r="B323" t="s">
        <v>25</v>
      </c>
      <c r="C323" t="s">
        <v>3168</v>
      </c>
      <c r="D323" t="s">
        <v>2029</v>
      </c>
      <c r="F323">
        <v>1</v>
      </c>
      <c r="G323">
        <v>1</v>
      </c>
      <c r="H323">
        <v>4</v>
      </c>
      <c r="I323" t="s">
        <v>73</v>
      </c>
      <c r="J323" t="s">
        <v>3169</v>
      </c>
      <c r="K323">
        <v>5</v>
      </c>
      <c r="L323" s="1">
        <v>187498582013</v>
      </c>
      <c r="M323" t="s">
        <v>188</v>
      </c>
      <c r="N323" t="s">
        <v>25</v>
      </c>
      <c r="O323" t="s">
        <v>188</v>
      </c>
      <c r="P323" t="s">
        <v>25</v>
      </c>
      <c r="Q323" t="s">
        <v>3170</v>
      </c>
      <c r="R323" s="2">
        <v>3700000</v>
      </c>
      <c r="S323" s="2">
        <v>4300000</v>
      </c>
      <c r="T323" t="s">
        <v>3171</v>
      </c>
      <c r="U323" t="s">
        <v>25</v>
      </c>
    </row>
    <row r="324" spans="1:21" x14ac:dyDescent="0.25">
      <c r="A324" t="b">
        <v>0</v>
      </c>
      <c r="B324" t="s">
        <v>25</v>
      </c>
      <c r="C324" t="s">
        <v>3172</v>
      </c>
      <c r="F324">
        <v>1</v>
      </c>
      <c r="G324">
        <v>1</v>
      </c>
      <c r="H324">
        <v>2</v>
      </c>
      <c r="I324" t="s">
        <v>160</v>
      </c>
      <c r="J324" t="s">
        <v>3173</v>
      </c>
      <c r="K324">
        <v>0</v>
      </c>
      <c r="L324" s="1">
        <v>104752178373</v>
      </c>
      <c r="M324" t="s">
        <v>25</v>
      </c>
      <c r="N324" t="s">
        <v>25</v>
      </c>
      <c r="O324" t="s">
        <v>25</v>
      </c>
      <c r="P324" t="s">
        <v>25</v>
      </c>
      <c r="R324" s="2">
        <v>2700000</v>
      </c>
      <c r="S324" s="2">
        <v>2900000</v>
      </c>
      <c r="T324" t="s">
        <v>3171</v>
      </c>
      <c r="U324" t="s">
        <v>25</v>
      </c>
    </row>
    <row r="325" spans="1:21" x14ac:dyDescent="0.25">
      <c r="A325" t="b">
        <v>0</v>
      </c>
      <c r="B325" t="s">
        <v>25</v>
      </c>
      <c r="C325" t="s">
        <v>3174</v>
      </c>
      <c r="D325" t="s">
        <v>3175</v>
      </c>
      <c r="F325">
        <v>1</v>
      </c>
      <c r="G325">
        <v>1</v>
      </c>
      <c r="H325">
        <v>2</v>
      </c>
      <c r="I325" t="s">
        <v>92</v>
      </c>
      <c r="J325" t="s">
        <v>3176</v>
      </c>
      <c r="K325">
        <v>2</v>
      </c>
      <c r="L325" s="1">
        <v>17559136575</v>
      </c>
      <c r="M325" t="s">
        <v>188</v>
      </c>
      <c r="N325" t="s">
        <v>25</v>
      </c>
      <c r="O325" t="s">
        <v>188</v>
      </c>
      <c r="P325" t="s">
        <v>25</v>
      </c>
      <c r="Q325" t="s">
        <v>3177</v>
      </c>
      <c r="R325" s="2">
        <v>210000</v>
      </c>
      <c r="S325" s="2">
        <v>250000</v>
      </c>
      <c r="T325" t="s">
        <v>3178</v>
      </c>
      <c r="U325" t="s">
        <v>25</v>
      </c>
    </row>
    <row r="326" spans="1:21" x14ac:dyDescent="0.25">
      <c r="A326" t="b">
        <v>0</v>
      </c>
      <c r="B326" t="s">
        <v>25</v>
      </c>
      <c r="C326" t="s">
        <v>3179</v>
      </c>
      <c r="D326" t="s">
        <v>3180</v>
      </c>
      <c r="F326">
        <v>1</v>
      </c>
      <c r="G326">
        <v>1</v>
      </c>
      <c r="H326">
        <v>2</v>
      </c>
      <c r="I326" t="s">
        <v>316</v>
      </c>
      <c r="J326" t="s">
        <v>3181</v>
      </c>
      <c r="K326">
        <v>1</v>
      </c>
      <c r="L326" s="1">
        <v>99856292084</v>
      </c>
      <c r="M326" t="s">
        <v>25</v>
      </c>
      <c r="N326" t="s">
        <v>25</v>
      </c>
      <c r="O326" t="s">
        <v>25</v>
      </c>
      <c r="P326" t="s">
        <v>25</v>
      </c>
      <c r="Q326" t="s">
        <v>2061</v>
      </c>
      <c r="R326" s="2">
        <v>42000000</v>
      </c>
      <c r="S326" s="2">
        <v>52000000</v>
      </c>
      <c r="T326" t="s">
        <v>3182</v>
      </c>
      <c r="U326" t="s">
        <v>25</v>
      </c>
    </row>
    <row r="327" spans="1:21" x14ac:dyDescent="0.25">
      <c r="A327" t="b">
        <v>0</v>
      </c>
      <c r="B327" t="s">
        <v>25</v>
      </c>
      <c r="C327" t="s">
        <v>3183</v>
      </c>
      <c r="D327" t="s">
        <v>3184</v>
      </c>
      <c r="F327">
        <v>1</v>
      </c>
      <c r="G327">
        <v>1</v>
      </c>
      <c r="H327">
        <v>2</v>
      </c>
      <c r="I327" t="s">
        <v>149</v>
      </c>
      <c r="J327" t="s">
        <v>3185</v>
      </c>
      <c r="K327">
        <v>3</v>
      </c>
      <c r="L327" s="1">
        <v>207311275139</v>
      </c>
      <c r="M327" t="s">
        <v>25</v>
      </c>
      <c r="N327" t="s">
        <v>188</v>
      </c>
      <c r="O327" t="s">
        <v>25</v>
      </c>
      <c r="P327" t="s">
        <v>188</v>
      </c>
      <c r="Q327" t="s">
        <v>3186</v>
      </c>
      <c r="S327" s="2">
        <v>1100000</v>
      </c>
      <c r="T327" t="s">
        <v>3187</v>
      </c>
      <c r="U327" t="s">
        <v>25</v>
      </c>
    </row>
    <row r="328" spans="1:21" x14ac:dyDescent="0.25">
      <c r="A328" t="b">
        <v>0</v>
      </c>
      <c r="B328" t="s">
        <v>25</v>
      </c>
      <c r="C328" t="s">
        <v>3188</v>
      </c>
      <c r="D328" t="s">
        <v>3189</v>
      </c>
      <c r="F328">
        <v>1</v>
      </c>
      <c r="G328">
        <v>1</v>
      </c>
      <c r="H328">
        <v>1</v>
      </c>
      <c r="I328" t="s">
        <v>579</v>
      </c>
      <c r="J328" t="s">
        <v>3190</v>
      </c>
      <c r="K328">
        <v>3</v>
      </c>
      <c r="L328" s="1">
        <v>164990096792</v>
      </c>
      <c r="M328" t="s">
        <v>424</v>
      </c>
      <c r="N328" t="s">
        <v>25</v>
      </c>
      <c r="O328" t="s">
        <v>424</v>
      </c>
      <c r="P328" t="s">
        <v>25</v>
      </c>
      <c r="Q328" t="s">
        <v>3191</v>
      </c>
      <c r="S328" s="2">
        <v>3600000</v>
      </c>
      <c r="T328" t="s">
        <v>3192</v>
      </c>
      <c r="U328" t="s">
        <v>25</v>
      </c>
    </row>
    <row r="329" spans="1:21" x14ac:dyDescent="0.25">
      <c r="A329" t="b">
        <v>0</v>
      </c>
      <c r="B329" t="s">
        <v>25</v>
      </c>
      <c r="C329" t="s">
        <v>3193</v>
      </c>
      <c r="D329" t="s">
        <v>3194</v>
      </c>
      <c r="F329">
        <v>1</v>
      </c>
      <c r="G329">
        <v>1</v>
      </c>
      <c r="H329">
        <v>2</v>
      </c>
      <c r="I329" t="s">
        <v>144</v>
      </c>
      <c r="J329" t="s">
        <v>3195</v>
      </c>
      <c r="K329">
        <v>0</v>
      </c>
      <c r="L329" s="1">
        <v>277717987035</v>
      </c>
      <c r="M329" t="s">
        <v>424</v>
      </c>
      <c r="N329" t="s">
        <v>25</v>
      </c>
      <c r="O329" t="s">
        <v>424</v>
      </c>
      <c r="P329" t="s">
        <v>25</v>
      </c>
      <c r="Q329" t="s">
        <v>3196</v>
      </c>
      <c r="T329" t="s">
        <v>3197</v>
      </c>
      <c r="U329" t="s">
        <v>25</v>
      </c>
    </row>
    <row r="330" spans="1:21" x14ac:dyDescent="0.25">
      <c r="A330" t="b">
        <v>0</v>
      </c>
      <c r="B330" t="s">
        <v>25</v>
      </c>
      <c r="C330" t="s">
        <v>2902</v>
      </c>
      <c r="D330" t="s">
        <v>3198</v>
      </c>
      <c r="F330">
        <v>1</v>
      </c>
      <c r="G330">
        <v>1</v>
      </c>
      <c r="H330">
        <v>2</v>
      </c>
      <c r="I330" t="s">
        <v>98</v>
      </c>
      <c r="J330" t="s">
        <v>2903</v>
      </c>
      <c r="K330">
        <v>0</v>
      </c>
      <c r="L330" s="1">
        <v>174579768392</v>
      </c>
      <c r="M330" t="s">
        <v>188</v>
      </c>
      <c r="N330" t="s">
        <v>25</v>
      </c>
      <c r="O330" t="s">
        <v>188</v>
      </c>
      <c r="P330" t="s">
        <v>25</v>
      </c>
      <c r="Q330" t="s">
        <v>3199</v>
      </c>
      <c r="R330" s="2">
        <v>1900000</v>
      </c>
      <c r="S330" s="2">
        <v>3400000</v>
      </c>
      <c r="T330" t="s">
        <v>3200</v>
      </c>
      <c r="U330" t="s">
        <v>25</v>
      </c>
    </row>
    <row r="331" spans="1:21" x14ac:dyDescent="0.25">
      <c r="A331" t="b">
        <v>0</v>
      </c>
      <c r="B331" t="s">
        <v>25</v>
      </c>
      <c r="C331" t="s">
        <v>3201</v>
      </c>
      <c r="D331" t="s">
        <v>1964</v>
      </c>
      <c r="F331">
        <v>1</v>
      </c>
      <c r="G331">
        <v>1</v>
      </c>
      <c r="H331">
        <v>2</v>
      </c>
      <c r="I331" t="s">
        <v>170</v>
      </c>
      <c r="J331" t="s">
        <v>3202</v>
      </c>
      <c r="K331">
        <v>0</v>
      </c>
      <c r="L331" s="1">
        <v>143271791739</v>
      </c>
      <c r="M331" t="s">
        <v>25</v>
      </c>
      <c r="N331" t="s">
        <v>25</v>
      </c>
      <c r="O331" t="s">
        <v>25</v>
      </c>
      <c r="P331" t="s">
        <v>25</v>
      </c>
      <c r="R331" s="2">
        <v>2200000</v>
      </c>
      <c r="S331" s="2">
        <v>2500000</v>
      </c>
      <c r="T331" t="s">
        <v>693</v>
      </c>
      <c r="U331" t="s">
        <v>25</v>
      </c>
    </row>
    <row r="332" spans="1:21" x14ac:dyDescent="0.25">
      <c r="A332" t="b">
        <v>0</v>
      </c>
      <c r="B332" t="s">
        <v>25</v>
      </c>
      <c r="C332" t="s">
        <v>3203</v>
      </c>
      <c r="D332" t="s">
        <v>1964</v>
      </c>
      <c r="F332">
        <v>1</v>
      </c>
      <c r="G332">
        <v>1</v>
      </c>
      <c r="H332">
        <v>1</v>
      </c>
      <c r="I332" t="s">
        <v>691</v>
      </c>
      <c r="J332" t="s">
        <v>3204</v>
      </c>
      <c r="K332">
        <v>0</v>
      </c>
      <c r="L332" s="1">
        <v>137768695164</v>
      </c>
      <c r="M332" t="s">
        <v>424</v>
      </c>
      <c r="N332" t="s">
        <v>25</v>
      </c>
      <c r="O332" t="s">
        <v>424</v>
      </c>
      <c r="P332" t="s">
        <v>25</v>
      </c>
      <c r="S332" s="2">
        <v>430000</v>
      </c>
      <c r="T332" t="s">
        <v>693</v>
      </c>
      <c r="U332" t="s">
        <v>25</v>
      </c>
    </row>
    <row r="333" spans="1:21" x14ac:dyDescent="0.25">
      <c r="A333" t="b">
        <v>0</v>
      </c>
      <c r="B333" t="s">
        <v>25</v>
      </c>
      <c r="C333" t="s">
        <v>2431</v>
      </c>
      <c r="D333" t="s">
        <v>3205</v>
      </c>
      <c r="E333" t="s">
        <v>3206</v>
      </c>
      <c r="F333">
        <v>3</v>
      </c>
      <c r="G333">
        <v>4</v>
      </c>
      <c r="H333">
        <v>7</v>
      </c>
      <c r="I333" t="s">
        <v>2237</v>
      </c>
      <c r="J333" t="s">
        <v>2434</v>
      </c>
      <c r="K333">
        <v>3</v>
      </c>
      <c r="L333" s="1">
        <v>285653531513</v>
      </c>
      <c r="M333" t="s">
        <v>25</v>
      </c>
      <c r="N333" t="s">
        <v>424</v>
      </c>
      <c r="O333" t="s">
        <v>25</v>
      </c>
      <c r="P333" t="s">
        <v>424</v>
      </c>
      <c r="Q333" t="s">
        <v>2233</v>
      </c>
      <c r="R333" s="2">
        <v>480000</v>
      </c>
      <c r="T333" t="s">
        <v>3207</v>
      </c>
      <c r="U333" t="s">
        <v>25</v>
      </c>
    </row>
    <row r="334" spans="1:21" x14ac:dyDescent="0.25">
      <c r="A334" t="b">
        <v>0</v>
      </c>
      <c r="B334" t="s">
        <v>25</v>
      </c>
      <c r="C334" t="s">
        <v>3208</v>
      </c>
      <c r="D334" t="s">
        <v>1964</v>
      </c>
      <c r="F334">
        <v>1</v>
      </c>
      <c r="G334">
        <v>1</v>
      </c>
      <c r="H334">
        <v>1</v>
      </c>
      <c r="I334" t="s">
        <v>694</v>
      </c>
      <c r="J334" t="s">
        <v>3209</v>
      </c>
      <c r="K334">
        <v>0</v>
      </c>
      <c r="L334" s="1">
        <v>183595110506</v>
      </c>
      <c r="M334" t="s">
        <v>25</v>
      </c>
      <c r="N334" t="s">
        <v>424</v>
      </c>
      <c r="O334" t="s">
        <v>25</v>
      </c>
      <c r="P334" t="s">
        <v>424</v>
      </c>
      <c r="T334" t="s">
        <v>696</v>
      </c>
      <c r="U334" t="s">
        <v>25</v>
      </c>
    </row>
    <row r="335" spans="1:21" x14ac:dyDescent="0.25">
      <c r="A335" t="b">
        <v>0</v>
      </c>
      <c r="B335" t="s">
        <v>25</v>
      </c>
      <c r="C335" t="s">
        <v>3210</v>
      </c>
      <c r="D335" t="s">
        <v>3211</v>
      </c>
      <c r="F335">
        <v>1</v>
      </c>
      <c r="G335">
        <v>1</v>
      </c>
      <c r="H335">
        <v>4</v>
      </c>
      <c r="I335" t="s">
        <v>60</v>
      </c>
      <c r="J335" t="s">
        <v>3212</v>
      </c>
      <c r="K335">
        <v>4</v>
      </c>
      <c r="L335" s="1">
        <v>183907384737</v>
      </c>
      <c r="M335" t="s">
        <v>424</v>
      </c>
      <c r="N335" t="s">
        <v>25</v>
      </c>
      <c r="O335" t="s">
        <v>424</v>
      </c>
      <c r="P335" t="s">
        <v>25</v>
      </c>
      <c r="Q335" t="s">
        <v>3213</v>
      </c>
      <c r="S335" s="2">
        <v>6500000</v>
      </c>
      <c r="T335" t="s">
        <v>3214</v>
      </c>
      <c r="U335" t="s">
        <v>25</v>
      </c>
    </row>
    <row r="336" spans="1:21" x14ac:dyDescent="0.25">
      <c r="A336" t="b">
        <v>0</v>
      </c>
      <c r="B336" t="s">
        <v>25</v>
      </c>
      <c r="C336" t="s">
        <v>3215</v>
      </c>
      <c r="D336" t="s">
        <v>3216</v>
      </c>
      <c r="F336">
        <v>1</v>
      </c>
      <c r="G336">
        <v>3</v>
      </c>
      <c r="H336">
        <v>6</v>
      </c>
      <c r="I336" t="s">
        <v>54</v>
      </c>
      <c r="J336" t="s">
        <v>3217</v>
      </c>
      <c r="K336">
        <v>4</v>
      </c>
      <c r="L336" s="1">
        <v>33818151786</v>
      </c>
      <c r="M336" t="s">
        <v>25</v>
      </c>
      <c r="N336" t="s">
        <v>424</v>
      </c>
      <c r="O336" t="s">
        <v>25</v>
      </c>
      <c r="P336" t="s">
        <v>424</v>
      </c>
      <c r="Q336" t="s">
        <v>2233</v>
      </c>
      <c r="R336" s="2">
        <v>2500000</v>
      </c>
      <c r="T336" t="s">
        <v>3218</v>
      </c>
      <c r="U336" t="s">
        <v>25</v>
      </c>
    </row>
    <row r="337" spans="1:21" x14ac:dyDescent="0.25">
      <c r="A337" t="b">
        <v>0</v>
      </c>
      <c r="B337" t="s">
        <v>25</v>
      </c>
      <c r="C337" t="s">
        <v>3219</v>
      </c>
      <c r="D337" t="s">
        <v>1964</v>
      </c>
      <c r="F337">
        <v>1</v>
      </c>
      <c r="G337">
        <v>1</v>
      </c>
      <c r="H337">
        <v>2</v>
      </c>
      <c r="I337" t="s">
        <v>468</v>
      </c>
      <c r="J337" t="s">
        <v>3220</v>
      </c>
      <c r="K337">
        <v>0</v>
      </c>
      <c r="L337" s="1">
        <v>129363212212</v>
      </c>
      <c r="M337" t="s">
        <v>25</v>
      </c>
      <c r="N337" t="s">
        <v>25</v>
      </c>
      <c r="O337" t="s">
        <v>25</v>
      </c>
      <c r="P337" t="s">
        <v>25</v>
      </c>
      <c r="R337" s="2">
        <v>2400000</v>
      </c>
      <c r="S337" s="2">
        <v>4300000</v>
      </c>
      <c r="T337" t="s">
        <v>3221</v>
      </c>
      <c r="U337" t="s">
        <v>25</v>
      </c>
    </row>
    <row r="338" spans="1:21" x14ac:dyDescent="0.25">
      <c r="A338" t="b">
        <v>0</v>
      </c>
      <c r="B338" t="s">
        <v>25</v>
      </c>
      <c r="C338" t="s">
        <v>3222</v>
      </c>
      <c r="D338" t="s">
        <v>2615</v>
      </c>
      <c r="F338">
        <v>1</v>
      </c>
      <c r="G338">
        <v>1</v>
      </c>
      <c r="H338">
        <v>1</v>
      </c>
      <c r="I338" t="s">
        <v>339</v>
      </c>
      <c r="J338" t="s">
        <v>3223</v>
      </c>
      <c r="K338">
        <v>1</v>
      </c>
      <c r="L338" s="1">
        <v>106552111552</v>
      </c>
      <c r="M338" t="s">
        <v>25</v>
      </c>
      <c r="N338" t="s">
        <v>424</v>
      </c>
      <c r="O338" t="s">
        <v>25</v>
      </c>
      <c r="P338" t="s">
        <v>424</v>
      </c>
      <c r="Q338" t="s">
        <v>2617</v>
      </c>
      <c r="R338" s="2">
        <v>8000000</v>
      </c>
      <c r="T338" t="s">
        <v>3224</v>
      </c>
      <c r="U338" t="s">
        <v>25</v>
      </c>
    </row>
    <row r="339" spans="1:21" x14ac:dyDescent="0.25">
      <c r="A339" t="b">
        <v>0</v>
      </c>
      <c r="B339" t="s">
        <v>25</v>
      </c>
      <c r="C339" t="s">
        <v>2085</v>
      </c>
      <c r="D339" t="s">
        <v>2837</v>
      </c>
      <c r="F339">
        <v>1</v>
      </c>
      <c r="G339">
        <v>1</v>
      </c>
      <c r="H339">
        <v>2</v>
      </c>
      <c r="I339" t="s">
        <v>44</v>
      </c>
      <c r="J339" t="s">
        <v>2087</v>
      </c>
      <c r="K339">
        <v>1</v>
      </c>
      <c r="L339" s="1">
        <v>265923427509</v>
      </c>
      <c r="M339" t="s">
        <v>25</v>
      </c>
      <c r="N339" t="s">
        <v>25</v>
      </c>
      <c r="O339" t="s">
        <v>25</v>
      </c>
      <c r="P339" t="s">
        <v>25</v>
      </c>
      <c r="Q339" t="s">
        <v>2389</v>
      </c>
      <c r="S339" s="2">
        <v>2400000</v>
      </c>
      <c r="T339" t="s">
        <v>3225</v>
      </c>
      <c r="U339" t="s">
        <v>25</v>
      </c>
    </row>
    <row r="340" spans="1:21" x14ac:dyDescent="0.25">
      <c r="A340" t="b">
        <v>0</v>
      </c>
      <c r="B340" t="s">
        <v>25</v>
      </c>
      <c r="C340" t="s">
        <v>2832</v>
      </c>
      <c r="D340" t="s">
        <v>3226</v>
      </c>
      <c r="F340">
        <v>1</v>
      </c>
      <c r="G340">
        <v>2</v>
      </c>
      <c r="H340">
        <v>3</v>
      </c>
      <c r="I340" t="s">
        <v>70</v>
      </c>
      <c r="J340" t="s">
        <v>2834</v>
      </c>
      <c r="K340">
        <v>1</v>
      </c>
      <c r="L340" s="1">
        <v>137478520942</v>
      </c>
      <c r="M340" t="s">
        <v>188</v>
      </c>
      <c r="N340" t="s">
        <v>25</v>
      </c>
      <c r="O340" t="s">
        <v>188</v>
      </c>
      <c r="P340" t="s">
        <v>25</v>
      </c>
      <c r="Q340" t="s">
        <v>3227</v>
      </c>
      <c r="R340" s="2">
        <v>1300000</v>
      </c>
      <c r="S340" s="2">
        <v>2800000</v>
      </c>
      <c r="T340" t="s">
        <v>3228</v>
      </c>
      <c r="U340" t="s">
        <v>25</v>
      </c>
    </row>
    <row r="341" spans="1:21" x14ac:dyDescent="0.25">
      <c r="A341" t="b">
        <v>0</v>
      </c>
      <c r="B341" t="s">
        <v>25</v>
      </c>
      <c r="C341" t="s">
        <v>3080</v>
      </c>
      <c r="D341" t="s">
        <v>3229</v>
      </c>
      <c r="E341" t="s">
        <v>3230</v>
      </c>
      <c r="F341">
        <v>2</v>
      </c>
      <c r="G341">
        <v>3</v>
      </c>
      <c r="H341">
        <v>7</v>
      </c>
      <c r="I341" t="s">
        <v>2303</v>
      </c>
      <c r="J341" t="s">
        <v>3083</v>
      </c>
      <c r="K341">
        <v>5</v>
      </c>
      <c r="L341" s="1">
        <v>363697347031</v>
      </c>
      <c r="M341" t="s">
        <v>188</v>
      </c>
      <c r="N341" t="s">
        <v>25</v>
      </c>
      <c r="O341" t="s">
        <v>188</v>
      </c>
      <c r="P341" t="s">
        <v>25</v>
      </c>
      <c r="Q341" t="s">
        <v>2233</v>
      </c>
      <c r="S341" s="2">
        <v>6000000</v>
      </c>
      <c r="T341" t="s">
        <v>3231</v>
      </c>
      <c r="U341" t="s">
        <v>25</v>
      </c>
    </row>
    <row r="342" spans="1:21" x14ac:dyDescent="0.25">
      <c r="A342" t="b">
        <v>0</v>
      </c>
      <c r="B342" t="s">
        <v>25</v>
      </c>
      <c r="C342" t="s">
        <v>2840</v>
      </c>
      <c r="D342" t="s">
        <v>3232</v>
      </c>
      <c r="F342">
        <v>2</v>
      </c>
      <c r="G342">
        <v>2</v>
      </c>
      <c r="H342">
        <v>2</v>
      </c>
      <c r="I342" t="s">
        <v>2054</v>
      </c>
      <c r="J342" t="s">
        <v>2843</v>
      </c>
      <c r="K342">
        <v>3</v>
      </c>
      <c r="L342" s="1">
        <v>192895999843</v>
      </c>
      <c r="M342" t="s">
        <v>188</v>
      </c>
      <c r="N342" t="s">
        <v>25</v>
      </c>
      <c r="O342" t="s">
        <v>188</v>
      </c>
      <c r="P342" t="s">
        <v>25</v>
      </c>
      <c r="Q342" t="s">
        <v>3233</v>
      </c>
      <c r="S342" s="2">
        <v>390000</v>
      </c>
      <c r="T342" t="s">
        <v>3234</v>
      </c>
      <c r="U342" t="s">
        <v>25</v>
      </c>
    </row>
    <row r="343" spans="1:21" x14ac:dyDescent="0.25">
      <c r="A343" t="b">
        <v>0</v>
      </c>
      <c r="B343" t="s">
        <v>25</v>
      </c>
      <c r="C343" t="s">
        <v>3235</v>
      </c>
      <c r="D343" t="s">
        <v>1964</v>
      </c>
      <c r="F343">
        <v>1</v>
      </c>
      <c r="G343">
        <v>1</v>
      </c>
      <c r="H343">
        <v>2</v>
      </c>
      <c r="I343" t="s">
        <v>106</v>
      </c>
      <c r="J343" t="s">
        <v>3236</v>
      </c>
      <c r="K343">
        <v>0</v>
      </c>
      <c r="L343" s="1">
        <v>160373468954</v>
      </c>
      <c r="M343" t="s">
        <v>25</v>
      </c>
      <c r="N343" t="s">
        <v>25</v>
      </c>
      <c r="O343" t="s">
        <v>25</v>
      </c>
      <c r="P343" t="s">
        <v>25</v>
      </c>
      <c r="R343" s="2">
        <v>2400000</v>
      </c>
      <c r="S343" s="2">
        <v>3600000</v>
      </c>
      <c r="T343" t="s">
        <v>3237</v>
      </c>
      <c r="U343" t="s">
        <v>25</v>
      </c>
    </row>
    <row r="344" spans="1:21" x14ac:dyDescent="0.25">
      <c r="A344" t="b">
        <v>0</v>
      </c>
      <c r="B344" t="s">
        <v>25</v>
      </c>
      <c r="C344" t="s">
        <v>3238</v>
      </c>
      <c r="D344" t="s">
        <v>3239</v>
      </c>
      <c r="F344">
        <v>1</v>
      </c>
      <c r="G344">
        <v>1</v>
      </c>
      <c r="H344">
        <v>2</v>
      </c>
      <c r="I344" t="s">
        <v>128</v>
      </c>
      <c r="J344" t="s">
        <v>3240</v>
      </c>
      <c r="K344">
        <v>2</v>
      </c>
      <c r="L344" s="1">
        <v>168881260603</v>
      </c>
      <c r="M344" t="s">
        <v>424</v>
      </c>
      <c r="N344" t="s">
        <v>25</v>
      </c>
      <c r="O344" t="s">
        <v>424</v>
      </c>
      <c r="P344" t="s">
        <v>25</v>
      </c>
      <c r="Q344" t="s">
        <v>3241</v>
      </c>
      <c r="S344" s="2">
        <v>440000</v>
      </c>
      <c r="T344" t="s">
        <v>3242</v>
      </c>
      <c r="U344" t="s">
        <v>25</v>
      </c>
    </row>
    <row r="345" spans="1:21" x14ac:dyDescent="0.25">
      <c r="A345" t="b">
        <v>0</v>
      </c>
      <c r="B345" t="s">
        <v>25</v>
      </c>
      <c r="C345" t="s">
        <v>3243</v>
      </c>
      <c r="D345" t="s">
        <v>3244</v>
      </c>
      <c r="F345">
        <v>1</v>
      </c>
      <c r="G345">
        <v>1</v>
      </c>
      <c r="H345">
        <v>3</v>
      </c>
      <c r="I345" t="s">
        <v>334</v>
      </c>
      <c r="J345" t="s">
        <v>3245</v>
      </c>
      <c r="K345">
        <v>3</v>
      </c>
      <c r="L345" s="1">
        <v>198509670775</v>
      </c>
      <c r="M345" t="s">
        <v>188</v>
      </c>
      <c r="N345" t="s">
        <v>25</v>
      </c>
      <c r="O345" t="s">
        <v>188</v>
      </c>
      <c r="P345" t="s">
        <v>25</v>
      </c>
      <c r="Q345" t="s">
        <v>3246</v>
      </c>
      <c r="R345" s="2">
        <v>4500000</v>
      </c>
      <c r="S345" s="2">
        <v>27000000</v>
      </c>
      <c r="T345" t="s">
        <v>3247</v>
      </c>
      <c r="U345" t="s">
        <v>25</v>
      </c>
    </row>
    <row r="346" spans="1:21" x14ac:dyDescent="0.25">
      <c r="A346" t="b">
        <v>0</v>
      </c>
      <c r="B346" t="s">
        <v>25</v>
      </c>
      <c r="C346" t="s">
        <v>3248</v>
      </c>
      <c r="D346" t="s">
        <v>3249</v>
      </c>
      <c r="F346">
        <v>1</v>
      </c>
      <c r="G346">
        <v>1</v>
      </c>
      <c r="H346">
        <v>2</v>
      </c>
      <c r="I346" t="s">
        <v>60</v>
      </c>
      <c r="J346" t="s">
        <v>3250</v>
      </c>
      <c r="K346">
        <v>3</v>
      </c>
      <c r="L346" s="1">
        <v>165495266941</v>
      </c>
      <c r="M346" t="s">
        <v>188</v>
      </c>
      <c r="N346" t="s">
        <v>25</v>
      </c>
      <c r="O346" t="s">
        <v>188</v>
      </c>
      <c r="P346" t="s">
        <v>25</v>
      </c>
      <c r="Q346" t="s">
        <v>3251</v>
      </c>
      <c r="R346" s="2">
        <v>8700000</v>
      </c>
      <c r="S346" s="2">
        <v>13000000</v>
      </c>
      <c r="T346" t="s">
        <v>3252</v>
      </c>
      <c r="U346" t="s">
        <v>25</v>
      </c>
    </row>
    <row r="347" spans="1:21" x14ac:dyDescent="0.25">
      <c r="A347" t="b">
        <v>0</v>
      </c>
      <c r="B347" t="s">
        <v>25</v>
      </c>
      <c r="C347" t="s">
        <v>3253</v>
      </c>
      <c r="D347" t="s">
        <v>2456</v>
      </c>
      <c r="F347">
        <v>1</v>
      </c>
      <c r="G347">
        <v>1</v>
      </c>
      <c r="H347">
        <v>2</v>
      </c>
      <c r="I347" t="s">
        <v>138</v>
      </c>
      <c r="J347" t="s">
        <v>3254</v>
      </c>
      <c r="K347">
        <v>1</v>
      </c>
      <c r="L347" s="1">
        <v>140866040283</v>
      </c>
      <c r="M347" t="s">
        <v>25</v>
      </c>
      <c r="N347" t="s">
        <v>25</v>
      </c>
      <c r="O347" t="s">
        <v>25</v>
      </c>
      <c r="P347" t="s">
        <v>25</v>
      </c>
      <c r="Q347" t="s">
        <v>2458</v>
      </c>
      <c r="R347" s="2">
        <v>390000</v>
      </c>
      <c r="S347" s="2">
        <v>990000</v>
      </c>
      <c r="T347" t="s">
        <v>3255</v>
      </c>
      <c r="U347" t="s">
        <v>25</v>
      </c>
    </row>
    <row r="348" spans="1:21" x14ac:dyDescent="0.25">
      <c r="A348" t="b">
        <v>0</v>
      </c>
      <c r="B348" t="s">
        <v>25</v>
      </c>
      <c r="C348" t="s">
        <v>2167</v>
      </c>
      <c r="D348" t="s">
        <v>3256</v>
      </c>
      <c r="F348">
        <v>1</v>
      </c>
      <c r="G348">
        <v>1</v>
      </c>
      <c r="H348">
        <v>11</v>
      </c>
      <c r="I348" t="s">
        <v>27</v>
      </c>
      <c r="J348" t="s">
        <v>2169</v>
      </c>
      <c r="K348">
        <v>2</v>
      </c>
      <c r="L348" s="1">
        <v>149773086451</v>
      </c>
      <c r="M348" t="s">
        <v>25</v>
      </c>
      <c r="N348" t="s">
        <v>25</v>
      </c>
      <c r="O348" t="s">
        <v>25</v>
      </c>
      <c r="P348" t="s">
        <v>25</v>
      </c>
      <c r="Q348" t="s">
        <v>3257</v>
      </c>
      <c r="R348" s="2">
        <v>14000000</v>
      </c>
      <c r="S348" s="2">
        <v>18000000</v>
      </c>
      <c r="T348" t="s">
        <v>3258</v>
      </c>
      <c r="U348" t="s">
        <v>25</v>
      </c>
    </row>
    <row r="349" spans="1:21" x14ac:dyDescent="0.25">
      <c r="A349" t="b">
        <v>0</v>
      </c>
      <c r="B349" t="s">
        <v>25</v>
      </c>
      <c r="C349" t="s">
        <v>3259</v>
      </c>
      <c r="D349" t="s">
        <v>3198</v>
      </c>
      <c r="F349">
        <v>1</v>
      </c>
      <c r="G349">
        <v>1</v>
      </c>
      <c r="H349">
        <v>2</v>
      </c>
      <c r="I349" t="s">
        <v>574</v>
      </c>
      <c r="J349" t="s">
        <v>3260</v>
      </c>
      <c r="K349">
        <v>1</v>
      </c>
      <c r="L349" s="1">
        <v>161977722334</v>
      </c>
      <c r="M349" t="s">
        <v>25</v>
      </c>
      <c r="N349" t="s">
        <v>188</v>
      </c>
      <c r="O349" t="s">
        <v>25</v>
      </c>
      <c r="P349" t="s">
        <v>188</v>
      </c>
      <c r="Q349" t="s">
        <v>3199</v>
      </c>
      <c r="S349" s="2">
        <v>690000</v>
      </c>
      <c r="T349" t="s">
        <v>3261</v>
      </c>
      <c r="U349" t="s">
        <v>25</v>
      </c>
    </row>
    <row r="350" spans="1:21" x14ac:dyDescent="0.25">
      <c r="A350" t="b">
        <v>0</v>
      </c>
      <c r="B350" t="s">
        <v>25</v>
      </c>
      <c r="C350" t="s">
        <v>3262</v>
      </c>
      <c r="D350" t="s">
        <v>2279</v>
      </c>
      <c r="F350">
        <v>14</v>
      </c>
      <c r="G350">
        <v>19</v>
      </c>
      <c r="H350">
        <v>2</v>
      </c>
      <c r="I350" t="s">
        <v>3263</v>
      </c>
      <c r="J350" t="s">
        <v>3264</v>
      </c>
      <c r="K350">
        <v>1</v>
      </c>
      <c r="L350" s="1">
        <v>140273250513</v>
      </c>
      <c r="M350" t="s">
        <v>25</v>
      </c>
      <c r="N350" t="s">
        <v>188</v>
      </c>
      <c r="O350" t="s">
        <v>25</v>
      </c>
      <c r="P350" t="s">
        <v>188</v>
      </c>
      <c r="Q350" t="s">
        <v>2281</v>
      </c>
      <c r="R350" s="2">
        <v>96000000</v>
      </c>
      <c r="S350" s="2">
        <v>120000000</v>
      </c>
      <c r="T350" t="s">
        <v>3265</v>
      </c>
      <c r="U350" t="s">
        <v>25</v>
      </c>
    </row>
    <row r="351" spans="1:21" x14ac:dyDescent="0.25">
      <c r="A351" t="b">
        <v>0</v>
      </c>
      <c r="B351" t="s">
        <v>25</v>
      </c>
      <c r="C351" t="s">
        <v>3266</v>
      </c>
      <c r="D351" t="s">
        <v>3267</v>
      </c>
      <c r="F351">
        <v>13</v>
      </c>
      <c r="G351">
        <v>18</v>
      </c>
      <c r="H351">
        <v>1</v>
      </c>
      <c r="I351" t="s">
        <v>3268</v>
      </c>
      <c r="J351" t="s">
        <v>3269</v>
      </c>
      <c r="K351">
        <v>1</v>
      </c>
      <c r="L351" s="1">
        <v>142475324087</v>
      </c>
      <c r="M351" t="s">
        <v>424</v>
      </c>
      <c r="N351" t="s">
        <v>25</v>
      </c>
      <c r="O351" t="s">
        <v>424</v>
      </c>
      <c r="P351" t="s">
        <v>25</v>
      </c>
      <c r="Q351" t="s">
        <v>3270</v>
      </c>
      <c r="S351" s="2">
        <v>1300000000</v>
      </c>
      <c r="T351" t="s">
        <v>3271</v>
      </c>
      <c r="U351" t="s">
        <v>25</v>
      </c>
    </row>
    <row r="352" spans="1:21" x14ac:dyDescent="0.25">
      <c r="A352" t="b">
        <v>0</v>
      </c>
      <c r="B352" t="s">
        <v>25</v>
      </c>
      <c r="C352" t="s">
        <v>2818</v>
      </c>
      <c r="D352" t="s">
        <v>3272</v>
      </c>
      <c r="E352" t="s">
        <v>3273</v>
      </c>
      <c r="F352">
        <v>1</v>
      </c>
      <c r="G352">
        <v>3</v>
      </c>
      <c r="H352">
        <v>11</v>
      </c>
      <c r="I352" t="s">
        <v>54</v>
      </c>
      <c r="J352" t="s">
        <v>2821</v>
      </c>
      <c r="K352">
        <v>3</v>
      </c>
      <c r="L352" s="1">
        <v>294158807888</v>
      </c>
      <c r="M352" t="s">
        <v>424</v>
      </c>
      <c r="N352" t="s">
        <v>25</v>
      </c>
      <c r="O352" t="s">
        <v>424</v>
      </c>
      <c r="P352" t="s">
        <v>25</v>
      </c>
      <c r="Q352" t="s">
        <v>2233</v>
      </c>
      <c r="S352" s="2">
        <v>2900000</v>
      </c>
      <c r="T352" t="s">
        <v>3274</v>
      </c>
      <c r="U352" t="s">
        <v>25</v>
      </c>
    </row>
    <row r="353" spans="1:21" x14ac:dyDescent="0.25">
      <c r="A353" t="b">
        <v>0</v>
      </c>
      <c r="B353" t="s">
        <v>25</v>
      </c>
      <c r="C353" t="s">
        <v>2431</v>
      </c>
      <c r="D353" t="s">
        <v>3275</v>
      </c>
      <c r="E353" t="s">
        <v>3276</v>
      </c>
      <c r="F353">
        <v>3</v>
      </c>
      <c r="G353">
        <v>4</v>
      </c>
      <c r="H353">
        <v>3</v>
      </c>
      <c r="I353" t="s">
        <v>2237</v>
      </c>
      <c r="J353" t="s">
        <v>2434</v>
      </c>
      <c r="K353">
        <v>3</v>
      </c>
      <c r="L353" s="1">
        <v>281452475013</v>
      </c>
      <c r="M353" t="s">
        <v>188</v>
      </c>
      <c r="N353" t="s">
        <v>25</v>
      </c>
      <c r="O353" t="s">
        <v>188</v>
      </c>
      <c r="P353" t="s">
        <v>25</v>
      </c>
      <c r="Q353" t="s">
        <v>3277</v>
      </c>
      <c r="R353" s="2">
        <v>1200000</v>
      </c>
      <c r="S353" s="2">
        <v>2700000</v>
      </c>
      <c r="T353" t="s">
        <v>3278</v>
      </c>
      <c r="U353" t="s">
        <v>25</v>
      </c>
    </row>
    <row r="354" spans="1:21" x14ac:dyDescent="0.25">
      <c r="A354" t="b">
        <v>0</v>
      </c>
      <c r="B354" t="s">
        <v>25</v>
      </c>
      <c r="C354" t="s">
        <v>2876</v>
      </c>
      <c r="D354" t="s">
        <v>3279</v>
      </c>
      <c r="E354" t="s">
        <v>2492</v>
      </c>
      <c r="F354">
        <v>2</v>
      </c>
      <c r="G354">
        <v>4</v>
      </c>
      <c r="H354">
        <v>2</v>
      </c>
      <c r="I354" t="s">
        <v>2451</v>
      </c>
      <c r="J354" t="s">
        <v>2877</v>
      </c>
      <c r="K354">
        <v>3</v>
      </c>
      <c r="L354" s="1">
        <v>139176414024</v>
      </c>
      <c r="M354" t="s">
        <v>188</v>
      </c>
      <c r="N354" t="s">
        <v>25</v>
      </c>
      <c r="O354" t="s">
        <v>188</v>
      </c>
      <c r="P354" t="s">
        <v>25</v>
      </c>
      <c r="Q354" t="s">
        <v>3280</v>
      </c>
      <c r="R354" s="2">
        <v>7700000</v>
      </c>
      <c r="S354" s="2">
        <v>11000000</v>
      </c>
      <c r="T354" t="s">
        <v>3281</v>
      </c>
      <c r="U354" t="s">
        <v>25</v>
      </c>
    </row>
    <row r="355" spans="1:21" x14ac:dyDescent="0.25">
      <c r="A355" t="b">
        <v>0</v>
      </c>
      <c r="B355" t="s">
        <v>25</v>
      </c>
      <c r="C355" t="s">
        <v>3282</v>
      </c>
      <c r="D355" t="s">
        <v>1964</v>
      </c>
      <c r="F355">
        <v>1</v>
      </c>
      <c r="G355">
        <v>1</v>
      </c>
      <c r="H355">
        <v>2</v>
      </c>
      <c r="I355" t="s">
        <v>243</v>
      </c>
      <c r="J355" t="s">
        <v>3283</v>
      </c>
      <c r="K355">
        <v>0</v>
      </c>
      <c r="L355" s="1">
        <v>129167532438</v>
      </c>
      <c r="M355" t="s">
        <v>25</v>
      </c>
      <c r="N355" t="s">
        <v>25</v>
      </c>
      <c r="O355" t="s">
        <v>25</v>
      </c>
      <c r="P355" t="s">
        <v>25</v>
      </c>
      <c r="R355" s="2">
        <v>4100000</v>
      </c>
      <c r="S355" s="2">
        <v>5700000</v>
      </c>
      <c r="T355" t="s">
        <v>3284</v>
      </c>
      <c r="U355" t="s">
        <v>25</v>
      </c>
    </row>
    <row r="356" spans="1:21" x14ac:dyDescent="0.25">
      <c r="A356" t="b">
        <v>0</v>
      </c>
      <c r="B356" t="s">
        <v>25</v>
      </c>
      <c r="C356" t="s">
        <v>3285</v>
      </c>
      <c r="D356" t="s">
        <v>2837</v>
      </c>
      <c r="F356">
        <v>1</v>
      </c>
      <c r="G356">
        <v>1</v>
      </c>
      <c r="H356">
        <v>1</v>
      </c>
      <c r="I356" t="s">
        <v>708</v>
      </c>
      <c r="J356" t="s">
        <v>3286</v>
      </c>
      <c r="K356">
        <v>1</v>
      </c>
      <c r="L356" s="1">
        <v>134869678835</v>
      </c>
      <c r="M356" t="s">
        <v>424</v>
      </c>
      <c r="N356" t="s">
        <v>25</v>
      </c>
      <c r="O356" t="s">
        <v>424</v>
      </c>
      <c r="P356" t="s">
        <v>25</v>
      </c>
      <c r="Q356" t="s">
        <v>2389</v>
      </c>
      <c r="T356" t="s">
        <v>710</v>
      </c>
      <c r="U356" t="s">
        <v>25</v>
      </c>
    </row>
    <row r="357" spans="1:21" x14ac:dyDescent="0.25">
      <c r="A357" t="b">
        <v>0</v>
      </c>
      <c r="B357" t="s">
        <v>25</v>
      </c>
      <c r="C357" t="s">
        <v>3287</v>
      </c>
      <c r="D357" t="s">
        <v>1964</v>
      </c>
      <c r="F357">
        <v>1</v>
      </c>
      <c r="G357">
        <v>1</v>
      </c>
      <c r="H357">
        <v>2</v>
      </c>
      <c r="I357" t="s">
        <v>199</v>
      </c>
      <c r="J357" t="s">
        <v>3288</v>
      </c>
      <c r="K357">
        <v>0</v>
      </c>
      <c r="L357" s="1">
        <v>107951161318</v>
      </c>
      <c r="M357" t="s">
        <v>25</v>
      </c>
      <c r="N357" t="s">
        <v>25</v>
      </c>
      <c r="O357" t="s">
        <v>25</v>
      </c>
      <c r="P357" t="s">
        <v>25</v>
      </c>
      <c r="R357" s="2">
        <v>7500000</v>
      </c>
      <c r="S357" s="2">
        <v>11000000</v>
      </c>
      <c r="T357" t="s">
        <v>3289</v>
      </c>
      <c r="U357" t="s">
        <v>25</v>
      </c>
    </row>
    <row r="358" spans="1:21" x14ac:dyDescent="0.25">
      <c r="A358" t="b">
        <v>0</v>
      </c>
      <c r="B358" t="s">
        <v>25</v>
      </c>
      <c r="C358" t="s">
        <v>3290</v>
      </c>
      <c r="D358" t="s">
        <v>1964</v>
      </c>
      <c r="F358">
        <v>1</v>
      </c>
      <c r="G358">
        <v>1</v>
      </c>
      <c r="H358">
        <v>2</v>
      </c>
      <c r="I358" t="s">
        <v>537</v>
      </c>
      <c r="J358" t="s">
        <v>3291</v>
      </c>
      <c r="K358">
        <v>0</v>
      </c>
      <c r="L358" s="1">
        <v>141562983066</v>
      </c>
      <c r="M358" t="s">
        <v>25</v>
      </c>
      <c r="N358" t="s">
        <v>25</v>
      </c>
      <c r="O358" t="s">
        <v>25</v>
      </c>
      <c r="P358" t="s">
        <v>25</v>
      </c>
      <c r="R358" s="2">
        <v>2400000</v>
      </c>
      <c r="S358" s="2">
        <v>3600000</v>
      </c>
      <c r="T358" t="s">
        <v>3292</v>
      </c>
      <c r="U358" t="s">
        <v>25</v>
      </c>
    </row>
    <row r="359" spans="1:21" x14ac:dyDescent="0.25">
      <c r="A359" t="b">
        <v>0</v>
      </c>
      <c r="B359" t="s">
        <v>25</v>
      </c>
      <c r="C359" t="s">
        <v>3293</v>
      </c>
      <c r="D359" t="s">
        <v>1964</v>
      </c>
      <c r="F359">
        <v>1</v>
      </c>
      <c r="G359">
        <v>1</v>
      </c>
      <c r="H359">
        <v>2</v>
      </c>
      <c r="I359" t="s">
        <v>530</v>
      </c>
      <c r="J359" t="s">
        <v>3294</v>
      </c>
      <c r="K359">
        <v>0</v>
      </c>
      <c r="L359" s="1">
        <v>134363385346</v>
      </c>
      <c r="M359" t="s">
        <v>25</v>
      </c>
      <c r="N359" t="s">
        <v>25</v>
      </c>
      <c r="O359" t="s">
        <v>25</v>
      </c>
      <c r="P359" t="s">
        <v>25</v>
      </c>
      <c r="R359" s="2">
        <v>620000</v>
      </c>
      <c r="S359" s="2">
        <v>730000</v>
      </c>
      <c r="T359" t="s">
        <v>3295</v>
      </c>
      <c r="U359" t="s">
        <v>25</v>
      </c>
    </row>
    <row r="360" spans="1:21" x14ac:dyDescent="0.25">
      <c r="A360" t="b">
        <v>0</v>
      </c>
      <c r="B360" t="s">
        <v>25</v>
      </c>
      <c r="C360" t="s">
        <v>3296</v>
      </c>
      <c r="D360" t="s">
        <v>3297</v>
      </c>
      <c r="F360">
        <v>1</v>
      </c>
      <c r="G360">
        <v>1</v>
      </c>
      <c r="H360">
        <v>2</v>
      </c>
      <c r="I360" t="s">
        <v>474</v>
      </c>
      <c r="J360" t="s">
        <v>3298</v>
      </c>
      <c r="K360">
        <v>1</v>
      </c>
      <c r="L360" s="1">
        <v>262828010318</v>
      </c>
      <c r="M360" t="s">
        <v>188</v>
      </c>
      <c r="N360" t="s">
        <v>25</v>
      </c>
      <c r="O360" t="s">
        <v>188</v>
      </c>
      <c r="P360" t="s">
        <v>25</v>
      </c>
      <c r="Q360" t="s">
        <v>3299</v>
      </c>
      <c r="R360" s="2">
        <v>2800000</v>
      </c>
      <c r="S360" s="2">
        <v>2900000</v>
      </c>
      <c r="T360" t="s">
        <v>3300</v>
      </c>
      <c r="U360" t="s">
        <v>25</v>
      </c>
    </row>
    <row r="361" spans="1:21" x14ac:dyDescent="0.25">
      <c r="A361" t="b">
        <v>0</v>
      </c>
      <c r="B361" t="s">
        <v>25</v>
      </c>
      <c r="C361" t="s">
        <v>3301</v>
      </c>
      <c r="D361" t="s">
        <v>3302</v>
      </c>
      <c r="F361">
        <v>1</v>
      </c>
      <c r="G361">
        <v>1</v>
      </c>
      <c r="H361">
        <v>2</v>
      </c>
      <c r="I361" t="s">
        <v>256</v>
      </c>
      <c r="J361" t="s">
        <v>3303</v>
      </c>
      <c r="K361">
        <v>1</v>
      </c>
      <c r="L361" s="1">
        <v>147974379805</v>
      </c>
      <c r="M361" t="s">
        <v>25</v>
      </c>
      <c r="N361" t="s">
        <v>25</v>
      </c>
      <c r="O361" t="s">
        <v>25</v>
      </c>
      <c r="P361" t="s">
        <v>25</v>
      </c>
      <c r="Q361" t="s">
        <v>2157</v>
      </c>
      <c r="R361" s="2">
        <v>17000000</v>
      </c>
      <c r="S361" s="2">
        <v>25000000</v>
      </c>
      <c r="T361" t="s">
        <v>3304</v>
      </c>
      <c r="U361" t="s">
        <v>25</v>
      </c>
    </row>
    <row r="362" spans="1:21" x14ac:dyDescent="0.25">
      <c r="A362" t="b">
        <v>0</v>
      </c>
      <c r="B362" t="s">
        <v>25</v>
      </c>
      <c r="C362" t="s">
        <v>3305</v>
      </c>
      <c r="D362" t="s">
        <v>1964</v>
      </c>
      <c r="F362">
        <v>1</v>
      </c>
      <c r="G362">
        <v>1</v>
      </c>
      <c r="H362">
        <v>3</v>
      </c>
      <c r="I362" t="s">
        <v>118</v>
      </c>
      <c r="J362" t="s">
        <v>3306</v>
      </c>
      <c r="K362">
        <v>0</v>
      </c>
      <c r="L362" s="1">
        <v>132166475972</v>
      </c>
      <c r="M362" t="s">
        <v>25</v>
      </c>
      <c r="N362" t="s">
        <v>25</v>
      </c>
      <c r="O362" t="s">
        <v>25</v>
      </c>
      <c r="P362" t="s">
        <v>25</v>
      </c>
      <c r="R362" s="2">
        <v>31000000</v>
      </c>
      <c r="S362" s="2">
        <v>32000000</v>
      </c>
      <c r="T362" t="s">
        <v>3307</v>
      </c>
      <c r="U362" t="s">
        <v>25</v>
      </c>
    </row>
    <row r="363" spans="1:21" x14ac:dyDescent="0.25">
      <c r="A363" t="b">
        <v>0</v>
      </c>
      <c r="B363" t="s">
        <v>25</v>
      </c>
      <c r="C363" t="s">
        <v>2902</v>
      </c>
      <c r="D363" t="s">
        <v>1964</v>
      </c>
      <c r="F363">
        <v>1</v>
      </c>
      <c r="G363">
        <v>1</v>
      </c>
      <c r="H363">
        <v>2</v>
      </c>
      <c r="I363" t="s">
        <v>98</v>
      </c>
      <c r="J363" t="s">
        <v>2903</v>
      </c>
      <c r="K363">
        <v>0</v>
      </c>
      <c r="L363" s="1">
        <v>168977146892</v>
      </c>
      <c r="M363" t="s">
        <v>188</v>
      </c>
      <c r="N363" t="s">
        <v>25</v>
      </c>
      <c r="O363" t="s">
        <v>188</v>
      </c>
      <c r="P363" t="s">
        <v>25</v>
      </c>
      <c r="R363" s="2">
        <v>2300000</v>
      </c>
      <c r="S363" s="2">
        <v>3600000</v>
      </c>
      <c r="T363" t="s">
        <v>3308</v>
      </c>
      <c r="U363" t="s">
        <v>25</v>
      </c>
    </row>
    <row r="364" spans="1:21" x14ac:dyDescent="0.25">
      <c r="A364" t="b">
        <v>0</v>
      </c>
      <c r="B364" t="s">
        <v>25</v>
      </c>
      <c r="C364" t="s">
        <v>3309</v>
      </c>
      <c r="D364" t="s">
        <v>3310</v>
      </c>
      <c r="F364">
        <v>1</v>
      </c>
      <c r="G364">
        <v>1</v>
      </c>
      <c r="H364">
        <v>3</v>
      </c>
      <c r="I364" t="s">
        <v>216</v>
      </c>
      <c r="J364" t="s">
        <v>3311</v>
      </c>
      <c r="K364">
        <v>4</v>
      </c>
      <c r="L364" s="1">
        <v>163089113177</v>
      </c>
      <c r="M364" t="s">
        <v>188</v>
      </c>
      <c r="N364" t="s">
        <v>25</v>
      </c>
      <c r="O364" t="s">
        <v>188</v>
      </c>
      <c r="P364" t="s">
        <v>25</v>
      </c>
      <c r="Q364" t="s">
        <v>3312</v>
      </c>
      <c r="R364" s="2">
        <v>1800000</v>
      </c>
      <c r="S364" s="2">
        <v>2200000</v>
      </c>
      <c r="T364" t="s">
        <v>3313</v>
      </c>
      <c r="U364" t="s">
        <v>25</v>
      </c>
    </row>
    <row r="365" spans="1:21" x14ac:dyDescent="0.25">
      <c r="A365" t="b">
        <v>0</v>
      </c>
      <c r="B365" t="s">
        <v>25</v>
      </c>
      <c r="C365" t="s">
        <v>3314</v>
      </c>
      <c r="F365">
        <v>1</v>
      </c>
      <c r="G365">
        <v>1</v>
      </c>
      <c r="H365">
        <v>1</v>
      </c>
      <c r="I365" t="s">
        <v>407</v>
      </c>
      <c r="J365" t="s">
        <v>3315</v>
      </c>
      <c r="K365">
        <v>0</v>
      </c>
      <c r="L365" s="1">
        <v>155861798776</v>
      </c>
      <c r="M365" t="s">
        <v>25</v>
      </c>
      <c r="N365" t="s">
        <v>424</v>
      </c>
      <c r="O365" t="s">
        <v>25</v>
      </c>
      <c r="P365" t="s">
        <v>424</v>
      </c>
      <c r="R365" s="2">
        <v>12000000</v>
      </c>
      <c r="T365" t="s">
        <v>3316</v>
      </c>
      <c r="U365" t="s">
        <v>25</v>
      </c>
    </row>
    <row r="366" spans="1:21" x14ac:dyDescent="0.25">
      <c r="A366" t="b">
        <v>0</v>
      </c>
      <c r="B366" t="s">
        <v>25</v>
      </c>
      <c r="C366" t="s">
        <v>3317</v>
      </c>
      <c r="D366" t="s">
        <v>1964</v>
      </c>
      <c r="F366">
        <v>1</v>
      </c>
      <c r="G366">
        <v>1</v>
      </c>
      <c r="H366">
        <v>2</v>
      </c>
      <c r="I366" t="s">
        <v>448</v>
      </c>
      <c r="J366" t="s">
        <v>3318</v>
      </c>
      <c r="K366">
        <v>0</v>
      </c>
      <c r="L366" s="1">
        <v>134155532828</v>
      </c>
      <c r="M366" t="s">
        <v>25</v>
      </c>
      <c r="N366" t="s">
        <v>25</v>
      </c>
      <c r="O366" t="s">
        <v>25</v>
      </c>
      <c r="P366" t="s">
        <v>25</v>
      </c>
      <c r="R366" s="2">
        <v>200000</v>
      </c>
      <c r="T366" t="s">
        <v>3319</v>
      </c>
      <c r="U366" t="s">
        <v>25</v>
      </c>
    </row>
    <row r="367" spans="1:21" x14ac:dyDescent="0.25">
      <c r="A367" t="b">
        <v>0</v>
      </c>
      <c r="B367" t="s">
        <v>25</v>
      </c>
      <c r="C367" t="s">
        <v>3320</v>
      </c>
      <c r="D367" t="s">
        <v>1964</v>
      </c>
      <c r="F367">
        <v>1</v>
      </c>
      <c r="G367">
        <v>1</v>
      </c>
      <c r="H367">
        <v>2</v>
      </c>
      <c r="I367" t="s">
        <v>550</v>
      </c>
      <c r="J367" t="s">
        <v>3321</v>
      </c>
      <c r="K367">
        <v>0</v>
      </c>
      <c r="L367" s="1">
        <v>153574486034</v>
      </c>
      <c r="M367" t="s">
        <v>25</v>
      </c>
      <c r="N367" t="s">
        <v>188</v>
      </c>
      <c r="O367" t="s">
        <v>25</v>
      </c>
      <c r="P367" t="s">
        <v>188</v>
      </c>
      <c r="R367" s="2">
        <v>670000</v>
      </c>
      <c r="S367" s="2">
        <v>1000000</v>
      </c>
      <c r="T367" t="s">
        <v>3322</v>
      </c>
      <c r="U367" t="s">
        <v>25</v>
      </c>
    </row>
    <row r="368" spans="1:21" x14ac:dyDescent="0.25">
      <c r="A368" t="b">
        <v>0</v>
      </c>
      <c r="B368" t="s">
        <v>25</v>
      </c>
      <c r="C368" t="s">
        <v>3323</v>
      </c>
      <c r="D368" t="s">
        <v>3324</v>
      </c>
      <c r="F368">
        <v>2</v>
      </c>
      <c r="G368">
        <v>4</v>
      </c>
      <c r="H368">
        <v>3</v>
      </c>
      <c r="I368" t="s">
        <v>2451</v>
      </c>
      <c r="J368" t="s">
        <v>3325</v>
      </c>
      <c r="K368">
        <v>5</v>
      </c>
      <c r="L368" s="1">
        <v>186807122129</v>
      </c>
      <c r="M368" t="s">
        <v>25</v>
      </c>
      <c r="N368" t="s">
        <v>188</v>
      </c>
      <c r="O368" t="s">
        <v>25</v>
      </c>
      <c r="P368" t="s">
        <v>188</v>
      </c>
      <c r="Q368" t="s">
        <v>3326</v>
      </c>
      <c r="R368" s="2">
        <v>1300000</v>
      </c>
      <c r="S368" s="2">
        <v>36000000</v>
      </c>
      <c r="T368" t="s">
        <v>3327</v>
      </c>
      <c r="U368" t="s">
        <v>25</v>
      </c>
    </row>
    <row r="369" spans="1:21" x14ac:dyDescent="0.25">
      <c r="A369" t="b">
        <v>0</v>
      </c>
      <c r="B369" t="s">
        <v>25</v>
      </c>
      <c r="C369" t="s">
        <v>3328</v>
      </c>
      <c r="D369" t="s">
        <v>2615</v>
      </c>
      <c r="F369">
        <v>1</v>
      </c>
      <c r="G369">
        <v>1</v>
      </c>
      <c r="H369">
        <v>2</v>
      </c>
      <c r="I369" t="s">
        <v>258</v>
      </c>
      <c r="J369" t="s">
        <v>3329</v>
      </c>
      <c r="K369">
        <v>1</v>
      </c>
      <c r="L369" s="1">
        <v>136464408403</v>
      </c>
      <c r="M369" t="s">
        <v>25</v>
      </c>
      <c r="N369" t="s">
        <v>25</v>
      </c>
      <c r="O369" t="s">
        <v>25</v>
      </c>
      <c r="P369" t="s">
        <v>25</v>
      </c>
      <c r="Q369" t="s">
        <v>2617</v>
      </c>
      <c r="R369" s="2">
        <v>2900000</v>
      </c>
      <c r="S369" s="2">
        <v>4100000</v>
      </c>
      <c r="T369" t="s">
        <v>3330</v>
      </c>
      <c r="U369" t="s">
        <v>25</v>
      </c>
    </row>
    <row r="370" spans="1:21" x14ac:dyDescent="0.25">
      <c r="A370" t="b">
        <v>0</v>
      </c>
      <c r="B370" t="s">
        <v>25</v>
      </c>
      <c r="C370" t="s">
        <v>3075</v>
      </c>
      <c r="D370" t="s">
        <v>3331</v>
      </c>
      <c r="E370" t="s">
        <v>3332</v>
      </c>
      <c r="F370">
        <v>1</v>
      </c>
      <c r="G370">
        <v>1</v>
      </c>
      <c r="H370">
        <v>4</v>
      </c>
      <c r="I370" t="s">
        <v>42</v>
      </c>
      <c r="J370" t="s">
        <v>3078</v>
      </c>
      <c r="K370">
        <v>5</v>
      </c>
      <c r="L370" s="1">
        <v>363697347025</v>
      </c>
      <c r="M370" t="s">
        <v>424</v>
      </c>
      <c r="N370" t="s">
        <v>25</v>
      </c>
      <c r="O370" t="s">
        <v>424</v>
      </c>
      <c r="P370" t="s">
        <v>25</v>
      </c>
      <c r="S370" s="2">
        <v>6000000</v>
      </c>
      <c r="T370" t="s">
        <v>3333</v>
      </c>
      <c r="U370" t="s">
        <v>25</v>
      </c>
    </row>
    <row r="371" spans="1:21" x14ac:dyDescent="0.25">
      <c r="A371" t="b">
        <v>0</v>
      </c>
      <c r="B371" t="s">
        <v>25</v>
      </c>
      <c r="C371" t="s">
        <v>3334</v>
      </c>
      <c r="F371">
        <v>1</v>
      </c>
      <c r="G371">
        <v>1</v>
      </c>
      <c r="H371">
        <v>2</v>
      </c>
      <c r="I371" t="s">
        <v>620</v>
      </c>
      <c r="J371" t="s">
        <v>3335</v>
      </c>
      <c r="K371">
        <v>0</v>
      </c>
      <c r="L371" s="1">
        <v>150071764226</v>
      </c>
      <c r="M371" t="s">
        <v>188</v>
      </c>
      <c r="N371" t="s">
        <v>25</v>
      </c>
      <c r="O371" t="s">
        <v>188</v>
      </c>
      <c r="P371" t="s">
        <v>25</v>
      </c>
      <c r="R371" s="2">
        <v>3000000</v>
      </c>
      <c r="S371" s="2">
        <v>4000000</v>
      </c>
      <c r="T371" t="s">
        <v>3336</v>
      </c>
      <c r="U371" t="s">
        <v>25</v>
      </c>
    </row>
    <row r="372" spans="1:21" x14ac:dyDescent="0.25">
      <c r="A372" t="b">
        <v>0</v>
      </c>
      <c r="B372" t="s">
        <v>25</v>
      </c>
      <c r="C372" t="s">
        <v>3337</v>
      </c>
      <c r="D372" t="s">
        <v>1964</v>
      </c>
      <c r="F372">
        <v>1</v>
      </c>
      <c r="G372">
        <v>1</v>
      </c>
      <c r="H372">
        <v>2</v>
      </c>
      <c r="I372" t="s">
        <v>89</v>
      </c>
      <c r="J372" t="s">
        <v>3338</v>
      </c>
      <c r="K372">
        <v>0</v>
      </c>
      <c r="L372" s="1">
        <v>133763318472</v>
      </c>
      <c r="M372" t="s">
        <v>25</v>
      </c>
      <c r="N372" t="s">
        <v>188</v>
      </c>
      <c r="O372" t="s">
        <v>25</v>
      </c>
      <c r="P372" t="s">
        <v>188</v>
      </c>
      <c r="R372" s="2">
        <v>4300000</v>
      </c>
      <c r="S372" s="2">
        <v>6800000</v>
      </c>
      <c r="T372" t="s">
        <v>3339</v>
      </c>
      <c r="U372" t="s">
        <v>25</v>
      </c>
    </row>
    <row r="373" spans="1:21" x14ac:dyDescent="0.25">
      <c r="A373" t="b">
        <v>0</v>
      </c>
      <c r="B373" t="s">
        <v>25</v>
      </c>
      <c r="C373" t="s">
        <v>3340</v>
      </c>
      <c r="D373" t="s">
        <v>2081</v>
      </c>
      <c r="F373">
        <v>1</v>
      </c>
      <c r="G373">
        <v>1</v>
      </c>
      <c r="H373">
        <v>3</v>
      </c>
      <c r="I373" t="s">
        <v>121</v>
      </c>
      <c r="J373" t="s">
        <v>3341</v>
      </c>
      <c r="K373">
        <v>2</v>
      </c>
      <c r="L373" s="1">
        <v>327553118509</v>
      </c>
      <c r="M373" t="s">
        <v>188</v>
      </c>
      <c r="N373" t="s">
        <v>25</v>
      </c>
      <c r="O373" t="s">
        <v>188</v>
      </c>
      <c r="P373" t="s">
        <v>25</v>
      </c>
      <c r="Q373" t="s">
        <v>2083</v>
      </c>
      <c r="R373" s="2">
        <v>7000000</v>
      </c>
      <c r="S373" s="2">
        <v>9500000</v>
      </c>
      <c r="T373" t="s">
        <v>3342</v>
      </c>
      <c r="U373" t="s">
        <v>25</v>
      </c>
    </row>
    <row r="374" spans="1:21" x14ac:dyDescent="0.25">
      <c r="A374" t="b">
        <v>0</v>
      </c>
      <c r="B374" t="s">
        <v>25</v>
      </c>
      <c r="C374" t="s">
        <v>3343</v>
      </c>
      <c r="D374" t="s">
        <v>2706</v>
      </c>
      <c r="F374">
        <v>1</v>
      </c>
      <c r="G374">
        <v>1</v>
      </c>
      <c r="H374">
        <v>2</v>
      </c>
      <c r="I374" t="s">
        <v>160</v>
      </c>
      <c r="J374" t="s">
        <v>3344</v>
      </c>
      <c r="K374">
        <v>2</v>
      </c>
      <c r="L374" s="1">
        <v>176288577093</v>
      </c>
      <c r="M374" t="s">
        <v>25</v>
      </c>
      <c r="N374" t="s">
        <v>25</v>
      </c>
      <c r="O374" t="s">
        <v>25</v>
      </c>
      <c r="P374" t="s">
        <v>25</v>
      </c>
      <c r="Q374" t="s">
        <v>2170</v>
      </c>
      <c r="R374" s="2">
        <v>2800000</v>
      </c>
      <c r="T374" t="s">
        <v>3345</v>
      </c>
      <c r="U374" t="s">
        <v>25</v>
      </c>
    </row>
    <row r="375" spans="1:21" x14ac:dyDescent="0.25">
      <c r="A375" t="b">
        <v>0</v>
      </c>
      <c r="B375" t="s">
        <v>25</v>
      </c>
      <c r="C375" t="s">
        <v>3346</v>
      </c>
      <c r="D375" t="s">
        <v>3347</v>
      </c>
      <c r="F375">
        <v>2</v>
      </c>
      <c r="G375">
        <v>2</v>
      </c>
      <c r="H375">
        <v>1</v>
      </c>
      <c r="I375" t="s">
        <v>2054</v>
      </c>
      <c r="J375" t="s">
        <v>3348</v>
      </c>
      <c r="K375">
        <v>5</v>
      </c>
      <c r="L375" s="1">
        <v>210207642592</v>
      </c>
      <c r="M375" t="s">
        <v>424</v>
      </c>
      <c r="N375" t="s">
        <v>25</v>
      </c>
      <c r="O375" t="s">
        <v>424</v>
      </c>
      <c r="P375" t="s">
        <v>25</v>
      </c>
      <c r="Q375" t="s">
        <v>3349</v>
      </c>
      <c r="T375" t="s">
        <v>3350</v>
      </c>
      <c r="U375" t="s">
        <v>25</v>
      </c>
    </row>
    <row r="376" spans="1:21" x14ac:dyDescent="0.25">
      <c r="A376" t="b">
        <v>0</v>
      </c>
      <c r="B376" t="s">
        <v>25</v>
      </c>
      <c r="C376" t="s">
        <v>3351</v>
      </c>
      <c r="D376" t="s">
        <v>1964</v>
      </c>
      <c r="F376">
        <v>1</v>
      </c>
      <c r="G376">
        <v>1</v>
      </c>
      <c r="H376">
        <v>2</v>
      </c>
      <c r="I376" t="s">
        <v>515</v>
      </c>
      <c r="J376" t="s">
        <v>3352</v>
      </c>
      <c r="K376">
        <v>0</v>
      </c>
      <c r="L376" s="1">
        <v>12736283742</v>
      </c>
      <c r="M376" t="s">
        <v>25</v>
      </c>
      <c r="N376" t="s">
        <v>25</v>
      </c>
      <c r="O376" t="s">
        <v>25</v>
      </c>
      <c r="P376" t="s">
        <v>25</v>
      </c>
      <c r="R376" s="2">
        <v>1900000</v>
      </c>
      <c r="S376" s="2">
        <v>2300000</v>
      </c>
      <c r="T376" t="s">
        <v>3353</v>
      </c>
      <c r="U376" t="s">
        <v>25</v>
      </c>
    </row>
    <row r="377" spans="1:21" x14ac:dyDescent="0.25">
      <c r="A377" t="b">
        <v>0</v>
      </c>
      <c r="B377" t="s">
        <v>25</v>
      </c>
      <c r="C377" t="s">
        <v>2167</v>
      </c>
      <c r="D377" t="s">
        <v>3354</v>
      </c>
      <c r="F377">
        <v>1</v>
      </c>
      <c r="G377">
        <v>1</v>
      </c>
      <c r="H377">
        <v>1</v>
      </c>
      <c r="I377" t="s">
        <v>27</v>
      </c>
      <c r="J377" t="s">
        <v>2169</v>
      </c>
      <c r="K377">
        <v>2</v>
      </c>
      <c r="L377" s="1">
        <v>155081729751</v>
      </c>
      <c r="M377" t="s">
        <v>424</v>
      </c>
      <c r="N377" t="s">
        <v>25</v>
      </c>
      <c r="O377" t="s">
        <v>424</v>
      </c>
      <c r="P377" t="s">
        <v>25</v>
      </c>
      <c r="Q377" t="s">
        <v>3355</v>
      </c>
      <c r="S377" s="2">
        <v>30000000</v>
      </c>
      <c r="T377" t="s">
        <v>3356</v>
      </c>
      <c r="U377" t="s">
        <v>25</v>
      </c>
    </row>
    <row r="378" spans="1:21" x14ac:dyDescent="0.25">
      <c r="A378" t="b">
        <v>0</v>
      </c>
      <c r="B378" t="s">
        <v>25</v>
      </c>
      <c r="C378" t="s">
        <v>3357</v>
      </c>
      <c r="D378" t="s">
        <v>3358</v>
      </c>
      <c r="F378">
        <v>1</v>
      </c>
      <c r="G378">
        <v>1</v>
      </c>
      <c r="H378">
        <v>2</v>
      </c>
      <c r="I378" t="s">
        <v>60</v>
      </c>
      <c r="J378" t="s">
        <v>3359</v>
      </c>
      <c r="K378">
        <v>4</v>
      </c>
      <c r="L378" s="1">
        <v>171299453447</v>
      </c>
      <c r="M378" t="s">
        <v>25</v>
      </c>
      <c r="N378" t="s">
        <v>188</v>
      </c>
      <c r="O378" t="s">
        <v>25</v>
      </c>
      <c r="P378" t="s">
        <v>188</v>
      </c>
      <c r="Q378" t="s">
        <v>3360</v>
      </c>
      <c r="R378" s="2">
        <v>2500000</v>
      </c>
      <c r="S378" s="2">
        <v>1000000</v>
      </c>
      <c r="T378" t="s">
        <v>3361</v>
      </c>
      <c r="U378" t="s">
        <v>25</v>
      </c>
    </row>
    <row r="379" spans="1:21" x14ac:dyDescent="0.25">
      <c r="A379" t="b">
        <v>0</v>
      </c>
      <c r="B379" t="s">
        <v>25</v>
      </c>
      <c r="C379" t="s">
        <v>3362</v>
      </c>
      <c r="F379">
        <v>1</v>
      </c>
      <c r="G379">
        <v>1</v>
      </c>
      <c r="H379">
        <v>4</v>
      </c>
      <c r="I379" t="s">
        <v>154</v>
      </c>
      <c r="J379" t="s">
        <v>3363</v>
      </c>
      <c r="K379">
        <v>0</v>
      </c>
      <c r="L379" s="1">
        <v>84250942824</v>
      </c>
      <c r="M379" t="s">
        <v>25</v>
      </c>
      <c r="N379" t="s">
        <v>25</v>
      </c>
      <c r="O379" t="s">
        <v>25</v>
      </c>
      <c r="P379" t="s">
        <v>25</v>
      </c>
      <c r="R379" s="2">
        <v>24000000</v>
      </c>
      <c r="S379" s="2">
        <v>32000000</v>
      </c>
      <c r="T379" t="s">
        <v>3364</v>
      </c>
      <c r="U379" t="s">
        <v>25</v>
      </c>
    </row>
    <row r="380" spans="1:21" x14ac:dyDescent="0.25">
      <c r="A380" t="b">
        <v>0</v>
      </c>
      <c r="B380" t="s">
        <v>25</v>
      </c>
      <c r="C380" t="s">
        <v>3365</v>
      </c>
      <c r="D380" t="s">
        <v>3366</v>
      </c>
      <c r="F380">
        <v>1</v>
      </c>
      <c r="G380">
        <v>1</v>
      </c>
      <c r="H380">
        <v>2</v>
      </c>
      <c r="I380" t="s">
        <v>100</v>
      </c>
      <c r="J380" t="s">
        <v>3367</v>
      </c>
      <c r="K380">
        <v>2</v>
      </c>
      <c r="L380" s="1">
        <v>189495451917</v>
      </c>
      <c r="M380" t="s">
        <v>25</v>
      </c>
      <c r="N380" t="s">
        <v>188</v>
      </c>
      <c r="O380" t="s">
        <v>25</v>
      </c>
      <c r="P380" t="s">
        <v>188</v>
      </c>
      <c r="Q380" t="s">
        <v>3368</v>
      </c>
      <c r="R380" s="2">
        <v>12000000</v>
      </c>
      <c r="S380" s="2">
        <v>15000000</v>
      </c>
      <c r="T380" t="s">
        <v>3369</v>
      </c>
      <c r="U380" t="s">
        <v>25</v>
      </c>
    </row>
    <row r="381" spans="1:21" x14ac:dyDescent="0.25">
      <c r="A381" t="b">
        <v>0</v>
      </c>
      <c r="B381" t="s">
        <v>25</v>
      </c>
      <c r="C381" t="s">
        <v>3370</v>
      </c>
      <c r="D381" t="s">
        <v>3297</v>
      </c>
      <c r="F381">
        <v>1</v>
      </c>
      <c r="G381">
        <v>1</v>
      </c>
      <c r="H381">
        <v>3</v>
      </c>
      <c r="I381" t="s">
        <v>477</v>
      </c>
      <c r="J381" t="s">
        <v>3371</v>
      </c>
      <c r="K381">
        <v>1</v>
      </c>
      <c r="L381" s="1">
        <v>21099332828</v>
      </c>
      <c r="M381" t="s">
        <v>25</v>
      </c>
      <c r="N381" t="s">
        <v>25</v>
      </c>
      <c r="O381" t="s">
        <v>25</v>
      </c>
      <c r="P381" t="s">
        <v>25</v>
      </c>
      <c r="Q381" t="s">
        <v>3299</v>
      </c>
      <c r="R381" s="2">
        <v>870000</v>
      </c>
      <c r="S381" s="2">
        <v>2000000</v>
      </c>
      <c r="T381" t="s">
        <v>3369</v>
      </c>
      <c r="U381" t="s">
        <v>25</v>
      </c>
    </row>
    <row r="382" spans="1:21" x14ac:dyDescent="0.25">
      <c r="A382" t="b">
        <v>0</v>
      </c>
      <c r="B382" t="s">
        <v>25</v>
      </c>
      <c r="C382" t="s">
        <v>3372</v>
      </c>
      <c r="D382" t="s">
        <v>3373</v>
      </c>
      <c r="E382" t="s">
        <v>3374</v>
      </c>
      <c r="F382">
        <v>1</v>
      </c>
      <c r="G382">
        <v>1</v>
      </c>
      <c r="H382">
        <v>20</v>
      </c>
      <c r="I382" t="s">
        <v>58</v>
      </c>
      <c r="J382" t="s">
        <v>3375</v>
      </c>
      <c r="K382">
        <v>2</v>
      </c>
      <c r="L382" s="1">
        <v>216217032501</v>
      </c>
      <c r="M382" t="s">
        <v>188</v>
      </c>
      <c r="N382" t="s">
        <v>25</v>
      </c>
      <c r="O382" t="s">
        <v>188</v>
      </c>
      <c r="P382" t="s">
        <v>25</v>
      </c>
      <c r="Q382" t="s">
        <v>3376</v>
      </c>
      <c r="R382" s="2">
        <v>4500000</v>
      </c>
      <c r="S382" s="2">
        <v>7700000</v>
      </c>
      <c r="T382" t="s">
        <v>3377</v>
      </c>
      <c r="U382" t="s">
        <v>25</v>
      </c>
    </row>
    <row r="383" spans="1:21" x14ac:dyDescent="0.25">
      <c r="A383" t="b">
        <v>0</v>
      </c>
      <c r="B383" t="s">
        <v>25</v>
      </c>
      <c r="C383" t="s">
        <v>3378</v>
      </c>
      <c r="D383" t="s">
        <v>2059</v>
      </c>
      <c r="F383">
        <v>1</v>
      </c>
      <c r="G383">
        <v>1</v>
      </c>
      <c r="H383">
        <v>2</v>
      </c>
      <c r="I383" t="s">
        <v>112</v>
      </c>
      <c r="J383" t="s">
        <v>3379</v>
      </c>
      <c r="K383">
        <v>1</v>
      </c>
      <c r="L383" s="1">
        <v>12296636974</v>
      </c>
      <c r="M383" t="s">
        <v>25</v>
      </c>
      <c r="N383" t="s">
        <v>25</v>
      </c>
      <c r="O383" t="s">
        <v>25</v>
      </c>
      <c r="P383" t="s">
        <v>25</v>
      </c>
      <c r="Q383" t="s">
        <v>2061</v>
      </c>
      <c r="R383" s="2">
        <v>12000000</v>
      </c>
      <c r="S383" s="2">
        <v>16000000</v>
      </c>
      <c r="T383" t="s">
        <v>3380</v>
      </c>
      <c r="U383" t="s">
        <v>25</v>
      </c>
    </row>
    <row r="384" spans="1:21" x14ac:dyDescent="0.25">
      <c r="A384" t="b">
        <v>0</v>
      </c>
      <c r="B384" t="s">
        <v>25</v>
      </c>
      <c r="C384" t="s">
        <v>3381</v>
      </c>
      <c r="D384" t="s">
        <v>3382</v>
      </c>
      <c r="E384" t="s">
        <v>3383</v>
      </c>
      <c r="F384">
        <v>1</v>
      </c>
      <c r="G384">
        <v>3</v>
      </c>
      <c r="H384">
        <v>14</v>
      </c>
      <c r="I384" t="s">
        <v>54</v>
      </c>
      <c r="J384" t="s">
        <v>3384</v>
      </c>
      <c r="K384">
        <v>2</v>
      </c>
      <c r="L384" s="1">
        <v>226120235364</v>
      </c>
      <c r="M384" t="s">
        <v>188</v>
      </c>
      <c r="N384" t="s">
        <v>25</v>
      </c>
      <c r="O384" t="s">
        <v>188</v>
      </c>
      <c r="P384" t="s">
        <v>25</v>
      </c>
      <c r="Q384" t="s">
        <v>3385</v>
      </c>
      <c r="R384" s="2">
        <v>20000000</v>
      </c>
      <c r="S384" s="2">
        <v>29000000</v>
      </c>
      <c r="T384" t="s">
        <v>3386</v>
      </c>
      <c r="U384" t="s">
        <v>25</v>
      </c>
    </row>
    <row r="385" spans="1:21" x14ac:dyDescent="0.25">
      <c r="A385" t="b">
        <v>0</v>
      </c>
      <c r="B385" t="s">
        <v>25</v>
      </c>
      <c r="C385" t="s">
        <v>3387</v>
      </c>
      <c r="D385" t="s">
        <v>1964</v>
      </c>
      <c r="F385">
        <v>1</v>
      </c>
      <c r="G385">
        <v>1</v>
      </c>
      <c r="H385">
        <v>2</v>
      </c>
      <c r="I385" t="s">
        <v>370</v>
      </c>
      <c r="J385" t="s">
        <v>3388</v>
      </c>
      <c r="K385">
        <v>0</v>
      </c>
      <c r="L385" s="1">
        <v>137065598589</v>
      </c>
      <c r="M385" t="s">
        <v>25</v>
      </c>
      <c r="N385" t="s">
        <v>25</v>
      </c>
      <c r="O385" t="s">
        <v>25</v>
      </c>
      <c r="P385" t="s">
        <v>25</v>
      </c>
      <c r="R385" s="2">
        <v>730000</v>
      </c>
      <c r="T385" t="s">
        <v>3389</v>
      </c>
      <c r="U385" t="s">
        <v>25</v>
      </c>
    </row>
    <row r="386" spans="1:21" x14ac:dyDescent="0.25">
      <c r="A386" t="b">
        <v>0</v>
      </c>
      <c r="B386" t="s">
        <v>25</v>
      </c>
      <c r="C386" t="s">
        <v>3390</v>
      </c>
      <c r="D386" t="s">
        <v>2442</v>
      </c>
      <c r="F386">
        <v>1</v>
      </c>
      <c r="G386">
        <v>1</v>
      </c>
      <c r="H386">
        <v>2</v>
      </c>
      <c r="I386" t="s">
        <v>180</v>
      </c>
      <c r="J386" t="s">
        <v>3391</v>
      </c>
      <c r="K386">
        <v>1</v>
      </c>
      <c r="L386" s="1">
        <v>109056398341</v>
      </c>
      <c r="M386" t="s">
        <v>25</v>
      </c>
      <c r="N386" t="s">
        <v>25</v>
      </c>
      <c r="O386" t="s">
        <v>25</v>
      </c>
      <c r="P386" t="s">
        <v>25</v>
      </c>
      <c r="Q386" t="s">
        <v>2444</v>
      </c>
      <c r="R386" s="2">
        <v>3800000</v>
      </c>
      <c r="S386" s="2">
        <v>4700000</v>
      </c>
      <c r="T386" t="s">
        <v>3392</v>
      </c>
      <c r="U386" t="s">
        <v>25</v>
      </c>
    </row>
    <row r="387" spans="1:21" x14ac:dyDescent="0.25">
      <c r="A387" t="b">
        <v>0</v>
      </c>
      <c r="B387" t="s">
        <v>25</v>
      </c>
      <c r="C387" t="s">
        <v>3393</v>
      </c>
      <c r="D387" t="s">
        <v>1964</v>
      </c>
      <c r="F387">
        <v>1</v>
      </c>
      <c r="G387">
        <v>1</v>
      </c>
      <c r="H387">
        <v>2</v>
      </c>
      <c r="I387" t="s">
        <v>44</v>
      </c>
      <c r="J387" t="s">
        <v>3394</v>
      </c>
      <c r="K387">
        <v>0</v>
      </c>
      <c r="L387" s="1">
        <v>137368080364</v>
      </c>
      <c r="M387" t="s">
        <v>25</v>
      </c>
      <c r="N387" t="s">
        <v>25</v>
      </c>
      <c r="O387" t="s">
        <v>25</v>
      </c>
      <c r="P387" t="s">
        <v>25</v>
      </c>
      <c r="R387" s="2">
        <v>6800000</v>
      </c>
      <c r="S387" s="2">
        <v>10000000</v>
      </c>
      <c r="T387" t="s">
        <v>3395</v>
      </c>
      <c r="U387" t="s">
        <v>25</v>
      </c>
    </row>
    <row r="388" spans="1:21" x14ac:dyDescent="0.25">
      <c r="A388" t="b">
        <v>0</v>
      </c>
      <c r="B388" t="s">
        <v>25</v>
      </c>
      <c r="C388" t="s">
        <v>3396</v>
      </c>
      <c r="D388" t="s">
        <v>3397</v>
      </c>
      <c r="E388" t="s">
        <v>3398</v>
      </c>
      <c r="F388">
        <v>1</v>
      </c>
      <c r="G388">
        <v>1</v>
      </c>
      <c r="H388">
        <v>7</v>
      </c>
      <c r="I388" t="s">
        <v>58</v>
      </c>
      <c r="J388" t="s">
        <v>3399</v>
      </c>
      <c r="K388">
        <v>5</v>
      </c>
      <c r="L388" s="1">
        <v>358094725543</v>
      </c>
      <c r="M388" t="s">
        <v>424</v>
      </c>
      <c r="N388" t="s">
        <v>25</v>
      </c>
      <c r="O388" t="s">
        <v>424</v>
      </c>
      <c r="P388" t="s">
        <v>25</v>
      </c>
      <c r="Q388" t="s">
        <v>2233</v>
      </c>
      <c r="T388" t="s">
        <v>3400</v>
      </c>
      <c r="U388" t="s">
        <v>25</v>
      </c>
    </row>
    <row r="389" spans="1:21" x14ac:dyDescent="0.25">
      <c r="A389" t="b">
        <v>0</v>
      </c>
      <c r="B389" t="s">
        <v>25</v>
      </c>
      <c r="C389" t="s">
        <v>3401</v>
      </c>
      <c r="D389" t="s">
        <v>2115</v>
      </c>
      <c r="F389">
        <v>1</v>
      </c>
      <c r="G389">
        <v>1</v>
      </c>
      <c r="H389">
        <v>1</v>
      </c>
      <c r="I389" t="s">
        <v>638</v>
      </c>
      <c r="J389" t="s">
        <v>3402</v>
      </c>
      <c r="K389">
        <v>1</v>
      </c>
      <c r="L389" s="1">
        <v>154974927728</v>
      </c>
      <c r="M389" t="s">
        <v>424</v>
      </c>
      <c r="N389" t="s">
        <v>25</v>
      </c>
      <c r="O389" t="s">
        <v>424</v>
      </c>
      <c r="P389" t="s">
        <v>25</v>
      </c>
      <c r="Q389" t="s">
        <v>2117</v>
      </c>
      <c r="S389" s="2">
        <v>1400000</v>
      </c>
      <c r="T389" t="s">
        <v>3403</v>
      </c>
      <c r="U389" t="s">
        <v>25</v>
      </c>
    </row>
    <row r="390" spans="1:21" x14ac:dyDescent="0.25">
      <c r="A390" t="b">
        <v>0</v>
      </c>
      <c r="B390" t="s">
        <v>25</v>
      </c>
      <c r="C390" t="s">
        <v>3404</v>
      </c>
      <c r="D390" t="s">
        <v>3405</v>
      </c>
      <c r="F390">
        <v>8</v>
      </c>
      <c r="G390">
        <v>11</v>
      </c>
      <c r="H390">
        <v>3</v>
      </c>
      <c r="I390" t="s">
        <v>3406</v>
      </c>
      <c r="J390" t="s">
        <v>3407</v>
      </c>
      <c r="K390">
        <v>4</v>
      </c>
      <c r="L390" s="1">
        <v>172891667775</v>
      </c>
      <c r="M390" t="s">
        <v>25</v>
      </c>
      <c r="N390" t="s">
        <v>188</v>
      </c>
      <c r="O390" t="s">
        <v>25</v>
      </c>
      <c r="P390" t="s">
        <v>188</v>
      </c>
      <c r="Q390" t="s">
        <v>3408</v>
      </c>
      <c r="R390" s="2">
        <v>9600000</v>
      </c>
      <c r="S390" s="2">
        <v>12000000</v>
      </c>
      <c r="T390" t="s">
        <v>3409</v>
      </c>
      <c r="U390" t="s">
        <v>25</v>
      </c>
    </row>
    <row r="391" spans="1:21" x14ac:dyDescent="0.25">
      <c r="A391" t="b">
        <v>0</v>
      </c>
      <c r="B391" t="s">
        <v>25</v>
      </c>
      <c r="C391" t="s">
        <v>3410</v>
      </c>
      <c r="D391" t="s">
        <v>1964</v>
      </c>
      <c r="F391">
        <v>1</v>
      </c>
      <c r="G391">
        <v>1</v>
      </c>
      <c r="H391">
        <v>2</v>
      </c>
      <c r="I391" t="s">
        <v>382</v>
      </c>
      <c r="J391" t="s">
        <v>3411</v>
      </c>
      <c r="K391">
        <v>0</v>
      </c>
      <c r="L391" s="1">
        <v>163969830402</v>
      </c>
      <c r="M391" t="s">
        <v>25</v>
      </c>
      <c r="N391" t="s">
        <v>25</v>
      </c>
      <c r="O391" t="s">
        <v>25</v>
      </c>
      <c r="P391" t="s">
        <v>25</v>
      </c>
      <c r="R391" s="2">
        <v>1600000</v>
      </c>
      <c r="S391" s="2">
        <v>2000000</v>
      </c>
      <c r="T391" t="s">
        <v>3412</v>
      </c>
      <c r="U391" t="s">
        <v>25</v>
      </c>
    </row>
    <row r="392" spans="1:21" x14ac:dyDescent="0.25">
      <c r="A392" t="b">
        <v>0</v>
      </c>
      <c r="B392" t="s">
        <v>25</v>
      </c>
      <c r="C392" t="s">
        <v>3413</v>
      </c>
      <c r="D392" t="s">
        <v>2115</v>
      </c>
      <c r="F392">
        <v>1</v>
      </c>
      <c r="G392">
        <v>1</v>
      </c>
      <c r="H392">
        <v>2</v>
      </c>
      <c r="I392" t="s">
        <v>254</v>
      </c>
      <c r="J392" t="s">
        <v>3414</v>
      </c>
      <c r="K392">
        <v>1</v>
      </c>
      <c r="L392" s="1">
        <v>13176698454</v>
      </c>
      <c r="M392" t="s">
        <v>188</v>
      </c>
      <c r="N392" t="s">
        <v>25</v>
      </c>
      <c r="O392" t="s">
        <v>188</v>
      </c>
      <c r="P392" t="s">
        <v>25</v>
      </c>
      <c r="Q392" t="s">
        <v>2117</v>
      </c>
      <c r="R392" s="2">
        <v>1600000</v>
      </c>
      <c r="S392" s="2">
        <v>1500000</v>
      </c>
      <c r="T392" t="s">
        <v>3412</v>
      </c>
      <c r="U392" t="s">
        <v>25</v>
      </c>
    </row>
    <row r="393" spans="1:21" x14ac:dyDescent="0.25">
      <c r="A393" t="b">
        <v>0</v>
      </c>
      <c r="B393" t="s">
        <v>25</v>
      </c>
      <c r="C393" t="s">
        <v>3415</v>
      </c>
      <c r="D393" t="s">
        <v>2029</v>
      </c>
      <c r="E393" t="s">
        <v>3416</v>
      </c>
      <c r="F393">
        <v>1</v>
      </c>
      <c r="G393">
        <v>1</v>
      </c>
      <c r="H393">
        <v>6</v>
      </c>
      <c r="I393" t="s">
        <v>112</v>
      </c>
      <c r="J393" t="s">
        <v>3417</v>
      </c>
      <c r="K393">
        <v>6</v>
      </c>
      <c r="L393" s="1">
        <v>246337182025</v>
      </c>
      <c r="M393" t="s">
        <v>188</v>
      </c>
      <c r="N393" t="s">
        <v>25</v>
      </c>
      <c r="O393" t="s">
        <v>188</v>
      </c>
      <c r="P393" t="s">
        <v>25</v>
      </c>
      <c r="Q393" t="s">
        <v>2233</v>
      </c>
      <c r="R393" s="2">
        <v>28000000</v>
      </c>
      <c r="S393" s="2">
        <v>30000000</v>
      </c>
      <c r="T393" t="s">
        <v>3418</v>
      </c>
      <c r="U393" t="s">
        <v>25</v>
      </c>
    </row>
    <row r="394" spans="1:21" x14ac:dyDescent="0.25">
      <c r="A394" t="b">
        <v>0</v>
      </c>
      <c r="B394" t="s">
        <v>25</v>
      </c>
      <c r="C394" t="s">
        <v>3419</v>
      </c>
      <c r="D394" t="s">
        <v>2442</v>
      </c>
      <c r="F394">
        <v>1</v>
      </c>
      <c r="G394">
        <v>1</v>
      </c>
      <c r="H394">
        <v>2</v>
      </c>
      <c r="I394" t="s">
        <v>106</v>
      </c>
      <c r="J394" t="s">
        <v>3420</v>
      </c>
      <c r="K394">
        <v>1</v>
      </c>
      <c r="L394" s="1">
        <v>150671831153</v>
      </c>
      <c r="M394" t="s">
        <v>188</v>
      </c>
      <c r="N394" t="s">
        <v>25</v>
      </c>
      <c r="O394" t="s">
        <v>188</v>
      </c>
      <c r="P394" t="s">
        <v>25</v>
      </c>
      <c r="Q394" t="s">
        <v>2444</v>
      </c>
      <c r="R394" s="2">
        <v>610000</v>
      </c>
      <c r="S394" s="2">
        <v>860000</v>
      </c>
      <c r="T394" t="s">
        <v>3421</v>
      </c>
      <c r="U394" t="s">
        <v>25</v>
      </c>
    </row>
    <row r="395" spans="1:21" x14ac:dyDescent="0.25">
      <c r="A395" t="b">
        <v>0</v>
      </c>
      <c r="B395" t="s">
        <v>25</v>
      </c>
      <c r="C395" t="s">
        <v>3422</v>
      </c>
      <c r="D395" t="s">
        <v>3423</v>
      </c>
      <c r="E395" t="s">
        <v>3424</v>
      </c>
      <c r="F395">
        <v>1</v>
      </c>
      <c r="G395">
        <v>1</v>
      </c>
      <c r="H395">
        <v>2</v>
      </c>
      <c r="I395" t="s">
        <v>116</v>
      </c>
      <c r="J395" t="s">
        <v>3425</v>
      </c>
      <c r="K395">
        <v>4</v>
      </c>
      <c r="L395" s="1">
        <v>161691186729</v>
      </c>
      <c r="M395" t="s">
        <v>25</v>
      </c>
      <c r="N395" t="s">
        <v>25</v>
      </c>
      <c r="O395" t="s">
        <v>25</v>
      </c>
      <c r="P395" t="s">
        <v>25</v>
      </c>
      <c r="Q395" t="s">
        <v>3426</v>
      </c>
      <c r="R395" s="2">
        <v>670000</v>
      </c>
      <c r="S395" s="2">
        <v>850000</v>
      </c>
      <c r="T395" t="s">
        <v>3427</v>
      </c>
      <c r="U395" t="s">
        <v>25</v>
      </c>
    </row>
    <row r="396" spans="1:21" x14ac:dyDescent="0.25">
      <c r="A396" t="b">
        <v>0</v>
      </c>
      <c r="B396" t="s">
        <v>25</v>
      </c>
      <c r="C396" t="s">
        <v>3323</v>
      </c>
      <c r="D396" t="s">
        <v>3428</v>
      </c>
      <c r="E396" t="s">
        <v>3429</v>
      </c>
      <c r="F396">
        <v>2</v>
      </c>
      <c r="G396">
        <v>4</v>
      </c>
      <c r="H396">
        <v>4</v>
      </c>
      <c r="I396" t="s">
        <v>2451</v>
      </c>
      <c r="J396" t="s">
        <v>3325</v>
      </c>
      <c r="K396">
        <v>5</v>
      </c>
      <c r="L396" s="1">
        <v>185405557129</v>
      </c>
      <c r="M396" t="s">
        <v>188</v>
      </c>
      <c r="N396" t="s">
        <v>25</v>
      </c>
      <c r="O396" t="s">
        <v>188</v>
      </c>
      <c r="P396" t="s">
        <v>25</v>
      </c>
      <c r="Q396" t="s">
        <v>3430</v>
      </c>
      <c r="R396" s="2">
        <v>3200000</v>
      </c>
      <c r="S396" s="2">
        <v>51000000</v>
      </c>
      <c r="T396" t="s">
        <v>3431</v>
      </c>
      <c r="U396" t="s">
        <v>25</v>
      </c>
    </row>
    <row r="397" spans="1:21" x14ac:dyDescent="0.25">
      <c r="A397" t="b">
        <v>0</v>
      </c>
      <c r="B397" t="s">
        <v>25</v>
      </c>
      <c r="C397" t="s">
        <v>3432</v>
      </c>
      <c r="D397" t="s">
        <v>2476</v>
      </c>
      <c r="E397" t="s">
        <v>3433</v>
      </c>
      <c r="F397">
        <v>1</v>
      </c>
      <c r="G397">
        <v>1</v>
      </c>
      <c r="H397">
        <v>4</v>
      </c>
      <c r="I397" t="s">
        <v>73</v>
      </c>
      <c r="J397" t="s">
        <v>3434</v>
      </c>
      <c r="K397">
        <v>3</v>
      </c>
      <c r="L397" s="1">
        <v>14317954403</v>
      </c>
      <c r="M397" t="s">
        <v>25</v>
      </c>
      <c r="N397" t="s">
        <v>25</v>
      </c>
      <c r="O397" t="s">
        <v>25</v>
      </c>
      <c r="P397" t="s">
        <v>25</v>
      </c>
      <c r="Q397" t="s">
        <v>3435</v>
      </c>
      <c r="S397" s="2">
        <v>1500000</v>
      </c>
      <c r="T397" t="s">
        <v>3436</v>
      </c>
      <c r="U397" t="s">
        <v>25</v>
      </c>
    </row>
    <row r="398" spans="1:21" x14ac:dyDescent="0.25">
      <c r="A398" t="b">
        <v>0</v>
      </c>
      <c r="B398" t="s">
        <v>25</v>
      </c>
      <c r="C398" t="s">
        <v>2448</v>
      </c>
      <c r="D398" t="s">
        <v>3437</v>
      </c>
      <c r="F398">
        <v>2</v>
      </c>
      <c r="G398">
        <v>4</v>
      </c>
      <c r="H398">
        <v>2</v>
      </c>
      <c r="I398" t="s">
        <v>2451</v>
      </c>
      <c r="J398" t="s">
        <v>2452</v>
      </c>
      <c r="K398">
        <v>4</v>
      </c>
      <c r="L398" s="1">
        <v>159089621689</v>
      </c>
      <c r="M398" t="s">
        <v>25</v>
      </c>
      <c r="N398" t="s">
        <v>25</v>
      </c>
      <c r="O398" t="s">
        <v>25</v>
      </c>
      <c r="P398" t="s">
        <v>25</v>
      </c>
      <c r="Q398" t="s">
        <v>3438</v>
      </c>
      <c r="R398" s="2">
        <v>3900000</v>
      </c>
      <c r="S398" s="2">
        <v>5200000</v>
      </c>
      <c r="T398" t="s">
        <v>3439</v>
      </c>
      <c r="U398" t="s">
        <v>25</v>
      </c>
    </row>
    <row r="399" spans="1:21" x14ac:dyDescent="0.25">
      <c r="A399" t="b">
        <v>0</v>
      </c>
      <c r="B399" t="s">
        <v>25</v>
      </c>
      <c r="C399" t="s">
        <v>3080</v>
      </c>
      <c r="D399" t="s">
        <v>3440</v>
      </c>
      <c r="E399" t="s">
        <v>3441</v>
      </c>
      <c r="F399">
        <v>2</v>
      </c>
      <c r="G399">
        <v>3</v>
      </c>
      <c r="H399">
        <v>7</v>
      </c>
      <c r="I399" t="s">
        <v>2303</v>
      </c>
      <c r="J399" t="s">
        <v>3083</v>
      </c>
      <c r="K399">
        <v>5</v>
      </c>
      <c r="L399" s="1">
        <v>358094725531</v>
      </c>
      <c r="M399" t="s">
        <v>188</v>
      </c>
      <c r="N399" t="s">
        <v>25</v>
      </c>
      <c r="O399" t="s">
        <v>188</v>
      </c>
      <c r="P399" t="s">
        <v>25</v>
      </c>
      <c r="Q399" t="s">
        <v>2233</v>
      </c>
      <c r="R399" s="2">
        <v>1800000</v>
      </c>
      <c r="T399" t="s">
        <v>3442</v>
      </c>
      <c r="U399" t="s">
        <v>25</v>
      </c>
    </row>
    <row r="400" spans="1:21" x14ac:dyDescent="0.25">
      <c r="A400" t="b">
        <v>0</v>
      </c>
      <c r="B400" t="s">
        <v>25</v>
      </c>
      <c r="C400" t="s">
        <v>3443</v>
      </c>
      <c r="D400" t="s">
        <v>1964</v>
      </c>
      <c r="F400">
        <v>1</v>
      </c>
      <c r="G400">
        <v>1</v>
      </c>
      <c r="H400">
        <v>2</v>
      </c>
      <c r="I400" t="s">
        <v>658</v>
      </c>
      <c r="J400" t="s">
        <v>3444</v>
      </c>
      <c r="K400">
        <v>0</v>
      </c>
      <c r="L400" s="1">
        <v>116460076251</v>
      </c>
      <c r="M400" t="s">
        <v>25</v>
      </c>
      <c r="N400" t="s">
        <v>188</v>
      </c>
      <c r="O400" t="s">
        <v>25</v>
      </c>
      <c r="P400" t="s">
        <v>188</v>
      </c>
      <c r="R400" s="2">
        <v>2400000</v>
      </c>
      <c r="S400" s="2">
        <v>2500000</v>
      </c>
      <c r="T400" t="s">
        <v>721</v>
      </c>
      <c r="U400" t="s">
        <v>25</v>
      </c>
    </row>
    <row r="401" spans="1:21" x14ac:dyDescent="0.25">
      <c r="A401" t="b">
        <v>0</v>
      </c>
      <c r="B401" t="s">
        <v>25</v>
      </c>
      <c r="C401" t="s">
        <v>2832</v>
      </c>
      <c r="D401" t="s">
        <v>3445</v>
      </c>
      <c r="F401">
        <v>1</v>
      </c>
      <c r="G401">
        <v>2</v>
      </c>
      <c r="H401">
        <v>1</v>
      </c>
      <c r="I401" t="s">
        <v>70</v>
      </c>
      <c r="J401" t="s">
        <v>2834</v>
      </c>
      <c r="K401">
        <v>1</v>
      </c>
      <c r="L401" s="1">
        <v>149382232342</v>
      </c>
      <c r="M401" t="s">
        <v>424</v>
      </c>
      <c r="N401" t="s">
        <v>25</v>
      </c>
      <c r="O401" t="s">
        <v>424</v>
      </c>
      <c r="P401" t="s">
        <v>25</v>
      </c>
      <c r="Q401" t="s">
        <v>3446</v>
      </c>
      <c r="S401" s="2">
        <v>3500000</v>
      </c>
      <c r="T401" t="s">
        <v>3447</v>
      </c>
      <c r="U401" t="s">
        <v>25</v>
      </c>
    </row>
    <row r="402" spans="1:21" x14ac:dyDescent="0.25">
      <c r="A402" t="b">
        <v>0</v>
      </c>
      <c r="B402" t="s">
        <v>25</v>
      </c>
      <c r="C402" t="s">
        <v>3448</v>
      </c>
      <c r="D402" t="s">
        <v>3449</v>
      </c>
      <c r="F402">
        <v>1</v>
      </c>
      <c r="G402">
        <v>1</v>
      </c>
      <c r="H402">
        <v>2</v>
      </c>
      <c r="I402" t="s">
        <v>353</v>
      </c>
      <c r="J402" t="s">
        <v>3450</v>
      </c>
      <c r="K402">
        <v>1</v>
      </c>
      <c r="L402" s="1">
        <v>106963642011</v>
      </c>
      <c r="M402" t="s">
        <v>25</v>
      </c>
      <c r="N402" t="s">
        <v>25</v>
      </c>
      <c r="O402" t="s">
        <v>25</v>
      </c>
      <c r="P402" t="s">
        <v>25</v>
      </c>
      <c r="Q402" t="s">
        <v>2281</v>
      </c>
      <c r="R402" s="2">
        <v>27000000</v>
      </c>
      <c r="S402" s="2">
        <v>24000000</v>
      </c>
      <c r="T402" t="s">
        <v>3451</v>
      </c>
      <c r="U402" t="s">
        <v>25</v>
      </c>
    </row>
    <row r="403" spans="1:21" x14ac:dyDescent="0.25">
      <c r="A403" t="b">
        <v>0</v>
      </c>
      <c r="B403" t="s">
        <v>25</v>
      </c>
      <c r="C403" t="s">
        <v>3452</v>
      </c>
      <c r="D403" t="s">
        <v>3453</v>
      </c>
      <c r="F403">
        <v>1</v>
      </c>
      <c r="G403">
        <v>1</v>
      </c>
      <c r="H403">
        <v>3</v>
      </c>
      <c r="I403" t="s">
        <v>23</v>
      </c>
      <c r="J403" t="s">
        <v>3454</v>
      </c>
      <c r="K403">
        <v>2</v>
      </c>
      <c r="L403" s="1">
        <v>139674709287</v>
      </c>
      <c r="M403" t="s">
        <v>25</v>
      </c>
      <c r="N403" t="s">
        <v>25</v>
      </c>
      <c r="O403" t="s">
        <v>25</v>
      </c>
      <c r="P403" t="s">
        <v>25</v>
      </c>
      <c r="Q403" t="s">
        <v>3455</v>
      </c>
      <c r="R403" s="2">
        <v>21000000</v>
      </c>
      <c r="S403" s="2">
        <v>28000000</v>
      </c>
      <c r="T403" t="s">
        <v>3451</v>
      </c>
      <c r="U403" t="s">
        <v>25</v>
      </c>
    </row>
    <row r="404" spans="1:21" x14ac:dyDescent="0.25">
      <c r="A404" t="b">
        <v>0</v>
      </c>
      <c r="B404" t="s">
        <v>25</v>
      </c>
      <c r="C404" t="s">
        <v>3456</v>
      </c>
      <c r="D404" t="s">
        <v>1964</v>
      </c>
      <c r="F404">
        <v>1</v>
      </c>
      <c r="G404">
        <v>1</v>
      </c>
      <c r="H404">
        <v>2</v>
      </c>
      <c r="I404" t="s">
        <v>44</v>
      </c>
      <c r="J404" t="s">
        <v>3457</v>
      </c>
      <c r="K404">
        <v>0</v>
      </c>
      <c r="L404" s="1">
        <v>112656398313</v>
      </c>
      <c r="M404" t="s">
        <v>25</v>
      </c>
      <c r="N404" t="s">
        <v>188</v>
      </c>
      <c r="O404" t="s">
        <v>25</v>
      </c>
      <c r="P404" t="s">
        <v>188</v>
      </c>
      <c r="R404" s="2">
        <v>10000000</v>
      </c>
      <c r="S404" s="2">
        <v>12000000</v>
      </c>
      <c r="T404" t="s">
        <v>3458</v>
      </c>
      <c r="U404" t="s">
        <v>25</v>
      </c>
    </row>
    <row r="405" spans="1:21" x14ac:dyDescent="0.25">
      <c r="A405" t="b">
        <v>0</v>
      </c>
      <c r="B405" t="s">
        <v>25</v>
      </c>
      <c r="C405" t="s">
        <v>3459</v>
      </c>
      <c r="D405" t="s">
        <v>1964</v>
      </c>
      <c r="F405">
        <v>1</v>
      </c>
      <c r="G405">
        <v>1</v>
      </c>
      <c r="H405">
        <v>2</v>
      </c>
      <c r="I405" t="s">
        <v>644</v>
      </c>
      <c r="J405" t="s">
        <v>3460</v>
      </c>
      <c r="K405">
        <v>0</v>
      </c>
      <c r="L405" s="1">
        <v>163178845646</v>
      </c>
      <c r="M405" t="s">
        <v>25</v>
      </c>
      <c r="N405" t="s">
        <v>188</v>
      </c>
      <c r="O405" t="s">
        <v>25</v>
      </c>
      <c r="P405" t="s">
        <v>188</v>
      </c>
      <c r="R405" s="2">
        <v>2200000</v>
      </c>
      <c r="S405" s="2">
        <v>2300000</v>
      </c>
      <c r="T405" t="s">
        <v>3461</v>
      </c>
      <c r="U405" t="s">
        <v>25</v>
      </c>
    </row>
    <row r="406" spans="1:21" x14ac:dyDescent="0.25">
      <c r="A406" t="b">
        <v>0</v>
      </c>
      <c r="B406" t="s">
        <v>25</v>
      </c>
      <c r="C406" t="s">
        <v>2985</v>
      </c>
      <c r="D406" t="s">
        <v>3462</v>
      </c>
      <c r="E406" t="s">
        <v>3463</v>
      </c>
      <c r="F406">
        <v>1</v>
      </c>
      <c r="G406">
        <v>2</v>
      </c>
      <c r="H406">
        <v>12</v>
      </c>
      <c r="I406" t="s">
        <v>70</v>
      </c>
      <c r="J406" t="s">
        <v>2986</v>
      </c>
      <c r="K406">
        <v>2</v>
      </c>
      <c r="L406" s="1">
        <v>167794350138</v>
      </c>
      <c r="M406" t="s">
        <v>25</v>
      </c>
      <c r="N406" t="s">
        <v>25</v>
      </c>
      <c r="O406" t="s">
        <v>25</v>
      </c>
      <c r="P406" t="s">
        <v>25</v>
      </c>
      <c r="Q406" t="s">
        <v>3464</v>
      </c>
      <c r="R406" s="2">
        <v>140000000</v>
      </c>
      <c r="S406" s="2">
        <v>250000000</v>
      </c>
      <c r="T406" t="s">
        <v>3465</v>
      </c>
      <c r="U406" t="s">
        <v>25</v>
      </c>
    </row>
    <row r="407" spans="1:21" x14ac:dyDescent="0.25">
      <c r="A407" t="b">
        <v>0</v>
      </c>
      <c r="B407" t="s">
        <v>25</v>
      </c>
      <c r="C407" t="s">
        <v>3466</v>
      </c>
      <c r="D407" t="s">
        <v>3467</v>
      </c>
      <c r="F407">
        <v>1</v>
      </c>
      <c r="G407">
        <v>2</v>
      </c>
      <c r="H407">
        <v>3</v>
      </c>
      <c r="I407" t="s">
        <v>51</v>
      </c>
      <c r="J407" t="s">
        <v>3468</v>
      </c>
      <c r="K407">
        <v>5</v>
      </c>
      <c r="L407" s="1">
        <v>18510559056</v>
      </c>
      <c r="M407" t="s">
        <v>25</v>
      </c>
      <c r="N407" t="s">
        <v>25</v>
      </c>
      <c r="O407" t="s">
        <v>25</v>
      </c>
      <c r="P407" t="s">
        <v>25</v>
      </c>
      <c r="Q407" t="s">
        <v>3469</v>
      </c>
      <c r="R407" s="2">
        <v>16000000</v>
      </c>
      <c r="S407" s="2">
        <v>16000000</v>
      </c>
      <c r="T407" t="s">
        <v>3470</v>
      </c>
      <c r="U407" t="s">
        <v>25</v>
      </c>
    </row>
    <row r="408" spans="1:21" x14ac:dyDescent="0.25">
      <c r="A408" t="b">
        <v>0</v>
      </c>
      <c r="B408" t="s">
        <v>25</v>
      </c>
      <c r="C408" t="s">
        <v>3471</v>
      </c>
      <c r="D408" t="s">
        <v>3472</v>
      </c>
      <c r="F408">
        <v>1</v>
      </c>
      <c r="G408">
        <v>1</v>
      </c>
      <c r="H408">
        <v>2</v>
      </c>
      <c r="I408" t="s">
        <v>116</v>
      </c>
      <c r="J408" t="s">
        <v>3473</v>
      </c>
      <c r="K408">
        <v>2</v>
      </c>
      <c r="L408" s="1">
        <v>114864223399</v>
      </c>
      <c r="M408" t="s">
        <v>188</v>
      </c>
      <c r="N408" t="s">
        <v>25</v>
      </c>
      <c r="O408" t="s">
        <v>188</v>
      </c>
      <c r="P408" t="s">
        <v>25</v>
      </c>
      <c r="Q408" t="s">
        <v>3474</v>
      </c>
      <c r="R408" s="2">
        <v>7000000</v>
      </c>
      <c r="S408" s="2">
        <v>8300000</v>
      </c>
      <c r="T408" t="s">
        <v>3475</v>
      </c>
      <c r="U408" t="s">
        <v>25</v>
      </c>
    </row>
    <row r="409" spans="1:21" x14ac:dyDescent="0.25">
      <c r="A409" t="b">
        <v>0</v>
      </c>
      <c r="B409" t="s">
        <v>25</v>
      </c>
      <c r="C409" t="s">
        <v>3476</v>
      </c>
      <c r="D409" t="s">
        <v>3477</v>
      </c>
      <c r="E409" t="s">
        <v>3478</v>
      </c>
      <c r="F409">
        <v>9</v>
      </c>
      <c r="G409">
        <v>13</v>
      </c>
      <c r="H409">
        <v>9</v>
      </c>
      <c r="I409" t="s">
        <v>3479</v>
      </c>
      <c r="J409" t="s">
        <v>3480</v>
      </c>
      <c r="K409">
        <v>4</v>
      </c>
      <c r="L409" s="1">
        <v>196811644038</v>
      </c>
      <c r="M409" t="s">
        <v>188</v>
      </c>
      <c r="N409" t="s">
        <v>25</v>
      </c>
      <c r="O409" t="s">
        <v>188</v>
      </c>
      <c r="P409" t="s">
        <v>25</v>
      </c>
      <c r="Q409" t="s">
        <v>3481</v>
      </c>
      <c r="R409" s="2">
        <v>3500000</v>
      </c>
      <c r="S409" s="2">
        <v>3600000</v>
      </c>
      <c r="T409" t="s">
        <v>3482</v>
      </c>
      <c r="U409" t="s">
        <v>25</v>
      </c>
    </row>
    <row r="410" spans="1:21" x14ac:dyDescent="0.25">
      <c r="A410" t="b">
        <v>0</v>
      </c>
      <c r="B410" t="s">
        <v>25</v>
      </c>
      <c r="C410" t="s">
        <v>2431</v>
      </c>
      <c r="D410" t="s">
        <v>3483</v>
      </c>
      <c r="E410" t="s">
        <v>3484</v>
      </c>
      <c r="F410">
        <v>3</v>
      </c>
      <c r="G410">
        <v>4</v>
      </c>
      <c r="H410">
        <v>4</v>
      </c>
      <c r="I410" t="s">
        <v>2237</v>
      </c>
      <c r="J410" t="s">
        <v>2434</v>
      </c>
      <c r="K410">
        <v>3</v>
      </c>
      <c r="L410" s="1">
        <v>291256153013</v>
      </c>
      <c r="M410" t="s">
        <v>424</v>
      </c>
      <c r="N410" t="s">
        <v>25</v>
      </c>
      <c r="O410" t="s">
        <v>424</v>
      </c>
      <c r="P410" t="s">
        <v>25</v>
      </c>
      <c r="Q410" t="s">
        <v>2233</v>
      </c>
      <c r="S410" s="2">
        <v>2300000</v>
      </c>
      <c r="T410" t="s">
        <v>3485</v>
      </c>
      <c r="U410" t="s">
        <v>25</v>
      </c>
    </row>
    <row r="411" spans="1:21" x14ac:dyDescent="0.25">
      <c r="A411" t="b">
        <v>0</v>
      </c>
      <c r="B411" t="s">
        <v>25</v>
      </c>
      <c r="C411" t="s">
        <v>3486</v>
      </c>
      <c r="D411" t="s">
        <v>2943</v>
      </c>
      <c r="F411">
        <v>1</v>
      </c>
      <c r="G411">
        <v>1</v>
      </c>
      <c r="H411">
        <v>1</v>
      </c>
      <c r="I411" t="s">
        <v>377</v>
      </c>
      <c r="J411" t="s">
        <v>3487</v>
      </c>
      <c r="K411">
        <v>2</v>
      </c>
      <c r="L411" s="1">
        <v>199802908104</v>
      </c>
      <c r="M411" t="s">
        <v>424</v>
      </c>
      <c r="N411" t="s">
        <v>25</v>
      </c>
      <c r="O411" t="s">
        <v>424</v>
      </c>
      <c r="P411" t="s">
        <v>25</v>
      </c>
      <c r="Q411" t="s">
        <v>2945</v>
      </c>
      <c r="S411" s="2">
        <v>860000</v>
      </c>
      <c r="T411" t="s">
        <v>3488</v>
      </c>
      <c r="U411" t="s">
        <v>25</v>
      </c>
    </row>
    <row r="412" spans="1:21" x14ac:dyDescent="0.25">
      <c r="A412" t="b">
        <v>0</v>
      </c>
      <c r="B412" t="s">
        <v>25</v>
      </c>
      <c r="C412" t="s">
        <v>3489</v>
      </c>
      <c r="D412" t="s">
        <v>1964</v>
      </c>
      <c r="F412">
        <v>1</v>
      </c>
      <c r="G412">
        <v>1</v>
      </c>
      <c r="H412">
        <v>2</v>
      </c>
      <c r="I412" t="s">
        <v>27</v>
      </c>
      <c r="J412" t="s">
        <v>3490</v>
      </c>
      <c r="K412">
        <v>1</v>
      </c>
      <c r="L412" s="1">
        <v>189388381328</v>
      </c>
      <c r="M412" t="s">
        <v>25</v>
      </c>
      <c r="N412" t="s">
        <v>25</v>
      </c>
      <c r="O412" t="s">
        <v>25</v>
      </c>
      <c r="P412" t="s">
        <v>25</v>
      </c>
      <c r="R412" s="2">
        <v>20000000</v>
      </c>
      <c r="S412" s="2">
        <v>15000000</v>
      </c>
      <c r="T412" t="s">
        <v>3488</v>
      </c>
      <c r="U412" t="s">
        <v>25</v>
      </c>
    </row>
    <row r="413" spans="1:21" x14ac:dyDescent="0.25">
      <c r="A413" t="b">
        <v>0</v>
      </c>
      <c r="B413" t="s">
        <v>25</v>
      </c>
      <c r="C413" t="s">
        <v>3491</v>
      </c>
      <c r="D413" t="s">
        <v>3492</v>
      </c>
      <c r="E413" t="s">
        <v>3493</v>
      </c>
      <c r="F413">
        <v>1</v>
      </c>
      <c r="G413">
        <v>3</v>
      </c>
      <c r="H413">
        <v>12</v>
      </c>
      <c r="I413" t="s">
        <v>54</v>
      </c>
      <c r="J413" t="s">
        <v>3494</v>
      </c>
      <c r="K413">
        <v>5</v>
      </c>
      <c r="L413" s="1">
        <v>370801058406</v>
      </c>
      <c r="M413" t="s">
        <v>188</v>
      </c>
      <c r="N413" t="s">
        <v>25</v>
      </c>
      <c r="O413" t="s">
        <v>188</v>
      </c>
      <c r="P413" t="s">
        <v>25</v>
      </c>
      <c r="Q413" t="s">
        <v>2233</v>
      </c>
      <c r="S413" s="2">
        <v>2100000</v>
      </c>
      <c r="T413" t="s">
        <v>3495</v>
      </c>
      <c r="U413" t="s">
        <v>25</v>
      </c>
    </row>
    <row r="414" spans="1:21" x14ac:dyDescent="0.25">
      <c r="A414" t="b">
        <v>0</v>
      </c>
      <c r="B414" t="s">
        <v>25</v>
      </c>
      <c r="C414" t="s">
        <v>3496</v>
      </c>
      <c r="D414" t="s">
        <v>3497</v>
      </c>
      <c r="F414">
        <v>1</v>
      </c>
      <c r="G414">
        <v>1</v>
      </c>
      <c r="H414">
        <v>3</v>
      </c>
      <c r="I414" t="s">
        <v>264</v>
      </c>
      <c r="J414" t="s">
        <v>3498</v>
      </c>
      <c r="K414">
        <v>2</v>
      </c>
      <c r="L414" s="1">
        <v>174092791059</v>
      </c>
      <c r="M414" t="s">
        <v>25</v>
      </c>
      <c r="N414" t="s">
        <v>188</v>
      </c>
      <c r="O414" t="s">
        <v>25</v>
      </c>
      <c r="P414" t="s">
        <v>188</v>
      </c>
      <c r="Q414" t="s">
        <v>3499</v>
      </c>
      <c r="R414" s="2">
        <v>12000000</v>
      </c>
      <c r="S414" s="2">
        <v>14000000</v>
      </c>
      <c r="T414" t="s">
        <v>3500</v>
      </c>
      <c r="U414" t="s">
        <v>25</v>
      </c>
    </row>
    <row r="415" spans="1:21" x14ac:dyDescent="0.25">
      <c r="A415" t="b">
        <v>0</v>
      </c>
      <c r="B415" t="s">
        <v>25</v>
      </c>
      <c r="C415" t="s">
        <v>3501</v>
      </c>
      <c r="D415" t="s">
        <v>3502</v>
      </c>
      <c r="F415">
        <v>1</v>
      </c>
      <c r="G415">
        <v>1</v>
      </c>
      <c r="H415">
        <v>4</v>
      </c>
      <c r="I415" t="s">
        <v>23</v>
      </c>
      <c r="J415" t="s">
        <v>3503</v>
      </c>
      <c r="K415">
        <v>5</v>
      </c>
      <c r="L415" s="1">
        <v>248139630391</v>
      </c>
      <c r="M415" t="s">
        <v>188</v>
      </c>
      <c r="N415" t="s">
        <v>25</v>
      </c>
      <c r="O415" t="s">
        <v>188</v>
      </c>
      <c r="P415" t="s">
        <v>25</v>
      </c>
      <c r="Q415" t="s">
        <v>3504</v>
      </c>
      <c r="R415" s="2">
        <v>4700000</v>
      </c>
      <c r="S415" s="2">
        <v>6900000</v>
      </c>
      <c r="T415" t="s">
        <v>3505</v>
      </c>
      <c r="U415" t="s">
        <v>25</v>
      </c>
    </row>
    <row r="416" spans="1:21" x14ac:dyDescent="0.25">
      <c r="A416" t="b">
        <v>0</v>
      </c>
      <c r="B416" t="s">
        <v>25</v>
      </c>
      <c r="C416" t="s">
        <v>3506</v>
      </c>
      <c r="D416" t="s">
        <v>1964</v>
      </c>
      <c r="F416">
        <v>1</v>
      </c>
      <c r="G416">
        <v>1</v>
      </c>
      <c r="H416">
        <v>2</v>
      </c>
      <c r="I416" t="s">
        <v>225</v>
      </c>
      <c r="J416" t="s">
        <v>3507</v>
      </c>
      <c r="K416">
        <v>0</v>
      </c>
      <c r="L416" s="1">
        <v>171079695541</v>
      </c>
      <c r="M416" t="s">
        <v>25</v>
      </c>
      <c r="N416" t="s">
        <v>25</v>
      </c>
      <c r="O416" t="s">
        <v>25</v>
      </c>
      <c r="P416" t="s">
        <v>25</v>
      </c>
      <c r="R416" s="2">
        <v>1100000</v>
      </c>
      <c r="S416" s="2">
        <v>1400000</v>
      </c>
      <c r="T416" t="s">
        <v>730</v>
      </c>
      <c r="U416" t="s">
        <v>25</v>
      </c>
    </row>
    <row r="417" spans="1:21" x14ac:dyDescent="0.25">
      <c r="A417" t="b">
        <v>0</v>
      </c>
      <c r="B417" t="s">
        <v>25</v>
      </c>
      <c r="C417" t="s">
        <v>3193</v>
      </c>
      <c r="D417" t="s">
        <v>1964</v>
      </c>
      <c r="F417">
        <v>1</v>
      </c>
      <c r="G417">
        <v>1</v>
      </c>
      <c r="H417">
        <v>2</v>
      </c>
      <c r="I417" t="s">
        <v>144</v>
      </c>
      <c r="J417" t="s">
        <v>3195</v>
      </c>
      <c r="K417">
        <v>0</v>
      </c>
      <c r="L417" s="1">
        <v>269721353935</v>
      </c>
      <c r="M417" t="s">
        <v>188</v>
      </c>
      <c r="N417" t="s">
        <v>25</v>
      </c>
      <c r="O417" t="s">
        <v>188</v>
      </c>
      <c r="P417" t="s">
        <v>25</v>
      </c>
      <c r="R417" s="2">
        <v>9100000</v>
      </c>
      <c r="S417" s="2">
        <v>12000000</v>
      </c>
      <c r="T417" t="s">
        <v>3508</v>
      </c>
      <c r="U417" t="s">
        <v>25</v>
      </c>
    </row>
    <row r="418" spans="1:21" x14ac:dyDescent="0.25">
      <c r="A418" t="b">
        <v>0</v>
      </c>
      <c r="B418" t="s">
        <v>25</v>
      </c>
      <c r="C418" t="s">
        <v>3509</v>
      </c>
      <c r="D418" t="s">
        <v>3510</v>
      </c>
      <c r="E418" t="s">
        <v>3511</v>
      </c>
      <c r="F418">
        <v>1</v>
      </c>
      <c r="G418">
        <v>1</v>
      </c>
      <c r="H418">
        <v>1</v>
      </c>
      <c r="I418" t="s">
        <v>128</v>
      </c>
      <c r="J418" t="s">
        <v>3512</v>
      </c>
      <c r="K418">
        <v>3</v>
      </c>
      <c r="L418" s="1">
        <v>1621833282</v>
      </c>
      <c r="M418" t="s">
        <v>424</v>
      </c>
      <c r="N418" t="s">
        <v>25</v>
      </c>
      <c r="O418" t="s">
        <v>424</v>
      </c>
      <c r="P418" t="s">
        <v>25</v>
      </c>
      <c r="Q418" t="s">
        <v>3513</v>
      </c>
      <c r="S418" s="2">
        <v>520000</v>
      </c>
      <c r="T418" t="s">
        <v>3514</v>
      </c>
      <c r="U418" t="s">
        <v>25</v>
      </c>
    </row>
    <row r="419" spans="1:21" x14ac:dyDescent="0.25">
      <c r="A419" t="b">
        <v>0</v>
      </c>
      <c r="B419" t="s">
        <v>25</v>
      </c>
      <c r="C419" t="s">
        <v>3515</v>
      </c>
      <c r="D419" t="s">
        <v>2081</v>
      </c>
      <c r="F419">
        <v>1</v>
      </c>
      <c r="G419">
        <v>1</v>
      </c>
      <c r="H419">
        <v>1</v>
      </c>
      <c r="I419" t="s">
        <v>731</v>
      </c>
      <c r="J419" t="s">
        <v>3516</v>
      </c>
      <c r="K419">
        <v>1</v>
      </c>
      <c r="L419" s="1">
        <v>172490784359</v>
      </c>
      <c r="M419" t="s">
        <v>424</v>
      </c>
      <c r="N419" t="s">
        <v>25</v>
      </c>
      <c r="O419" t="s">
        <v>424</v>
      </c>
      <c r="P419" t="s">
        <v>25</v>
      </c>
      <c r="Q419" t="s">
        <v>2083</v>
      </c>
      <c r="S419" s="2">
        <v>550000</v>
      </c>
      <c r="T419" t="s">
        <v>734</v>
      </c>
      <c r="U419" t="s">
        <v>25</v>
      </c>
    </row>
    <row r="420" spans="1:21" x14ac:dyDescent="0.25">
      <c r="A420" t="b">
        <v>0</v>
      </c>
      <c r="B420" t="s">
        <v>25</v>
      </c>
      <c r="C420" t="s">
        <v>3517</v>
      </c>
      <c r="D420" t="s">
        <v>2620</v>
      </c>
      <c r="F420">
        <v>1</v>
      </c>
      <c r="G420">
        <v>1</v>
      </c>
      <c r="H420">
        <v>1</v>
      </c>
      <c r="I420" t="s">
        <v>23</v>
      </c>
      <c r="J420" t="s">
        <v>3518</v>
      </c>
      <c r="K420">
        <v>4</v>
      </c>
      <c r="L420" s="1">
        <v>196514192715</v>
      </c>
      <c r="M420" t="s">
        <v>25</v>
      </c>
      <c r="N420" t="s">
        <v>424</v>
      </c>
      <c r="O420" t="s">
        <v>25</v>
      </c>
      <c r="P420" t="s">
        <v>424</v>
      </c>
      <c r="Q420" t="s">
        <v>3519</v>
      </c>
      <c r="T420" t="s">
        <v>3520</v>
      </c>
      <c r="U420" t="s">
        <v>25</v>
      </c>
    </row>
    <row r="421" spans="1:21" x14ac:dyDescent="0.25">
      <c r="A421" t="b">
        <v>0</v>
      </c>
      <c r="B421" t="s">
        <v>25</v>
      </c>
      <c r="C421" t="s">
        <v>3521</v>
      </c>
      <c r="D421" t="s">
        <v>2155</v>
      </c>
      <c r="F421">
        <v>1</v>
      </c>
      <c r="G421">
        <v>1</v>
      </c>
      <c r="H421">
        <v>1</v>
      </c>
      <c r="I421" t="s">
        <v>735</v>
      </c>
      <c r="J421" t="s">
        <v>3522</v>
      </c>
      <c r="K421">
        <v>1</v>
      </c>
      <c r="L421" s="1">
        <v>164975140248</v>
      </c>
      <c r="M421" t="s">
        <v>424</v>
      </c>
      <c r="N421" t="s">
        <v>25</v>
      </c>
      <c r="O421" t="s">
        <v>424</v>
      </c>
      <c r="P421" t="s">
        <v>25</v>
      </c>
      <c r="Q421" t="s">
        <v>2157</v>
      </c>
      <c r="S421" s="2">
        <v>210000</v>
      </c>
      <c r="T421" t="s">
        <v>736</v>
      </c>
      <c r="U421" t="s">
        <v>25</v>
      </c>
    </row>
    <row r="422" spans="1:21" x14ac:dyDescent="0.25">
      <c r="A422" t="b">
        <v>0</v>
      </c>
      <c r="B422" t="s">
        <v>25</v>
      </c>
      <c r="C422" t="s">
        <v>3523</v>
      </c>
      <c r="D422" t="s">
        <v>2456</v>
      </c>
      <c r="F422">
        <v>1</v>
      </c>
      <c r="G422">
        <v>1</v>
      </c>
      <c r="H422">
        <v>1</v>
      </c>
      <c r="I422" t="s">
        <v>124</v>
      </c>
      <c r="J422" t="s">
        <v>3524</v>
      </c>
      <c r="K422">
        <v>1</v>
      </c>
      <c r="L422" s="1">
        <v>137065598617</v>
      </c>
      <c r="M422" t="s">
        <v>424</v>
      </c>
      <c r="N422" t="s">
        <v>25</v>
      </c>
      <c r="O422" t="s">
        <v>424</v>
      </c>
      <c r="P422" t="s">
        <v>25</v>
      </c>
      <c r="Q422" t="s">
        <v>2458</v>
      </c>
      <c r="S422" s="2">
        <v>11000000</v>
      </c>
      <c r="T422" t="s">
        <v>3525</v>
      </c>
      <c r="U422" t="s">
        <v>25</v>
      </c>
    </row>
    <row r="423" spans="1:21" x14ac:dyDescent="0.25">
      <c r="A423" t="b">
        <v>0</v>
      </c>
      <c r="B423" t="s">
        <v>25</v>
      </c>
      <c r="C423" t="s">
        <v>3526</v>
      </c>
      <c r="D423" t="s">
        <v>2279</v>
      </c>
      <c r="F423">
        <v>1</v>
      </c>
      <c r="G423">
        <v>1</v>
      </c>
      <c r="H423">
        <v>2</v>
      </c>
      <c r="I423" t="s">
        <v>591</v>
      </c>
      <c r="J423" t="s">
        <v>3527</v>
      </c>
      <c r="K423">
        <v>1</v>
      </c>
      <c r="L423" s="1">
        <v>11195905325</v>
      </c>
      <c r="M423" t="s">
        <v>25</v>
      </c>
      <c r="N423" t="s">
        <v>25</v>
      </c>
      <c r="O423" t="s">
        <v>25</v>
      </c>
      <c r="P423" t="s">
        <v>25</v>
      </c>
      <c r="Q423" t="s">
        <v>2281</v>
      </c>
      <c r="R423" s="2">
        <v>1600000</v>
      </c>
      <c r="S423" s="2">
        <v>2400000</v>
      </c>
      <c r="T423" t="s">
        <v>3525</v>
      </c>
      <c r="U423" t="s">
        <v>25</v>
      </c>
    </row>
    <row r="424" spans="1:21" x14ac:dyDescent="0.25">
      <c r="A424" t="b">
        <v>0</v>
      </c>
      <c r="B424" t="s">
        <v>25</v>
      </c>
      <c r="C424" t="s">
        <v>3528</v>
      </c>
      <c r="D424" t="s">
        <v>1964</v>
      </c>
      <c r="F424">
        <v>1</v>
      </c>
      <c r="G424">
        <v>1</v>
      </c>
      <c r="H424">
        <v>1</v>
      </c>
      <c r="I424" t="s">
        <v>521</v>
      </c>
      <c r="J424" t="s">
        <v>3529</v>
      </c>
      <c r="K424">
        <v>0</v>
      </c>
      <c r="L424" s="1">
        <v>126553928436</v>
      </c>
      <c r="M424" t="s">
        <v>25</v>
      </c>
      <c r="N424" t="s">
        <v>424</v>
      </c>
      <c r="O424" t="s">
        <v>25</v>
      </c>
      <c r="P424" t="s">
        <v>424</v>
      </c>
      <c r="R424" s="2">
        <v>370000</v>
      </c>
      <c r="T424" t="s">
        <v>3530</v>
      </c>
      <c r="U424" t="s">
        <v>25</v>
      </c>
    </row>
    <row r="425" spans="1:21" x14ac:dyDescent="0.25">
      <c r="A425" t="b">
        <v>0</v>
      </c>
      <c r="B425" t="s">
        <v>25</v>
      </c>
      <c r="C425" t="s">
        <v>3531</v>
      </c>
      <c r="D425" t="s">
        <v>1964</v>
      </c>
      <c r="F425">
        <v>1</v>
      </c>
      <c r="G425">
        <v>1</v>
      </c>
      <c r="H425">
        <v>2</v>
      </c>
      <c r="I425" t="s">
        <v>172</v>
      </c>
      <c r="J425" t="s">
        <v>3532</v>
      </c>
      <c r="K425">
        <v>0</v>
      </c>
      <c r="L425" s="1">
        <v>158876017603</v>
      </c>
      <c r="M425" t="s">
        <v>25</v>
      </c>
      <c r="N425" t="s">
        <v>25</v>
      </c>
      <c r="O425" t="s">
        <v>25</v>
      </c>
      <c r="P425" t="s">
        <v>25</v>
      </c>
      <c r="R425" s="2">
        <v>4300000</v>
      </c>
      <c r="S425" s="2">
        <v>11000000</v>
      </c>
      <c r="T425" t="s">
        <v>3533</v>
      </c>
      <c r="U425" t="s">
        <v>25</v>
      </c>
    </row>
    <row r="426" spans="1:21" x14ac:dyDescent="0.25">
      <c r="A426" t="b">
        <v>0</v>
      </c>
      <c r="B426" t="s">
        <v>25</v>
      </c>
      <c r="C426" t="s">
        <v>3534</v>
      </c>
      <c r="D426" t="s">
        <v>1964</v>
      </c>
      <c r="F426">
        <v>1</v>
      </c>
      <c r="G426">
        <v>1</v>
      </c>
      <c r="H426">
        <v>1</v>
      </c>
      <c r="I426" t="s">
        <v>172</v>
      </c>
      <c r="J426" t="s">
        <v>3535</v>
      </c>
      <c r="K426">
        <v>1</v>
      </c>
      <c r="L426" s="1">
        <v>171685513899</v>
      </c>
      <c r="M426" t="s">
        <v>424</v>
      </c>
      <c r="N426" t="s">
        <v>25</v>
      </c>
      <c r="O426" t="s">
        <v>424</v>
      </c>
      <c r="P426" t="s">
        <v>25</v>
      </c>
      <c r="S426" s="2">
        <v>380000</v>
      </c>
      <c r="T426" t="s">
        <v>3536</v>
      </c>
      <c r="U426" t="s">
        <v>25</v>
      </c>
    </row>
    <row r="427" spans="1:21" x14ac:dyDescent="0.25">
      <c r="A427" t="b">
        <v>0</v>
      </c>
      <c r="B427" t="s">
        <v>25</v>
      </c>
      <c r="C427" t="s">
        <v>3537</v>
      </c>
      <c r="D427" t="s">
        <v>2279</v>
      </c>
      <c r="F427">
        <v>2</v>
      </c>
      <c r="G427">
        <v>3</v>
      </c>
      <c r="H427">
        <v>2</v>
      </c>
      <c r="I427" t="s">
        <v>3035</v>
      </c>
      <c r="J427" t="s">
        <v>3538</v>
      </c>
      <c r="K427">
        <v>0</v>
      </c>
      <c r="L427" s="1">
        <v>150081690343</v>
      </c>
      <c r="M427" t="s">
        <v>25</v>
      </c>
      <c r="N427" t="s">
        <v>25</v>
      </c>
      <c r="O427" t="s">
        <v>25</v>
      </c>
      <c r="P427" t="s">
        <v>25</v>
      </c>
      <c r="Q427" t="s">
        <v>2281</v>
      </c>
      <c r="R427" s="2">
        <v>820000000</v>
      </c>
      <c r="S427" s="2">
        <v>970000000</v>
      </c>
      <c r="T427" t="s">
        <v>3536</v>
      </c>
      <c r="U427" t="s">
        <v>25</v>
      </c>
    </row>
    <row r="428" spans="1:21" x14ac:dyDescent="0.25">
      <c r="A428" t="b">
        <v>0</v>
      </c>
      <c r="B428" t="s">
        <v>25</v>
      </c>
      <c r="C428" t="s">
        <v>3539</v>
      </c>
      <c r="F428">
        <v>1</v>
      </c>
      <c r="G428">
        <v>3</v>
      </c>
      <c r="H428">
        <v>3</v>
      </c>
      <c r="I428" t="s">
        <v>226</v>
      </c>
      <c r="J428" t="s">
        <v>3540</v>
      </c>
      <c r="K428">
        <v>0</v>
      </c>
      <c r="L428" s="1">
        <v>110955856311</v>
      </c>
      <c r="M428" t="s">
        <v>25</v>
      </c>
      <c r="N428" t="s">
        <v>25</v>
      </c>
      <c r="O428" t="s">
        <v>25</v>
      </c>
      <c r="P428" t="s">
        <v>25</v>
      </c>
      <c r="R428" s="2">
        <v>1400000</v>
      </c>
      <c r="S428" s="2">
        <v>2400000</v>
      </c>
      <c r="T428" t="s">
        <v>3536</v>
      </c>
      <c r="U428" t="s">
        <v>25</v>
      </c>
    </row>
    <row r="429" spans="1:21" x14ac:dyDescent="0.25">
      <c r="A429" t="b">
        <v>0</v>
      </c>
      <c r="B429" t="s">
        <v>25</v>
      </c>
      <c r="C429" t="s">
        <v>3541</v>
      </c>
      <c r="D429" t="s">
        <v>1964</v>
      </c>
      <c r="F429">
        <v>1</v>
      </c>
      <c r="G429">
        <v>1</v>
      </c>
      <c r="H429">
        <v>1</v>
      </c>
      <c r="I429" t="s">
        <v>103</v>
      </c>
      <c r="J429" t="s">
        <v>3542</v>
      </c>
      <c r="K429">
        <v>0</v>
      </c>
      <c r="L429" s="1">
        <v>169574296274</v>
      </c>
      <c r="M429" t="s">
        <v>424</v>
      </c>
      <c r="N429" t="s">
        <v>25</v>
      </c>
      <c r="O429" t="s">
        <v>424</v>
      </c>
      <c r="P429" t="s">
        <v>25</v>
      </c>
      <c r="S429" s="2">
        <v>180000</v>
      </c>
      <c r="T429" t="s">
        <v>3543</v>
      </c>
      <c r="U429" t="s">
        <v>25</v>
      </c>
    </row>
    <row r="430" spans="1:21" x14ac:dyDescent="0.25">
      <c r="A430" t="b">
        <v>0</v>
      </c>
      <c r="B430" t="s">
        <v>25</v>
      </c>
      <c r="C430" t="s">
        <v>3544</v>
      </c>
      <c r="D430" t="s">
        <v>3545</v>
      </c>
      <c r="F430">
        <v>1</v>
      </c>
      <c r="G430">
        <v>1</v>
      </c>
      <c r="H430">
        <v>2</v>
      </c>
      <c r="I430" t="s">
        <v>174</v>
      </c>
      <c r="J430" t="s">
        <v>3546</v>
      </c>
      <c r="K430">
        <v>3</v>
      </c>
      <c r="L430" s="1">
        <v>153383836768</v>
      </c>
      <c r="M430" t="s">
        <v>188</v>
      </c>
      <c r="N430" t="s">
        <v>25</v>
      </c>
      <c r="O430" t="s">
        <v>188</v>
      </c>
      <c r="P430" t="s">
        <v>25</v>
      </c>
      <c r="Q430" t="s">
        <v>3547</v>
      </c>
      <c r="R430" s="2">
        <v>5800000</v>
      </c>
      <c r="S430" s="2">
        <v>7900000</v>
      </c>
      <c r="T430" t="s">
        <v>3548</v>
      </c>
      <c r="U430" t="s">
        <v>25</v>
      </c>
    </row>
    <row r="431" spans="1:21" x14ac:dyDescent="0.25">
      <c r="A431" t="b">
        <v>0</v>
      </c>
      <c r="B431" t="s">
        <v>25</v>
      </c>
      <c r="C431" t="s">
        <v>3549</v>
      </c>
      <c r="D431" t="s">
        <v>1964</v>
      </c>
      <c r="F431">
        <v>1</v>
      </c>
      <c r="G431">
        <v>1</v>
      </c>
      <c r="H431">
        <v>2</v>
      </c>
      <c r="I431" t="s">
        <v>359</v>
      </c>
      <c r="J431" t="s">
        <v>3550</v>
      </c>
      <c r="K431">
        <v>0</v>
      </c>
      <c r="L431" s="1">
        <v>12395388905</v>
      </c>
      <c r="M431" t="s">
        <v>188</v>
      </c>
      <c r="N431" t="s">
        <v>25</v>
      </c>
      <c r="O431" t="s">
        <v>188</v>
      </c>
      <c r="P431" t="s">
        <v>25</v>
      </c>
      <c r="R431" s="2">
        <v>3400000</v>
      </c>
      <c r="S431" s="2">
        <v>4600000</v>
      </c>
      <c r="T431" t="s">
        <v>3551</v>
      </c>
      <c r="U431" t="s">
        <v>25</v>
      </c>
    </row>
    <row r="432" spans="1:21" x14ac:dyDescent="0.25">
      <c r="A432" t="b">
        <v>0</v>
      </c>
      <c r="B432" t="s">
        <v>25</v>
      </c>
      <c r="C432" t="s">
        <v>3552</v>
      </c>
      <c r="D432" t="s">
        <v>2476</v>
      </c>
      <c r="E432" t="s">
        <v>3553</v>
      </c>
      <c r="F432">
        <v>1</v>
      </c>
      <c r="G432">
        <v>1</v>
      </c>
      <c r="H432">
        <v>3</v>
      </c>
      <c r="I432" t="s">
        <v>23</v>
      </c>
      <c r="J432" t="s">
        <v>3554</v>
      </c>
      <c r="K432">
        <v>6</v>
      </c>
      <c r="L432" s="1">
        <v>230631184584</v>
      </c>
      <c r="M432" t="s">
        <v>424</v>
      </c>
      <c r="N432" t="s">
        <v>25</v>
      </c>
      <c r="O432" t="s">
        <v>424</v>
      </c>
      <c r="P432" t="s">
        <v>25</v>
      </c>
      <c r="Q432" t="s">
        <v>2233</v>
      </c>
      <c r="S432" s="2">
        <v>14000000</v>
      </c>
      <c r="T432" t="s">
        <v>3551</v>
      </c>
      <c r="U432" t="s">
        <v>25</v>
      </c>
    </row>
    <row r="433" spans="1:21" x14ac:dyDescent="0.25">
      <c r="A433" t="b">
        <v>0</v>
      </c>
      <c r="B433" t="s">
        <v>25</v>
      </c>
      <c r="C433" t="s">
        <v>3555</v>
      </c>
      <c r="D433" t="s">
        <v>2346</v>
      </c>
      <c r="F433">
        <v>1</v>
      </c>
      <c r="G433">
        <v>1</v>
      </c>
      <c r="H433">
        <v>2</v>
      </c>
      <c r="I433" t="s">
        <v>23</v>
      </c>
      <c r="J433" t="s">
        <v>3556</v>
      </c>
      <c r="K433">
        <v>4</v>
      </c>
      <c r="L433" s="1">
        <v>196613717584</v>
      </c>
      <c r="M433" t="s">
        <v>424</v>
      </c>
      <c r="N433" t="s">
        <v>25</v>
      </c>
      <c r="O433" t="s">
        <v>424</v>
      </c>
      <c r="P433" t="s">
        <v>25</v>
      </c>
      <c r="Q433" t="s">
        <v>3557</v>
      </c>
      <c r="S433" s="2">
        <v>11000000</v>
      </c>
      <c r="T433" t="s">
        <v>3558</v>
      </c>
      <c r="U433" t="s">
        <v>25</v>
      </c>
    </row>
    <row r="434" spans="1:21" x14ac:dyDescent="0.25">
      <c r="A434" t="b">
        <v>0</v>
      </c>
      <c r="B434" t="s">
        <v>25</v>
      </c>
      <c r="C434" t="s">
        <v>3559</v>
      </c>
      <c r="D434" t="s">
        <v>3560</v>
      </c>
      <c r="E434" t="s">
        <v>3561</v>
      </c>
      <c r="F434">
        <v>1</v>
      </c>
      <c r="G434">
        <v>1</v>
      </c>
      <c r="H434">
        <v>4</v>
      </c>
      <c r="I434" t="s">
        <v>23</v>
      </c>
      <c r="J434" t="s">
        <v>3562</v>
      </c>
      <c r="K434">
        <v>6</v>
      </c>
      <c r="L434" s="1">
        <v>377004736362</v>
      </c>
      <c r="M434" t="s">
        <v>424</v>
      </c>
      <c r="N434" t="s">
        <v>25</v>
      </c>
      <c r="O434" t="s">
        <v>424</v>
      </c>
      <c r="P434" t="s">
        <v>25</v>
      </c>
      <c r="Q434" t="s">
        <v>2233</v>
      </c>
      <c r="S434" s="2">
        <v>4400000</v>
      </c>
      <c r="T434" t="s">
        <v>3558</v>
      </c>
      <c r="U434" t="s">
        <v>25</v>
      </c>
    </row>
    <row r="435" spans="1:21" x14ac:dyDescent="0.25">
      <c r="A435" t="b">
        <v>0</v>
      </c>
      <c r="B435" t="s">
        <v>25</v>
      </c>
      <c r="C435" t="s">
        <v>2270</v>
      </c>
      <c r="D435" t="s">
        <v>1964</v>
      </c>
      <c r="F435">
        <v>1</v>
      </c>
      <c r="G435">
        <v>1</v>
      </c>
      <c r="H435">
        <v>1</v>
      </c>
      <c r="I435" t="s">
        <v>313</v>
      </c>
      <c r="J435" t="s">
        <v>2271</v>
      </c>
      <c r="K435">
        <v>0</v>
      </c>
      <c r="L435" s="1">
        <v>159162553298</v>
      </c>
      <c r="M435" t="s">
        <v>424</v>
      </c>
      <c r="N435" t="s">
        <v>25</v>
      </c>
      <c r="O435" t="s">
        <v>424</v>
      </c>
      <c r="P435" t="s">
        <v>25</v>
      </c>
      <c r="S435" s="2">
        <v>710000</v>
      </c>
      <c r="T435" t="s">
        <v>3563</v>
      </c>
      <c r="U435" t="s">
        <v>25</v>
      </c>
    </row>
    <row r="436" spans="1:21" x14ac:dyDescent="0.25">
      <c r="A436" t="b">
        <v>0</v>
      </c>
      <c r="B436" t="s">
        <v>25</v>
      </c>
      <c r="C436" t="s">
        <v>3564</v>
      </c>
      <c r="D436" t="s">
        <v>1964</v>
      </c>
      <c r="F436">
        <v>1</v>
      </c>
      <c r="G436">
        <v>1</v>
      </c>
      <c r="H436">
        <v>1</v>
      </c>
      <c r="I436" t="s">
        <v>471</v>
      </c>
      <c r="J436" t="s">
        <v>3565</v>
      </c>
      <c r="K436">
        <v>0</v>
      </c>
      <c r="L436" s="1">
        <v>135062843369</v>
      </c>
      <c r="M436" t="s">
        <v>25</v>
      </c>
      <c r="N436" t="s">
        <v>424</v>
      </c>
      <c r="O436" t="s">
        <v>25</v>
      </c>
      <c r="P436" t="s">
        <v>424</v>
      </c>
      <c r="R436" s="2">
        <v>3200000</v>
      </c>
      <c r="T436" t="s">
        <v>3563</v>
      </c>
      <c r="U436" t="s">
        <v>25</v>
      </c>
    </row>
    <row r="437" spans="1:21" x14ac:dyDescent="0.25">
      <c r="A437" t="b">
        <v>0</v>
      </c>
      <c r="B437" t="s">
        <v>25</v>
      </c>
      <c r="C437" t="s">
        <v>3566</v>
      </c>
      <c r="D437" t="s">
        <v>2081</v>
      </c>
      <c r="F437">
        <v>1</v>
      </c>
      <c r="G437">
        <v>1</v>
      </c>
      <c r="H437">
        <v>1</v>
      </c>
      <c r="I437" t="s">
        <v>225</v>
      </c>
      <c r="J437" t="s">
        <v>3567</v>
      </c>
      <c r="K437">
        <v>1</v>
      </c>
      <c r="L437" s="1">
        <v>189491813337</v>
      </c>
      <c r="M437" t="s">
        <v>25</v>
      </c>
      <c r="N437" t="s">
        <v>424</v>
      </c>
      <c r="O437" t="s">
        <v>25</v>
      </c>
      <c r="P437" t="s">
        <v>424</v>
      </c>
      <c r="Q437" t="s">
        <v>2083</v>
      </c>
      <c r="R437" s="2">
        <v>900000</v>
      </c>
      <c r="T437" t="s">
        <v>3568</v>
      </c>
      <c r="U437" t="s">
        <v>25</v>
      </c>
    </row>
    <row r="438" spans="1:21" x14ac:dyDescent="0.25">
      <c r="A438" t="b">
        <v>0</v>
      </c>
      <c r="B438" t="s">
        <v>25</v>
      </c>
      <c r="C438" t="s">
        <v>1999</v>
      </c>
      <c r="D438" t="s">
        <v>3569</v>
      </c>
      <c r="E438" t="s">
        <v>3570</v>
      </c>
      <c r="F438">
        <v>1</v>
      </c>
      <c r="G438">
        <v>1</v>
      </c>
      <c r="H438">
        <v>1</v>
      </c>
      <c r="I438" t="s">
        <v>23</v>
      </c>
      <c r="J438" t="s">
        <v>2002</v>
      </c>
      <c r="K438">
        <v>1</v>
      </c>
      <c r="L438" s="1">
        <v>211203428557</v>
      </c>
      <c r="M438" t="s">
        <v>424</v>
      </c>
      <c r="N438" t="s">
        <v>25</v>
      </c>
      <c r="O438" t="s">
        <v>424</v>
      </c>
      <c r="P438" t="s">
        <v>25</v>
      </c>
      <c r="Q438" t="s">
        <v>3571</v>
      </c>
      <c r="S438" s="2">
        <v>360000</v>
      </c>
      <c r="T438" t="s">
        <v>3572</v>
      </c>
      <c r="U438" t="s">
        <v>25</v>
      </c>
    </row>
    <row r="439" spans="1:21" x14ac:dyDescent="0.25">
      <c r="A439" t="b">
        <v>0</v>
      </c>
      <c r="B439" t="s">
        <v>25</v>
      </c>
      <c r="C439" t="s">
        <v>3573</v>
      </c>
      <c r="D439" t="s">
        <v>1964</v>
      </c>
      <c r="F439">
        <v>1</v>
      </c>
      <c r="G439">
        <v>1</v>
      </c>
      <c r="H439">
        <v>2</v>
      </c>
      <c r="I439" t="s">
        <v>285</v>
      </c>
      <c r="J439" t="s">
        <v>3574</v>
      </c>
      <c r="K439">
        <v>0</v>
      </c>
      <c r="L439" s="1">
        <v>175688643911</v>
      </c>
      <c r="M439" t="s">
        <v>25</v>
      </c>
      <c r="N439" t="s">
        <v>188</v>
      </c>
      <c r="O439" t="s">
        <v>25</v>
      </c>
      <c r="P439" t="s">
        <v>188</v>
      </c>
      <c r="R439" s="2">
        <v>9400000</v>
      </c>
      <c r="S439" s="2">
        <v>13000000</v>
      </c>
      <c r="T439" t="s">
        <v>3575</v>
      </c>
      <c r="U439" t="s">
        <v>25</v>
      </c>
    </row>
    <row r="440" spans="1:21" x14ac:dyDescent="0.25">
      <c r="A440" t="b">
        <v>0</v>
      </c>
      <c r="B440" t="s">
        <v>25</v>
      </c>
      <c r="C440" t="s">
        <v>3576</v>
      </c>
      <c r="D440" t="s">
        <v>1964</v>
      </c>
      <c r="F440">
        <v>1</v>
      </c>
      <c r="G440">
        <v>1</v>
      </c>
      <c r="H440">
        <v>1</v>
      </c>
      <c r="I440" t="s">
        <v>532</v>
      </c>
      <c r="J440" t="s">
        <v>3577</v>
      </c>
      <c r="K440">
        <v>0</v>
      </c>
      <c r="L440" s="1">
        <v>152465610487</v>
      </c>
      <c r="M440" t="s">
        <v>424</v>
      </c>
      <c r="N440" t="s">
        <v>25</v>
      </c>
      <c r="O440" t="s">
        <v>424</v>
      </c>
      <c r="P440" t="s">
        <v>25</v>
      </c>
      <c r="T440" t="s">
        <v>3575</v>
      </c>
      <c r="U440" t="s">
        <v>25</v>
      </c>
    </row>
    <row r="441" spans="1:21" x14ac:dyDescent="0.25">
      <c r="A441" t="b">
        <v>0</v>
      </c>
      <c r="B441" t="s">
        <v>25</v>
      </c>
      <c r="C441" t="s">
        <v>3578</v>
      </c>
      <c r="D441" t="s">
        <v>3579</v>
      </c>
      <c r="F441">
        <v>1</v>
      </c>
      <c r="G441">
        <v>1</v>
      </c>
      <c r="H441">
        <v>1</v>
      </c>
      <c r="I441" t="s">
        <v>23</v>
      </c>
      <c r="J441" t="s">
        <v>3580</v>
      </c>
      <c r="K441">
        <v>4</v>
      </c>
      <c r="L441" s="1">
        <v>187812113192</v>
      </c>
      <c r="M441" t="s">
        <v>424</v>
      </c>
      <c r="N441" t="s">
        <v>25</v>
      </c>
      <c r="O441" t="s">
        <v>424</v>
      </c>
      <c r="P441" t="s">
        <v>25</v>
      </c>
      <c r="Q441" t="s">
        <v>3581</v>
      </c>
      <c r="S441" s="2">
        <v>4200000</v>
      </c>
      <c r="T441" t="s">
        <v>3582</v>
      </c>
      <c r="U441" t="s">
        <v>25</v>
      </c>
    </row>
    <row r="442" spans="1:21" x14ac:dyDescent="0.25">
      <c r="A442" t="b">
        <v>0</v>
      </c>
      <c r="B442" t="s">
        <v>25</v>
      </c>
      <c r="C442" t="s">
        <v>3583</v>
      </c>
      <c r="D442" t="s">
        <v>2456</v>
      </c>
      <c r="F442">
        <v>1</v>
      </c>
      <c r="G442">
        <v>1</v>
      </c>
      <c r="H442">
        <v>2</v>
      </c>
      <c r="I442" t="s">
        <v>308</v>
      </c>
      <c r="J442" t="s">
        <v>3584</v>
      </c>
      <c r="K442">
        <v>1</v>
      </c>
      <c r="L442" s="1">
        <v>134866040283</v>
      </c>
      <c r="M442" t="s">
        <v>25</v>
      </c>
      <c r="N442" t="s">
        <v>25</v>
      </c>
      <c r="O442" t="s">
        <v>25</v>
      </c>
      <c r="P442" t="s">
        <v>25</v>
      </c>
      <c r="Q442" t="s">
        <v>2458</v>
      </c>
      <c r="R442" s="2">
        <v>220000</v>
      </c>
      <c r="S442" s="2">
        <v>440000</v>
      </c>
      <c r="T442" t="s">
        <v>3585</v>
      </c>
      <c r="U442" t="s">
        <v>25</v>
      </c>
    </row>
    <row r="443" spans="1:21" x14ac:dyDescent="0.25">
      <c r="A443" t="b">
        <v>0</v>
      </c>
      <c r="B443" t="s">
        <v>25</v>
      </c>
      <c r="C443" t="s">
        <v>3586</v>
      </c>
      <c r="D443" t="s">
        <v>1964</v>
      </c>
      <c r="F443">
        <v>1</v>
      </c>
      <c r="G443">
        <v>1</v>
      </c>
      <c r="H443">
        <v>2</v>
      </c>
      <c r="I443" t="s">
        <v>553</v>
      </c>
      <c r="J443" t="s">
        <v>3587</v>
      </c>
      <c r="K443">
        <v>0</v>
      </c>
      <c r="L443" s="1">
        <v>133962368266</v>
      </c>
      <c r="M443" t="s">
        <v>25</v>
      </c>
      <c r="N443" t="s">
        <v>25</v>
      </c>
      <c r="O443" t="s">
        <v>25</v>
      </c>
      <c r="P443" t="s">
        <v>25</v>
      </c>
      <c r="R443" s="2">
        <v>870000</v>
      </c>
      <c r="S443" s="2">
        <v>3000000</v>
      </c>
      <c r="T443" t="s">
        <v>3588</v>
      </c>
      <c r="U443" t="s">
        <v>25</v>
      </c>
    </row>
    <row r="444" spans="1:21" x14ac:dyDescent="0.25">
      <c r="A444" t="b">
        <v>0</v>
      </c>
      <c r="B444" t="s">
        <v>25</v>
      </c>
      <c r="C444" t="s">
        <v>3589</v>
      </c>
      <c r="F444">
        <v>1</v>
      </c>
      <c r="G444">
        <v>1</v>
      </c>
      <c r="H444">
        <v>2</v>
      </c>
      <c r="I444" t="s">
        <v>114</v>
      </c>
      <c r="J444" t="s">
        <v>3590</v>
      </c>
      <c r="K444">
        <v>0</v>
      </c>
      <c r="L444" s="1">
        <v>1438706015</v>
      </c>
      <c r="M444" t="s">
        <v>25</v>
      </c>
      <c r="N444" t="s">
        <v>25</v>
      </c>
      <c r="O444" t="s">
        <v>25</v>
      </c>
      <c r="P444" t="s">
        <v>25</v>
      </c>
      <c r="S444" s="2">
        <v>1700000</v>
      </c>
      <c r="T444" t="s">
        <v>3591</v>
      </c>
      <c r="U444" t="s">
        <v>25</v>
      </c>
    </row>
    <row r="445" spans="1:21" x14ac:dyDescent="0.25">
      <c r="A445" t="b">
        <v>0</v>
      </c>
      <c r="B445" t="s">
        <v>25</v>
      </c>
      <c r="C445" t="s">
        <v>3592</v>
      </c>
      <c r="D445" t="s">
        <v>3593</v>
      </c>
      <c r="F445">
        <v>1</v>
      </c>
      <c r="G445">
        <v>1</v>
      </c>
      <c r="H445">
        <v>2</v>
      </c>
      <c r="I445" t="s">
        <v>23</v>
      </c>
      <c r="J445" t="s">
        <v>3594</v>
      </c>
      <c r="K445">
        <v>3</v>
      </c>
      <c r="L445" s="1">
        <v>154486827111</v>
      </c>
      <c r="M445" t="s">
        <v>424</v>
      </c>
      <c r="N445" t="s">
        <v>25</v>
      </c>
      <c r="O445" t="s">
        <v>424</v>
      </c>
      <c r="P445" t="s">
        <v>25</v>
      </c>
      <c r="Q445" t="s">
        <v>3595</v>
      </c>
      <c r="S445" s="2">
        <v>18000000</v>
      </c>
      <c r="T445" t="s">
        <v>3596</v>
      </c>
      <c r="U445" t="s">
        <v>25</v>
      </c>
    </row>
    <row r="446" spans="1:21" x14ac:dyDescent="0.25">
      <c r="A446" t="b">
        <v>0</v>
      </c>
      <c r="B446" t="s">
        <v>25</v>
      </c>
      <c r="C446" t="s">
        <v>3597</v>
      </c>
      <c r="D446" t="s">
        <v>2442</v>
      </c>
      <c r="F446">
        <v>1</v>
      </c>
      <c r="G446">
        <v>1</v>
      </c>
      <c r="H446">
        <v>2</v>
      </c>
      <c r="I446" t="s">
        <v>161</v>
      </c>
      <c r="J446" t="s">
        <v>3598</v>
      </c>
      <c r="K446">
        <v>1</v>
      </c>
      <c r="L446" s="1">
        <v>139675832599</v>
      </c>
      <c r="M446" t="s">
        <v>188</v>
      </c>
      <c r="N446" t="s">
        <v>25</v>
      </c>
      <c r="O446" t="s">
        <v>188</v>
      </c>
      <c r="P446" t="s">
        <v>25</v>
      </c>
      <c r="Q446" t="s">
        <v>2444</v>
      </c>
      <c r="R446" s="2">
        <v>61000000</v>
      </c>
      <c r="S446" s="2">
        <v>63000000</v>
      </c>
      <c r="T446" t="s">
        <v>3599</v>
      </c>
      <c r="U446" t="s">
        <v>25</v>
      </c>
    </row>
    <row r="447" spans="1:21" x14ac:dyDescent="0.25">
      <c r="A447" t="b">
        <v>0</v>
      </c>
      <c r="B447" t="s">
        <v>25</v>
      </c>
      <c r="C447" t="s">
        <v>3600</v>
      </c>
      <c r="D447" t="s">
        <v>3601</v>
      </c>
      <c r="F447">
        <v>2</v>
      </c>
      <c r="G447">
        <v>2</v>
      </c>
      <c r="H447">
        <v>1</v>
      </c>
      <c r="I447" t="s">
        <v>2054</v>
      </c>
      <c r="J447" t="s">
        <v>3602</v>
      </c>
      <c r="K447">
        <v>3</v>
      </c>
      <c r="L447" s="1">
        <v>184398000622</v>
      </c>
      <c r="M447" t="s">
        <v>424</v>
      </c>
      <c r="N447" t="s">
        <v>25</v>
      </c>
      <c r="O447" t="s">
        <v>424</v>
      </c>
      <c r="P447" t="s">
        <v>25</v>
      </c>
      <c r="Q447" t="s">
        <v>3603</v>
      </c>
      <c r="T447" t="s">
        <v>744</v>
      </c>
      <c r="U447" t="s">
        <v>25</v>
      </c>
    </row>
    <row r="448" spans="1:21" x14ac:dyDescent="0.25">
      <c r="A448" t="b">
        <v>0</v>
      </c>
      <c r="B448" t="s">
        <v>25</v>
      </c>
      <c r="C448" t="s">
        <v>3604</v>
      </c>
      <c r="D448" t="s">
        <v>3605</v>
      </c>
      <c r="E448" t="s">
        <v>3606</v>
      </c>
      <c r="F448">
        <v>2</v>
      </c>
      <c r="G448">
        <v>2</v>
      </c>
      <c r="H448">
        <v>29</v>
      </c>
      <c r="I448" t="s">
        <v>2054</v>
      </c>
      <c r="J448" t="s">
        <v>3607</v>
      </c>
      <c r="K448">
        <v>5</v>
      </c>
      <c r="L448" s="1">
        <v>258838177467</v>
      </c>
      <c r="M448" t="s">
        <v>25</v>
      </c>
      <c r="N448" t="s">
        <v>25</v>
      </c>
      <c r="O448" t="s">
        <v>25</v>
      </c>
      <c r="P448" t="s">
        <v>25</v>
      </c>
      <c r="Q448" t="s">
        <v>3608</v>
      </c>
      <c r="R448" s="2">
        <v>1900000</v>
      </c>
      <c r="S448" s="2">
        <v>2800000</v>
      </c>
      <c r="T448" t="s">
        <v>3609</v>
      </c>
      <c r="U448" t="s">
        <v>25</v>
      </c>
    </row>
    <row r="449" spans="1:21" x14ac:dyDescent="0.25">
      <c r="A449" t="b">
        <v>0</v>
      </c>
      <c r="B449" t="s">
        <v>25</v>
      </c>
      <c r="C449" t="s">
        <v>3610</v>
      </c>
      <c r="D449" t="s">
        <v>1964</v>
      </c>
      <c r="F449">
        <v>1</v>
      </c>
      <c r="G449">
        <v>1</v>
      </c>
      <c r="H449">
        <v>2</v>
      </c>
      <c r="I449" t="s">
        <v>566</v>
      </c>
      <c r="J449" t="s">
        <v>3611</v>
      </c>
      <c r="K449">
        <v>0</v>
      </c>
      <c r="L449" s="1">
        <v>141473250485</v>
      </c>
      <c r="M449" t="s">
        <v>25</v>
      </c>
      <c r="N449" t="s">
        <v>25</v>
      </c>
      <c r="O449" t="s">
        <v>25</v>
      </c>
      <c r="P449" t="s">
        <v>25</v>
      </c>
      <c r="R449" s="2">
        <v>990000</v>
      </c>
      <c r="S449" s="2">
        <v>650000</v>
      </c>
      <c r="T449" t="s">
        <v>3612</v>
      </c>
      <c r="U449" t="s">
        <v>25</v>
      </c>
    </row>
    <row r="450" spans="1:21" x14ac:dyDescent="0.25">
      <c r="A450" t="b">
        <v>0</v>
      </c>
      <c r="B450" t="s">
        <v>25</v>
      </c>
      <c r="C450" t="s">
        <v>3613</v>
      </c>
      <c r="D450" t="s">
        <v>1964</v>
      </c>
      <c r="F450">
        <v>1</v>
      </c>
      <c r="G450">
        <v>1</v>
      </c>
      <c r="H450">
        <v>2</v>
      </c>
      <c r="I450" t="s">
        <v>544</v>
      </c>
      <c r="J450" t="s">
        <v>3614</v>
      </c>
      <c r="K450">
        <v>0</v>
      </c>
      <c r="L450" s="1">
        <v>135768588904</v>
      </c>
      <c r="M450" t="s">
        <v>25</v>
      </c>
      <c r="N450" t="s">
        <v>25</v>
      </c>
      <c r="O450" t="s">
        <v>25</v>
      </c>
      <c r="P450" t="s">
        <v>25</v>
      </c>
      <c r="R450" s="2">
        <v>2900000</v>
      </c>
      <c r="S450" s="2">
        <v>1800000</v>
      </c>
      <c r="T450" t="s">
        <v>3612</v>
      </c>
      <c r="U450" t="s">
        <v>25</v>
      </c>
    </row>
    <row r="451" spans="1:21" x14ac:dyDescent="0.25">
      <c r="A451" t="b">
        <v>0</v>
      </c>
      <c r="B451" t="s">
        <v>25</v>
      </c>
      <c r="C451" t="s">
        <v>3053</v>
      </c>
      <c r="F451">
        <v>1</v>
      </c>
      <c r="G451">
        <v>1</v>
      </c>
      <c r="H451">
        <v>2</v>
      </c>
      <c r="I451" t="s">
        <v>154</v>
      </c>
      <c r="J451" t="s">
        <v>3054</v>
      </c>
      <c r="K451">
        <v>0</v>
      </c>
      <c r="L451" s="1">
        <v>221110403596</v>
      </c>
      <c r="M451" t="s">
        <v>25</v>
      </c>
      <c r="N451" t="s">
        <v>25</v>
      </c>
      <c r="O451" t="s">
        <v>25</v>
      </c>
      <c r="P451" t="s">
        <v>25</v>
      </c>
      <c r="R451" s="2">
        <v>2100000</v>
      </c>
      <c r="S451" s="2">
        <v>1300000</v>
      </c>
      <c r="T451" t="s">
        <v>3615</v>
      </c>
      <c r="U451" t="s">
        <v>25</v>
      </c>
    </row>
    <row r="452" spans="1:21" x14ac:dyDescent="0.25">
      <c r="A452" t="b">
        <v>0</v>
      </c>
      <c r="B452" t="s">
        <v>25</v>
      </c>
      <c r="C452" t="s">
        <v>3616</v>
      </c>
      <c r="D452" t="s">
        <v>1964</v>
      </c>
      <c r="F452">
        <v>1</v>
      </c>
      <c r="G452">
        <v>1</v>
      </c>
      <c r="H452">
        <v>1</v>
      </c>
      <c r="I452" t="s">
        <v>377</v>
      </c>
      <c r="J452" t="s">
        <v>3617</v>
      </c>
      <c r="K452">
        <v>0</v>
      </c>
      <c r="L452" s="1">
        <v>25501743004</v>
      </c>
      <c r="M452" t="s">
        <v>424</v>
      </c>
      <c r="N452" t="s">
        <v>25</v>
      </c>
      <c r="O452" t="s">
        <v>424</v>
      </c>
      <c r="P452" t="s">
        <v>25</v>
      </c>
      <c r="T452" t="s">
        <v>3618</v>
      </c>
      <c r="U452" t="s">
        <v>25</v>
      </c>
    </row>
    <row r="453" spans="1:21" x14ac:dyDescent="0.25">
      <c r="A453" t="b">
        <v>0</v>
      </c>
      <c r="B453" t="s">
        <v>25</v>
      </c>
      <c r="C453" t="s">
        <v>2037</v>
      </c>
      <c r="D453" t="s">
        <v>1964</v>
      </c>
      <c r="F453">
        <v>1</v>
      </c>
      <c r="G453">
        <v>1</v>
      </c>
      <c r="H453">
        <v>1</v>
      </c>
      <c r="I453" t="s">
        <v>103</v>
      </c>
      <c r="J453" t="s">
        <v>2039</v>
      </c>
      <c r="K453">
        <v>0</v>
      </c>
      <c r="L453" s="1">
        <v>155265101947</v>
      </c>
      <c r="M453" t="s">
        <v>424</v>
      </c>
      <c r="N453" t="s">
        <v>25</v>
      </c>
      <c r="O453" t="s">
        <v>424</v>
      </c>
      <c r="P453" t="s">
        <v>25</v>
      </c>
      <c r="S453" s="2">
        <v>1100000</v>
      </c>
      <c r="T453" t="s">
        <v>3618</v>
      </c>
      <c r="U453" t="s">
        <v>25</v>
      </c>
    </row>
    <row r="454" spans="1:21" x14ac:dyDescent="0.25">
      <c r="A454" t="b">
        <v>0</v>
      </c>
      <c r="B454" t="s">
        <v>25</v>
      </c>
      <c r="C454" t="s">
        <v>3619</v>
      </c>
      <c r="D454" t="s">
        <v>1964</v>
      </c>
      <c r="F454">
        <v>1</v>
      </c>
      <c r="G454">
        <v>1</v>
      </c>
      <c r="H454">
        <v>2</v>
      </c>
      <c r="I454" t="s">
        <v>268</v>
      </c>
      <c r="J454" t="s">
        <v>3620</v>
      </c>
      <c r="K454">
        <v>0</v>
      </c>
      <c r="L454" s="1">
        <v>152067644647</v>
      </c>
      <c r="M454" t="s">
        <v>25</v>
      </c>
      <c r="N454" t="s">
        <v>25</v>
      </c>
      <c r="O454" t="s">
        <v>25</v>
      </c>
      <c r="P454" t="s">
        <v>25</v>
      </c>
      <c r="R454" s="2">
        <v>2100000</v>
      </c>
      <c r="S454" s="2">
        <v>3400000</v>
      </c>
      <c r="T454" t="s">
        <v>3621</v>
      </c>
      <c r="U454" t="s">
        <v>25</v>
      </c>
    </row>
    <row r="455" spans="1:21" x14ac:dyDescent="0.25">
      <c r="A455" t="b">
        <v>0</v>
      </c>
      <c r="B455" t="s">
        <v>25</v>
      </c>
      <c r="C455" t="s">
        <v>3622</v>
      </c>
      <c r="D455" t="s">
        <v>3623</v>
      </c>
      <c r="F455">
        <v>1</v>
      </c>
      <c r="G455">
        <v>1</v>
      </c>
      <c r="H455">
        <v>2</v>
      </c>
      <c r="I455" t="s">
        <v>23</v>
      </c>
      <c r="J455" t="s">
        <v>3624</v>
      </c>
      <c r="K455">
        <v>3</v>
      </c>
      <c r="L455" s="1">
        <v>16799366847</v>
      </c>
      <c r="M455" t="s">
        <v>25</v>
      </c>
      <c r="N455" t="s">
        <v>25</v>
      </c>
      <c r="O455" t="s">
        <v>25</v>
      </c>
      <c r="P455" t="s">
        <v>25</v>
      </c>
      <c r="Q455" t="s">
        <v>3625</v>
      </c>
      <c r="R455" s="2">
        <v>29000000</v>
      </c>
      <c r="S455" s="2">
        <v>36000000</v>
      </c>
      <c r="T455" t="s">
        <v>3626</v>
      </c>
      <c r="U455" t="s">
        <v>25</v>
      </c>
    </row>
    <row r="456" spans="1:21" x14ac:dyDescent="0.25">
      <c r="A456" t="b">
        <v>0</v>
      </c>
      <c r="B456" t="s">
        <v>25</v>
      </c>
      <c r="C456" t="s">
        <v>3627</v>
      </c>
      <c r="D456" t="s">
        <v>2155</v>
      </c>
      <c r="F456">
        <v>1</v>
      </c>
      <c r="G456">
        <v>1</v>
      </c>
      <c r="H456">
        <v>2</v>
      </c>
      <c r="I456" t="s">
        <v>109</v>
      </c>
      <c r="J456" t="s">
        <v>3628</v>
      </c>
      <c r="K456">
        <v>1</v>
      </c>
      <c r="L456" s="1">
        <v>116360551382</v>
      </c>
      <c r="M456" t="s">
        <v>25</v>
      </c>
      <c r="N456" t="s">
        <v>25</v>
      </c>
      <c r="O456" t="s">
        <v>25</v>
      </c>
      <c r="P456" t="s">
        <v>25</v>
      </c>
      <c r="Q456" t="s">
        <v>2157</v>
      </c>
      <c r="R456" s="2">
        <v>290000000</v>
      </c>
      <c r="S456" s="2">
        <v>350000000</v>
      </c>
      <c r="T456" t="s">
        <v>3629</v>
      </c>
      <c r="U456" t="s">
        <v>25</v>
      </c>
    </row>
    <row r="457" spans="1:21" x14ac:dyDescent="0.25">
      <c r="A457" t="b">
        <v>0</v>
      </c>
      <c r="B457" t="s">
        <v>25</v>
      </c>
      <c r="C457" t="s">
        <v>3630</v>
      </c>
      <c r="D457" t="s">
        <v>1964</v>
      </c>
      <c r="F457">
        <v>1</v>
      </c>
      <c r="G457">
        <v>1</v>
      </c>
      <c r="H457">
        <v>1</v>
      </c>
      <c r="I457" t="s">
        <v>324</v>
      </c>
      <c r="J457" t="s">
        <v>3631</v>
      </c>
      <c r="K457">
        <v>0</v>
      </c>
      <c r="L457" s="1">
        <v>165576330434</v>
      </c>
      <c r="M457" t="s">
        <v>424</v>
      </c>
      <c r="N457" t="s">
        <v>25</v>
      </c>
      <c r="O457" t="s">
        <v>424</v>
      </c>
      <c r="P457" t="s">
        <v>25</v>
      </c>
      <c r="S457" s="2">
        <v>470000</v>
      </c>
      <c r="T457" t="s">
        <v>3632</v>
      </c>
      <c r="U457" t="s">
        <v>25</v>
      </c>
    </row>
    <row r="458" spans="1:21" x14ac:dyDescent="0.25">
      <c r="A458" t="b">
        <v>0</v>
      </c>
      <c r="B458" t="s">
        <v>25</v>
      </c>
      <c r="C458" t="s">
        <v>3633</v>
      </c>
      <c r="D458" t="s">
        <v>3634</v>
      </c>
      <c r="F458">
        <v>1</v>
      </c>
      <c r="G458">
        <v>1</v>
      </c>
      <c r="H458">
        <v>1</v>
      </c>
      <c r="I458" t="s">
        <v>334</v>
      </c>
      <c r="J458" t="s">
        <v>3635</v>
      </c>
      <c r="K458">
        <v>2</v>
      </c>
      <c r="L458" s="1">
        <v>165983099057</v>
      </c>
      <c r="M458" t="s">
        <v>424</v>
      </c>
      <c r="N458" t="s">
        <v>25</v>
      </c>
      <c r="O458" t="s">
        <v>424</v>
      </c>
      <c r="P458" t="s">
        <v>25</v>
      </c>
      <c r="Q458" t="s">
        <v>3636</v>
      </c>
      <c r="S458" s="2">
        <v>390000</v>
      </c>
      <c r="T458" t="s">
        <v>3637</v>
      </c>
      <c r="U458" t="s">
        <v>25</v>
      </c>
    </row>
    <row r="459" spans="1:21" x14ac:dyDescent="0.25">
      <c r="A459" t="b">
        <v>0</v>
      </c>
      <c r="B459" t="s">
        <v>25</v>
      </c>
      <c r="C459" t="s">
        <v>2985</v>
      </c>
      <c r="D459" t="s">
        <v>3638</v>
      </c>
      <c r="F459">
        <v>1</v>
      </c>
      <c r="G459">
        <v>2</v>
      </c>
      <c r="H459">
        <v>3</v>
      </c>
      <c r="I459" t="s">
        <v>70</v>
      </c>
      <c r="J459" t="s">
        <v>2986</v>
      </c>
      <c r="K459">
        <v>2</v>
      </c>
      <c r="L459" s="1">
        <v>154489073738</v>
      </c>
      <c r="M459" t="s">
        <v>424</v>
      </c>
      <c r="N459" t="s">
        <v>25</v>
      </c>
      <c r="O459" t="s">
        <v>424</v>
      </c>
      <c r="P459" t="s">
        <v>25</v>
      </c>
      <c r="Q459" t="s">
        <v>3639</v>
      </c>
      <c r="S459" s="2">
        <v>2100000</v>
      </c>
      <c r="T459" t="s">
        <v>3640</v>
      </c>
      <c r="U459" t="s">
        <v>25</v>
      </c>
    </row>
    <row r="460" spans="1:21" x14ac:dyDescent="0.25">
      <c r="A460" t="b">
        <v>0</v>
      </c>
      <c r="B460" t="s">
        <v>25</v>
      </c>
      <c r="C460" t="s">
        <v>3641</v>
      </c>
      <c r="D460" t="s">
        <v>2442</v>
      </c>
      <c r="F460">
        <v>1</v>
      </c>
      <c r="G460">
        <v>1</v>
      </c>
      <c r="H460">
        <v>1</v>
      </c>
      <c r="I460" t="s">
        <v>294</v>
      </c>
      <c r="J460" t="s">
        <v>3642</v>
      </c>
      <c r="K460">
        <v>1</v>
      </c>
      <c r="L460" s="1">
        <v>137668046955</v>
      </c>
      <c r="M460" t="s">
        <v>25</v>
      </c>
      <c r="N460" t="s">
        <v>424</v>
      </c>
      <c r="O460" t="s">
        <v>25</v>
      </c>
      <c r="P460" t="s">
        <v>424</v>
      </c>
      <c r="Q460" t="s">
        <v>2444</v>
      </c>
      <c r="R460" s="2">
        <v>13000000</v>
      </c>
      <c r="T460" t="s">
        <v>3643</v>
      </c>
      <c r="U460" t="s">
        <v>25</v>
      </c>
    </row>
    <row r="461" spans="1:21" x14ac:dyDescent="0.25">
      <c r="A461" t="b">
        <v>0</v>
      </c>
      <c r="B461" t="s">
        <v>25</v>
      </c>
      <c r="C461" t="s">
        <v>3644</v>
      </c>
      <c r="D461" t="s">
        <v>1964</v>
      </c>
      <c r="F461">
        <v>1</v>
      </c>
      <c r="G461">
        <v>1</v>
      </c>
      <c r="H461">
        <v>1</v>
      </c>
      <c r="I461" t="s">
        <v>331</v>
      </c>
      <c r="J461" t="s">
        <v>3645</v>
      </c>
      <c r="K461">
        <v>0</v>
      </c>
      <c r="L461" s="1">
        <v>165882450761</v>
      </c>
      <c r="M461" t="s">
        <v>424</v>
      </c>
      <c r="N461" t="s">
        <v>25</v>
      </c>
      <c r="O461" t="s">
        <v>424</v>
      </c>
      <c r="P461" t="s">
        <v>25</v>
      </c>
      <c r="T461" t="s">
        <v>3643</v>
      </c>
      <c r="U461" t="s">
        <v>25</v>
      </c>
    </row>
    <row r="462" spans="1:21" x14ac:dyDescent="0.25">
      <c r="A462" t="b">
        <v>0</v>
      </c>
      <c r="B462" t="s">
        <v>25</v>
      </c>
      <c r="C462" t="s">
        <v>3646</v>
      </c>
      <c r="D462" t="s">
        <v>1964</v>
      </c>
      <c r="F462">
        <v>1</v>
      </c>
      <c r="G462">
        <v>1</v>
      </c>
      <c r="H462">
        <v>1</v>
      </c>
      <c r="I462" t="s">
        <v>747</v>
      </c>
      <c r="J462" t="s">
        <v>3647</v>
      </c>
      <c r="K462">
        <v>0</v>
      </c>
      <c r="L462" s="1">
        <v>217498096093</v>
      </c>
      <c r="M462" t="s">
        <v>424</v>
      </c>
      <c r="N462" t="s">
        <v>25</v>
      </c>
      <c r="O462" t="s">
        <v>424</v>
      </c>
      <c r="P462" t="s">
        <v>25</v>
      </c>
      <c r="S462" s="2">
        <v>260000</v>
      </c>
      <c r="T462" t="s">
        <v>748</v>
      </c>
      <c r="U462" t="s">
        <v>25</v>
      </c>
    </row>
    <row r="463" spans="1:21" x14ac:dyDescent="0.25">
      <c r="A463" t="b">
        <v>0</v>
      </c>
      <c r="B463" t="s">
        <v>25</v>
      </c>
      <c r="C463" t="s">
        <v>3648</v>
      </c>
      <c r="D463" t="s">
        <v>3649</v>
      </c>
      <c r="F463">
        <v>1</v>
      </c>
      <c r="G463">
        <v>1</v>
      </c>
      <c r="H463">
        <v>1</v>
      </c>
      <c r="I463" t="s">
        <v>49</v>
      </c>
      <c r="J463" t="s">
        <v>3650</v>
      </c>
      <c r="K463">
        <v>2</v>
      </c>
      <c r="L463" s="1">
        <v>259533007355</v>
      </c>
      <c r="M463" t="s">
        <v>25</v>
      </c>
      <c r="N463" t="s">
        <v>424</v>
      </c>
      <c r="O463" t="s">
        <v>25</v>
      </c>
      <c r="P463" t="s">
        <v>424</v>
      </c>
      <c r="Q463" t="s">
        <v>3651</v>
      </c>
      <c r="T463" t="s">
        <v>3652</v>
      </c>
      <c r="U463" t="s">
        <v>25</v>
      </c>
    </row>
    <row r="464" spans="1:21" x14ac:dyDescent="0.25">
      <c r="A464" t="b">
        <v>0</v>
      </c>
      <c r="B464" t="s">
        <v>25</v>
      </c>
      <c r="C464" t="s">
        <v>3653</v>
      </c>
      <c r="D464" t="s">
        <v>2401</v>
      </c>
      <c r="F464">
        <v>1</v>
      </c>
      <c r="G464">
        <v>1</v>
      </c>
      <c r="H464">
        <v>2</v>
      </c>
      <c r="I464" t="s">
        <v>285</v>
      </c>
      <c r="J464" t="s">
        <v>3654</v>
      </c>
      <c r="K464">
        <v>2</v>
      </c>
      <c r="L464" s="1">
        <v>169091226053</v>
      </c>
      <c r="M464" t="s">
        <v>188</v>
      </c>
      <c r="N464" t="s">
        <v>25</v>
      </c>
      <c r="O464" t="s">
        <v>188</v>
      </c>
      <c r="P464" t="s">
        <v>25</v>
      </c>
      <c r="Q464" t="s">
        <v>2403</v>
      </c>
      <c r="R464" s="2">
        <v>11000000</v>
      </c>
      <c r="S464" s="2">
        <v>14000000</v>
      </c>
      <c r="T464" t="s">
        <v>3652</v>
      </c>
      <c r="U464" t="s">
        <v>25</v>
      </c>
    </row>
    <row r="465" spans="1:21" x14ac:dyDescent="0.25">
      <c r="A465" t="b">
        <v>0</v>
      </c>
      <c r="B465" t="s">
        <v>25</v>
      </c>
      <c r="C465" t="s">
        <v>3655</v>
      </c>
      <c r="D465" t="s">
        <v>3656</v>
      </c>
      <c r="F465">
        <v>1</v>
      </c>
      <c r="G465">
        <v>1</v>
      </c>
      <c r="H465">
        <v>1</v>
      </c>
      <c r="I465" t="s">
        <v>23</v>
      </c>
      <c r="J465" t="s">
        <v>3657</v>
      </c>
      <c r="K465">
        <v>2</v>
      </c>
      <c r="L465" s="1">
        <v>143376347116</v>
      </c>
      <c r="M465" t="s">
        <v>424</v>
      </c>
      <c r="N465" t="s">
        <v>25</v>
      </c>
      <c r="O465" t="s">
        <v>424</v>
      </c>
      <c r="P465" t="s">
        <v>25</v>
      </c>
      <c r="Q465" t="s">
        <v>3658</v>
      </c>
      <c r="S465" s="2">
        <v>3100000</v>
      </c>
      <c r="T465" t="s">
        <v>3659</v>
      </c>
      <c r="U465" t="s">
        <v>25</v>
      </c>
    </row>
    <row r="466" spans="1:21" x14ac:dyDescent="0.25">
      <c r="A466" t="b">
        <v>0</v>
      </c>
      <c r="B466" t="s">
        <v>25</v>
      </c>
      <c r="C466" t="s">
        <v>3660</v>
      </c>
      <c r="D466" t="s">
        <v>2059</v>
      </c>
      <c r="F466">
        <v>1</v>
      </c>
      <c r="G466">
        <v>1</v>
      </c>
      <c r="H466">
        <v>1</v>
      </c>
      <c r="I466" t="s">
        <v>199</v>
      </c>
      <c r="J466" t="s">
        <v>3661</v>
      </c>
      <c r="K466">
        <v>1</v>
      </c>
      <c r="L466" s="1">
        <v>160480270983</v>
      </c>
      <c r="M466" t="s">
        <v>424</v>
      </c>
      <c r="N466" t="s">
        <v>25</v>
      </c>
      <c r="O466" t="s">
        <v>424</v>
      </c>
      <c r="P466" t="s">
        <v>25</v>
      </c>
      <c r="Q466" t="s">
        <v>2061</v>
      </c>
      <c r="S466" s="2">
        <v>450000</v>
      </c>
      <c r="T466" t="s">
        <v>3662</v>
      </c>
      <c r="U466" t="s">
        <v>25</v>
      </c>
    </row>
    <row r="467" spans="1:21" x14ac:dyDescent="0.25">
      <c r="A467" t="b">
        <v>0</v>
      </c>
      <c r="B467" t="s">
        <v>25</v>
      </c>
      <c r="C467" t="s">
        <v>3663</v>
      </c>
      <c r="D467" t="s">
        <v>2406</v>
      </c>
      <c r="F467">
        <v>1</v>
      </c>
      <c r="G467">
        <v>1</v>
      </c>
      <c r="H467">
        <v>2</v>
      </c>
      <c r="I467" t="s">
        <v>73</v>
      </c>
      <c r="J467" t="s">
        <v>3664</v>
      </c>
      <c r="K467">
        <v>1</v>
      </c>
      <c r="L467" s="1">
        <v>163977509814</v>
      </c>
      <c r="M467" t="s">
        <v>25</v>
      </c>
      <c r="N467" t="s">
        <v>25</v>
      </c>
      <c r="O467" t="s">
        <v>25</v>
      </c>
      <c r="P467" t="s">
        <v>25</v>
      </c>
      <c r="Q467" t="s">
        <v>2319</v>
      </c>
      <c r="R467" s="2">
        <v>5800000</v>
      </c>
      <c r="S467" s="2">
        <v>9300000</v>
      </c>
      <c r="T467" t="s">
        <v>3665</v>
      </c>
      <c r="U467" t="s">
        <v>25</v>
      </c>
    </row>
    <row r="468" spans="1:21" x14ac:dyDescent="0.25">
      <c r="A468" t="b">
        <v>0</v>
      </c>
      <c r="B468" t="s">
        <v>25</v>
      </c>
      <c r="C468" t="s">
        <v>3666</v>
      </c>
      <c r="D468" t="s">
        <v>3667</v>
      </c>
      <c r="F468">
        <v>1</v>
      </c>
      <c r="G468">
        <v>1</v>
      </c>
      <c r="H468">
        <v>2</v>
      </c>
      <c r="I468" t="s">
        <v>23</v>
      </c>
      <c r="J468" t="s">
        <v>3668</v>
      </c>
      <c r="K468">
        <v>4</v>
      </c>
      <c r="L468" s="1">
        <v>165791594952</v>
      </c>
      <c r="M468" t="s">
        <v>188</v>
      </c>
      <c r="N468" t="s">
        <v>25</v>
      </c>
      <c r="O468" t="s">
        <v>188</v>
      </c>
      <c r="P468" t="s">
        <v>25</v>
      </c>
      <c r="Q468" t="s">
        <v>3669</v>
      </c>
      <c r="R468" s="2">
        <v>7200000</v>
      </c>
      <c r="S468" s="2">
        <v>13000000</v>
      </c>
      <c r="T468" t="s">
        <v>3670</v>
      </c>
      <c r="U468" t="s">
        <v>25</v>
      </c>
    </row>
    <row r="469" spans="1:21" x14ac:dyDescent="0.25">
      <c r="A469" t="b">
        <v>0</v>
      </c>
      <c r="B469" t="s">
        <v>25</v>
      </c>
      <c r="C469" t="s">
        <v>3671</v>
      </c>
      <c r="D469" t="s">
        <v>1964</v>
      </c>
      <c r="F469">
        <v>1</v>
      </c>
      <c r="G469">
        <v>1</v>
      </c>
      <c r="H469">
        <v>2</v>
      </c>
      <c r="I469" t="s">
        <v>206</v>
      </c>
      <c r="J469" t="s">
        <v>3672</v>
      </c>
      <c r="K469">
        <v>0</v>
      </c>
      <c r="L469" s="1">
        <v>160984451484</v>
      </c>
      <c r="M469" t="s">
        <v>25</v>
      </c>
      <c r="N469" t="s">
        <v>25</v>
      </c>
      <c r="O469" t="s">
        <v>25</v>
      </c>
      <c r="P469" t="s">
        <v>25</v>
      </c>
      <c r="R469" s="2">
        <v>270000</v>
      </c>
      <c r="S469" s="2">
        <v>720000</v>
      </c>
      <c r="T469" t="s">
        <v>3673</v>
      </c>
      <c r="U469" t="s">
        <v>25</v>
      </c>
    </row>
    <row r="470" spans="1:21" x14ac:dyDescent="0.25">
      <c r="A470" t="b">
        <v>0</v>
      </c>
      <c r="B470" t="s">
        <v>25</v>
      </c>
      <c r="C470" t="s">
        <v>3674</v>
      </c>
      <c r="D470" t="s">
        <v>2142</v>
      </c>
      <c r="F470">
        <v>1</v>
      </c>
      <c r="G470">
        <v>1</v>
      </c>
      <c r="H470">
        <v>2</v>
      </c>
      <c r="I470" t="s">
        <v>316</v>
      </c>
      <c r="J470" t="s">
        <v>3675</v>
      </c>
      <c r="K470">
        <v>0</v>
      </c>
      <c r="L470" s="1">
        <v>204304467133</v>
      </c>
      <c r="M470" t="s">
        <v>188</v>
      </c>
      <c r="N470" t="s">
        <v>25</v>
      </c>
      <c r="O470" t="s">
        <v>188</v>
      </c>
      <c r="P470" t="s">
        <v>25</v>
      </c>
      <c r="Q470" t="s">
        <v>2144</v>
      </c>
      <c r="R470" s="2">
        <v>3200000</v>
      </c>
      <c r="T470" t="s">
        <v>3673</v>
      </c>
      <c r="U470" t="s">
        <v>25</v>
      </c>
    </row>
    <row r="471" spans="1:21" x14ac:dyDescent="0.25">
      <c r="A471" t="b">
        <v>0</v>
      </c>
      <c r="B471" t="s">
        <v>25</v>
      </c>
      <c r="C471" t="s">
        <v>3676</v>
      </c>
      <c r="D471" t="s">
        <v>3677</v>
      </c>
      <c r="E471" t="s">
        <v>3678</v>
      </c>
      <c r="F471">
        <v>1</v>
      </c>
      <c r="G471">
        <v>1</v>
      </c>
      <c r="H471">
        <v>11</v>
      </c>
      <c r="I471" t="s">
        <v>187</v>
      </c>
      <c r="J471" t="s">
        <v>3679</v>
      </c>
      <c r="K471">
        <v>6</v>
      </c>
      <c r="L471" s="1">
        <v>277655671983</v>
      </c>
      <c r="M471" t="s">
        <v>188</v>
      </c>
      <c r="N471" t="s">
        <v>25</v>
      </c>
      <c r="O471" t="s">
        <v>188</v>
      </c>
      <c r="P471" t="s">
        <v>25</v>
      </c>
      <c r="Q471" t="s">
        <v>3680</v>
      </c>
      <c r="R471" s="2">
        <v>28000000</v>
      </c>
      <c r="S471" s="2">
        <v>35000000</v>
      </c>
      <c r="T471" t="s">
        <v>3681</v>
      </c>
      <c r="U471" t="s">
        <v>25</v>
      </c>
    </row>
    <row r="472" spans="1:21" x14ac:dyDescent="0.25">
      <c r="A472" t="b">
        <v>0</v>
      </c>
      <c r="B472" t="s">
        <v>25</v>
      </c>
      <c r="C472" t="s">
        <v>3682</v>
      </c>
      <c r="D472" t="s">
        <v>3267</v>
      </c>
      <c r="F472">
        <v>1</v>
      </c>
      <c r="G472">
        <v>1</v>
      </c>
      <c r="H472">
        <v>1</v>
      </c>
      <c r="I472" t="s">
        <v>138</v>
      </c>
      <c r="J472" t="s">
        <v>3683</v>
      </c>
      <c r="K472">
        <v>2</v>
      </c>
      <c r="L472" s="1">
        <v>138672635741</v>
      </c>
      <c r="M472" t="s">
        <v>424</v>
      </c>
      <c r="N472" t="s">
        <v>25</v>
      </c>
      <c r="O472" t="s">
        <v>424</v>
      </c>
      <c r="P472" t="s">
        <v>25</v>
      </c>
      <c r="Q472" t="s">
        <v>3270</v>
      </c>
      <c r="T472" t="s">
        <v>3684</v>
      </c>
      <c r="U472" t="s">
        <v>25</v>
      </c>
    </row>
    <row r="473" spans="1:21" x14ac:dyDescent="0.25">
      <c r="A473" t="b">
        <v>0</v>
      </c>
      <c r="B473" t="s">
        <v>25</v>
      </c>
      <c r="C473" t="s">
        <v>3685</v>
      </c>
      <c r="D473" t="s">
        <v>3686</v>
      </c>
      <c r="E473" t="s">
        <v>3687</v>
      </c>
      <c r="F473">
        <v>1</v>
      </c>
      <c r="G473">
        <v>1</v>
      </c>
      <c r="H473">
        <v>3</v>
      </c>
      <c r="I473" t="s">
        <v>238</v>
      </c>
      <c r="J473" t="s">
        <v>3688</v>
      </c>
      <c r="K473">
        <v>4</v>
      </c>
      <c r="L473" s="1">
        <v>160190096817</v>
      </c>
      <c r="M473" t="s">
        <v>25</v>
      </c>
      <c r="N473" t="s">
        <v>25</v>
      </c>
      <c r="O473" t="s">
        <v>25</v>
      </c>
      <c r="P473" t="s">
        <v>25</v>
      </c>
      <c r="Q473" t="s">
        <v>3689</v>
      </c>
      <c r="R473" s="2">
        <v>44000000</v>
      </c>
      <c r="S473" s="2">
        <v>20000000</v>
      </c>
      <c r="T473" t="s">
        <v>3690</v>
      </c>
      <c r="U473" t="s">
        <v>25</v>
      </c>
    </row>
    <row r="474" spans="1:21" x14ac:dyDescent="0.25">
      <c r="A474" t="b">
        <v>0</v>
      </c>
      <c r="B474" t="s">
        <v>25</v>
      </c>
      <c r="C474" t="s">
        <v>3691</v>
      </c>
      <c r="D474" t="s">
        <v>3692</v>
      </c>
      <c r="F474">
        <v>1</v>
      </c>
      <c r="G474">
        <v>1</v>
      </c>
      <c r="H474">
        <v>1</v>
      </c>
      <c r="I474" t="s">
        <v>161</v>
      </c>
      <c r="J474" t="s">
        <v>3693</v>
      </c>
      <c r="K474">
        <v>3</v>
      </c>
      <c r="L474" s="1">
        <v>154681114985</v>
      </c>
      <c r="M474" t="s">
        <v>25</v>
      </c>
      <c r="N474" t="s">
        <v>424</v>
      </c>
      <c r="O474" t="s">
        <v>25</v>
      </c>
      <c r="P474" t="s">
        <v>424</v>
      </c>
      <c r="Q474" t="s">
        <v>3694</v>
      </c>
      <c r="R474" s="2">
        <v>3300000</v>
      </c>
      <c r="T474" t="s">
        <v>3695</v>
      </c>
      <c r="U474" t="s">
        <v>25</v>
      </c>
    </row>
    <row r="475" spans="1:21" x14ac:dyDescent="0.25">
      <c r="A475" t="b">
        <v>0</v>
      </c>
      <c r="B475" t="s">
        <v>25</v>
      </c>
      <c r="C475" t="s">
        <v>3696</v>
      </c>
      <c r="D475" t="s">
        <v>2508</v>
      </c>
      <c r="F475">
        <v>1</v>
      </c>
      <c r="G475">
        <v>1</v>
      </c>
      <c r="H475">
        <v>1</v>
      </c>
      <c r="I475" t="s">
        <v>576</v>
      </c>
      <c r="J475" t="s">
        <v>3697</v>
      </c>
      <c r="K475">
        <v>2</v>
      </c>
      <c r="L475" s="1">
        <v>14477539691</v>
      </c>
      <c r="M475" t="s">
        <v>25</v>
      </c>
      <c r="N475" t="s">
        <v>424</v>
      </c>
      <c r="O475" t="s">
        <v>25</v>
      </c>
      <c r="P475" t="s">
        <v>424</v>
      </c>
      <c r="Q475" t="s">
        <v>2510</v>
      </c>
      <c r="T475" t="s">
        <v>3698</v>
      </c>
      <c r="U475" t="s">
        <v>25</v>
      </c>
    </row>
    <row r="476" spans="1:21" x14ac:dyDescent="0.25">
      <c r="A476" t="b">
        <v>0</v>
      </c>
      <c r="B476" t="s">
        <v>25</v>
      </c>
      <c r="C476" t="s">
        <v>2902</v>
      </c>
      <c r="D476" t="s">
        <v>3699</v>
      </c>
      <c r="F476">
        <v>1</v>
      </c>
      <c r="G476">
        <v>1</v>
      </c>
      <c r="H476">
        <v>2</v>
      </c>
      <c r="I476" t="s">
        <v>98</v>
      </c>
      <c r="J476" t="s">
        <v>2903</v>
      </c>
      <c r="K476">
        <v>0</v>
      </c>
      <c r="L476" s="1">
        <v>162676056992</v>
      </c>
      <c r="M476" t="s">
        <v>188</v>
      </c>
      <c r="N476" t="s">
        <v>25</v>
      </c>
      <c r="O476" t="s">
        <v>188</v>
      </c>
      <c r="P476" t="s">
        <v>25</v>
      </c>
      <c r="Q476" t="s">
        <v>3199</v>
      </c>
      <c r="R476" s="2">
        <v>7000000</v>
      </c>
      <c r="S476" s="2">
        <v>9800000</v>
      </c>
      <c r="T476" t="s">
        <v>3700</v>
      </c>
      <c r="U476" t="s">
        <v>25</v>
      </c>
    </row>
    <row r="477" spans="1:21" x14ac:dyDescent="0.25">
      <c r="A477" t="b">
        <v>0</v>
      </c>
      <c r="B477" t="s">
        <v>25</v>
      </c>
      <c r="C477" t="s">
        <v>3701</v>
      </c>
      <c r="D477" t="s">
        <v>3601</v>
      </c>
      <c r="E477" t="s">
        <v>3702</v>
      </c>
      <c r="F477">
        <v>1</v>
      </c>
      <c r="G477">
        <v>1</v>
      </c>
      <c r="H477">
        <v>3</v>
      </c>
      <c r="I477" t="s">
        <v>23</v>
      </c>
      <c r="J477" t="s">
        <v>3703</v>
      </c>
      <c r="K477">
        <v>4</v>
      </c>
      <c r="L477" s="1">
        <v>182406294834</v>
      </c>
      <c r="M477" t="s">
        <v>188</v>
      </c>
      <c r="N477" t="s">
        <v>25</v>
      </c>
      <c r="O477" t="s">
        <v>188</v>
      </c>
      <c r="P477" t="s">
        <v>25</v>
      </c>
      <c r="Q477" t="s">
        <v>2233</v>
      </c>
      <c r="R477" s="2">
        <v>6700000</v>
      </c>
      <c r="S477" s="2">
        <v>15000000</v>
      </c>
      <c r="T477" t="s">
        <v>3704</v>
      </c>
      <c r="U477" t="s">
        <v>25</v>
      </c>
    </row>
    <row r="478" spans="1:21" x14ac:dyDescent="0.25">
      <c r="A478" t="b">
        <v>0</v>
      </c>
      <c r="B478" t="s">
        <v>25</v>
      </c>
      <c r="C478" t="s">
        <v>3705</v>
      </c>
      <c r="D478" t="s">
        <v>3706</v>
      </c>
      <c r="E478" t="s">
        <v>3707</v>
      </c>
      <c r="F478">
        <v>1</v>
      </c>
      <c r="G478">
        <v>2</v>
      </c>
      <c r="H478">
        <v>4</v>
      </c>
      <c r="I478" t="s">
        <v>63</v>
      </c>
      <c r="J478" t="s">
        <v>3708</v>
      </c>
      <c r="K478">
        <v>6</v>
      </c>
      <c r="L478" s="1">
        <v>382208989696</v>
      </c>
      <c r="M478" t="s">
        <v>424</v>
      </c>
      <c r="N478" t="s">
        <v>25</v>
      </c>
      <c r="O478" t="s">
        <v>424</v>
      </c>
      <c r="P478" t="s">
        <v>25</v>
      </c>
      <c r="Q478" t="s">
        <v>2233</v>
      </c>
      <c r="T478" t="s">
        <v>3709</v>
      </c>
      <c r="U478" t="s">
        <v>25</v>
      </c>
    </row>
    <row r="479" spans="1:21" x14ac:dyDescent="0.25">
      <c r="A479" t="b">
        <v>0</v>
      </c>
      <c r="B479" t="s">
        <v>25</v>
      </c>
      <c r="C479" t="s">
        <v>3710</v>
      </c>
      <c r="D479" t="s">
        <v>3711</v>
      </c>
      <c r="F479">
        <v>1</v>
      </c>
      <c r="G479">
        <v>1</v>
      </c>
      <c r="H479">
        <v>2</v>
      </c>
      <c r="I479" t="s">
        <v>23</v>
      </c>
      <c r="J479" t="s">
        <v>3712</v>
      </c>
      <c r="K479">
        <v>3</v>
      </c>
      <c r="L479" s="1">
        <v>168496323407</v>
      </c>
      <c r="M479" t="s">
        <v>188</v>
      </c>
      <c r="N479" t="s">
        <v>25</v>
      </c>
      <c r="O479" t="s">
        <v>188</v>
      </c>
      <c r="P479" t="s">
        <v>25</v>
      </c>
      <c r="Q479" t="s">
        <v>3713</v>
      </c>
      <c r="R479" s="2">
        <v>11000000</v>
      </c>
      <c r="S479" s="2">
        <v>16000000</v>
      </c>
      <c r="T479" t="s">
        <v>3714</v>
      </c>
      <c r="U479" t="s">
        <v>25</v>
      </c>
    </row>
    <row r="480" spans="1:21" x14ac:dyDescent="0.25">
      <c r="A480" t="b">
        <v>0</v>
      </c>
      <c r="B480" t="s">
        <v>25</v>
      </c>
      <c r="C480" t="s">
        <v>2985</v>
      </c>
      <c r="D480" t="s">
        <v>3715</v>
      </c>
      <c r="E480" t="s">
        <v>3716</v>
      </c>
      <c r="F480">
        <v>1</v>
      </c>
      <c r="G480">
        <v>2</v>
      </c>
      <c r="H480">
        <v>4</v>
      </c>
      <c r="I480" t="s">
        <v>70</v>
      </c>
      <c r="J480" t="s">
        <v>2986</v>
      </c>
      <c r="K480">
        <v>2</v>
      </c>
      <c r="L480" s="1">
        <v>164991220138</v>
      </c>
      <c r="M480" t="s">
        <v>188</v>
      </c>
      <c r="N480" t="s">
        <v>25</v>
      </c>
      <c r="O480" t="s">
        <v>188</v>
      </c>
      <c r="P480" t="s">
        <v>25</v>
      </c>
      <c r="Q480" t="s">
        <v>3717</v>
      </c>
      <c r="R480" s="2">
        <v>2400000</v>
      </c>
      <c r="S480" s="2">
        <v>3500000</v>
      </c>
      <c r="T480" t="s">
        <v>3714</v>
      </c>
      <c r="U480" t="s">
        <v>25</v>
      </c>
    </row>
    <row r="481" spans="1:21" x14ac:dyDescent="0.25">
      <c r="A481" t="b">
        <v>0</v>
      </c>
      <c r="B481" t="s">
        <v>25</v>
      </c>
      <c r="C481" t="s">
        <v>3422</v>
      </c>
      <c r="D481" t="s">
        <v>3718</v>
      </c>
      <c r="F481">
        <v>1</v>
      </c>
      <c r="G481">
        <v>1</v>
      </c>
      <c r="H481">
        <v>3</v>
      </c>
      <c r="I481" t="s">
        <v>116</v>
      </c>
      <c r="J481" t="s">
        <v>3425</v>
      </c>
      <c r="K481">
        <v>4</v>
      </c>
      <c r="L481" s="1">
        <v>163092751729</v>
      </c>
      <c r="M481" t="s">
        <v>188</v>
      </c>
      <c r="N481" t="s">
        <v>25</v>
      </c>
      <c r="O481" t="s">
        <v>188</v>
      </c>
      <c r="P481" t="s">
        <v>25</v>
      </c>
      <c r="Q481" t="s">
        <v>2453</v>
      </c>
      <c r="R481" s="2">
        <v>35000000</v>
      </c>
      <c r="S481" s="2">
        <v>45000000</v>
      </c>
      <c r="T481" t="s">
        <v>3719</v>
      </c>
      <c r="U481" t="s">
        <v>25</v>
      </c>
    </row>
    <row r="482" spans="1:21" x14ac:dyDescent="0.25">
      <c r="A482" t="b">
        <v>0</v>
      </c>
      <c r="B482" t="s">
        <v>25</v>
      </c>
      <c r="C482" t="s">
        <v>3720</v>
      </c>
      <c r="D482" t="s">
        <v>3721</v>
      </c>
      <c r="E482" t="s">
        <v>3722</v>
      </c>
      <c r="F482">
        <v>1</v>
      </c>
      <c r="G482">
        <v>1</v>
      </c>
      <c r="H482">
        <v>8</v>
      </c>
      <c r="I482" t="s">
        <v>60</v>
      </c>
      <c r="J482" t="s">
        <v>3723</v>
      </c>
      <c r="K482">
        <v>5</v>
      </c>
      <c r="L482" s="1">
        <v>195413717584</v>
      </c>
      <c r="M482" t="s">
        <v>188</v>
      </c>
      <c r="N482" t="s">
        <v>25</v>
      </c>
      <c r="O482" t="s">
        <v>188</v>
      </c>
      <c r="P482" t="s">
        <v>25</v>
      </c>
      <c r="Q482" t="s">
        <v>3724</v>
      </c>
      <c r="S482" s="2">
        <v>770000</v>
      </c>
      <c r="T482" t="s">
        <v>3725</v>
      </c>
      <c r="U482" t="s">
        <v>25</v>
      </c>
    </row>
    <row r="483" spans="1:21" x14ac:dyDescent="0.25">
      <c r="A483" t="b">
        <v>0</v>
      </c>
      <c r="B483" t="s">
        <v>25</v>
      </c>
      <c r="C483" t="s">
        <v>3726</v>
      </c>
      <c r="D483" t="s">
        <v>3727</v>
      </c>
      <c r="F483">
        <v>1</v>
      </c>
      <c r="G483">
        <v>1</v>
      </c>
      <c r="H483">
        <v>2</v>
      </c>
      <c r="I483" t="s">
        <v>23</v>
      </c>
      <c r="J483" t="s">
        <v>3728</v>
      </c>
      <c r="K483">
        <v>4</v>
      </c>
      <c r="L483" s="1">
        <v>197107972049</v>
      </c>
      <c r="M483" t="s">
        <v>188</v>
      </c>
      <c r="N483" t="s">
        <v>25</v>
      </c>
      <c r="O483" t="s">
        <v>188</v>
      </c>
      <c r="P483" t="s">
        <v>25</v>
      </c>
      <c r="Q483" t="s">
        <v>3729</v>
      </c>
      <c r="S483" s="2">
        <v>5300000</v>
      </c>
      <c r="T483" t="s">
        <v>3730</v>
      </c>
      <c r="U483" t="s">
        <v>25</v>
      </c>
    </row>
    <row r="484" spans="1:21" x14ac:dyDescent="0.25">
      <c r="A484" t="b">
        <v>0</v>
      </c>
      <c r="B484" t="s">
        <v>25</v>
      </c>
      <c r="C484" t="s">
        <v>2661</v>
      </c>
      <c r="D484" t="s">
        <v>3731</v>
      </c>
      <c r="F484">
        <v>1</v>
      </c>
      <c r="G484">
        <v>1</v>
      </c>
      <c r="H484">
        <v>1</v>
      </c>
      <c r="I484" t="s">
        <v>58</v>
      </c>
      <c r="J484" t="s">
        <v>2664</v>
      </c>
      <c r="K484">
        <v>6</v>
      </c>
      <c r="L484" s="1">
        <v>384912594839</v>
      </c>
      <c r="M484" t="s">
        <v>424</v>
      </c>
      <c r="N484" t="s">
        <v>25</v>
      </c>
      <c r="O484" t="s">
        <v>424</v>
      </c>
      <c r="P484" t="s">
        <v>25</v>
      </c>
      <c r="Q484" t="s">
        <v>2233</v>
      </c>
      <c r="T484" t="s">
        <v>3732</v>
      </c>
      <c r="U484" t="s">
        <v>25</v>
      </c>
    </row>
    <row r="485" spans="1:21" x14ac:dyDescent="0.25">
      <c r="A485" t="b">
        <v>0</v>
      </c>
      <c r="B485" t="s">
        <v>25</v>
      </c>
      <c r="C485" t="s">
        <v>3733</v>
      </c>
      <c r="D485" t="s">
        <v>3734</v>
      </c>
      <c r="F485">
        <v>1</v>
      </c>
      <c r="G485">
        <v>1</v>
      </c>
      <c r="H485">
        <v>2</v>
      </c>
      <c r="I485" t="s">
        <v>23</v>
      </c>
      <c r="J485" t="s">
        <v>3735</v>
      </c>
      <c r="K485">
        <v>3</v>
      </c>
      <c r="L485" s="1">
        <v>178201599788</v>
      </c>
      <c r="M485" t="s">
        <v>188</v>
      </c>
      <c r="N485" t="s">
        <v>25</v>
      </c>
      <c r="O485" t="s">
        <v>188</v>
      </c>
      <c r="P485" t="s">
        <v>25</v>
      </c>
      <c r="Q485" t="s">
        <v>3736</v>
      </c>
      <c r="R485" s="2">
        <v>17000000</v>
      </c>
      <c r="S485" s="2">
        <v>19000000</v>
      </c>
      <c r="T485" t="s">
        <v>3737</v>
      </c>
      <c r="U485" t="s">
        <v>25</v>
      </c>
    </row>
    <row r="486" spans="1:21" x14ac:dyDescent="0.25">
      <c r="A486" t="b">
        <v>0</v>
      </c>
      <c r="B486" t="s">
        <v>25</v>
      </c>
      <c r="C486" t="s">
        <v>3738</v>
      </c>
      <c r="D486" t="s">
        <v>3739</v>
      </c>
      <c r="F486">
        <v>3</v>
      </c>
      <c r="G486">
        <v>5</v>
      </c>
      <c r="H486">
        <v>2</v>
      </c>
      <c r="I486" t="s">
        <v>3014</v>
      </c>
      <c r="J486" t="s">
        <v>3740</v>
      </c>
      <c r="K486">
        <v>3</v>
      </c>
      <c r="L486" s="1">
        <v>154283149145</v>
      </c>
      <c r="M486" t="s">
        <v>25</v>
      </c>
      <c r="N486" t="s">
        <v>188</v>
      </c>
      <c r="O486" t="s">
        <v>25</v>
      </c>
      <c r="P486" t="s">
        <v>188</v>
      </c>
      <c r="Q486" t="s">
        <v>3741</v>
      </c>
      <c r="R486" s="2">
        <v>170000000</v>
      </c>
      <c r="S486" s="2">
        <v>240000000</v>
      </c>
      <c r="T486" t="s">
        <v>3737</v>
      </c>
      <c r="U486" t="s">
        <v>25</v>
      </c>
    </row>
    <row r="487" spans="1:21" x14ac:dyDescent="0.25">
      <c r="A487" t="b">
        <v>0</v>
      </c>
      <c r="B487" t="s">
        <v>25</v>
      </c>
      <c r="C487" t="s">
        <v>3742</v>
      </c>
      <c r="D487" t="s">
        <v>2081</v>
      </c>
      <c r="F487">
        <v>1</v>
      </c>
      <c r="G487">
        <v>1</v>
      </c>
      <c r="H487">
        <v>2</v>
      </c>
      <c r="I487" t="s">
        <v>58</v>
      </c>
      <c r="J487" t="s">
        <v>3743</v>
      </c>
      <c r="K487">
        <v>1</v>
      </c>
      <c r="L487" s="1">
        <v>188694943349</v>
      </c>
      <c r="M487" t="s">
        <v>25</v>
      </c>
      <c r="N487" t="s">
        <v>25</v>
      </c>
      <c r="O487" t="s">
        <v>25</v>
      </c>
      <c r="P487" t="s">
        <v>25</v>
      </c>
      <c r="Q487" t="s">
        <v>2083</v>
      </c>
      <c r="R487" s="2">
        <v>1300000</v>
      </c>
      <c r="S487" s="2">
        <v>1800000</v>
      </c>
      <c r="T487" t="s">
        <v>3744</v>
      </c>
      <c r="U487" t="s">
        <v>25</v>
      </c>
    </row>
    <row r="488" spans="1:21" x14ac:dyDescent="0.25">
      <c r="A488" t="b">
        <v>0</v>
      </c>
      <c r="B488" t="s">
        <v>25</v>
      </c>
      <c r="C488" t="s">
        <v>3745</v>
      </c>
      <c r="D488" t="s">
        <v>1964</v>
      </c>
      <c r="F488">
        <v>1</v>
      </c>
      <c r="G488">
        <v>1</v>
      </c>
      <c r="H488">
        <v>1</v>
      </c>
      <c r="I488" t="s">
        <v>490</v>
      </c>
      <c r="J488" t="s">
        <v>3746</v>
      </c>
      <c r="K488">
        <v>0</v>
      </c>
      <c r="L488" s="1">
        <v>99249081823</v>
      </c>
      <c r="M488" t="s">
        <v>25</v>
      </c>
      <c r="N488" t="s">
        <v>424</v>
      </c>
      <c r="O488" t="s">
        <v>25</v>
      </c>
      <c r="P488" t="s">
        <v>424</v>
      </c>
      <c r="R488" s="2">
        <v>3000000</v>
      </c>
      <c r="T488" t="s">
        <v>3747</v>
      </c>
      <c r="U488" t="s">
        <v>25</v>
      </c>
    </row>
    <row r="489" spans="1:21" x14ac:dyDescent="0.25">
      <c r="A489" t="b">
        <v>0</v>
      </c>
      <c r="B489" t="s">
        <v>25</v>
      </c>
      <c r="C489" t="s">
        <v>3748</v>
      </c>
      <c r="D489" t="s">
        <v>2586</v>
      </c>
      <c r="F489">
        <v>1</v>
      </c>
      <c r="G489">
        <v>1</v>
      </c>
      <c r="H489">
        <v>3</v>
      </c>
      <c r="I489" t="s">
        <v>60</v>
      </c>
      <c r="J489" t="s">
        <v>3749</v>
      </c>
      <c r="K489">
        <v>1</v>
      </c>
      <c r="L489" s="1">
        <v>119064156497</v>
      </c>
      <c r="M489" t="s">
        <v>188</v>
      </c>
      <c r="N489" t="s">
        <v>25</v>
      </c>
      <c r="O489" t="s">
        <v>188</v>
      </c>
      <c r="P489" t="s">
        <v>25</v>
      </c>
      <c r="Q489" t="s">
        <v>3750</v>
      </c>
      <c r="R489" s="2">
        <v>30000000</v>
      </c>
      <c r="S489" s="2">
        <v>36000000</v>
      </c>
      <c r="T489" t="s">
        <v>3751</v>
      </c>
      <c r="U489" t="s">
        <v>25</v>
      </c>
    </row>
    <row r="490" spans="1:21" x14ac:dyDescent="0.25">
      <c r="A490" t="b">
        <v>0</v>
      </c>
      <c r="B490" t="s">
        <v>25</v>
      </c>
      <c r="C490" t="s">
        <v>3752</v>
      </c>
      <c r="D490" t="s">
        <v>3753</v>
      </c>
      <c r="F490">
        <v>2</v>
      </c>
      <c r="G490">
        <v>2</v>
      </c>
      <c r="H490">
        <v>3</v>
      </c>
      <c r="I490" t="s">
        <v>2054</v>
      </c>
      <c r="J490" t="s">
        <v>3754</v>
      </c>
      <c r="K490">
        <v>2</v>
      </c>
      <c r="L490" s="1">
        <v>123158008685</v>
      </c>
      <c r="M490" t="s">
        <v>188</v>
      </c>
      <c r="N490" t="s">
        <v>25</v>
      </c>
      <c r="O490" t="s">
        <v>188</v>
      </c>
      <c r="P490" t="s">
        <v>25</v>
      </c>
      <c r="Q490" t="s">
        <v>3755</v>
      </c>
      <c r="R490" s="2">
        <v>520000</v>
      </c>
      <c r="S490" s="2">
        <v>950000</v>
      </c>
      <c r="T490" t="s">
        <v>3751</v>
      </c>
      <c r="U490" t="s">
        <v>25</v>
      </c>
    </row>
    <row r="491" spans="1:21" x14ac:dyDescent="0.25">
      <c r="A491" t="b">
        <v>0</v>
      </c>
      <c r="B491" t="s">
        <v>25</v>
      </c>
      <c r="C491" t="s">
        <v>2555</v>
      </c>
      <c r="D491" t="s">
        <v>3756</v>
      </c>
      <c r="F491">
        <v>1</v>
      </c>
      <c r="G491">
        <v>1</v>
      </c>
      <c r="H491">
        <v>2</v>
      </c>
      <c r="I491" t="s">
        <v>94</v>
      </c>
      <c r="J491" t="s">
        <v>2557</v>
      </c>
      <c r="K491">
        <v>2</v>
      </c>
      <c r="L491" s="1">
        <v>279919761472</v>
      </c>
      <c r="M491" t="s">
        <v>188</v>
      </c>
      <c r="N491" t="s">
        <v>25</v>
      </c>
      <c r="O491" t="s">
        <v>188</v>
      </c>
      <c r="P491" t="s">
        <v>25</v>
      </c>
      <c r="Q491" t="s">
        <v>3757</v>
      </c>
      <c r="R491" s="2">
        <v>2100000</v>
      </c>
      <c r="S491" s="2">
        <v>3900000</v>
      </c>
      <c r="T491" t="s">
        <v>3758</v>
      </c>
      <c r="U491" t="s">
        <v>25</v>
      </c>
    </row>
    <row r="492" spans="1:21" x14ac:dyDescent="0.25">
      <c r="A492" t="b">
        <v>0</v>
      </c>
      <c r="B492" t="s">
        <v>25</v>
      </c>
      <c r="C492" t="s">
        <v>3759</v>
      </c>
      <c r="D492" t="s">
        <v>2266</v>
      </c>
      <c r="F492">
        <v>1</v>
      </c>
      <c r="G492">
        <v>1</v>
      </c>
      <c r="H492">
        <v>2</v>
      </c>
      <c r="I492" t="s">
        <v>606</v>
      </c>
      <c r="J492" t="s">
        <v>3760</v>
      </c>
      <c r="K492">
        <v>1</v>
      </c>
      <c r="L492" s="1">
        <v>318638290831</v>
      </c>
      <c r="M492" t="s">
        <v>424</v>
      </c>
      <c r="N492" t="s">
        <v>25</v>
      </c>
      <c r="O492" t="s">
        <v>424</v>
      </c>
      <c r="P492" t="s">
        <v>25</v>
      </c>
      <c r="Q492" t="s">
        <v>3761</v>
      </c>
      <c r="T492" t="s">
        <v>3758</v>
      </c>
      <c r="U492" t="s">
        <v>25</v>
      </c>
    </row>
    <row r="493" spans="1:21" x14ac:dyDescent="0.25">
      <c r="A493" t="b">
        <v>0</v>
      </c>
      <c r="B493" t="s">
        <v>25</v>
      </c>
      <c r="C493" t="s">
        <v>3762</v>
      </c>
      <c r="D493" t="s">
        <v>2029</v>
      </c>
      <c r="E493" t="s">
        <v>3763</v>
      </c>
      <c r="F493">
        <v>1</v>
      </c>
      <c r="G493">
        <v>1</v>
      </c>
      <c r="H493">
        <v>4</v>
      </c>
      <c r="I493" t="s">
        <v>149</v>
      </c>
      <c r="J493" t="s">
        <v>3764</v>
      </c>
      <c r="K493">
        <v>2</v>
      </c>
      <c r="L493" s="1">
        <v>168495333787</v>
      </c>
      <c r="M493" t="s">
        <v>25</v>
      </c>
      <c r="N493" t="s">
        <v>25</v>
      </c>
      <c r="O493" t="s">
        <v>25</v>
      </c>
      <c r="P493" t="s">
        <v>25</v>
      </c>
      <c r="Q493" t="s">
        <v>3765</v>
      </c>
      <c r="R493" s="2">
        <v>3100000</v>
      </c>
      <c r="S493" s="2">
        <v>9600000</v>
      </c>
      <c r="T493" t="s">
        <v>3766</v>
      </c>
      <c r="U493" t="s">
        <v>25</v>
      </c>
    </row>
    <row r="494" spans="1:21" x14ac:dyDescent="0.25">
      <c r="A494" t="b">
        <v>0</v>
      </c>
      <c r="B494" t="s">
        <v>25</v>
      </c>
      <c r="C494" t="s">
        <v>3767</v>
      </c>
      <c r="D494" t="s">
        <v>1964</v>
      </c>
      <c r="F494">
        <v>1</v>
      </c>
      <c r="G494">
        <v>1</v>
      </c>
      <c r="H494">
        <v>1</v>
      </c>
      <c r="I494" t="s">
        <v>124</v>
      </c>
      <c r="J494" t="s">
        <v>3768</v>
      </c>
      <c r="K494">
        <v>0</v>
      </c>
      <c r="L494" s="1">
        <v>141866588181</v>
      </c>
      <c r="M494" t="s">
        <v>25</v>
      </c>
      <c r="N494" t="s">
        <v>424</v>
      </c>
      <c r="O494" t="s">
        <v>25</v>
      </c>
      <c r="P494" t="s">
        <v>424</v>
      </c>
      <c r="R494" s="2">
        <v>290000</v>
      </c>
      <c r="T494" t="s">
        <v>3769</v>
      </c>
      <c r="U494" t="s">
        <v>25</v>
      </c>
    </row>
    <row r="495" spans="1:21" x14ac:dyDescent="0.25">
      <c r="A495" t="b">
        <v>0</v>
      </c>
      <c r="B495" t="s">
        <v>25</v>
      </c>
      <c r="C495" t="s">
        <v>3770</v>
      </c>
      <c r="D495" t="s">
        <v>2081</v>
      </c>
      <c r="F495">
        <v>1</v>
      </c>
      <c r="G495">
        <v>1</v>
      </c>
      <c r="H495">
        <v>1</v>
      </c>
      <c r="I495" t="s">
        <v>165</v>
      </c>
      <c r="J495" t="s">
        <v>3771</v>
      </c>
      <c r="K495">
        <v>1</v>
      </c>
      <c r="L495" s="1">
        <v>137767571852</v>
      </c>
      <c r="M495" t="s">
        <v>25</v>
      </c>
      <c r="N495" t="s">
        <v>424</v>
      </c>
      <c r="O495" t="s">
        <v>25</v>
      </c>
      <c r="P495" t="s">
        <v>424</v>
      </c>
      <c r="Q495" t="s">
        <v>2083</v>
      </c>
      <c r="R495" s="2">
        <v>5600000</v>
      </c>
      <c r="T495" t="s">
        <v>3772</v>
      </c>
      <c r="U495" t="s">
        <v>25</v>
      </c>
    </row>
    <row r="496" spans="1:21" x14ac:dyDescent="0.25">
      <c r="A496" t="b">
        <v>0</v>
      </c>
      <c r="B496" t="s">
        <v>25</v>
      </c>
      <c r="C496" t="s">
        <v>3773</v>
      </c>
      <c r="D496" t="s">
        <v>1964</v>
      </c>
      <c r="F496">
        <v>1</v>
      </c>
      <c r="G496">
        <v>2</v>
      </c>
      <c r="H496">
        <v>2</v>
      </c>
      <c r="I496" t="s">
        <v>439</v>
      </c>
      <c r="J496" t="s">
        <v>3774</v>
      </c>
      <c r="K496">
        <v>0</v>
      </c>
      <c r="L496" s="1">
        <v>193188822994</v>
      </c>
      <c r="M496" t="s">
        <v>188</v>
      </c>
      <c r="N496" t="s">
        <v>25</v>
      </c>
      <c r="O496" t="s">
        <v>188</v>
      </c>
      <c r="P496" t="s">
        <v>25</v>
      </c>
      <c r="T496" t="s">
        <v>3775</v>
      </c>
      <c r="U496" t="s">
        <v>25</v>
      </c>
    </row>
    <row r="497" spans="1:21" x14ac:dyDescent="0.25">
      <c r="A497" t="b">
        <v>0</v>
      </c>
      <c r="B497" t="s">
        <v>25</v>
      </c>
      <c r="C497" t="s">
        <v>3776</v>
      </c>
      <c r="D497" t="s">
        <v>3777</v>
      </c>
      <c r="F497">
        <v>1</v>
      </c>
      <c r="G497">
        <v>1</v>
      </c>
      <c r="H497">
        <v>1</v>
      </c>
      <c r="I497" t="s">
        <v>73</v>
      </c>
      <c r="J497" t="s">
        <v>3778</v>
      </c>
      <c r="K497">
        <v>1</v>
      </c>
      <c r="L497" s="1">
        <v>286539010695</v>
      </c>
      <c r="M497" t="s">
        <v>424</v>
      </c>
      <c r="N497" t="s">
        <v>25</v>
      </c>
      <c r="O497" t="s">
        <v>424</v>
      </c>
      <c r="P497" t="s">
        <v>25</v>
      </c>
      <c r="Q497" t="s">
        <v>3779</v>
      </c>
      <c r="S497" s="2">
        <v>1300000</v>
      </c>
      <c r="T497" t="s">
        <v>3780</v>
      </c>
      <c r="U497" t="s">
        <v>25</v>
      </c>
    </row>
    <row r="498" spans="1:21" x14ac:dyDescent="0.25">
      <c r="A498" t="b">
        <v>0</v>
      </c>
      <c r="B498" t="s">
        <v>25</v>
      </c>
      <c r="C498" t="s">
        <v>3781</v>
      </c>
      <c r="D498" t="s">
        <v>2837</v>
      </c>
      <c r="F498">
        <v>1</v>
      </c>
      <c r="G498">
        <v>1</v>
      </c>
      <c r="H498">
        <v>3</v>
      </c>
      <c r="I498" t="s">
        <v>234</v>
      </c>
      <c r="J498" t="s">
        <v>3782</v>
      </c>
      <c r="K498">
        <v>1</v>
      </c>
      <c r="L498" s="1">
        <v>109256840007</v>
      </c>
      <c r="M498" t="s">
        <v>188</v>
      </c>
      <c r="N498" t="s">
        <v>25</v>
      </c>
      <c r="O498" t="s">
        <v>188</v>
      </c>
      <c r="P498" t="s">
        <v>25</v>
      </c>
      <c r="Q498" t="s">
        <v>2389</v>
      </c>
      <c r="R498" s="2">
        <v>1600000</v>
      </c>
      <c r="S498" s="2">
        <v>4400000</v>
      </c>
      <c r="T498" t="s">
        <v>3783</v>
      </c>
      <c r="U498" t="s">
        <v>25</v>
      </c>
    </row>
    <row r="499" spans="1:21" x14ac:dyDescent="0.25">
      <c r="A499" t="b">
        <v>0</v>
      </c>
      <c r="B499" t="s">
        <v>25</v>
      </c>
      <c r="C499" t="s">
        <v>3784</v>
      </c>
      <c r="D499" t="s">
        <v>1964</v>
      </c>
      <c r="F499">
        <v>1</v>
      </c>
      <c r="G499">
        <v>1</v>
      </c>
      <c r="H499">
        <v>2</v>
      </c>
      <c r="I499" t="s">
        <v>697</v>
      </c>
      <c r="J499" t="s">
        <v>3785</v>
      </c>
      <c r="K499">
        <v>0</v>
      </c>
      <c r="L499" s="1">
        <v>12115399531</v>
      </c>
      <c r="M499" t="s">
        <v>188</v>
      </c>
      <c r="N499" t="s">
        <v>25</v>
      </c>
      <c r="O499" t="s">
        <v>188</v>
      </c>
      <c r="P499" t="s">
        <v>25</v>
      </c>
      <c r="R499" s="2">
        <v>680000</v>
      </c>
      <c r="S499" s="2">
        <v>840000</v>
      </c>
      <c r="T499" t="s">
        <v>3786</v>
      </c>
      <c r="U499" t="s">
        <v>25</v>
      </c>
    </row>
    <row r="500" spans="1:21" x14ac:dyDescent="0.25">
      <c r="A500" t="b">
        <v>0</v>
      </c>
      <c r="B500" t="s">
        <v>25</v>
      </c>
      <c r="C500" t="s">
        <v>3539</v>
      </c>
      <c r="D500" t="s">
        <v>1964</v>
      </c>
      <c r="F500">
        <v>1</v>
      </c>
      <c r="G500">
        <v>3</v>
      </c>
      <c r="H500">
        <v>2</v>
      </c>
      <c r="I500" t="s">
        <v>226</v>
      </c>
      <c r="J500" t="s">
        <v>3540</v>
      </c>
      <c r="K500">
        <v>0</v>
      </c>
      <c r="L500" s="1">
        <v>122859567711</v>
      </c>
      <c r="M500" t="s">
        <v>25</v>
      </c>
      <c r="N500" t="s">
        <v>25</v>
      </c>
      <c r="O500" t="s">
        <v>25</v>
      </c>
      <c r="P500" t="s">
        <v>25</v>
      </c>
      <c r="R500" s="2">
        <v>220000000</v>
      </c>
      <c r="S500" s="2">
        <v>280000000</v>
      </c>
      <c r="T500" t="s">
        <v>3787</v>
      </c>
      <c r="U500" t="s">
        <v>25</v>
      </c>
    </row>
    <row r="501" spans="1:21" x14ac:dyDescent="0.25">
      <c r="A501" t="b">
        <v>0</v>
      </c>
      <c r="B501" t="s">
        <v>25</v>
      </c>
      <c r="C501" t="s">
        <v>3788</v>
      </c>
      <c r="D501" t="s">
        <v>1986</v>
      </c>
      <c r="F501">
        <v>1</v>
      </c>
      <c r="G501">
        <v>1</v>
      </c>
      <c r="H501">
        <v>1</v>
      </c>
      <c r="I501" t="s">
        <v>318</v>
      </c>
      <c r="J501" t="s">
        <v>3789</v>
      </c>
      <c r="K501">
        <v>1</v>
      </c>
      <c r="L501" s="1">
        <v>311750245131</v>
      </c>
      <c r="M501" t="s">
        <v>424</v>
      </c>
      <c r="N501" t="s">
        <v>25</v>
      </c>
      <c r="O501" t="s">
        <v>424</v>
      </c>
      <c r="P501" t="s">
        <v>25</v>
      </c>
      <c r="Q501" t="s">
        <v>1988</v>
      </c>
      <c r="T501" t="s">
        <v>3790</v>
      </c>
      <c r="U501" t="s">
        <v>25</v>
      </c>
    </row>
    <row r="502" spans="1:21" x14ac:dyDescent="0.25">
      <c r="A502" t="b">
        <v>0</v>
      </c>
      <c r="B502" t="s">
        <v>25</v>
      </c>
      <c r="C502" t="s">
        <v>3791</v>
      </c>
      <c r="D502" t="s">
        <v>3366</v>
      </c>
      <c r="F502">
        <v>13</v>
      </c>
      <c r="G502">
        <v>18</v>
      </c>
      <c r="H502">
        <v>3</v>
      </c>
      <c r="I502" t="s">
        <v>3268</v>
      </c>
      <c r="J502" t="s">
        <v>3792</v>
      </c>
      <c r="K502">
        <v>2</v>
      </c>
      <c r="L502" s="1">
        <v>185092830445</v>
      </c>
      <c r="M502" t="s">
        <v>25</v>
      </c>
      <c r="N502" t="s">
        <v>188</v>
      </c>
      <c r="O502" t="s">
        <v>25</v>
      </c>
      <c r="P502" t="s">
        <v>188</v>
      </c>
      <c r="Q502" t="s">
        <v>3368</v>
      </c>
      <c r="R502" s="2">
        <v>140000000</v>
      </c>
      <c r="S502" s="2">
        <v>220000000</v>
      </c>
      <c r="T502" t="s">
        <v>3793</v>
      </c>
      <c r="U502" t="s">
        <v>25</v>
      </c>
    </row>
    <row r="503" spans="1:21" x14ac:dyDescent="0.25">
      <c r="A503" t="b">
        <v>0</v>
      </c>
      <c r="B503" t="s">
        <v>25</v>
      </c>
      <c r="C503" t="s">
        <v>3794</v>
      </c>
      <c r="D503" t="s">
        <v>2406</v>
      </c>
      <c r="F503">
        <v>1</v>
      </c>
      <c r="G503">
        <v>1</v>
      </c>
      <c r="H503">
        <v>2</v>
      </c>
      <c r="I503" t="s">
        <v>210</v>
      </c>
      <c r="J503" t="s">
        <v>3795</v>
      </c>
      <c r="K503">
        <v>1</v>
      </c>
      <c r="L503" s="1">
        <v>136263966737</v>
      </c>
      <c r="M503" t="s">
        <v>25</v>
      </c>
      <c r="N503" t="s">
        <v>25</v>
      </c>
      <c r="O503" t="s">
        <v>25</v>
      </c>
      <c r="P503" t="s">
        <v>25</v>
      </c>
      <c r="Q503" t="s">
        <v>2319</v>
      </c>
      <c r="R503" s="2">
        <v>8600000</v>
      </c>
      <c r="S503" s="2">
        <v>12000000</v>
      </c>
      <c r="T503" t="s">
        <v>3793</v>
      </c>
      <c r="U503" t="s">
        <v>25</v>
      </c>
    </row>
    <row r="504" spans="1:21" x14ac:dyDescent="0.25">
      <c r="A504" t="b">
        <v>0</v>
      </c>
      <c r="B504" t="s">
        <v>25</v>
      </c>
      <c r="C504" t="s">
        <v>3796</v>
      </c>
      <c r="D504" t="s">
        <v>3797</v>
      </c>
      <c r="E504" t="s">
        <v>3798</v>
      </c>
      <c r="F504">
        <v>1</v>
      </c>
      <c r="G504">
        <v>1</v>
      </c>
      <c r="H504">
        <v>10</v>
      </c>
      <c r="I504" t="s">
        <v>157</v>
      </c>
      <c r="J504" t="s">
        <v>3799</v>
      </c>
      <c r="K504">
        <v>3</v>
      </c>
      <c r="L504" s="1">
        <v>256621549731</v>
      </c>
      <c r="M504" t="s">
        <v>188</v>
      </c>
      <c r="N504" t="s">
        <v>25</v>
      </c>
      <c r="O504" t="s">
        <v>188</v>
      </c>
      <c r="P504" t="s">
        <v>25</v>
      </c>
      <c r="Q504" t="s">
        <v>3800</v>
      </c>
      <c r="R504" s="2">
        <v>3000000</v>
      </c>
      <c r="S504" s="2">
        <v>4700000</v>
      </c>
      <c r="T504" t="s">
        <v>3793</v>
      </c>
      <c r="U504" t="s">
        <v>25</v>
      </c>
    </row>
    <row r="505" spans="1:21" x14ac:dyDescent="0.25">
      <c r="A505" t="b">
        <v>0</v>
      </c>
      <c r="B505" t="s">
        <v>25</v>
      </c>
      <c r="C505" t="s">
        <v>3801</v>
      </c>
      <c r="F505">
        <v>1</v>
      </c>
      <c r="G505">
        <v>1</v>
      </c>
      <c r="H505">
        <v>2</v>
      </c>
      <c r="I505" t="s">
        <v>103</v>
      </c>
      <c r="J505" t="s">
        <v>3802</v>
      </c>
      <c r="K505">
        <v>0</v>
      </c>
      <c r="L505" s="1">
        <v>117651273502</v>
      </c>
      <c r="M505" t="s">
        <v>25</v>
      </c>
      <c r="N505" t="s">
        <v>25</v>
      </c>
      <c r="O505" t="s">
        <v>25</v>
      </c>
      <c r="P505" t="s">
        <v>25</v>
      </c>
      <c r="R505" s="2">
        <v>380000</v>
      </c>
      <c r="S505" s="2">
        <v>580000</v>
      </c>
      <c r="T505" t="s">
        <v>3803</v>
      </c>
      <c r="U505" t="s">
        <v>25</v>
      </c>
    </row>
    <row r="506" spans="1:21" x14ac:dyDescent="0.25">
      <c r="A506" t="b">
        <v>0</v>
      </c>
      <c r="B506" t="s">
        <v>25</v>
      </c>
      <c r="C506" t="s">
        <v>3804</v>
      </c>
      <c r="D506" t="s">
        <v>2279</v>
      </c>
      <c r="F506">
        <v>1</v>
      </c>
      <c r="G506">
        <v>1</v>
      </c>
      <c r="H506">
        <v>2</v>
      </c>
      <c r="I506" t="s">
        <v>149</v>
      </c>
      <c r="J506" t="s">
        <v>3805</v>
      </c>
      <c r="K506">
        <v>1</v>
      </c>
      <c r="L506" s="1">
        <v>132366917666</v>
      </c>
      <c r="M506" t="s">
        <v>188</v>
      </c>
      <c r="N506" t="s">
        <v>25</v>
      </c>
      <c r="O506" t="s">
        <v>188</v>
      </c>
      <c r="P506" t="s">
        <v>25</v>
      </c>
      <c r="Q506" t="s">
        <v>2281</v>
      </c>
      <c r="R506" s="2">
        <v>6300000</v>
      </c>
      <c r="S506" s="2">
        <v>8800000</v>
      </c>
      <c r="T506" t="s">
        <v>3806</v>
      </c>
      <c r="U506" t="s">
        <v>25</v>
      </c>
    </row>
    <row r="507" spans="1:21" x14ac:dyDescent="0.25">
      <c r="A507" t="b">
        <v>0</v>
      </c>
      <c r="B507" t="s">
        <v>25</v>
      </c>
      <c r="C507" t="s">
        <v>3807</v>
      </c>
      <c r="D507" t="s">
        <v>3808</v>
      </c>
      <c r="F507">
        <v>1</v>
      </c>
      <c r="G507">
        <v>1</v>
      </c>
      <c r="H507">
        <v>3</v>
      </c>
      <c r="I507" t="s">
        <v>73</v>
      </c>
      <c r="J507" t="s">
        <v>3809</v>
      </c>
      <c r="K507">
        <v>2</v>
      </c>
      <c r="L507" s="1">
        <v>304951128491</v>
      </c>
      <c r="M507" t="s">
        <v>188</v>
      </c>
      <c r="N507" t="s">
        <v>25</v>
      </c>
      <c r="O507" t="s">
        <v>188</v>
      </c>
      <c r="P507" t="s">
        <v>25</v>
      </c>
      <c r="Q507" t="s">
        <v>3810</v>
      </c>
      <c r="R507" s="2">
        <v>13000000</v>
      </c>
      <c r="S507" s="2">
        <v>23000000</v>
      </c>
      <c r="T507" t="s">
        <v>3811</v>
      </c>
      <c r="U507" t="s">
        <v>25</v>
      </c>
    </row>
    <row r="508" spans="1:21" x14ac:dyDescent="0.25">
      <c r="A508" t="b">
        <v>0</v>
      </c>
      <c r="B508" t="s">
        <v>25</v>
      </c>
      <c r="C508" t="s">
        <v>3812</v>
      </c>
      <c r="D508" t="s">
        <v>2837</v>
      </c>
      <c r="F508">
        <v>1</v>
      </c>
      <c r="G508">
        <v>1</v>
      </c>
      <c r="H508">
        <v>1</v>
      </c>
      <c r="I508" t="s">
        <v>366</v>
      </c>
      <c r="J508" t="s">
        <v>3813</v>
      </c>
      <c r="K508">
        <v>1</v>
      </c>
      <c r="L508" s="1">
        <v>165679762443</v>
      </c>
      <c r="M508" t="s">
        <v>424</v>
      </c>
      <c r="N508" t="s">
        <v>25</v>
      </c>
      <c r="O508" t="s">
        <v>424</v>
      </c>
      <c r="P508" t="s">
        <v>25</v>
      </c>
      <c r="Q508" t="s">
        <v>2389</v>
      </c>
      <c r="S508" s="2">
        <v>12000000</v>
      </c>
      <c r="T508" t="s">
        <v>3814</v>
      </c>
      <c r="U508" t="s">
        <v>25</v>
      </c>
    </row>
    <row r="509" spans="1:21" x14ac:dyDescent="0.25">
      <c r="A509" t="b">
        <v>0</v>
      </c>
      <c r="B509" t="s">
        <v>25</v>
      </c>
      <c r="C509" t="s">
        <v>3815</v>
      </c>
      <c r="D509" t="s">
        <v>2279</v>
      </c>
      <c r="F509">
        <v>1</v>
      </c>
      <c r="G509">
        <v>1</v>
      </c>
      <c r="H509">
        <v>1</v>
      </c>
      <c r="I509" t="s">
        <v>294</v>
      </c>
      <c r="J509" t="s">
        <v>3816</v>
      </c>
      <c r="K509">
        <v>2</v>
      </c>
      <c r="L509" s="1">
        <v>164586564444</v>
      </c>
      <c r="M509" t="s">
        <v>424</v>
      </c>
      <c r="N509" t="s">
        <v>25</v>
      </c>
      <c r="O509" t="s">
        <v>424</v>
      </c>
      <c r="P509" t="s">
        <v>25</v>
      </c>
      <c r="Q509" t="s">
        <v>2281</v>
      </c>
      <c r="S509" s="2">
        <v>16000000</v>
      </c>
      <c r="T509" t="s">
        <v>3817</v>
      </c>
      <c r="U509" t="s">
        <v>25</v>
      </c>
    </row>
    <row r="510" spans="1:21" x14ac:dyDescent="0.25">
      <c r="A510" t="b">
        <v>0</v>
      </c>
      <c r="B510" t="s">
        <v>25</v>
      </c>
      <c r="C510" t="s">
        <v>3509</v>
      </c>
      <c r="D510" t="s">
        <v>3818</v>
      </c>
      <c r="F510">
        <v>1</v>
      </c>
      <c r="G510">
        <v>1</v>
      </c>
      <c r="H510">
        <v>3</v>
      </c>
      <c r="I510" t="s">
        <v>128</v>
      </c>
      <c r="J510" t="s">
        <v>3512</v>
      </c>
      <c r="K510">
        <v>3</v>
      </c>
      <c r="L510" s="1">
        <v>1677859497</v>
      </c>
      <c r="M510" t="s">
        <v>25</v>
      </c>
      <c r="N510" t="s">
        <v>188</v>
      </c>
      <c r="O510" t="s">
        <v>25</v>
      </c>
      <c r="P510" t="s">
        <v>188</v>
      </c>
      <c r="Q510" t="s">
        <v>3819</v>
      </c>
      <c r="R510" s="2">
        <v>5200000</v>
      </c>
      <c r="S510" s="2">
        <v>7200000</v>
      </c>
      <c r="T510" t="s">
        <v>3820</v>
      </c>
      <c r="U510" t="s">
        <v>25</v>
      </c>
    </row>
    <row r="511" spans="1:21" x14ac:dyDescent="0.25">
      <c r="A511" t="b">
        <v>0</v>
      </c>
      <c r="B511" t="s">
        <v>25</v>
      </c>
      <c r="C511" t="s">
        <v>3821</v>
      </c>
      <c r="D511" t="s">
        <v>2142</v>
      </c>
      <c r="F511">
        <v>1</v>
      </c>
      <c r="G511">
        <v>1</v>
      </c>
      <c r="H511">
        <v>1</v>
      </c>
      <c r="I511" t="s">
        <v>614</v>
      </c>
      <c r="J511" t="s">
        <v>3822</v>
      </c>
      <c r="K511">
        <v>1</v>
      </c>
      <c r="L511" s="1">
        <v>189491411057</v>
      </c>
      <c r="M511" t="s">
        <v>424</v>
      </c>
      <c r="N511" t="s">
        <v>25</v>
      </c>
      <c r="O511" t="s">
        <v>424</v>
      </c>
      <c r="P511" t="s">
        <v>25</v>
      </c>
      <c r="Q511" t="s">
        <v>2144</v>
      </c>
      <c r="S511" s="2">
        <v>110000</v>
      </c>
      <c r="T511" t="s">
        <v>3820</v>
      </c>
      <c r="U511" t="s">
        <v>25</v>
      </c>
    </row>
    <row r="512" spans="1:21" x14ac:dyDescent="0.25">
      <c r="A512" t="b">
        <v>0</v>
      </c>
      <c r="B512" t="s">
        <v>25</v>
      </c>
      <c r="C512" t="s">
        <v>3823</v>
      </c>
      <c r="D512" t="s">
        <v>3824</v>
      </c>
      <c r="E512" t="s">
        <v>3825</v>
      </c>
      <c r="F512">
        <v>1</v>
      </c>
      <c r="G512">
        <v>1</v>
      </c>
      <c r="H512">
        <v>3</v>
      </c>
      <c r="I512" t="s">
        <v>265</v>
      </c>
      <c r="J512" t="s">
        <v>3826</v>
      </c>
      <c r="K512">
        <v>5</v>
      </c>
      <c r="L512" s="1">
        <v>2558357292</v>
      </c>
      <c r="M512" t="s">
        <v>424</v>
      </c>
      <c r="N512" t="s">
        <v>25</v>
      </c>
      <c r="O512" t="s">
        <v>424</v>
      </c>
      <c r="P512" t="s">
        <v>25</v>
      </c>
      <c r="Q512" t="s">
        <v>3827</v>
      </c>
      <c r="S512" s="2">
        <v>3400000</v>
      </c>
      <c r="T512" t="s">
        <v>3828</v>
      </c>
      <c r="U512" t="s">
        <v>25</v>
      </c>
    </row>
    <row r="513" spans="1:21" x14ac:dyDescent="0.25">
      <c r="A513" t="b">
        <v>0</v>
      </c>
      <c r="B513" t="s">
        <v>25</v>
      </c>
      <c r="C513" t="s">
        <v>2985</v>
      </c>
      <c r="D513" t="s">
        <v>3829</v>
      </c>
      <c r="F513">
        <v>1</v>
      </c>
      <c r="G513">
        <v>2</v>
      </c>
      <c r="H513">
        <v>4</v>
      </c>
      <c r="I513" t="s">
        <v>70</v>
      </c>
      <c r="J513" t="s">
        <v>2986</v>
      </c>
      <c r="K513">
        <v>2</v>
      </c>
      <c r="L513" s="1">
        <v>169195915138</v>
      </c>
      <c r="M513" t="s">
        <v>188</v>
      </c>
      <c r="N513" t="s">
        <v>25</v>
      </c>
      <c r="O513" t="s">
        <v>188</v>
      </c>
      <c r="P513" t="s">
        <v>25</v>
      </c>
      <c r="Q513" t="s">
        <v>3830</v>
      </c>
      <c r="R513" s="2">
        <v>22000000</v>
      </c>
      <c r="S513" s="2">
        <v>30000000</v>
      </c>
      <c r="T513" t="s">
        <v>3831</v>
      </c>
      <c r="U513" t="s">
        <v>25</v>
      </c>
    </row>
    <row r="514" spans="1:21" x14ac:dyDescent="0.25">
      <c r="A514" t="b">
        <v>0</v>
      </c>
      <c r="B514" t="s">
        <v>25</v>
      </c>
      <c r="C514" t="s">
        <v>3832</v>
      </c>
      <c r="D514" t="s">
        <v>3833</v>
      </c>
      <c r="F514">
        <v>1</v>
      </c>
      <c r="G514">
        <v>1</v>
      </c>
      <c r="H514">
        <v>2</v>
      </c>
      <c r="I514" t="s">
        <v>23</v>
      </c>
      <c r="J514" t="s">
        <v>3834</v>
      </c>
      <c r="K514">
        <v>3</v>
      </c>
      <c r="L514" s="1">
        <v>158193629112</v>
      </c>
      <c r="M514" t="s">
        <v>25</v>
      </c>
      <c r="N514" t="s">
        <v>25</v>
      </c>
      <c r="O514" t="s">
        <v>25</v>
      </c>
      <c r="P514" t="s">
        <v>25</v>
      </c>
      <c r="Q514" t="s">
        <v>3835</v>
      </c>
      <c r="R514" s="2">
        <v>29000000</v>
      </c>
      <c r="S514" s="2">
        <v>39000000</v>
      </c>
      <c r="T514" t="s">
        <v>3836</v>
      </c>
      <c r="U514" t="s">
        <v>25</v>
      </c>
    </row>
    <row r="515" spans="1:21" x14ac:dyDescent="0.25">
      <c r="A515" t="b">
        <v>0</v>
      </c>
      <c r="B515" t="s">
        <v>25</v>
      </c>
      <c r="C515" t="s">
        <v>3837</v>
      </c>
      <c r="D515" t="s">
        <v>1964</v>
      </c>
      <c r="F515">
        <v>1</v>
      </c>
      <c r="G515">
        <v>1</v>
      </c>
      <c r="H515">
        <v>2</v>
      </c>
      <c r="I515" t="s">
        <v>103</v>
      </c>
      <c r="J515" t="s">
        <v>3838</v>
      </c>
      <c r="K515">
        <v>1</v>
      </c>
      <c r="L515" s="1">
        <v>257719241003</v>
      </c>
      <c r="M515" t="s">
        <v>25</v>
      </c>
      <c r="N515" t="s">
        <v>25</v>
      </c>
      <c r="O515" t="s">
        <v>25</v>
      </c>
      <c r="P515" t="s">
        <v>25</v>
      </c>
      <c r="R515" s="2">
        <v>2300000</v>
      </c>
      <c r="S515" s="2">
        <v>4400000</v>
      </c>
      <c r="T515" t="s">
        <v>3839</v>
      </c>
      <c r="U515" t="s">
        <v>25</v>
      </c>
    </row>
    <row r="516" spans="1:21" x14ac:dyDescent="0.25">
      <c r="A516" t="b">
        <v>0</v>
      </c>
      <c r="B516" t="s">
        <v>25</v>
      </c>
      <c r="C516" t="s">
        <v>3840</v>
      </c>
      <c r="D516" t="s">
        <v>1964</v>
      </c>
      <c r="F516">
        <v>1</v>
      </c>
      <c r="G516">
        <v>1</v>
      </c>
      <c r="H516">
        <v>2</v>
      </c>
      <c r="I516" t="s">
        <v>151</v>
      </c>
      <c r="J516" t="s">
        <v>3841</v>
      </c>
      <c r="K516">
        <v>0</v>
      </c>
      <c r="L516" s="1">
        <v>157076084477</v>
      </c>
      <c r="M516" t="s">
        <v>25</v>
      </c>
      <c r="N516" t="s">
        <v>25</v>
      </c>
      <c r="O516" t="s">
        <v>25</v>
      </c>
      <c r="P516" t="s">
        <v>25</v>
      </c>
      <c r="R516" s="2">
        <v>630000</v>
      </c>
      <c r="S516" s="2">
        <v>590000</v>
      </c>
      <c r="T516" t="s">
        <v>3842</v>
      </c>
      <c r="U516" t="s">
        <v>25</v>
      </c>
    </row>
    <row r="517" spans="1:21" x14ac:dyDescent="0.25">
      <c r="A517" t="b">
        <v>0</v>
      </c>
      <c r="B517" t="s">
        <v>25</v>
      </c>
      <c r="C517" t="s">
        <v>3843</v>
      </c>
      <c r="D517" t="s">
        <v>2059</v>
      </c>
      <c r="F517">
        <v>1</v>
      </c>
      <c r="G517">
        <v>1</v>
      </c>
      <c r="H517">
        <v>1</v>
      </c>
      <c r="I517" t="s">
        <v>240</v>
      </c>
      <c r="J517" t="s">
        <v>3844</v>
      </c>
      <c r="K517">
        <v>0</v>
      </c>
      <c r="L517" s="1">
        <v>144779035434</v>
      </c>
      <c r="M517" t="s">
        <v>25</v>
      </c>
      <c r="N517" t="s">
        <v>424</v>
      </c>
      <c r="O517" t="s">
        <v>25</v>
      </c>
      <c r="P517" t="s">
        <v>424</v>
      </c>
      <c r="Q517" t="s">
        <v>2061</v>
      </c>
      <c r="R517" s="2">
        <v>21000000</v>
      </c>
      <c r="T517" t="s">
        <v>3845</v>
      </c>
      <c r="U517" t="s">
        <v>25</v>
      </c>
    </row>
    <row r="518" spans="1:21" x14ac:dyDescent="0.25">
      <c r="A518" t="b">
        <v>0</v>
      </c>
      <c r="B518" t="s">
        <v>25</v>
      </c>
      <c r="C518" t="s">
        <v>3846</v>
      </c>
      <c r="D518" t="s">
        <v>3847</v>
      </c>
      <c r="F518">
        <v>1</v>
      </c>
      <c r="G518">
        <v>3</v>
      </c>
      <c r="H518">
        <v>1</v>
      </c>
      <c r="I518" t="s">
        <v>70</v>
      </c>
      <c r="J518" t="s">
        <v>3848</v>
      </c>
      <c r="K518">
        <v>2</v>
      </c>
      <c r="L518" s="1">
        <v>149085770564</v>
      </c>
      <c r="M518" t="s">
        <v>424</v>
      </c>
      <c r="N518" t="s">
        <v>25</v>
      </c>
      <c r="O518" t="s">
        <v>424</v>
      </c>
      <c r="P518" t="s">
        <v>25</v>
      </c>
      <c r="Q518" t="s">
        <v>2177</v>
      </c>
      <c r="S518" s="2">
        <v>1900000</v>
      </c>
      <c r="T518" t="s">
        <v>3849</v>
      </c>
      <c r="U518" t="s">
        <v>25</v>
      </c>
    </row>
    <row r="519" spans="1:21" x14ac:dyDescent="0.25">
      <c r="A519" t="b">
        <v>0</v>
      </c>
      <c r="B519" t="s">
        <v>25</v>
      </c>
      <c r="C519" t="s">
        <v>3850</v>
      </c>
      <c r="D519" t="s">
        <v>2615</v>
      </c>
      <c r="F519">
        <v>1</v>
      </c>
      <c r="G519">
        <v>1</v>
      </c>
      <c r="H519">
        <v>2</v>
      </c>
      <c r="I519" t="s">
        <v>98</v>
      </c>
      <c r="J519" t="s">
        <v>3851</v>
      </c>
      <c r="K519">
        <v>1</v>
      </c>
      <c r="L519" s="1">
        <v>15457907482</v>
      </c>
      <c r="M519" t="s">
        <v>25</v>
      </c>
      <c r="N519" t="s">
        <v>25</v>
      </c>
      <c r="O519" t="s">
        <v>25</v>
      </c>
      <c r="P519" t="s">
        <v>25</v>
      </c>
      <c r="Q519" t="s">
        <v>2617</v>
      </c>
      <c r="R519" s="2">
        <v>18000000</v>
      </c>
      <c r="S519" s="2">
        <v>25000000</v>
      </c>
      <c r="T519" t="s">
        <v>3852</v>
      </c>
      <c r="U519" t="s">
        <v>25</v>
      </c>
    </row>
    <row r="520" spans="1:21" x14ac:dyDescent="0.25">
      <c r="A520" t="b">
        <v>0</v>
      </c>
      <c r="B520" t="s">
        <v>25</v>
      </c>
      <c r="C520" t="s">
        <v>3853</v>
      </c>
      <c r="D520" t="s">
        <v>1964</v>
      </c>
      <c r="F520">
        <v>1</v>
      </c>
      <c r="G520">
        <v>1</v>
      </c>
      <c r="H520">
        <v>1</v>
      </c>
      <c r="I520" t="s">
        <v>759</v>
      </c>
      <c r="J520" t="s">
        <v>3854</v>
      </c>
      <c r="K520">
        <v>0</v>
      </c>
      <c r="L520" s="1">
        <v>111859528325</v>
      </c>
      <c r="M520" t="s">
        <v>25</v>
      </c>
      <c r="N520" t="s">
        <v>424</v>
      </c>
      <c r="O520" t="s">
        <v>25</v>
      </c>
      <c r="P520" t="s">
        <v>424</v>
      </c>
      <c r="R520" s="2">
        <v>960000</v>
      </c>
      <c r="T520" t="s">
        <v>761</v>
      </c>
      <c r="U520" t="s">
        <v>25</v>
      </c>
    </row>
    <row r="521" spans="1:21" x14ac:dyDescent="0.25">
      <c r="A521" t="b">
        <v>0</v>
      </c>
      <c r="B521" t="s">
        <v>25</v>
      </c>
      <c r="C521" t="s">
        <v>3855</v>
      </c>
      <c r="D521" t="s">
        <v>3856</v>
      </c>
      <c r="F521">
        <v>1</v>
      </c>
      <c r="G521">
        <v>1</v>
      </c>
      <c r="H521">
        <v>4</v>
      </c>
      <c r="I521" t="s">
        <v>23</v>
      </c>
      <c r="J521" t="s">
        <v>3857</v>
      </c>
      <c r="K521">
        <v>4</v>
      </c>
      <c r="L521" s="1">
        <v>164291628361</v>
      </c>
      <c r="M521" t="s">
        <v>188</v>
      </c>
      <c r="N521" t="s">
        <v>25</v>
      </c>
      <c r="O521" t="s">
        <v>188</v>
      </c>
      <c r="P521" t="s">
        <v>25</v>
      </c>
      <c r="Q521" t="s">
        <v>3858</v>
      </c>
      <c r="R521" s="2">
        <v>1400000</v>
      </c>
      <c r="S521" s="2">
        <v>2300000</v>
      </c>
      <c r="T521" t="s">
        <v>3859</v>
      </c>
      <c r="U521" t="s">
        <v>25</v>
      </c>
    </row>
    <row r="522" spans="1:21" x14ac:dyDescent="0.25">
      <c r="A522" t="b">
        <v>0</v>
      </c>
      <c r="B522" t="s">
        <v>25</v>
      </c>
      <c r="C522" t="s">
        <v>3860</v>
      </c>
      <c r="D522" t="s">
        <v>3861</v>
      </c>
      <c r="E522" t="s">
        <v>3862</v>
      </c>
      <c r="F522">
        <v>1</v>
      </c>
      <c r="G522">
        <v>2</v>
      </c>
      <c r="H522">
        <v>5</v>
      </c>
      <c r="I522" t="s">
        <v>63</v>
      </c>
      <c r="J522" t="s">
        <v>3863</v>
      </c>
      <c r="K522">
        <v>2</v>
      </c>
      <c r="L522" s="1">
        <v>231019760258</v>
      </c>
      <c r="M522" t="s">
        <v>188</v>
      </c>
      <c r="N522" t="s">
        <v>25</v>
      </c>
      <c r="O522" t="s">
        <v>188</v>
      </c>
      <c r="P522" t="s">
        <v>25</v>
      </c>
      <c r="Q522" t="s">
        <v>3864</v>
      </c>
      <c r="R522" s="2">
        <v>3600000</v>
      </c>
      <c r="S522" s="2">
        <v>5800000</v>
      </c>
      <c r="T522" t="s">
        <v>3865</v>
      </c>
      <c r="U522" t="s">
        <v>25</v>
      </c>
    </row>
    <row r="523" spans="1:21" x14ac:dyDescent="0.25">
      <c r="A523" t="b">
        <v>0</v>
      </c>
      <c r="B523" t="s">
        <v>25</v>
      </c>
      <c r="C523" t="s">
        <v>3866</v>
      </c>
      <c r="D523" t="s">
        <v>3867</v>
      </c>
      <c r="F523">
        <v>7</v>
      </c>
      <c r="G523">
        <v>10</v>
      </c>
      <c r="H523">
        <v>1</v>
      </c>
      <c r="I523" t="s">
        <v>3868</v>
      </c>
      <c r="J523" t="s">
        <v>3869</v>
      </c>
      <c r="K523">
        <v>5</v>
      </c>
      <c r="L523" s="1">
        <v>193908989129</v>
      </c>
      <c r="M523" t="s">
        <v>424</v>
      </c>
      <c r="N523" t="s">
        <v>25</v>
      </c>
      <c r="O523" t="s">
        <v>424</v>
      </c>
      <c r="P523" t="s">
        <v>25</v>
      </c>
      <c r="Q523" t="s">
        <v>3870</v>
      </c>
      <c r="S523" s="2">
        <v>14000000</v>
      </c>
      <c r="T523" t="s">
        <v>3865</v>
      </c>
      <c r="U523" t="s">
        <v>25</v>
      </c>
    </row>
    <row r="524" spans="1:21" x14ac:dyDescent="0.25">
      <c r="A524" t="b">
        <v>0</v>
      </c>
      <c r="B524" t="s">
        <v>25</v>
      </c>
      <c r="C524" t="s">
        <v>3871</v>
      </c>
      <c r="D524" t="s">
        <v>3872</v>
      </c>
      <c r="F524">
        <v>1</v>
      </c>
      <c r="G524">
        <v>2</v>
      </c>
      <c r="H524">
        <v>2</v>
      </c>
      <c r="I524" t="s">
        <v>54</v>
      </c>
      <c r="J524" t="s">
        <v>3873</v>
      </c>
      <c r="K524">
        <v>5</v>
      </c>
      <c r="L524" s="1">
        <v>191307424123</v>
      </c>
      <c r="M524" t="s">
        <v>424</v>
      </c>
      <c r="N524" t="s">
        <v>25</v>
      </c>
      <c r="O524" t="s">
        <v>424</v>
      </c>
      <c r="P524" t="s">
        <v>25</v>
      </c>
      <c r="Q524" t="s">
        <v>3874</v>
      </c>
      <c r="S524" s="2">
        <v>17000000</v>
      </c>
      <c r="T524" t="s">
        <v>3875</v>
      </c>
      <c r="U524" t="s">
        <v>25</v>
      </c>
    </row>
    <row r="525" spans="1:21" x14ac:dyDescent="0.25">
      <c r="A525" t="b">
        <v>0</v>
      </c>
      <c r="B525" t="s">
        <v>25</v>
      </c>
      <c r="C525" t="s">
        <v>3876</v>
      </c>
      <c r="D525" t="s">
        <v>3877</v>
      </c>
      <c r="F525">
        <v>1</v>
      </c>
      <c r="G525">
        <v>1</v>
      </c>
      <c r="H525">
        <v>1</v>
      </c>
      <c r="I525" t="s">
        <v>495</v>
      </c>
      <c r="J525" t="s">
        <v>3878</v>
      </c>
      <c r="K525">
        <v>2</v>
      </c>
      <c r="L525" s="1">
        <v>166887039575</v>
      </c>
      <c r="M525" t="s">
        <v>424</v>
      </c>
      <c r="N525" t="s">
        <v>25</v>
      </c>
      <c r="O525" t="s">
        <v>424</v>
      </c>
      <c r="P525" t="s">
        <v>25</v>
      </c>
      <c r="Q525" t="s">
        <v>3879</v>
      </c>
      <c r="S525" s="2">
        <v>890000</v>
      </c>
      <c r="T525" t="s">
        <v>3880</v>
      </c>
      <c r="U525" t="s">
        <v>25</v>
      </c>
    </row>
    <row r="526" spans="1:21" x14ac:dyDescent="0.25">
      <c r="A526" t="b">
        <v>0</v>
      </c>
      <c r="B526" t="s">
        <v>25</v>
      </c>
      <c r="C526" t="s">
        <v>3881</v>
      </c>
      <c r="D526" t="s">
        <v>2155</v>
      </c>
      <c r="F526">
        <v>1</v>
      </c>
      <c r="G526">
        <v>1</v>
      </c>
      <c r="H526">
        <v>2</v>
      </c>
      <c r="I526" t="s">
        <v>192</v>
      </c>
      <c r="J526" t="s">
        <v>3882</v>
      </c>
      <c r="K526">
        <v>1</v>
      </c>
      <c r="L526" s="1">
        <v>148272233433</v>
      </c>
      <c r="M526" t="s">
        <v>25</v>
      </c>
      <c r="N526" t="s">
        <v>188</v>
      </c>
      <c r="O526" t="s">
        <v>25</v>
      </c>
      <c r="P526" t="s">
        <v>188</v>
      </c>
      <c r="Q526" t="s">
        <v>2157</v>
      </c>
      <c r="R526" s="2">
        <v>33000000</v>
      </c>
      <c r="S526" s="2">
        <v>41000000</v>
      </c>
      <c r="T526" t="s">
        <v>3883</v>
      </c>
      <c r="U526" t="s">
        <v>25</v>
      </c>
    </row>
    <row r="527" spans="1:21" x14ac:dyDescent="0.25">
      <c r="A527" t="b">
        <v>0</v>
      </c>
      <c r="B527" t="s">
        <v>25</v>
      </c>
      <c r="C527" t="s">
        <v>3884</v>
      </c>
      <c r="D527" t="s">
        <v>2837</v>
      </c>
      <c r="F527">
        <v>1</v>
      </c>
      <c r="G527">
        <v>2</v>
      </c>
      <c r="H527">
        <v>1</v>
      </c>
      <c r="I527" t="s">
        <v>77</v>
      </c>
      <c r="J527" t="s">
        <v>3885</v>
      </c>
      <c r="K527">
        <v>1</v>
      </c>
      <c r="L527" s="1">
        <v>113652184375</v>
      </c>
      <c r="M527" t="s">
        <v>25</v>
      </c>
      <c r="N527" t="s">
        <v>424</v>
      </c>
      <c r="O527" t="s">
        <v>25</v>
      </c>
      <c r="P527" t="s">
        <v>424</v>
      </c>
      <c r="Q527" t="s">
        <v>2389</v>
      </c>
      <c r="R527" s="2">
        <v>35000000</v>
      </c>
      <c r="T527" t="s">
        <v>3886</v>
      </c>
      <c r="U527" t="s">
        <v>25</v>
      </c>
    </row>
    <row r="528" spans="1:21" x14ac:dyDescent="0.25">
      <c r="A528" t="b">
        <v>0</v>
      </c>
      <c r="B528" t="s">
        <v>25</v>
      </c>
      <c r="C528" t="s">
        <v>3887</v>
      </c>
      <c r="D528" t="s">
        <v>3888</v>
      </c>
      <c r="E528" t="s">
        <v>3889</v>
      </c>
      <c r="F528">
        <v>2</v>
      </c>
      <c r="G528">
        <v>4</v>
      </c>
      <c r="H528">
        <v>2</v>
      </c>
      <c r="I528" t="s">
        <v>3035</v>
      </c>
      <c r="J528" t="s">
        <v>3890</v>
      </c>
      <c r="K528">
        <v>2</v>
      </c>
      <c r="L528" s="1">
        <v>106058980461</v>
      </c>
      <c r="M528" t="s">
        <v>25</v>
      </c>
      <c r="N528" t="s">
        <v>424</v>
      </c>
      <c r="O528" t="s">
        <v>25</v>
      </c>
      <c r="P528" t="s">
        <v>424</v>
      </c>
      <c r="Q528" t="s">
        <v>3891</v>
      </c>
      <c r="R528" s="2">
        <v>15000000</v>
      </c>
      <c r="T528" t="s">
        <v>3892</v>
      </c>
      <c r="U528" t="s">
        <v>25</v>
      </c>
    </row>
    <row r="529" spans="1:21" x14ac:dyDescent="0.25">
      <c r="A529" t="b">
        <v>0</v>
      </c>
      <c r="B529" t="s">
        <v>25</v>
      </c>
      <c r="C529" t="s">
        <v>3893</v>
      </c>
      <c r="D529" t="s">
        <v>1964</v>
      </c>
      <c r="F529">
        <v>1</v>
      </c>
      <c r="G529">
        <v>1</v>
      </c>
      <c r="H529">
        <v>2</v>
      </c>
      <c r="I529" t="s">
        <v>563</v>
      </c>
      <c r="J529" t="s">
        <v>3894</v>
      </c>
      <c r="K529">
        <v>0</v>
      </c>
      <c r="L529" s="1">
        <v>137867096721</v>
      </c>
      <c r="M529" t="s">
        <v>25</v>
      </c>
      <c r="N529" t="s">
        <v>25</v>
      </c>
      <c r="O529" t="s">
        <v>25</v>
      </c>
      <c r="P529" t="s">
        <v>25</v>
      </c>
      <c r="R529" s="2">
        <v>2100000</v>
      </c>
      <c r="S529" s="2">
        <v>3800000</v>
      </c>
      <c r="T529" t="s">
        <v>3895</v>
      </c>
      <c r="U529" t="s">
        <v>25</v>
      </c>
    </row>
    <row r="530" spans="1:21" x14ac:dyDescent="0.25">
      <c r="A530" t="b">
        <v>0</v>
      </c>
      <c r="B530" t="s">
        <v>25</v>
      </c>
      <c r="C530" t="s">
        <v>3896</v>
      </c>
      <c r="D530" t="s">
        <v>2081</v>
      </c>
      <c r="F530">
        <v>2</v>
      </c>
      <c r="G530">
        <v>2</v>
      </c>
      <c r="H530">
        <v>2</v>
      </c>
      <c r="I530" t="s">
        <v>2054</v>
      </c>
      <c r="J530" t="s">
        <v>3897</v>
      </c>
      <c r="K530">
        <v>1</v>
      </c>
      <c r="L530" s="1">
        <v>137267432155</v>
      </c>
      <c r="M530" t="s">
        <v>25</v>
      </c>
      <c r="N530" t="s">
        <v>188</v>
      </c>
      <c r="O530" t="s">
        <v>25</v>
      </c>
      <c r="P530" t="s">
        <v>188</v>
      </c>
      <c r="Q530" t="s">
        <v>2083</v>
      </c>
      <c r="R530" s="2">
        <v>53000000</v>
      </c>
      <c r="S530" s="2">
        <v>69000000</v>
      </c>
      <c r="T530" t="s">
        <v>3898</v>
      </c>
      <c r="U530" t="s">
        <v>25</v>
      </c>
    </row>
    <row r="531" spans="1:21" x14ac:dyDescent="0.25">
      <c r="A531" t="b">
        <v>0</v>
      </c>
      <c r="B531" t="s">
        <v>25</v>
      </c>
      <c r="C531" t="s">
        <v>3899</v>
      </c>
      <c r="D531" t="s">
        <v>2081</v>
      </c>
      <c r="F531">
        <v>1</v>
      </c>
      <c r="G531">
        <v>2</v>
      </c>
      <c r="H531">
        <v>2</v>
      </c>
      <c r="I531" t="s">
        <v>63</v>
      </c>
      <c r="J531" t="s">
        <v>3900</v>
      </c>
      <c r="K531">
        <v>1</v>
      </c>
      <c r="L531" s="1">
        <v>191593959706</v>
      </c>
      <c r="M531" t="s">
        <v>424</v>
      </c>
      <c r="N531" t="s">
        <v>25</v>
      </c>
      <c r="O531" t="s">
        <v>424</v>
      </c>
      <c r="P531" t="s">
        <v>25</v>
      </c>
      <c r="Q531" t="s">
        <v>2083</v>
      </c>
      <c r="S531" s="2">
        <v>1200000</v>
      </c>
      <c r="T531" t="s">
        <v>3901</v>
      </c>
      <c r="U531" t="s">
        <v>25</v>
      </c>
    </row>
    <row r="532" spans="1:21" x14ac:dyDescent="0.25">
      <c r="A532" t="b">
        <v>0</v>
      </c>
      <c r="B532" t="s">
        <v>25</v>
      </c>
      <c r="C532" t="s">
        <v>3902</v>
      </c>
      <c r="D532" t="s">
        <v>1964</v>
      </c>
      <c r="F532">
        <v>1</v>
      </c>
      <c r="G532">
        <v>1</v>
      </c>
      <c r="H532">
        <v>1</v>
      </c>
      <c r="I532" t="s">
        <v>547</v>
      </c>
      <c r="J532" t="s">
        <v>3903</v>
      </c>
      <c r="K532">
        <v>0</v>
      </c>
      <c r="L532" s="1">
        <v>137668046927</v>
      </c>
      <c r="M532" t="s">
        <v>25</v>
      </c>
      <c r="N532" t="s">
        <v>424</v>
      </c>
      <c r="O532" t="s">
        <v>25</v>
      </c>
      <c r="P532" t="s">
        <v>424</v>
      </c>
      <c r="R532" s="2">
        <v>1000000</v>
      </c>
      <c r="T532" t="s">
        <v>3904</v>
      </c>
      <c r="U532" t="s">
        <v>25</v>
      </c>
    </row>
    <row r="533" spans="1:21" x14ac:dyDescent="0.25">
      <c r="A533" t="b">
        <v>0</v>
      </c>
      <c r="B533" t="s">
        <v>25</v>
      </c>
      <c r="C533" t="s">
        <v>3905</v>
      </c>
      <c r="D533" t="s">
        <v>3906</v>
      </c>
      <c r="E533" t="s">
        <v>3907</v>
      </c>
      <c r="F533">
        <v>1</v>
      </c>
      <c r="G533">
        <v>1</v>
      </c>
      <c r="H533">
        <v>1</v>
      </c>
      <c r="I533" t="s">
        <v>60</v>
      </c>
      <c r="J533" t="s">
        <v>3908</v>
      </c>
      <c r="K533">
        <v>5</v>
      </c>
      <c r="L533" s="1">
        <v>242640172315</v>
      </c>
      <c r="M533" t="s">
        <v>424</v>
      </c>
      <c r="N533" t="s">
        <v>25</v>
      </c>
      <c r="O533" t="s">
        <v>424</v>
      </c>
      <c r="P533" t="s">
        <v>25</v>
      </c>
      <c r="Q533" t="s">
        <v>3909</v>
      </c>
      <c r="S533" s="2">
        <v>1200000</v>
      </c>
      <c r="T533" t="s">
        <v>3910</v>
      </c>
      <c r="U533" t="s">
        <v>25</v>
      </c>
    </row>
    <row r="534" spans="1:21" x14ac:dyDescent="0.25">
      <c r="A534" t="b">
        <v>0</v>
      </c>
      <c r="B534" t="s">
        <v>25</v>
      </c>
      <c r="C534" t="s">
        <v>3911</v>
      </c>
      <c r="D534" t="s">
        <v>3912</v>
      </c>
      <c r="F534">
        <v>1</v>
      </c>
      <c r="G534">
        <v>1</v>
      </c>
      <c r="H534">
        <v>1</v>
      </c>
      <c r="I534" t="s">
        <v>23</v>
      </c>
      <c r="J534" t="s">
        <v>3913</v>
      </c>
      <c r="K534">
        <v>6</v>
      </c>
      <c r="L534" s="1">
        <v>218422744754</v>
      </c>
      <c r="M534" t="s">
        <v>424</v>
      </c>
      <c r="N534" t="s">
        <v>25</v>
      </c>
      <c r="O534" t="s">
        <v>424</v>
      </c>
      <c r="P534" t="s">
        <v>25</v>
      </c>
      <c r="Q534" t="s">
        <v>3914</v>
      </c>
      <c r="S534" s="2">
        <v>5700000</v>
      </c>
      <c r="T534" t="s">
        <v>3915</v>
      </c>
      <c r="U534" t="s">
        <v>25</v>
      </c>
    </row>
    <row r="535" spans="1:21" x14ac:dyDescent="0.25">
      <c r="A535" t="b">
        <v>0</v>
      </c>
      <c r="B535" t="s">
        <v>25</v>
      </c>
      <c r="C535" t="s">
        <v>3916</v>
      </c>
      <c r="D535" t="s">
        <v>3917</v>
      </c>
      <c r="F535">
        <v>1</v>
      </c>
      <c r="G535">
        <v>1</v>
      </c>
      <c r="H535">
        <v>3</v>
      </c>
      <c r="I535" t="s">
        <v>60</v>
      </c>
      <c r="J535" t="s">
        <v>3918</v>
      </c>
      <c r="K535">
        <v>4</v>
      </c>
      <c r="L535" s="1">
        <v>177001599788</v>
      </c>
      <c r="M535" t="s">
        <v>188</v>
      </c>
      <c r="N535" t="s">
        <v>25</v>
      </c>
      <c r="O535" t="s">
        <v>188</v>
      </c>
      <c r="P535" t="s">
        <v>25</v>
      </c>
      <c r="Q535" t="s">
        <v>3919</v>
      </c>
      <c r="R535" s="2">
        <v>1700000</v>
      </c>
      <c r="S535" s="2">
        <v>1700000</v>
      </c>
      <c r="T535" t="s">
        <v>3920</v>
      </c>
      <c r="U535" t="s">
        <v>25</v>
      </c>
    </row>
    <row r="536" spans="1:21" x14ac:dyDescent="0.25">
      <c r="A536" t="b">
        <v>0</v>
      </c>
      <c r="B536" t="s">
        <v>25</v>
      </c>
      <c r="C536" t="s">
        <v>3921</v>
      </c>
      <c r="D536" t="s">
        <v>2615</v>
      </c>
      <c r="F536">
        <v>1</v>
      </c>
      <c r="G536">
        <v>1</v>
      </c>
      <c r="H536">
        <v>2</v>
      </c>
      <c r="I536" t="s">
        <v>484</v>
      </c>
      <c r="J536" t="s">
        <v>3922</v>
      </c>
      <c r="K536">
        <v>1</v>
      </c>
      <c r="L536" s="1">
        <v>140567063312</v>
      </c>
      <c r="M536" t="s">
        <v>25</v>
      </c>
      <c r="N536" t="s">
        <v>25</v>
      </c>
      <c r="O536" t="s">
        <v>25</v>
      </c>
      <c r="P536" t="s">
        <v>25</v>
      </c>
      <c r="Q536" t="s">
        <v>2617</v>
      </c>
      <c r="R536" s="2">
        <v>1300000</v>
      </c>
      <c r="S536" s="2">
        <v>3700000</v>
      </c>
      <c r="T536" t="s">
        <v>3923</v>
      </c>
      <c r="U536" t="s">
        <v>25</v>
      </c>
    </row>
    <row r="537" spans="1:21" x14ac:dyDescent="0.25">
      <c r="A537" t="b">
        <v>0</v>
      </c>
      <c r="B537" t="s">
        <v>25</v>
      </c>
      <c r="C537" t="s">
        <v>3924</v>
      </c>
      <c r="D537" t="s">
        <v>3925</v>
      </c>
      <c r="F537">
        <v>1</v>
      </c>
      <c r="G537">
        <v>2</v>
      </c>
      <c r="H537">
        <v>2</v>
      </c>
      <c r="I537" t="s">
        <v>54</v>
      </c>
      <c r="J537" t="s">
        <v>3926</v>
      </c>
      <c r="K537">
        <v>4</v>
      </c>
      <c r="L537" s="1">
        <v>172895306327</v>
      </c>
      <c r="M537" t="s">
        <v>188</v>
      </c>
      <c r="N537" t="s">
        <v>25</v>
      </c>
      <c r="O537" t="s">
        <v>188</v>
      </c>
      <c r="P537" t="s">
        <v>25</v>
      </c>
      <c r="Q537" t="s">
        <v>3927</v>
      </c>
      <c r="S537" s="2">
        <v>660000</v>
      </c>
      <c r="T537" t="s">
        <v>3928</v>
      </c>
      <c r="U537" t="s">
        <v>25</v>
      </c>
    </row>
    <row r="538" spans="1:21" x14ac:dyDescent="0.25">
      <c r="A538" t="b">
        <v>0</v>
      </c>
      <c r="B538" t="s">
        <v>25</v>
      </c>
      <c r="C538" t="s">
        <v>3929</v>
      </c>
      <c r="D538" t="s">
        <v>3930</v>
      </c>
      <c r="F538">
        <v>1</v>
      </c>
      <c r="G538">
        <v>1</v>
      </c>
      <c r="H538">
        <v>4</v>
      </c>
      <c r="I538" t="s">
        <v>121</v>
      </c>
      <c r="J538" t="s">
        <v>3931</v>
      </c>
      <c r="K538">
        <v>2</v>
      </c>
      <c r="L538" s="1">
        <v>147674413267</v>
      </c>
      <c r="M538" t="s">
        <v>25</v>
      </c>
      <c r="N538" t="s">
        <v>25</v>
      </c>
      <c r="O538" t="s">
        <v>25</v>
      </c>
      <c r="P538" t="s">
        <v>25</v>
      </c>
      <c r="Q538" t="s">
        <v>3932</v>
      </c>
      <c r="R538" s="2">
        <v>1100000</v>
      </c>
      <c r="S538" s="2">
        <v>1900000</v>
      </c>
      <c r="T538" t="s">
        <v>3933</v>
      </c>
      <c r="U538" t="s">
        <v>25</v>
      </c>
    </row>
    <row r="539" spans="1:21" x14ac:dyDescent="0.25">
      <c r="A539" t="b">
        <v>0</v>
      </c>
      <c r="B539" t="s">
        <v>25</v>
      </c>
      <c r="C539" t="s">
        <v>3934</v>
      </c>
      <c r="D539" t="s">
        <v>3935</v>
      </c>
      <c r="F539">
        <v>1</v>
      </c>
      <c r="G539">
        <v>1</v>
      </c>
      <c r="H539">
        <v>3</v>
      </c>
      <c r="I539" t="s">
        <v>118</v>
      </c>
      <c r="J539" t="s">
        <v>3936</v>
      </c>
      <c r="K539">
        <v>2</v>
      </c>
      <c r="L539" s="1">
        <v>16458067924</v>
      </c>
      <c r="M539" t="s">
        <v>25</v>
      </c>
      <c r="N539" t="s">
        <v>25</v>
      </c>
      <c r="O539" t="s">
        <v>25</v>
      </c>
      <c r="P539" t="s">
        <v>25</v>
      </c>
      <c r="Q539" t="s">
        <v>3937</v>
      </c>
      <c r="R539" s="2">
        <v>300000</v>
      </c>
      <c r="T539" t="s">
        <v>3938</v>
      </c>
      <c r="U539" t="s">
        <v>25</v>
      </c>
    </row>
    <row r="540" spans="1:21" x14ac:dyDescent="0.25">
      <c r="A540" t="b">
        <v>0</v>
      </c>
      <c r="B540" t="s">
        <v>25</v>
      </c>
      <c r="C540" t="s">
        <v>3939</v>
      </c>
      <c r="D540" t="s">
        <v>1964</v>
      </c>
      <c r="F540">
        <v>1</v>
      </c>
      <c r="G540">
        <v>1</v>
      </c>
      <c r="H540">
        <v>2</v>
      </c>
      <c r="I540" t="s">
        <v>329</v>
      </c>
      <c r="J540" t="s">
        <v>3940</v>
      </c>
      <c r="K540">
        <v>0</v>
      </c>
      <c r="L540" s="1">
        <v>80641552813</v>
      </c>
      <c r="M540" t="s">
        <v>25</v>
      </c>
      <c r="N540" t="s">
        <v>25</v>
      </c>
      <c r="O540" t="s">
        <v>25</v>
      </c>
      <c r="P540" t="s">
        <v>25</v>
      </c>
      <c r="R540" s="2">
        <v>11000000</v>
      </c>
      <c r="S540" s="2">
        <v>16000000</v>
      </c>
      <c r="T540" t="s">
        <v>3941</v>
      </c>
      <c r="U540" t="s">
        <v>25</v>
      </c>
    </row>
    <row r="541" spans="1:21" x14ac:dyDescent="0.25">
      <c r="A541" t="b">
        <v>0</v>
      </c>
      <c r="B541" t="s">
        <v>25</v>
      </c>
      <c r="C541" t="s">
        <v>3942</v>
      </c>
      <c r="D541" t="s">
        <v>1964</v>
      </c>
      <c r="F541">
        <v>1</v>
      </c>
      <c r="G541">
        <v>1</v>
      </c>
      <c r="H541">
        <v>2</v>
      </c>
      <c r="I541" t="s">
        <v>611</v>
      </c>
      <c r="J541" t="s">
        <v>3943</v>
      </c>
      <c r="K541">
        <v>0</v>
      </c>
      <c r="L541" s="1">
        <v>135870629013</v>
      </c>
      <c r="M541" t="s">
        <v>188</v>
      </c>
      <c r="N541" t="s">
        <v>25</v>
      </c>
      <c r="O541" t="s">
        <v>188</v>
      </c>
      <c r="P541" t="s">
        <v>25</v>
      </c>
      <c r="R541" s="2">
        <v>750000</v>
      </c>
      <c r="S541" s="2">
        <v>1400000</v>
      </c>
      <c r="T541" t="s">
        <v>3944</v>
      </c>
      <c r="U541" t="s">
        <v>25</v>
      </c>
    </row>
    <row r="542" spans="1:21" x14ac:dyDescent="0.25">
      <c r="A542" t="b">
        <v>0</v>
      </c>
      <c r="B542" t="s">
        <v>25</v>
      </c>
      <c r="C542" t="s">
        <v>3945</v>
      </c>
      <c r="D542" t="s">
        <v>1964</v>
      </c>
      <c r="F542">
        <v>1</v>
      </c>
      <c r="G542">
        <v>1</v>
      </c>
      <c r="H542">
        <v>2</v>
      </c>
      <c r="I542" t="s">
        <v>209</v>
      </c>
      <c r="J542" t="s">
        <v>3946</v>
      </c>
      <c r="K542">
        <v>0</v>
      </c>
      <c r="L542" s="1">
        <v>138268113801</v>
      </c>
      <c r="M542" t="s">
        <v>188</v>
      </c>
      <c r="N542" t="s">
        <v>25</v>
      </c>
      <c r="O542" t="s">
        <v>188</v>
      </c>
      <c r="P542" t="s">
        <v>25</v>
      </c>
      <c r="R542" s="2">
        <v>7700000</v>
      </c>
      <c r="S542" s="2">
        <v>11000000</v>
      </c>
      <c r="T542" t="s">
        <v>3947</v>
      </c>
      <c r="U542" t="s">
        <v>25</v>
      </c>
    </row>
    <row r="543" spans="1:21" x14ac:dyDescent="0.25">
      <c r="A543" t="b">
        <v>0</v>
      </c>
      <c r="B543" t="s">
        <v>25</v>
      </c>
      <c r="C543" t="s">
        <v>3948</v>
      </c>
      <c r="D543" t="s">
        <v>2115</v>
      </c>
      <c r="F543">
        <v>1</v>
      </c>
      <c r="G543">
        <v>1</v>
      </c>
      <c r="H543">
        <v>2</v>
      </c>
      <c r="I543" t="s">
        <v>405</v>
      </c>
      <c r="J543" t="s">
        <v>3949</v>
      </c>
      <c r="K543">
        <v>1</v>
      </c>
      <c r="L543" s="1">
        <v>146970193324</v>
      </c>
      <c r="M543" t="s">
        <v>25</v>
      </c>
      <c r="N543" t="s">
        <v>188</v>
      </c>
      <c r="O543" t="s">
        <v>25</v>
      </c>
      <c r="P543" t="s">
        <v>188</v>
      </c>
      <c r="Q543" t="s">
        <v>2117</v>
      </c>
      <c r="R543" s="2">
        <v>2900000</v>
      </c>
      <c r="S543" s="2">
        <v>4000000</v>
      </c>
      <c r="T543" t="s">
        <v>3947</v>
      </c>
      <c r="U543" t="s">
        <v>25</v>
      </c>
    </row>
    <row r="544" spans="1:21" x14ac:dyDescent="0.25">
      <c r="A544" t="b">
        <v>0</v>
      </c>
      <c r="B544" t="s">
        <v>25</v>
      </c>
      <c r="C544" t="s">
        <v>3950</v>
      </c>
      <c r="D544" t="s">
        <v>1964</v>
      </c>
      <c r="F544">
        <v>1</v>
      </c>
      <c r="G544">
        <v>1</v>
      </c>
      <c r="H544">
        <v>2</v>
      </c>
      <c r="I544" t="s">
        <v>467</v>
      </c>
      <c r="J544" t="s">
        <v>3951</v>
      </c>
      <c r="K544">
        <v>0</v>
      </c>
      <c r="L544" s="1">
        <v>99053670581</v>
      </c>
      <c r="M544" t="s">
        <v>25</v>
      </c>
      <c r="N544" t="s">
        <v>25</v>
      </c>
      <c r="O544" t="s">
        <v>25</v>
      </c>
      <c r="P544" t="s">
        <v>25</v>
      </c>
      <c r="R544" s="2">
        <v>2600000</v>
      </c>
      <c r="S544" s="2">
        <v>1600000</v>
      </c>
      <c r="T544" t="s">
        <v>3952</v>
      </c>
      <c r="U544" t="s">
        <v>25</v>
      </c>
    </row>
    <row r="545" spans="1:21" x14ac:dyDescent="0.25">
      <c r="A545" t="b">
        <v>0</v>
      </c>
      <c r="B545" t="s">
        <v>25</v>
      </c>
      <c r="C545" t="s">
        <v>3953</v>
      </c>
      <c r="D545" t="s">
        <v>1964</v>
      </c>
      <c r="F545">
        <v>1</v>
      </c>
      <c r="G545">
        <v>1</v>
      </c>
      <c r="H545">
        <v>1</v>
      </c>
      <c r="I545" t="s">
        <v>128</v>
      </c>
      <c r="J545" t="s">
        <v>3954</v>
      </c>
      <c r="K545">
        <v>0</v>
      </c>
      <c r="L545" s="1">
        <v>135459098557</v>
      </c>
      <c r="M545" t="s">
        <v>25</v>
      </c>
      <c r="N545" t="s">
        <v>424</v>
      </c>
      <c r="O545" t="s">
        <v>25</v>
      </c>
      <c r="P545" t="s">
        <v>424</v>
      </c>
      <c r="R545" s="2">
        <v>1200000</v>
      </c>
      <c r="T545" t="s">
        <v>3955</v>
      </c>
      <c r="U545" t="s">
        <v>25</v>
      </c>
    </row>
    <row r="546" spans="1:21" x14ac:dyDescent="0.25">
      <c r="A546" t="b">
        <v>0</v>
      </c>
      <c r="B546" t="s">
        <v>25</v>
      </c>
      <c r="C546" t="s">
        <v>3956</v>
      </c>
      <c r="D546" t="s">
        <v>3957</v>
      </c>
      <c r="E546" t="s">
        <v>3958</v>
      </c>
      <c r="F546">
        <v>1</v>
      </c>
      <c r="G546">
        <v>1</v>
      </c>
      <c r="H546">
        <v>1</v>
      </c>
      <c r="I546" t="s">
        <v>124</v>
      </c>
      <c r="J546" t="s">
        <v>3959</v>
      </c>
      <c r="K546">
        <v>2</v>
      </c>
      <c r="L546" s="1">
        <v>152772854219</v>
      </c>
      <c r="M546" t="s">
        <v>424</v>
      </c>
      <c r="N546" t="s">
        <v>25</v>
      </c>
      <c r="O546" t="s">
        <v>424</v>
      </c>
      <c r="P546" t="s">
        <v>25</v>
      </c>
      <c r="Q546" t="s">
        <v>3960</v>
      </c>
      <c r="S546" s="2">
        <v>3800000</v>
      </c>
      <c r="T546" t="s">
        <v>3955</v>
      </c>
      <c r="U546" t="s">
        <v>25</v>
      </c>
    </row>
    <row r="547" spans="1:21" x14ac:dyDescent="0.25">
      <c r="A547" t="b">
        <v>0</v>
      </c>
      <c r="B547" t="s">
        <v>25</v>
      </c>
      <c r="C547" t="s">
        <v>2965</v>
      </c>
      <c r="D547" t="s">
        <v>1964</v>
      </c>
      <c r="F547">
        <v>1</v>
      </c>
      <c r="G547">
        <v>1</v>
      </c>
      <c r="H547">
        <v>2</v>
      </c>
      <c r="I547" t="s">
        <v>44</v>
      </c>
      <c r="J547" t="s">
        <v>2967</v>
      </c>
      <c r="K547">
        <v>0</v>
      </c>
      <c r="L547" s="1">
        <v>231704395503</v>
      </c>
      <c r="M547" t="s">
        <v>25</v>
      </c>
      <c r="N547" t="s">
        <v>25</v>
      </c>
      <c r="O547" t="s">
        <v>25</v>
      </c>
      <c r="P547" t="s">
        <v>25</v>
      </c>
      <c r="T547" t="s">
        <v>3955</v>
      </c>
      <c r="U547" t="s">
        <v>25</v>
      </c>
    </row>
    <row r="548" spans="1:21" x14ac:dyDescent="0.25">
      <c r="A548" t="b">
        <v>0</v>
      </c>
      <c r="B548" t="s">
        <v>25</v>
      </c>
      <c r="C548" t="s">
        <v>3961</v>
      </c>
      <c r="D548" t="s">
        <v>3962</v>
      </c>
      <c r="F548">
        <v>1</v>
      </c>
      <c r="G548">
        <v>1</v>
      </c>
      <c r="H548">
        <v>2</v>
      </c>
      <c r="I548" t="s">
        <v>163</v>
      </c>
      <c r="J548" t="s">
        <v>3963</v>
      </c>
      <c r="K548">
        <v>2</v>
      </c>
      <c r="L548" s="1">
        <v>156782271734</v>
      </c>
      <c r="M548" t="s">
        <v>188</v>
      </c>
      <c r="N548" t="s">
        <v>25</v>
      </c>
      <c r="O548" t="s">
        <v>188</v>
      </c>
      <c r="P548" t="s">
        <v>25</v>
      </c>
      <c r="Q548" t="s">
        <v>3964</v>
      </c>
      <c r="R548" s="2">
        <v>49000000</v>
      </c>
      <c r="S548" s="2">
        <v>65000000</v>
      </c>
      <c r="T548" t="s">
        <v>3965</v>
      </c>
      <c r="U548" t="s">
        <v>25</v>
      </c>
    </row>
    <row r="549" spans="1:21" x14ac:dyDescent="0.25">
      <c r="A549" t="b">
        <v>0</v>
      </c>
      <c r="B549" t="s">
        <v>25</v>
      </c>
      <c r="C549" t="s">
        <v>3966</v>
      </c>
      <c r="D549" t="s">
        <v>2043</v>
      </c>
      <c r="F549">
        <v>1</v>
      </c>
      <c r="G549">
        <v>1</v>
      </c>
      <c r="H549">
        <v>1</v>
      </c>
      <c r="I549" t="s">
        <v>654</v>
      </c>
      <c r="J549" t="s">
        <v>3967</v>
      </c>
      <c r="K549">
        <v>1</v>
      </c>
      <c r="L549" s="1">
        <v>177285486414</v>
      </c>
      <c r="M549" t="s">
        <v>424</v>
      </c>
      <c r="N549" t="s">
        <v>25</v>
      </c>
      <c r="O549" t="s">
        <v>424</v>
      </c>
      <c r="P549" t="s">
        <v>25</v>
      </c>
      <c r="Q549" t="s">
        <v>1988</v>
      </c>
      <c r="T549" t="s">
        <v>3968</v>
      </c>
      <c r="U549" t="s">
        <v>25</v>
      </c>
    </row>
    <row r="550" spans="1:21" x14ac:dyDescent="0.25">
      <c r="A550" t="b">
        <v>0</v>
      </c>
      <c r="B550" t="s">
        <v>25</v>
      </c>
      <c r="C550" t="s">
        <v>3969</v>
      </c>
      <c r="D550" t="s">
        <v>3970</v>
      </c>
      <c r="F550">
        <v>1</v>
      </c>
      <c r="G550">
        <v>1</v>
      </c>
      <c r="H550">
        <v>2</v>
      </c>
      <c r="I550" t="s">
        <v>23</v>
      </c>
      <c r="J550" t="s">
        <v>3971</v>
      </c>
      <c r="K550">
        <v>4</v>
      </c>
      <c r="L550" s="1">
        <v>169894249861</v>
      </c>
      <c r="M550" t="s">
        <v>188</v>
      </c>
      <c r="N550" t="s">
        <v>25</v>
      </c>
      <c r="O550" t="s">
        <v>188</v>
      </c>
      <c r="P550" t="s">
        <v>25</v>
      </c>
      <c r="Q550" t="s">
        <v>3972</v>
      </c>
      <c r="R550" s="2">
        <v>8200000</v>
      </c>
      <c r="S550" s="2">
        <v>11000000</v>
      </c>
      <c r="T550" t="s">
        <v>3973</v>
      </c>
      <c r="U550" t="s">
        <v>25</v>
      </c>
    </row>
    <row r="551" spans="1:21" x14ac:dyDescent="0.25">
      <c r="A551" t="b">
        <v>0</v>
      </c>
      <c r="B551" t="s">
        <v>25</v>
      </c>
      <c r="C551" t="s">
        <v>3974</v>
      </c>
      <c r="D551" t="s">
        <v>3975</v>
      </c>
      <c r="F551">
        <v>1</v>
      </c>
      <c r="G551">
        <v>2</v>
      </c>
      <c r="H551">
        <v>3</v>
      </c>
      <c r="I551" t="s">
        <v>70</v>
      </c>
      <c r="J551" t="s">
        <v>3976</v>
      </c>
      <c r="K551">
        <v>2</v>
      </c>
      <c r="L551" s="1">
        <v>113261093387</v>
      </c>
      <c r="M551" t="s">
        <v>25</v>
      </c>
      <c r="N551" t="s">
        <v>188</v>
      </c>
      <c r="O551" t="s">
        <v>25</v>
      </c>
      <c r="P551" t="s">
        <v>188</v>
      </c>
      <c r="Q551" t="s">
        <v>3977</v>
      </c>
      <c r="R551" s="2">
        <v>1000000000</v>
      </c>
      <c r="S551" s="2">
        <v>1200000000</v>
      </c>
      <c r="T551" t="s">
        <v>3978</v>
      </c>
      <c r="U551" t="s">
        <v>25</v>
      </c>
    </row>
    <row r="552" spans="1:21" x14ac:dyDescent="0.25">
      <c r="A552" t="b">
        <v>0</v>
      </c>
      <c r="B552" t="s">
        <v>25</v>
      </c>
      <c r="C552" t="s">
        <v>3979</v>
      </c>
      <c r="D552" t="s">
        <v>3980</v>
      </c>
      <c r="F552">
        <v>1</v>
      </c>
      <c r="G552">
        <v>1</v>
      </c>
      <c r="H552">
        <v>2</v>
      </c>
      <c r="I552" t="s">
        <v>587</v>
      </c>
      <c r="J552" t="s">
        <v>3981</v>
      </c>
      <c r="K552">
        <v>2</v>
      </c>
      <c r="L552" s="1">
        <v>161383943</v>
      </c>
      <c r="M552" t="s">
        <v>25</v>
      </c>
      <c r="N552" t="s">
        <v>25</v>
      </c>
      <c r="O552" t="s">
        <v>25</v>
      </c>
      <c r="P552" t="s">
        <v>25</v>
      </c>
      <c r="Q552" t="s">
        <v>3982</v>
      </c>
      <c r="S552" s="2">
        <v>820000</v>
      </c>
      <c r="T552" t="s">
        <v>3983</v>
      </c>
      <c r="U552" t="s">
        <v>25</v>
      </c>
    </row>
    <row r="553" spans="1:21" x14ac:dyDescent="0.25">
      <c r="A553" t="b">
        <v>0</v>
      </c>
      <c r="B553" t="s">
        <v>25</v>
      </c>
      <c r="C553" t="s">
        <v>3984</v>
      </c>
      <c r="D553" t="s">
        <v>1964</v>
      </c>
      <c r="F553">
        <v>1</v>
      </c>
      <c r="G553">
        <v>1</v>
      </c>
      <c r="H553">
        <v>1</v>
      </c>
      <c r="I553" t="s">
        <v>206</v>
      </c>
      <c r="J553" t="s">
        <v>3985</v>
      </c>
      <c r="K553">
        <v>0</v>
      </c>
      <c r="L553" s="1">
        <v>132366515358</v>
      </c>
      <c r="M553" t="s">
        <v>25</v>
      </c>
      <c r="N553" t="s">
        <v>424</v>
      </c>
      <c r="O553" t="s">
        <v>25</v>
      </c>
      <c r="P553" t="s">
        <v>424</v>
      </c>
      <c r="R553" s="2">
        <v>440000</v>
      </c>
      <c r="T553" t="s">
        <v>3986</v>
      </c>
      <c r="U553" t="s">
        <v>25</v>
      </c>
    </row>
    <row r="554" spans="1:21" x14ac:dyDescent="0.25">
      <c r="A554" t="b">
        <v>0</v>
      </c>
      <c r="B554" t="s">
        <v>25</v>
      </c>
      <c r="C554" t="s">
        <v>3987</v>
      </c>
      <c r="D554" t="s">
        <v>2029</v>
      </c>
      <c r="F554">
        <v>1</v>
      </c>
      <c r="G554">
        <v>1</v>
      </c>
      <c r="H554">
        <v>4</v>
      </c>
      <c r="I554" t="s">
        <v>23</v>
      </c>
      <c r="J554" t="s">
        <v>3988</v>
      </c>
      <c r="K554">
        <v>4</v>
      </c>
      <c r="L554" s="1">
        <v>242631771896</v>
      </c>
      <c r="M554" t="s">
        <v>424</v>
      </c>
      <c r="N554" t="s">
        <v>25</v>
      </c>
      <c r="O554" t="s">
        <v>424</v>
      </c>
      <c r="P554" t="s">
        <v>25</v>
      </c>
      <c r="Q554" t="s">
        <v>2622</v>
      </c>
      <c r="S554" s="2">
        <v>4600000</v>
      </c>
      <c r="T554" t="s">
        <v>3989</v>
      </c>
      <c r="U554" t="s">
        <v>25</v>
      </c>
    </row>
    <row r="555" spans="1:21" x14ac:dyDescent="0.25">
      <c r="A555" t="b">
        <v>0</v>
      </c>
      <c r="B555" t="s">
        <v>25</v>
      </c>
      <c r="C555" t="s">
        <v>3990</v>
      </c>
      <c r="D555" t="s">
        <v>3472</v>
      </c>
      <c r="F555">
        <v>2</v>
      </c>
      <c r="G555">
        <v>4</v>
      </c>
      <c r="H555">
        <v>2</v>
      </c>
      <c r="I555" t="s">
        <v>2451</v>
      </c>
      <c r="J555" t="s">
        <v>3991</v>
      </c>
      <c r="K555">
        <v>2</v>
      </c>
      <c r="L555" s="1">
        <v>116463714859</v>
      </c>
      <c r="M555" t="s">
        <v>25</v>
      </c>
      <c r="N555" t="s">
        <v>25</v>
      </c>
      <c r="O555" t="s">
        <v>25</v>
      </c>
      <c r="P555" t="s">
        <v>25</v>
      </c>
      <c r="Q555" t="s">
        <v>3474</v>
      </c>
      <c r="R555" s="2">
        <v>240000000</v>
      </c>
      <c r="S555" s="2">
        <v>310000000</v>
      </c>
      <c r="T555" t="s">
        <v>3992</v>
      </c>
      <c r="U555" t="s">
        <v>25</v>
      </c>
    </row>
    <row r="556" spans="1:21" x14ac:dyDescent="0.25">
      <c r="A556" t="b">
        <v>0</v>
      </c>
      <c r="B556" t="s">
        <v>25</v>
      </c>
      <c r="C556" t="s">
        <v>2415</v>
      </c>
      <c r="D556" t="s">
        <v>3993</v>
      </c>
      <c r="E556" t="s">
        <v>3994</v>
      </c>
      <c r="F556">
        <v>1</v>
      </c>
      <c r="G556">
        <v>2</v>
      </c>
      <c r="H556">
        <v>4</v>
      </c>
      <c r="I556" t="s">
        <v>63</v>
      </c>
      <c r="J556" t="s">
        <v>2418</v>
      </c>
      <c r="K556">
        <v>3</v>
      </c>
      <c r="L556" s="1">
        <v>289957751382</v>
      </c>
      <c r="M556" t="s">
        <v>188</v>
      </c>
      <c r="N556" t="s">
        <v>25</v>
      </c>
      <c r="O556" t="s">
        <v>188</v>
      </c>
      <c r="P556" t="s">
        <v>25</v>
      </c>
      <c r="Q556" t="s">
        <v>2233</v>
      </c>
      <c r="T556" t="s">
        <v>3995</v>
      </c>
      <c r="U556" t="s">
        <v>25</v>
      </c>
    </row>
    <row r="557" spans="1:21" x14ac:dyDescent="0.25">
      <c r="A557" t="b">
        <v>0</v>
      </c>
      <c r="B557" t="s">
        <v>25</v>
      </c>
      <c r="C557" t="s">
        <v>3996</v>
      </c>
      <c r="D557" t="s">
        <v>3997</v>
      </c>
      <c r="F557">
        <v>1</v>
      </c>
      <c r="G557">
        <v>1</v>
      </c>
      <c r="H557">
        <v>2</v>
      </c>
      <c r="I557" t="s">
        <v>23</v>
      </c>
      <c r="J557" t="s">
        <v>3998</v>
      </c>
      <c r="K557">
        <v>3</v>
      </c>
      <c r="L557" s="1">
        <v>1881995656</v>
      </c>
      <c r="M557" t="s">
        <v>188</v>
      </c>
      <c r="N557" t="s">
        <v>25</v>
      </c>
      <c r="O557" t="s">
        <v>188</v>
      </c>
      <c r="P557" t="s">
        <v>25</v>
      </c>
      <c r="Q557" t="s">
        <v>3999</v>
      </c>
      <c r="R557" s="2">
        <v>4700000</v>
      </c>
      <c r="S557" s="2">
        <v>5400000</v>
      </c>
      <c r="T557" t="s">
        <v>4000</v>
      </c>
      <c r="U557" t="s">
        <v>25</v>
      </c>
    </row>
    <row r="558" spans="1:21" x14ac:dyDescent="0.25">
      <c r="A558" t="b">
        <v>0</v>
      </c>
      <c r="B558" t="s">
        <v>25</v>
      </c>
      <c r="C558" t="s">
        <v>4001</v>
      </c>
      <c r="D558" t="s">
        <v>2279</v>
      </c>
      <c r="F558">
        <v>1</v>
      </c>
      <c r="G558">
        <v>1</v>
      </c>
      <c r="H558">
        <v>2</v>
      </c>
      <c r="I558" t="s">
        <v>471</v>
      </c>
      <c r="J558" t="s">
        <v>4002</v>
      </c>
      <c r="K558">
        <v>1</v>
      </c>
      <c r="L558" s="1">
        <v>123460624205</v>
      </c>
      <c r="M558" t="s">
        <v>188</v>
      </c>
      <c r="N558" t="s">
        <v>25</v>
      </c>
      <c r="O558" t="s">
        <v>188</v>
      </c>
      <c r="P558" t="s">
        <v>25</v>
      </c>
      <c r="Q558" t="s">
        <v>2281</v>
      </c>
      <c r="R558" s="2">
        <v>320000</v>
      </c>
      <c r="S558" s="2">
        <v>1500000</v>
      </c>
      <c r="T558" t="s">
        <v>4003</v>
      </c>
      <c r="U558" t="s">
        <v>25</v>
      </c>
    </row>
    <row r="559" spans="1:21" x14ac:dyDescent="0.25">
      <c r="A559" t="b">
        <v>0</v>
      </c>
      <c r="B559" t="s">
        <v>25</v>
      </c>
      <c r="C559" t="s">
        <v>4004</v>
      </c>
      <c r="D559" t="s">
        <v>2442</v>
      </c>
      <c r="F559">
        <v>1</v>
      </c>
      <c r="G559">
        <v>1</v>
      </c>
      <c r="H559">
        <v>2</v>
      </c>
      <c r="I559" t="s">
        <v>136</v>
      </c>
      <c r="J559" t="s">
        <v>4005</v>
      </c>
      <c r="K559">
        <v>1</v>
      </c>
      <c r="L559" s="1">
        <v>121453240841</v>
      </c>
      <c r="M559" t="s">
        <v>188</v>
      </c>
      <c r="N559" t="s">
        <v>25</v>
      </c>
      <c r="O559" t="s">
        <v>188</v>
      </c>
      <c r="P559" t="s">
        <v>25</v>
      </c>
      <c r="Q559" t="s">
        <v>2444</v>
      </c>
      <c r="R559" s="2">
        <v>65000000</v>
      </c>
      <c r="S559" s="2">
        <v>80000000</v>
      </c>
      <c r="T559" t="s">
        <v>4006</v>
      </c>
      <c r="U559" t="s">
        <v>25</v>
      </c>
    </row>
    <row r="560" spans="1:21" x14ac:dyDescent="0.25">
      <c r="A560" t="b">
        <v>0</v>
      </c>
      <c r="B560" t="s">
        <v>25</v>
      </c>
      <c r="C560" t="s">
        <v>4007</v>
      </c>
      <c r="D560" t="s">
        <v>2837</v>
      </c>
      <c r="F560">
        <v>2</v>
      </c>
      <c r="G560">
        <v>2</v>
      </c>
      <c r="H560">
        <v>2</v>
      </c>
      <c r="I560" t="s">
        <v>2054</v>
      </c>
      <c r="J560" t="s">
        <v>4008</v>
      </c>
      <c r="K560">
        <v>2</v>
      </c>
      <c r="L560" s="1">
        <v>143666521335</v>
      </c>
      <c r="M560" t="s">
        <v>25</v>
      </c>
      <c r="N560" t="s">
        <v>25</v>
      </c>
      <c r="O560" t="s">
        <v>25</v>
      </c>
      <c r="P560" t="s">
        <v>25</v>
      </c>
      <c r="Q560" t="s">
        <v>2389</v>
      </c>
      <c r="R560" s="2">
        <v>8500000</v>
      </c>
      <c r="S560" s="2">
        <v>11000000</v>
      </c>
      <c r="T560" t="s">
        <v>4009</v>
      </c>
      <c r="U560" t="s">
        <v>25</v>
      </c>
    </row>
    <row r="561" spans="1:21" x14ac:dyDescent="0.25">
      <c r="A561" t="b">
        <v>0</v>
      </c>
      <c r="B561" t="s">
        <v>25</v>
      </c>
      <c r="C561" t="s">
        <v>2199</v>
      </c>
      <c r="D561" t="s">
        <v>4010</v>
      </c>
      <c r="E561" t="s">
        <v>4011</v>
      </c>
      <c r="F561">
        <v>1</v>
      </c>
      <c r="G561">
        <v>3</v>
      </c>
      <c r="H561">
        <v>2</v>
      </c>
      <c r="I561" t="s">
        <v>51</v>
      </c>
      <c r="J561" t="s">
        <v>2201</v>
      </c>
      <c r="K561">
        <v>4</v>
      </c>
      <c r="L561" s="1">
        <v>15578496016</v>
      </c>
      <c r="M561" t="s">
        <v>25</v>
      </c>
      <c r="N561" t="s">
        <v>25</v>
      </c>
      <c r="O561" t="s">
        <v>25</v>
      </c>
      <c r="P561" t="s">
        <v>25</v>
      </c>
      <c r="Q561" t="s">
        <v>4012</v>
      </c>
      <c r="R561" s="2">
        <v>9100000</v>
      </c>
      <c r="S561" s="2">
        <v>11000000</v>
      </c>
      <c r="T561" t="s">
        <v>4013</v>
      </c>
      <c r="U561" t="s">
        <v>25</v>
      </c>
    </row>
    <row r="562" spans="1:21" x14ac:dyDescent="0.25">
      <c r="A562" t="b">
        <v>0</v>
      </c>
      <c r="B562" t="s">
        <v>25</v>
      </c>
      <c r="C562" t="s">
        <v>4014</v>
      </c>
      <c r="D562" t="s">
        <v>4015</v>
      </c>
      <c r="F562">
        <v>1</v>
      </c>
      <c r="G562">
        <v>1</v>
      </c>
      <c r="H562">
        <v>2</v>
      </c>
      <c r="I562" t="s">
        <v>539</v>
      </c>
      <c r="J562" t="s">
        <v>4016</v>
      </c>
      <c r="K562">
        <v>3</v>
      </c>
      <c r="L562" s="1">
        <v>131673211183</v>
      </c>
      <c r="M562" t="s">
        <v>188</v>
      </c>
      <c r="N562" t="s">
        <v>25</v>
      </c>
      <c r="O562" t="s">
        <v>188</v>
      </c>
      <c r="P562" t="s">
        <v>25</v>
      </c>
      <c r="Q562" t="s">
        <v>4017</v>
      </c>
      <c r="R562" s="2">
        <v>2000000</v>
      </c>
      <c r="S562" s="2">
        <v>2900000</v>
      </c>
      <c r="T562" t="s">
        <v>4018</v>
      </c>
      <c r="U562" t="s">
        <v>25</v>
      </c>
    </row>
    <row r="563" spans="1:21" x14ac:dyDescent="0.25">
      <c r="A563" t="b">
        <v>0</v>
      </c>
      <c r="B563" t="s">
        <v>25</v>
      </c>
      <c r="C563" t="s">
        <v>2985</v>
      </c>
      <c r="D563" t="s">
        <v>4019</v>
      </c>
      <c r="E563" t="s">
        <v>4020</v>
      </c>
      <c r="F563">
        <v>1</v>
      </c>
      <c r="G563">
        <v>2</v>
      </c>
      <c r="H563">
        <v>4</v>
      </c>
      <c r="I563" t="s">
        <v>70</v>
      </c>
      <c r="J563" t="s">
        <v>2986</v>
      </c>
      <c r="K563">
        <v>2</v>
      </c>
      <c r="L563" s="1">
        <v>163593293638</v>
      </c>
      <c r="M563" t="s">
        <v>424</v>
      </c>
      <c r="N563" t="s">
        <v>25</v>
      </c>
      <c r="O563" t="s">
        <v>424</v>
      </c>
      <c r="P563" t="s">
        <v>25</v>
      </c>
      <c r="Q563" t="s">
        <v>4021</v>
      </c>
      <c r="S563" s="2">
        <v>570000000</v>
      </c>
      <c r="T563" t="s">
        <v>4022</v>
      </c>
      <c r="U563" t="s">
        <v>25</v>
      </c>
    </row>
    <row r="564" spans="1:21" x14ac:dyDescent="0.25">
      <c r="A564" t="b">
        <v>0</v>
      </c>
      <c r="B564" t="s">
        <v>25</v>
      </c>
      <c r="C564" t="s">
        <v>4023</v>
      </c>
      <c r="D564" t="s">
        <v>2115</v>
      </c>
      <c r="F564">
        <v>1</v>
      </c>
      <c r="G564">
        <v>1</v>
      </c>
      <c r="H564">
        <v>2</v>
      </c>
      <c r="I564" t="s">
        <v>44</v>
      </c>
      <c r="J564" t="s">
        <v>4024</v>
      </c>
      <c r="K564">
        <v>1</v>
      </c>
      <c r="L564" s="1">
        <v>278524081695</v>
      </c>
      <c r="M564" t="s">
        <v>25</v>
      </c>
      <c r="N564" t="s">
        <v>25</v>
      </c>
      <c r="O564" t="s">
        <v>25</v>
      </c>
      <c r="P564" t="s">
        <v>25</v>
      </c>
      <c r="Q564" t="s">
        <v>2117</v>
      </c>
      <c r="R564" s="2">
        <v>2700000</v>
      </c>
      <c r="S564" s="2">
        <v>8200000</v>
      </c>
      <c r="T564" t="s">
        <v>4025</v>
      </c>
      <c r="U564" t="s">
        <v>25</v>
      </c>
    </row>
    <row r="565" spans="1:21" x14ac:dyDescent="0.25">
      <c r="A565" t="b">
        <v>0</v>
      </c>
      <c r="B565" t="s">
        <v>25</v>
      </c>
      <c r="C565" t="s">
        <v>2691</v>
      </c>
      <c r="D565" t="s">
        <v>2175</v>
      </c>
      <c r="F565">
        <v>2</v>
      </c>
      <c r="G565">
        <v>2</v>
      </c>
      <c r="H565">
        <v>2</v>
      </c>
      <c r="I565" t="s">
        <v>2054</v>
      </c>
      <c r="J565" t="s">
        <v>2693</v>
      </c>
      <c r="K565">
        <v>3</v>
      </c>
      <c r="L565" s="1">
        <v>162078639131</v>
      </c>
      <c r="M565" t="s">
        <v>188</v>
      </c>
      <c r="N565" t="s">
        <v>25</v>
      </c>
      <c r="O565" t="s">
        <v>188</v>
      </c>
      <c r="P565" t="s">
        <v>25</v>
      </c>
      <c r="Q565" t="s">
        <v>2177</v>
      </c>
      <c r="R565" s="2">
        <v>3400000</v>
      </c>
      <c r="S565" s="2">
        <v>4900000</v>
      </c>
      <c r="T565" t="s">
        <v>4025</v>
      </c>
      <c r="U565" t="s">
        <v>25</v>
      </c>
    </row>
    <row r="566" spans="1:21" x14ac:dyDescent="0.25">
      <c r="A566" t="b">
        <v>0</v>
      </c>
      <c r="B566" t="s">
        <v>25</v>
      </c>
      <c r="C566" t="s">
        <v>4026</v>
      </c>
      <c r="D566" t="s">
        <v>1964</v>
      </c>
      <c r="F566">
        <v>1</v>
      </c>
      <c r="G566">
        <v>1</v>
      </c>
      <c r="H566">
        <v>1</v>
      </c>
      <c r="I566" t="s">
        <v>292</v>
      </c>
      <c r="J566" t="s">
        <v>4027</v>
      </c>
      <c r="K566">
        <v>1</v>
      </c>
      <c r="L566" s="1">
        <v>178087252039</v>
      </c>
      <c r="M566" t="s">
        <v>25</v>
      </c>
      <c r="N566" t="s">
        <v>424</v>
      </c>
      <c r="O566" t="s">
        <v>25</v>
      </c>
      <c r="P566" t="s">
        <v>424</v>
      </c>
      <c r="R566" s="2">
        <v>310000</v>
      </c>
      <c r="T566" t="s">
        <v>4028</v>
      </c>
      <c r="U566" t="s">
        <v>25</v>
      </c>
    </row>
    <row r="567" spans="1:21" x14ac:dyDescent="0.25">
      <c r="A567" t="b">
        <v>0</v>
      </c>
      <c r="B567" t="s">
        <v>25</v>
      </c>
      <c r="C567" t="s">
        <v>4029</v>
      </c>
      <c r="D567" t="s">
        <v>4030</v>
      </c>
      <c r="F567">
        <v>1</v>
      </c>
      <c r="G567">
        <v>1</v>
      </c>
      <c r="H567">
        <v>2</v>
      </c>
      <c r="I567" t="s">
        <v>65</v>
      </c>
      <c r="J567" t="s">
        <v>4031</v>
      </c>
      <c r="K567">
        <v>1</v>
      </c>
      <c r="L567" s="1">
        <v>208604512496</v>
      </c>
      <c r="M567" t="s">
        <v>188</v>
      </c>
      <c r="N567" t="s">
        <v>25</v>
      </c>
      <c r="O567" t="s">
        <v>188</v>
      </c>
      <c r="P567" t="s">
        <v>25</v>
      </c>
      <c r="Q567" t="s">
        <v>4032</v>
      </c>
      <c r="R567" s="2">
        <v>420000</v>
      </c>
      <c r="S567" s="2">
        <v>1000000</v>
      </c>
      <c r="T567" t="s">
        <v>4033</v>
      </c>
      <c r="U567" t="s">
        <v>25</v>
      </c>
    </row>
    <row r="568" spans="1:21" x14ac:dyDescent="0.25">
      <c r="A568" t="b">
        <v>0</v>
      </c>
      <c r="B568" t="s">
        <v>25</v>
      </c>
      <c r="C568" t="s">
        <v>4034</v>
      </c>
      <c r="D568" t="s">
        <v>4035</v>
      </c>
      <c r="F568">
        <v>8</v>
      </c>
      <c r="G568">
        <v>11</v>
      </c>
      <c r="H568">
        <v>1</v>
      </c>
      <c r="I568" t="s">
        <v>3406</v>
      </c>
      <c r="J568" t="s">
        <v>4036</v>
      </c>
      <c r="K568">
        <v>4</v>
      </c>
      <c r="L568" s="1">
        <v>17879174057</v>
      </c>
      <c r="M568" t="s">
        <v>424</v>
      </c>
      <c r="N568" t="s">
        <v>25</v>
      </c>
      <c r="O568" t="s">
        <v>424</v>
      </c>
      <c r="P568" t="s">
        <v>25</v>
      </c>
      <c r="Q568" t="s">
        <v>4037</v>
      </c>
      <c r="S568" s="2">
        <v>470000</v>
      </c>
      <c r="T568" t="s">
        <v>4033</v>
      </c>
      <c r="U568" t="s">
        <v>25</v>
      </c>
    </row>
    <row r="569" spans="1:21" x14ac:dyDescent="0.25">
      <c r="A569" t="b">
        <v>0</v>
      </c>
      <c r="B569" t="s">
        <v>25</v>
      </c>
      <c r="C569" t="s">
        <v>4038</v>
      </c>
      <c r="D569" t="s">
        <v>4039</v>
      </c>
      <c r="E569" t="s">
        <v>4040</v>
      </c>
      <c r="F569">
        <v>1</v>
      </c>
      <c r="G569">
        <v>1</v>
      </c>
      <c r="H569">
        <v>2</v>
      </c>
      <c r="I569" t="s">
        <v>238</v>
      </c>
      <c r="J569" t="s">
        <v>4041</v>
      </c>
      <c r="K569">
        <v>3</v>
      </c>
      <c r="L569" s="1">
        <v>138977364221</v>
      </c>
      <c r="M569" t="s">
        <v>25</v>
      </c>
      <c r="N569" t="s">
        <v>188</v>
      </c>
      <c r="O569" t="s">
        <v>25</v>
      </c>
      <c r="P569" t="s">
        <v>188</v>
      </c>
      <c r="Q569" t="s">
        <v>4042</v>
      </c>
      <c r="R569" s="2">
        <v>2400000</v>
      </c>
      <c r="S569" s="2">
        <v>3200000</v>
      </c>
      <c r="T569" t="s">
        <v>4043</v>
      </c>
      <c r="U569" t="s">
        <v>25</v>
      </c>
    </row>
    <row r="570" spans="1:21" x14ac:dyDescent="0.25">
      <c r="A570" t="b">
        <v>0</v>
      </c>
      <c r="B570" t="s">
        <v>25</v>
      </c>
      <c r="C570" t="s">
        <v>2532</v>
      </c>
      <c r="D570" t="s">
        <v>2081</v>
      </c>
      <c r="F570">
        <v>1</v>
      </c>
      <c r="G570">
        <v>1</v>
      </c>
      <c r="H570">
        <v>2</v>
      </c>
      <c r="I570" t="s">
        <v>73</v>
      </c>
      <c r="J570" t="s">
        <v>2534</v>
      </c>
      <c r="K570">
        <v>2</v>
      </c>
      <c r="L570" s="1">
        <v>168075990143</v>
      </c>
      <c r="M570" t="s">
        <v>25</v>
      </c>
      <c r="N570" t="s">
        <v>25</v>
      </c>
      <c r="O570" t="s">
        <v>25</v>
      </c>
      <c r="P570" t="s">
        <v>25</v>
      </c>
      <c r="Q570" t="s">
        <v>2083</v>
      </c>
      <c r="R570" s="2">
        <v>190000</v>
      </c>
      <c r="S570" s="2">
        <v>510000</v>
      </c>
      <c r="T570" t="s">
        <v>4043</v>
      </c>
      <c r="U570" t="s">
        <v>25</v>
      </c>
    </row>
    <row r="571" spans="1:21" x14ac:dyDescent="0.25">
      <c r="A571" t="b">
        <v>0</v>
      </c>
      <c r="B571" t="s">
        <v>25</v>
      </c>
      <c r="C571" t="s">
        <v>4007</v>
      </c>
      <c r="D571" t="s">
        <v>2261</v>
      </c>
      <c r="F571">
        <v>2</v>
      </c>
      <c r="G571">
        <v>2</v>
      </c>
      <c r="H571">
        <v>2</v>
      </c>
      <c r="I571" t="s">
        <v>2054</v>
      </c>
      <c r="J571" t="s">
        <v>4008</v>
      </c>
      <c r="K571">
        <v>2</v>
      </c>
      <c r="L571" s="1">
        <v>149269142835</v>
      </c>
      <c r="M571" t="s">
        <v>25</v>
      </c>
      <c r="N571" t="s">
        <v>188</v>
      </c>
      <c r="O571" t="s">
        <v>25</v>
      </c>
      <c r="P571" t="s">
        <v>188</v>
      </c>
      <c r="Q571" t="s">
        <v>2263</v>
      </c>
      <c r="R571" s="2">
        <v>13000000</v>
      </c>
      <c r="S571" s="2">
        <v>17000000</v>
      </c>
      <c r="T571" t="s">
        <v>4044</v>
      </c>
      <c r="U571" t="s">
        <v>25</v>
      </c>
    </row>
    <row r="572" spans="1:21" x14ac:dyDescent="0.25">
      <c r="A572" t="b">
        <v>0</v>
      </c>
      <c r="B572" t="s">
        <v>25</v>
      </c>
      <c r="C572" t="s">
        <v>4045</v>
      </c>
      <c r="D572" t="s">
        <v>1964</v>
      </c>
      <c r="F572">
        <v>1</v>
      </c>
      <c r="G572">
        <v>1</v>
      </c>
      <c r="H572">
        <v>2</v>
      </c>
      <c r="I572" t="s">
        <v>511</v>
      </c>
      <c r="J572" t="s">
        <v>4046</v>
      </c>
      <c r="K572">
        <v>0</v>
      </c>
      <c r="L572" s="1">
        <v>230009151446</v>
      </c>
      <c r="M572" t="s">
        <v>25</v>
      </c>
      <c r="N572" t="s">
        <v>25</v>
      </c>
      <c r="O572" t="s">
        <v>25</v>
      </c>
      <c r="P572" t="s">
        <v>25</v>
      </c>
      <c r="R572" s="2">
        <v>190000</v>
      </c>
      <c r="T572" t="s">
        <v>4047</v>
      </c>
      <c r="U572" t="s">
        <v>25</v>
      </c>
    </row>
    <row r="573" spans="1:21" x14ac:dyDescent="0.25">
      <c r="A573" t="b">
        <v>0</v>
      </c>
      <c r="B573" t="s">
        <v>25</v>
      </c>
      <c r="C573" t="s">
        <v>4048</v>
      </c>
      <c r="D573" t="s">
        <v>2586</v>
      </c>
      <c r="F573">
        <v>1</v>
      </c>
      <c r="G573">
        <v>1</v>
      </c>
      <c r="H573">
        <v>4</v>
      </c>
      <c r="I573" t="s">
        <v>223</v>
      </c>
      <c r="J573" t="s">
        <v>4049</v>
      </c>
      <c r="K573">
        <v>1</v>
      </c>
      <c r="L573" s="1">
        <v>185592970114</v>
      </c>
      <c r="M573" t="s">
        <v>424</v>
      </c>
      <c r="N573" t="s">
        <v>25</v>
      </c>
      <c r="O573" t="s">
        <v>424</v>
      </c>
      <c r="P573" t="s">
        <v>25</v>
      </c>
      <c r="Q573" t="s">
        <v>4050</v>
      </c>
      <c r="S573" s="2">
        <v>930000</v>
      </c>
      <c r="T573" t="s">
        <v>4051</v>
      </c>
      <c r="U573" t="s">
        <v>25</v>
      </c>
    </row>
    <row r="574" spans="1:21" x14ac:dyDescent="0.25">
      <c r="A574" t="b">
        <v>0</v>
      </c>
      <c r="B574" t="s">
        <v>25</v>
      </c>
      <c r="C574" t="s">
        <v>4052</v>
      </c>
      <c r="D574" t="s">
        <v>1964</v>
      </c>
      <c r="F574">
        <v>1</v>
      </c>
      <c r="G574">
        <v>1</v>
      </c>
      <c r="H574">
        <v>2</v>
      </c>
      <c r="I574" t="s">
        <v>261</v>
      </c>
      <c r="J574" t="s">
        <v>4053</v>
      </c>
      <c r="K574">
        <v>0</v>
      </c>
      <c r="L574" s="1">
        <v>146169684756</v>
      </c>
      <c r="M574" t="s">
        <v>25</v>
      </c>
      <c r="N574" t="s">
        <v>25</v>
      </c>
      <c r="O574" t="s">
        <v>25</v>
      </c>
      <c r="P574" t="s">
        <v>25</v>
      </c>
      <c r="R574" s="2">
        <v>3400000</v>
      </c>
      <c r="S574" s="2">
        <v>5500000</v>
      </c>
      <c r="T574" t="s">
        <v>4051</v>
      </c>
      <c r="U574" t="s">
        <v>25</v>
      </c>
    </row>
    <row r="575" spans="1:21" x14ac:dyDescent="0.25">
      <c r="A575" t="b">
        <v>0</v>
      </c>
      <c r="B575" t="s">
        <v>25</v>
      </c>
      <c r="C575" t="s">
        <v>4054</v>
      </c>
      <c r="D575" t="s">
        <v>1964</v>
      </c>
      <c r="F575">
        <v>1</v>
      </c>
      <c r="G575">
        <v>1</v>
      </c>
      <c r="H575">
        <v>2</v>
      </c>
      <c r="I575" t="s">
        <v>487</v>
      </c>
      <c r="J575" t="s">
        <v>4055</v>
      </c>
      <c r="K575">
        <v>0</v>
      </c>
      <c r="L575" s="1">
        <v>162676593017</v>
      </c>
      <c r="M575" t="s">
        <v>188</v>
      </c>
      <c r="N575" t="s">
        <v>25</v>
      </c>
      <c r="O575" t="s">
        <v>188</v>
      </c>
      <c r="P575" t="s">
        <v>25</v>
      </c>
      <c r="R575" s="2">
        <v>670000</v>
      </c>
      <c r="S575" s="2">
        <v>690000</v>
      </c>
      <c r="T575" t="s">
        <v>4056</v>
      </c>
      <c r="U575" t="s">
        <v>25</v>
      </c>
    </row>
    <row r="576" spans="1:21" x14ac:dyDescent="0.25">
      <c r="A576" t="b">
        <v>0</v>
      </c>
      <c r="B576" t="s">
        <v>25</v>
      </c>
      <c r="C576" t="s">
        <v>4057</v>
      </c>
      <c r="D576" t="s">
        <v>3980</v>
      </c>
      <c r="F576">
        <v>1</v>
      </c>
      <c r="G576">
        <v>1</v>
      </c>
      <c r="H576">
        <v>2</v>
      </c>
      <c r="I576" t="s">
        <v>131</v>
      </c>
      <c r="J576" t="s">
        <v>4058</v>
      </c>
      <c r="K576">
        <v>2</v>
      </c>
      <c r="L576" s="1">
        <v>136470562195</v>
      </c>
      <c r="M576" t="s">
        <v>424</v>
      </c>
      <c r="N576" t="s">
        <v>25</v>
      </c>
      <c r="O576" t="s">
        <v>424</v>
      </c>
      <c r="P576" t="s">
        <v>25</v>
      </c>
      <c r="Q576" t="s">
        <v>4059</v>
      </c>
      <c r="S576" s="2">
        <v>660000</v>
      </c>
      <c r="T576" t="s">
        <v>4060</v>
      </c>
      <c r="U576" t="s">
        <v>25</v>
      </c>
    </row>
    <row r="577" spans="1:21" x14ac:dyDescent="0.25">
      <c r="A577" t="b">
        <v>0</v>
      </c>
      <c r="B577" t="s">
        <v>25</v>
      </c>
      <c r="C577" t="s">
        <v>3013</v>
      </c>
      <c r="D577" t="s">
        <v>2387</v>
      </c>
      <c r="F577">
        <v>3</v>
      </c>
      <c r="G577">
        <v>5</v>
      </c>
      <c r="H577">
        <v>2</v>
      </c>
      <c r="I577" t="s">
        <v>3014</v>
      </c>
      <c r="J577" t="s">
        <v>3015</v>
      </c>
      <c r="K577">
        <v>1</v>
      </c>
      <c r="L577" s="1">
        <v>128672154636</v>
      </c>
      <c r="M577" t="s">
        <v>188</v>
      </c>
      <c r="N577" t="s">
        <v>25</v>
      </c>
      <c r="O577" t="s">
        <v>188</v>
      </c>
      <c r="P577" t="s">
        <v>25</v>
      </c>
      <c r="Q577" t="s">
        <v>2389</v>
      </c>
      <c r="R577" s="2">
        <v>3800000</v>
      </c>
      <c r="S577" s="2">
        <v>4700000</v>
      </c>
      <c r="T577" t="s">
        <v>4061</v>
      </c>
      <c r="U577" t="s">
        <v>25</v>
      </c>
    </row>
    <row r="578" spans="1:21" x14ac:dyDescent="0.25">
      <c r="A578" t="b">
        <v>0</v>
      </c>
      <c r="B578" t="s">
        <v>25</v>
      </c>
      <c r="C578" t="s">
        <v>4062</v>
      </c>
      <c r="D578" t="s">
        <v>2837</v>
      </c>
      <c r="F578">
        <v>14</v>
      </c>
      <c r="G578">
        <v>19</v>
      </c>
      <c r="H578">
        <v>2</v>
      </c>
      <c r="I578" t="s">
        <v>3263</v>
      </c>
      <c r="J578" t="s">
        <v>4063</v>
      </c>
      <c r="K578">
        <v>1</v>
      </c>
      <c r="L578" s="1">
        <v>168390644662</v>
      </c>
      <c r="M578" t="s">
        <v>188</v>
      </c>
      <c r="N578" t="s">
        <v>25</v>
      </c>
      <c r="O578" t="s">
        <v>188</v>
      </c>
      <c r="P578" t="s">
        <v>25</v>
      </c>
      <c r="Q578" t="s">
        <v>2389</v>
      </c>
      <c r="R578" s="2">
        <v>18000000</v>
      </c>
      <c r="S578" s="2">
        <v>18000000</v>
      </c>
      <c r="T578" t="s">
        <v>4061</v>
      </c>
      <c r="U578" t="s">
        <v>25</v>
      </c>
    </row>
    <row r="579" spans="1:21" x14ac:dyDescent="0.25">
      <c r="A579" t="b">
        <v>0</v>
      </c>
      <c r="B579" t="s">
        <v>25</v>
      </c>
      <c r="C579" t="s">
        <v>4064</v>
      </c>
      <c r="D579" t="s">
        <v>4065</v>
      </c>
      <c r="F579">
        <v>2</v>
      </c>
      <c r="G579">
        <v>2</v>
      </c>
      <c r="H579">
        <v>1</v>
      </c>
      <c r="I579" t="s">
        <v>2054</v>
      </c>
      <c r="J579" t="s">
        <v>4066</v>
      </c>
      <c r="K579">
        <v>4</v>
      </c>
      <c r="L579" s="1">
        <v>177588102046</v>
      </c>
      <c r="M579" t="s">
        <v>424</v>
      </c>
      <c r="N579" t="s">
        <v>25</v>
      </c>
      <c r="O579" t="s">
        <v>424</v>
      </c>
      <c r="P579" t="s">
        <v>25</v>
      </c>
      <c r="Q579" t="s">
        <v>4067</v>
      </c>
      <c r="S579" s="2">
        <v>1900000</v>
      </c>
      <c r="T579" t="s">
        <v>4068</v>
      </c>
      <c r="U579" t="s">
        <v>25</v>
      </c>
    </row>
    <row r="580" spans="1:21" x14ac:dyDescent="0.25">
      <c r="A580" t="b">
        <v>0</v>
      </c>
      <c r="B580" t="s">
        <v>25</v>
      </c>
      <c r="C580" t="s">
        <v>4069</v>
      </c>
      <c r="D580" t="s">
        <v>4070</v>
      </c>
      <c r="F580">
        <v>1</v>
      </c>
      <c r="G580">
        <v>1</v>
      </c>
      <c r="H580">
        <v>2</v>
      </c>
      <c r="I580" t="s">
        <v>106</v>
      </c>
      <c r="J580" t="s">
        <v>4071</v>
      </c>
      <c r="K580">
        <v>2</v>
      </c>
      <c r="L580" s="1">
        <v>223710443063</v>
      </c>
      <c r="M580" t="s">
        <v>188</v>
      </c>
      <c r="N580" t="s">
        <v>25</v>
      </c>
      <c r="O580" t="s">
        <v>188</v>
      </c>
      <c r="P580" t="s">
        <v>25</v>
      </c>
      <c r="Q580" t="s">
        <v>4072</v>
      </c>
      <c r="R580" s="2">
        <v>330000</v>
      </c>
      <c r="T580" t="s">
        <v>4073</v>
      </c>
      <c r="U580" t="s">
        <v>25</v>
      </c>
    </row>
    <row r="581" spans="1:21" x14ac:dyDescent="0.25">
      <c r="A581" t="b">
        <v>0</v>
      </c>
      <c r="B581" t="s">
        <v>25</v>
      </c>
      <c r="C581" t="s">
        <v>4074</v>
      </c>
      <c r="D581" t="s">
        <v>1964</v>
      </c>
      <c r="F581">
        <v>1</v>
      </c>
      <c r="G581">
        <v>1</v>
      </c>
      <c r="H581">
        <v>1</v>
      </c>
      <c r="I581" t="s">
        <v>782</v>
      </c>
      <c r="J581" t="s">
        <v>4075</v>
      </c>
      <c r="K581">
        <v>0</v>
      </c>
      <c r="L581" s="1">
        <v>167072658445</v>
      </c>
      <c r="M581" t="s">
        <v>424</v>
      </c>
      <c r="N581" t="s">
        <v>25</v>
      </c>
      <c r="O581" t="s">
        <v>424</v>
      </c>
      <c r="P581" t="s">
        <v>25</v>
      </c>
      <c r="S581" s="2">
        <v>1500000</v>
      </c>
      <c r="T581" t="s">
        <v>785</v>
      </c>
      <c r="U581" t="s">
        <v>25</v>
      </c>
    </row>
    <row r="582" spans="1:21" x14ac:dyDescent="0.25">
      <c r="A582" t="b">
        <v>0</v>
      </c>
      <c r="B582" t="s">
        <v>25</v>
      </c>
      <c r="C582" t="s">
        <v>4076</v>
      </c>
      <c r="D582" t="s">
        <v>2776</v>
      </c>
      <c r="F582">
        <v>1</v>
      </c>
      <c r="G582">
        <v>1</v>
      </c>
      <c r="H582">
        <v>3</v>
      </c>
      <c r="I582" t="s">
        <v>23</v>
      </c>
      <c r="J582" t="s">
        <v>4077</v>
      </c>
      <c r="K582">
        <v>2</v>
      </c>
      <c r="L582" s="1">
        <v>133070014269</v>
      </c>
      <c r="M582" t="s">
        <v>25</v>
      </c>
      <c r="N582" t="s">
        <v>188</v>
      </c>
      <c r="O582" t="s">
        <v>25</v>
      </c>
      <c r="P582" t="s">
        <v>188</v>
      </c>
      <c r="Q582" t="s">
        <v>2778</v>
      </c>
      <c r="R582" s="2">
        <v>30000000</v>
      </c>
      <c r="S582" s="2">
        <v>42000000</v>
      </c>
      <c r="T582" t="s">
        <v>785</v>
      </c>
      <c r="U582" t="s">
        <v>25</v>
      </c>
    </row>
    <row r="583" spans="1:21" x14ac:dyDescent="0.25">
      <c r="A583" t="b">
        <v>0</v>
      </c>
      <c r="B583" t="s">
        <v>25</v>
      </c>
      <c r="C583" t="s">
        <v>4078</v>
      </c>
      <c r="D583" t="s">
        <v>4079</v>
      </c>
      <c r="F583">
        <v>1</v>
      </c>
      <c r="G583">
        <v>1</v>
      </c>
      <c r="H583">
        <v>1</v>
      </c>
      <c r="I583" t="s">
        <v>273</v>
      </c>
      <c r="J583" t="s">
        <v>4080</v>
      </c>
      <c r="K583">
        <v>2</v>
      </c>
      <c r="L583" s="1">
        <v>172192209696</v>
      </c>
      <c r="M583" t="s">
        <v>424</v>
      </c>
      <c r="N583" t="s">
        <v>25</v>
      </c>
      <c r="O583" t="s">
        <v>424</v>
      </c>
      <c r="P583" t="s">
        <v>25</v>
      </c>
      <c r="Q583" t="s">
        <v>4081</v>
      </c>
      <c r="S583" s="2">
        <v>1100000</v>
      </c>
      <c r="T583" t="s">
        <v>4082</v>
      </c>
      <c r="U583" t="s">
        <v>25</v>
      </c>
    </row>
    <row r="584" spans="1:21" x14ac:dyDescent="0.25">
      <c r="A584" t="b">
        <v>0</v>
      </c>
      <c r="B584" t="s">
        <v>25</v>
      </c>
      <c r="C584" t="s">
        <v>4083</v>
      </c>
      <c r="D584" t="s">
        <v>2776</v>
      </c>
      <c r="F584">
        <v>1</v>
      </c>
      <c r="G584">
        <v>1</v>
      </c>
      <c r="H584">
        <v>2</v>
      </c>
      <c r="I584" t="s">
        <v>161</v>
      </c>
      <c r="J584" t="s">
        <v>4084</v>
      </c>
      <c r="K584">
        <v>2</v>
      </c>
      <c r="L584" s="1">
        <v>128872596355</v>
      </c>
      <c r="M584" t="s">
        <v>25</v>
      </c>
      <c r="N584" t="s">
        <v>188</v>
      </c>
      <c r="O584" t="s">
        <v>25</v>
      </c>
      <c r="P584" t="s">
        <v>188</v>
      </c>
      <c r="Q584" t="s">
        <v>2778</v>
      </c>
      <c r="S584" s="2">
        <v>1200000</v>
      </c>
      <c r="T584" t="s">
        <v>4082</v>
      </c>
      <c r="U584" t="s">
        <v>25</v>
      </c>
    </row>
    <row r="585" spans="1:21" x14ac:dyDescent="0.25">
      <c r="A585" t="b">
        <v>0</v>
      </c>
      <c r="B585" t="s">
        <v>25</v>
      </c>
      <c r="C585" t="s">
        <v>4085</v>
      </c>
      <c r="D585" t="s">
        <v>2115</v>
      </c>
      <c r="F585">
        <v>1</v>
      </c>
      <c r="G585">
        <v>1</v>
      </c>
      <c r="H585">
        <v>2</v>
      </c>
      <c r="I585" t="s">
        <v>109</v>
      </c>
      <c r="J585" t="s">
        <v>4086</v>
      </c>
      <c r="K585">
        <v>1</v>
      </c>
      <c r="L585" s="1">
        <v>135472260921</v>
      </c>
      <c r="M585" t="s">
        <v>25</v>
      </c>
      <c r="N585" t="s">
        <v>25</v>
      </c>
      <c r="O585" t="s">
        <v>25</v>
      </c>
      <c r="P585" t="s">
        <v>25</v>
      </c>
      <c r="Q585" t="s">
        <v>2117</v>
      </c>
      <c r="R585" s="2">
        <v>55000000</v>
      </c>
      <c r="S585" s="2">
        <v>40000000</v>
      </c>
      <c r="T585" t="s">
        <v>4087</v>
      </c>
      <c r="U585" t="s">
        <v>25</v>
      </c>
    </row>
    <row r="586" spans="1:21" x14ac:dyDescent="0.25">
      <c r="A586" t="b">
        <v>0</v>
      </c>
      <c r="B586" t="s">
        <v>25</v>
      </c>
      <c r="C586" t="s">
        <v>4088</v>
      </c>
      <c r="D586" t="s">
        <v>1964</v>
      </c>
      <c r="F586">
        <v>1</v>
      </c>
      <c r="G586">
        <v>1</v>
      </c>
      <c r="H586">
        <v>1</v>
      </c>
      <c r="I586" t="s">
        <v>547</v>
      </c>
      <c r="J586" t="s">
        <v>4089</v>
      </c>
      <c r="K586">
        <v>0</v>
      </c>
      <c r="L586" s="1">
        <v>145268661727</v>
      </c>
      <c r="M586" t="s">
        <v>424</v>
      </c>
      <c r="N586" t="s">
        <v>25</v>
      </c>
      <c r="O586" t="s">
        <v>424</v>
      </c>
      <c r="P586" t="s">
        <v>25</v>
      </c>
      <c r="S586" s="2">
        <v>590000</v>
      </c>
      <c r="T586" t="s">
        <v>4090</v>
      </c>
      <c r="U586" t="s">
        <v>25</v>
      </c>
    </row>
    <row r="587" spans="1:21" x14ac:dyDescent="0.25">
      <c r="A587" t="b">
        <v>0</v>
      </c>
      <c r="B587" t="s">
        <v>25</v>
      </c>
      <c r="C587" t="s">
        <v>4091</v>
      </c>
      <c r="D587" t="s">
        <v>4092</v>
      </c>
      <c r="F587">
        <v>1</v>
      </c>
      <c r="G587">
        <v>1</v>
      </c>
      <c r="H587">
        <v>1</v>
      </c>
      <c r="I587" t="s">
        <v>271</v>
      </c>
      <c r="J587" t="s">
        <v>4093</v>
      </c>
      <c r="K587">
        <v>2</v>
      </c>
      <c r="L587" s="1">
        <v>22381261692</v>
      </c>
      <c r="M587" t="s">
        <v>424</v>
      </c>
      <c r="N587" t="s">
        <v>25</v>
      </c>
      <c r="O587" t="s">
        <v>424</v>
      </c>
      <c r="P587" t="s">
        <v>25</v>
      </c>
      <c r="Q587" t="s">
        <v>4094</v>
      </c>
      <c r="S587" s="2">
        <v>5700000</v>
      </c>
      <c r="T587" t="s">
        <v>4095</v>
      </c>
      <c r="U587" t="s">
        <v>25</v>
      </c>
    </row>
    <row r="588" spans="1:21" x14ac:dyDescent="0.25">
      <c r="A588" t="b">
        <v>0</v>
      </c>
      <c r="B588" t="s">
        <v>25</v>
      </c>
      <c r="C588" t="s">
        <v>4096</v>
      </c>
      <c r="D588" t="s">
        <v>4097</v>
      </c>
      <c r="F588">
        <v>1</v>
      </c>
      <c r="G588">
        <v>2</v>
      </c>
      <c r="H588">
        <v>1</v>
      </c>
      <c r="I588" t="s">
        <v>279</v>
      </c>
      <c r="J588" t="s">
        <v>4098</v>
      </c>
      <c r="K588">
        <v>2</v>
      </c>
      <c r="L588" s="1">
        <v>11476218329</v>
      </c>
      <c r="M588" t="s">
        <v>424</v>
      </c>
      <c r="N588" t="s">
        <v>25</v>
      </c>
      <c r="O588" t="s">
        <v>424</v>
      </c>
      <c r="P588" t="s">
        <v>25</v>
      </c>
      <c r="Q588" t="s">
        <v>2835</v>
      </c>
      <c r="S588" s="2">
        <v>4000000</v>
      </c>
      <c r="T588" t="s">
        <v>788</v>
      </c>
      <c r="U588" t="s">
        <v>25</v>
      </c>
    </row>
    <row r="589" spans="1:21" x14ac:dyDescent="0.25">
      <c r="A589" t="b">
        <v>0</v>
      </c>
      <c r="B589" t="s">
        <v>25</v>
      </c>
      <c r="C589" t="s">
        <v>4099</v>
      </c>
      <c r="D589" t="s">
        <v>2029</v>
      </c>
      <c r="E589" t="s">
        <v>3416</v>
      </c>
      <c r="F589">
        <v>1</v>
      </c>
      <c r="G589">
        <v>1</v>
      </c>
      <c r="H589">
        <v>4</v>
      </c>
      <c r="I589" t="s">
        <v>112</v>
      </c>
      <c r="J589" t="s">
        <v>4100</v>
      </c>
      <c r="K589">
        <v>3</v>
      </c>
      <c r="L589" s="1">
        <v>164589079712</v>
      </c>
      <c r="M589" t="s">
        <v>188</v>
      </c>
      <c r="N589" t="s">
        <v>25</v>
      </c>
      <c r="O589" t="s">
        <v>188</v>
      </c>
      <c r="P589" t="s">
        <v>25</v>
      </c>
      <c r="Q589" t="s">
        <v>4101</v>
      </c>
      <c r="R589" s="2">
        <v>4200000</v>
      </c>
      <c r="S589" s="2">
        <v>5300000</v>
      </c>
      <c r="T589" t="s">
        <v>4102</v>
      </c>
      <c r="U589" t="s">
        <v>25</v>
      </c>
    </row>
    <row r="590" spans="1:21" x14ac:dyDescent="0.25">
      <c r="A590" t="b">
        <v>0</v>
      </c>
      <c r="B590" t="s">
        <v>25</v>
      </c>
      <c r="C590" t="s">
        <v>4103</v>
      </c>
      <c r="D590" t="s">
        <v>2279</v>
      </c>
      <c r="F590">
        <v>1</v>
      </c>
      <c r="G590">
        <v>1</v>
      </c>
      <c r="H590">
        <v>2</v>
      </c>
      <c r="I590" t="s">
        <v>519</v>
      </c>
      <c r="J590" t="s">
        <v>4104</v>
      </c>
      <c r="K590">
        <v>1</v>
      </c>
      <c r="L590" s="1">
        <v>132168991212</v>
      </c>
      <c r="M590" t="s">
        <v>25</v>
      </c>
      <c r="N590" t="s">
        <v>188</v>
      </c>
      <c r="O590" t="s">
        <v>25</v>
      </c>
      <c r="P590" t="s">
        <v>188</v>
      </c>
      <c r="Q590" t="s">
        <v>2281</v>
      </c>
      <c r="R590" s="2">
        <v>9400000</v>
      </c>
      <c r="S590" s="2">
        <v>7600000</v>
      </c>
      <c r="T590" t="s">
        <v>4105</v>
      </c>
      <c r="U590" t="s">
        <v>25</v>
      </c>
    </row>
    <row r="591" spans="1:21" x14ac:dyDescent="0.25">
      <c r="A591" t="b">
        <v>0</v>
      </c>
      <c r="B591" t="s">
        <v>25</v>
      </c>
      <c r="C591" t="s">
        <v>4106</v>
      </c>
      <c r="D591" t="s">
        <v>2115</v>
      </c>
      <c r="F591">
        <v>1</v>
      </c>
      <c r="G591">
        <v>1</v>
      </c>
      <c r="H591">
        <v>2</v>
      </c>
      <c r="I591" t="s">
        <v>243</v>
      </c>
      <c r="J591" t="s">
        <v>4107</v>
      </c>
      <c r="K591">
        <v>1</v>
      </c>
      <c r="L591" s="1">
        <v>156079175131</v>
      </c>
      <c r="M591" t="s">
        <v>25</v>
      </c>
      <c r="N591" t="s">
        <v>25</v>
      </c>
      <c r="O591" t="s">
        <v>25</v>
      </c>
      <c r="P591" t="s">
        <v>25</v>
      </c>
      <c r="Q591" t="s">
        <v>2117</v>
      </c>
      <c r="R591" s="2">
        <v>1500000</v>
      </c>
      <c r="S591" s="2">
        <v>1400000</v>
      </c>
      <c r="T591" t="s">
        <v>4108</v>
      </c>
      <c r="U591" t="s">
        <v>25</v>
      </c>
    </row>
    <row r="592" spans="1:21" x14ac:dyDescent="0.25">
      <c r="A592" t="b">
        <v>0</v>
      </c>
      <c r="B592" t="s">
        <v>25</v>
      </c>
      <c r="C592" t="s">
        <v>4109</v>
      </c>
      <c r="D592" t="s">
        <v>2115</v>
      </c>
      <c r="F592">
        <v>1</v>
      </c>
      <c r="G592">
        <v>1</v>
      </c>
      <c r="H592">
        <v>2</v>
      </c>
      <c r="I592" t="s">
        <v>299</v>
      </c>
      <c r="J592" t="s">
        <v>4110</v>
      </c>
      <c r="K592">
        <v>1</v>
      </c>
      <c r="L592" s="1">
        <v>139167023926</v>
      </c>
      <c r="M592" t="s">
        <v>25</v>
      </c>
      <c r="N592" t="s">
        <v>25</v>
      </c>
      <c r="O592" t="s">
        <v>25</v>
      </c>
      <c r="P592" t="s">
        <v>25</v>
      </c>
      <c r="Q592" t="s">
        <v>2117</v>
      </c>
      <c r="R592" s="2">
        <v>2400000</v>
      </c>
      <c r="S592" s="2">
        <v>3600000</v>
      </c>
      <c r="T592" t="s">
        <v>4111</v>
      </c>
      <c r="U592" t="s">
        <v>25</v>
      </c>
    </row>
    <row r="593" spans="1:21" x14ac:dyDescent="0.25">
      <c r="A593" t="b">
        <v>0</v>
      </c>
      <c r="B593" t="s">
        <v>25</v>
      </c>
      <c r="C593" t="s">
        <v>4112</v>
      </c>
      <c r="D593" t="s">
        <v>4113</v>
      </c>
      <c r="F593">
        <v>1</v>
      </c>
      <c r="G593">
        <v>1</v>
      </c>
      <c r="H593">
        <v>2</v>
      </c>
      <c r="I593" t="s">
        <v>23</v>
      </c>
      <c r="J593" t="s">
        <v>4114</v>
      </c>
      <c r="K593">
        <v>2</v>
      </c>
      <c r="L593" s="1">
        <v>1705833282</v>
      </c>
      <c r="M593" t="s">
        <v>188</v>
      </c>
      <c r="N593" t="s">
        <v>25</v>
      </c>
      <c r="O593" t="s">
        <v>188</v>
      </c>
      <c r="P593" t="s">
        <v>25</v>
      </c>
      <c r="Q593" t="s">
        <v>4115</v>
      </c>
      <c r="R593" s="2">
        <v>4200000</v>
      </c>
      <c r="S593" s="2">
        <v>5600000</v>
      </c>
      <c r="T593" t="s">
        <v>4116</v>
      </c>
      <c r="U593" t="s">
        <v>25</v>
      </c>
    </row>
    <row r="594" spans="1:21" x14ac:dyDescent="0.25">
      <c r="A594" t="b">
        <v>0</v>
      </c>
      <c r="B594" t="s">
        <v>25</v>
      </c>
      <c r="C594" t="s">
        <v>4117</v>
      </c>
      <c r="D594" t="s">
        <v>4118</v>
      </c>
      <c r="F594">
        <v>1</v>
      </c>
      <c r="G594">
        <v>1</v>
      </c>
      <c r="H594">
        <v>2</v>
      </c>
      <c r="I594" t="s">
        <v>23</v>
      </c>
      <c r="J594" t="s">
        <v>4119</v>
      </c>
      <c r="K594">
        <v>2</v>
      </c>
      <c r="L594" s="1">
        <v>139674709287</v>
      </c>
      <c r="M594" t="s">
        <v>25</v>
      </c>
      <c r="N594" t="s">
        <v>25</v>
      </c>
      <c r="O594" t="s">
        <v>25</v>
      </c>
      <c r="P594" t="s">
        <v>25</v>
      </c>
      <c r="Q594" t="s">
        <v>4120</v>
      </c>
      <c r="R594" s="2">
        <v>35000000</v>
      </c>
      <c r="S594" s="2">
        <v>48000000</v>
      </c>
      <c r="T594" t="s">
        <v>4121</v>
      </c>
      <c r="U594" t="s">
        <v>25</v>
      </c>
    </row>
    <row r="595" spans="1:21" x14ac:dyDescent="0.25">
      <c r="A595" t="b">
        <v>0</v>
      </c>
      <c r="B595" t="s">
        <v>25</v>
      </c>
      <c r="C595" t="s">
        <v>4122</v>
      </c>
      <c r="D595" t="s">
        <v>1964</v>
      </c>
      <c r="F595">
        <v>1</v>
      </c>
      <c r="G595">
        <v>1</v>
      </c>
      <c r="H595">
        <v>2</v>
      </c>
      <c r="I595" t="s">
        <v>288</v>
      </c>
      <c r="J595" t="s">
        <v>4123</v>
      </c>
      <c r="K595">
        <v>0</v>
      </c>
      <c r="L595" s="1">
        <v>163981869398</v>
      </c>
      <c r="M595" t="s">
        <v>25</v>
      </c>
      <c r="N595" t="s">
        <v>188</v>
      </c>
      <c r="O595" t="s">
        <v>25</v>
      </c>
      <c r="P595" t="s">
        <v>188</v>
      </c>
      <c r="R595" s="2">
        <v>1300000</v>
      </c>
      <c r="S595" s="2">
        <v>2800000</v>
      </c>
      <c r="T595" t="s">
        <v>4124</v>
      </c>
      <c r="U595" t="s">
        <v>25</v>
      </c>
    </row>
    <row r="596" spans="1:21" x14ac:dyDescent="0.25">
      <c r="A596" t="b">
        <v>0</v>
      </c>
      <c r="B596" t="s">
        <v>25</v>
      </c>
      <c r="C596" t="s">
        <v>4125</v>
      </c>
      <c r="D596" t="s">
        <v>1964</v>
      </c>
      <c r="F596">
        <v>1</v>
      </c>
      <c r="G596">
        <v>1</v>
      </c>
      <c r="H596">
        <v>1</v>
      </c>
      <c r="I596" t="s">
        <v>327</v>
      </c>
      <c r="J596" t="s">
        <v>4126</v>
      </c>
      <c r="K596">
        <v>0</v>
      </c>
      <c r="L596" s="1">
        <v>156276967809</v>
      </c>
      <c r="M596" t="s">
        <v>424</v>
      </c>
      <c r="N596" t="s">
        <v>25</v>
      </c>
      <c r="O596" t="s">
        <v>424</v>
      </c>
      <c r="P596" t="s">
        <v>25</v>
      </c>
      <c r="T596" t="s">
        <v>4127</v>
      </c>
      <c r="U596" t="s">
        <v>25</v>
      </c>
    </row>
    <row r="597" spans="1:21" x14ac:dyDescent="0.25">
      <c r="A597" t="b">
        <v>0</v>
      </c>
      <c r="B597" t="s">
        <v>25</v>
      </c>
      <c r="C597" t="s">
        <v>3476</v>
      </c>
      <c r="D597" t="s">
        <v>4128</v>
      </c>
      <c r="F597">
        <v>9</v>
      </c>
      <c r="G597">
        <v>13</v>
      </c>
      <c r="H597">
        <v>3</v>
      </c>
      <c r="I597" t="s">
        <v>3479</v>
      </c>
      <c r="J597" t="s">
        <v>3480</v>
      </c>
      <c r="K597">
        <v>4</v>
      </c>
      <c r="L597" s="1">
        <v>191209022538</v>
      </c>
      <c r="M597" t="s">
        <v>188</v>
      </c>
      <c r="N597" t="s">
        <v>25</v>
      </c>
      <c r="O597" t="s">
        <v>188</v>
      </c>
      <c r="P597" t="s">
        <v>25</v>
      </c>
      <c r="Q597" t="s">
        <v>4129</v>
      </c>
      <c r="S597" s="2">
        <v>4500000</v>
      </c>
      <c r="T597" t="s">
        <v>4127</v>
      </c>
      <c r="U597" t="s">
        <v>25</v>
      </c>
    </row>
    <row r="598" spans="1:21" x14ac:dyDescent="0.25">
      <c r="A598" t="b">
        <v>0</v>
      </c>
      <c r="B598" t="s">
        <v>25</v>
      </c>
      <c r="C598" t="s">
        <v>4130</v>
      </c>
      <c r="D598" t="s">
        <v>3198</v>
      </c>
      <c r="F598">
        <v>1</v>
      </c>
      <c r="G598">
        <v>1</v>
      </c>
      <c r="H598">
        <v>1</v>
      </c>
      <c r="I598" t="s">
        <v>640</v>
      </c>
      <c r="J598" t="s">
        <v>4131</v>
      </c>
      <c r="K598">
        <v>1</v>
      </c>
      <c r="L598" s="1">
        <v>255121716857</v>
      </c>
      <c r="M598" t="s">
        <v>424</v>
      </c>
      <c r="N598" t="s">
        <v>25</v>
      </c>
      <c r="O598" t="s">
        <v>424</v>
      </c>
      <c r="P598" t="s">
        <v>25</v>
      </c>
      <c r="Q598" t="s">
        <v>3199</v>
      </c>
      <c r="S598" s="2">
        <v>1300000</v>
      </c>
      <c r="T598" t="s">
        <v>4132</v>
      </c>
      <c r="U598" t="s">
        <v>25</v>
      </c>
    </row>
    <row r="599" spans="1:21" x14ac:dyDescent="0.25">
      <c r="A599" t="b">
        <v>0</v>
      </c>
      <c r="B599" t="s">
        <v>25</v>
      </c>
      <c r="C599" t="s">
        <v>4133</v>
      </c>
      <c r="D599" t="s">
        <v>4134</v>
      </c>
      <c r="F599">
        <v>1</v>
      </c>
      <c r="G599">
        <v>1</v>
      </c>
      <c r="H599">
        <v>1</v>
      </c>
      <c r="I599" t="s">
        <v>100</v>
      </c>
      <c r="J599" t="s">
        <v>4135</v>
      </c>
      <c r="K599">
        <v>3</v>
      </c>
      <c r="L599" s="1">
        <v>153283188531</v>
      </c>
      <c r="M599" t="s">
        <v>424</v>
      </c>
      <c r="N599" t="s">
        <v>25</v>
      </c>
      <c r="O599" t="s">
        <v>424</v>
      </c>
      <c r="P599" t="s">
        <v>25</v>
      </c>
      <c r="Q599" t="s">
        <v>4136</v>
      </c>
      <c r="S599" s="2">
        <v>1400000</v>
      </c>
      <c r="T599" t="s">
        <v>4137</v>
      </c>
      <c r="U599" t="s">
        <v>25</v>
      </c>
    </row>
    <row r="600" spans="1:21" x14ac:dyDescent="0.25">
      <c r="A600" t="b">
        <v>0</v>
      </c>
      <c r="B600" t="s">
        <v>25</v>
      </c>
      <c r="C600" t="s">
        <v>4138</v>
      </c>
      <c r="D600" t="s">
        <v>1964</v>
      </c>
      <c r="F600">
        <v>1</v>
      </c>
      <c r="G600">
        <v>1</v>
      </c>
      <c r="H600">
        <v>2</v>
      </c>
      <c r="I600" t="s">
        <v>535</v>
      </c>
      <c r="J600" t="s">
        <v>4139</v>
      </c>
      <c r="K600">
        <v>0</v>
      </c>
      <c r="L600" s="1">
        <v>119661708131</v>
      </c>
      <c r="M600" t="s">
        <v>25</v>
      </c>
      <c r="N600" t="s">
        <v>25</v>
      </c>
      <c r="O600" t="s">
        <v>25</v>
      </c>
      <c r="P600" t="s">
        <v>25</v>
      </c>
      <c r="R600" s="2">
        <v>13000000</v>
      </c>
      <c r="S600" s="2">
        <v>16000000</v>
      </c>
      <c r="T600" t="s">
        <v>4137</v>
      </c>
      <c r="U600" t="s">
        <v>25</v>
      </c>
    </row>
    <row r="601" spans="1:21" x14ac:dyDescent="0.25">
      <c r="A601" t="b">
        <v>0</v>
      </c>
      <c r="B601" t="s">
        <v>25</v>
      </c>
      <c r="C601" t="s">
        <v>2415</v>
      </c>
      <c r="D601" t="s">
        <v>4140</v>
      </c>
      <c r="E601" t="s">
        <v>4141</v>
      </c>
      <c r="F601">
        <v>1</v>
      </c>
      <c r="G601">
        <v>2</v>
      </c>
      <c r="H601">
        <v>2</v>
      </c>
      <c r="I601" t="s">
        <v>63</v>
      </c>
      <c r="J601" t="s">
        <v>2418</v>
      </c>
      <c r="K601">
        <v>3</v>
      </c>
      <c r="L601" s="1">
        <v>295560372882</v>
      </c>
      <c r="M601" t="s">
        <v>424</v>
      </c>
      <c r="N601" t="s">
        <v>25</v>
      </c>
      <c r="O601" t="s">
        <v>424</v>
      </c>
      <c r="P601" t="s">
        <v>25</v>
      </c>
      <c r="Q601" t="s">
        <v>2233</v>
      </c>
      <c r="T601" t="s">
        <v>4142</v>
      </c>
      <c r="U601" t="s">
        <v>25</v>
      </c>
    </row>
    <row r="602" spans="1:21" x14ac:dyDescent="0.25">
      <c r="A602" t="b">
        <v>0</v>
      </c>
      <c r="B602" t="s">
        <v>25</v>
      </c>
      <c r="C602" t="s">
        <v>4143</v>
      </c>
      <c r="D602" t="s">
        <v>4144</v>
      </c>
      <c r="E602" t="s">
        <v>4145</v>
      </c>
      <c r="F602">
        <v>1</v>
      </c>
      <c r="G602">
        <v>1</v>
      </c>
      <c r="H602">
        <v>4</v>
      </c>
      <c r="I602" t="s">
        <v>321</v>
      </c>
      <c r="J602" t="s">
        <v>4146</v>
      </c>
      <c r="K602">
        <v>2</v>
      </c>
      <c r="L602" s="1">
        <v>163389079684</v>
      </c>
      <c r="M602" t="s">
        <v>188</v>
      </c>
      <c r="N602" t="s">
        <v>25</v>
      </c>
      <c r="O602" t="s">
        <v>188</v>
      </c>
      <c r="P602" t="s">
        <v>25</v>
      </c>
      <c r="Q602" t="s">
        <v>4147</v>
      </c>
      <c r="R602" s="2">
        <v>3000000</v>
      </c>
      <c r="S602" s="2">
        <v>3300000</v>
      </c>
      <c r="T602" t="s">
        <v>4148</v>
      </c>
      <c r="U602" t="s">
        <v>25</v>
      </c>
    </row>
    <row r="603" spans="1:21" x14ac:dyDescent="0.25">
      <c r="A603" t="b">
        <v>0</v>
      </c>
      <c r="B603" t="s">
        <v>25</v>
      </c>
      <c r="C603" t="s">
        <v>4149</v>
      </c>
      <c r="D603" t="s">
        <v>4150</v>
      </c>
      <c r="E603" t="s">
        <v>4151</v>
      </c>
      <c r="F603">
        <v>1</v>
      </c>
      <c r="G603">
        <v>1</v>
      </c>
      <c r="H603">
        <v>4</v>
      </c>
      <c r="I603" t="s">
        <v>65</v>
      </c>
      <c r="J603" t="s">
        <v>4152</v>
      </c>
      <c r="K603">
        <v>4</v>
      </c>
      <c r="L603" s="1">
        <v>297357790836</v>
      </c>
      <c r="M603" t="s">
        <v>424</v>
      </c>
      <c r="N603" t="s">
        <v>25</v>
      </c>
      <c r="O603" t="s">
        <v>424</v>
      </c>
      <c r="P603" t="s">
        <v>25</v>
      </c>
      <c r="Q603" t="s">
        <v>2233</v>
      </c>
      <c r="S603" s="2">
        <v>230000</v>
      </c>
      <c r="T603" t="s">
        <v>4153</v>
      </c>
      <c r="U603" t="s">
        <v>25</v>
      </c>
    </row>
    <row r="604" spans="1:21" x14ac:dyDescent="0.25">
      <c r="A604" t="b">
        <v>0</v>
      </c>
      <c r="B604" t="s">
        <v>25</v>
      </c>
      <c r="C604" t="s">
        <v>3676</v>
      </c>
      <c r="D604" t="s">
        <v>4154</v>
      </c>
      <c r="E604" t="s">
        <v>4155</v>
      </c>
      <c r="F604">
        <v>1</v>
      </c>
      <c r="G604">
        <v>1</v>
      </c>
      <c r="H604">
        <v>5</v>
      </c>
      <c r="I604" t="s">
        <v>187</v>
      </c>
      <c r="J604" t="s">
        <v>3679</v>
      </c>
      <c r="K604">
        <v>6</v>
      </c>
      <c r="L604" s="1">
        <v>283956761883</v>
      </c>
      <c r="M604" t="s">
        <v>424</v>
      </c>
      <c r="N604" t="s">
        <v>25</v>
      </c>
      <c r="O604" t="s">
        <v>424</v>
      </c>
      <c r="P604" t="s">
        <v>25</v>
      </c>
      <c r="Q604" t="s">
        <v>2233</v>
      </c>
      <c r="S604" s="2">
        <v>1300000</v>
      </c>
      <c r="T604">
        <v>46</v>
      </c>
      <c r="U604" t="s">
        <v>25</v>
      </c>
    </row>
    <row r="605" spans="1:21" x14ac:dyDescent="0.25">
      <c r="A605" t="b">
        <v>0</v>
      </c>
      <c r="B605" t="s">
        <v>25</v>
      </c>
      <c r="C605" t="s">
        <v>2733</v>
      </c>
      <c r="D605" t="s">
        <v>3699</v>
      </c>
      <c r="F605">
        <v>1</v>
      </c>
      <c r="G605">
        <v>1</v>
      </c>
      <c r="H605">
        <v>1</v>
      </c>
      <c r="I605" t="s">
        <v>292</v>
      </c>
      <c r="J605" t="s">
        <v>2734</v>
      </c>
      <c r="K605">
        <v>1</v>
      </c>
      <c r="L605" s="1">
        <v>300641744351</v>
      </c>
      <c r="M605" t="s">
        <v>424</v>
      </c>
      <c r="N605" t="s">
        <v>25</v>
      </c>
      <c r="O605" t="s">
        <v>424</v>
      </c>
      <c r="P605" t="s">
        <v>25</v>
      </c>
      <c r="Q605" t="s">
        <v>3199</v>
      </c>
      <c r="T605" t="s">
        <v>4156</v>
      </c>
      <c r="U605" t="s">
        <v>25</v>
      </c>
    </row>
    <row r="606" spans="1:21" x14ac:dyDescent="0.25">
      <c r="A606" t="b">
        <v>0</v>
      </c>
      <c r="B606" t="s">
        <v>25</v>
      </c>
      <c r="C606" t="s">
        <v>4157</v>
      </c>
      <c r="D606" t="s">
        <v>1964</v>
      </c>
      <c r="F606">
        <v>1</v>
      </c>
      <c r="G606">
        <v>1</v>
      </c>
      <c r="H606">
        <v>2</v>
      </c>
      <c r="I606" t="s">
        <v>645</v>
      </c>
      <c r="J606" t="s">
        <v>4158</v>
      </c>
      <c r="K606">
        <v>0</v>
      </c>
      <c r="L606" s="1">
        <v>11155592321</v>
      </c>
      <c r="M606" t="s">
        <v>188</v>
      </c>
      <c r="N606" t="s">
        <v>25</v>
      </c>
      <c r="O606" t="s">
        <v>188</v>
      </c>
      <c r="P606" t="s">
        <v>25</v>
      </c>
      <c r="R606" s="2">
        <v>210000</v>
      </c>
      <c r="S606" s="2">
        <v>780000</v>
      </c>
      <c r="T606" t="s">
        <v>4159</v>
      </c>
      <c r="U606" t="s">
        <v>25</v>
      </c>
    </row>
    <row r="607" spans="1:21" x14ac:dyDescent="0.25">
      <c r="A607" t="b">
        <v>0</v>
      </c>
      <c r="B607" t="s">
        <v>25</v>
      </c>
      <c r="C607" t="s">
        <v>4160</v>
      </c>
      <c r="D607" t="s">
        <v>1964</v>
      </c>
      <c r="F607">
        <v>1</v>
      </c>
      <c r="G607">
        <v>1</v>
      </c>
      <c r="H607">
        <v>2</v>
      </c>
      <c r="I607" t="s">
        <v>408</v>
      </c>
      <c r="J607" t="s">
        <v>4161</v>
      </c>
      <c r="K607">
        <v>0</v>
      </c>
      <c r="L607" s="1">
        <v>143470120473</v>
      </c>
      <c r="M607" t="s">
        <v>25</v>
      </c>
      <c r="N607" t="s">
        <v>188</v>
      </c>
      <c r="O607" t="s">
        <v>25</v>
      </c>
      <c r="P607" t="s">
        <v>188</v>
      </c>
      <c r="R607" s="2">
        <v>560000</v>
      </c>
      <c r="S607" s="2">
        <v>940000</v>
      </c>
      <c r="T607" t="s">
        <v>4162</v>
      </c>
      <c r="U607" t="s">
        <v>25</v>
      </c>
    </row>
    <row r="608" spans="1:21" x14ac:dyDescent="0.25">
      <c r="A608" t="b">
        <v>0</v>
      </c>
      <c r="B608" t="s">
        <v>25</v>
      </c>
      <c r="C608" t="s">
        <v>4163</v>
      </c>
      <c r="D608" t="s">
        <v>1964</v>
      </c>
      <c r="F608">
        <v>2</v>
      </c>
      <c r="G608">
        <v>4</v>
      </c>
      <c r="H608">
        <v>2</v>
      </c>
      <c r="I608" t="s">
        <v>3035</v>
      </c>
      <c r="J608" t="s">
        <v>4164</v>
      </c>
      <c r="K608">
        <v>0</v>
      </c>
      <c r="L608" s="1">
        <v>129758075528</v>
      </c>
      <c r="M608" t="s">
        <v>25</v>
      </c>
      <c r="N608" t="s">
        <v>25</v>
      </c>
      <c r="O608" t="s">
        <v>25</v>
      </c>
      <c r="P608" t="s">
        <v>25</v>
      </c>
      <c r="R608" s="2">
        <v>520000000</v>
      </c>
      <c r="S608" s="2">
        <v>690000000</v>
      </c>
      <c r="T608" t="s">
        <v>4165</v>
      </c>
      <c r="U608" t="s">
        <v>25</v>
      </c>
    </row>
    <row r="609" spans="1:21" x14ac:dyDescent="0.25">
      <c r="A609" t="b">
        <v>0</v>
      </c>
      <c r="B609" t="s">
        <v>25</v>
      </c>
      <c r="C609" t="s">
        <v>4166</v>
      </c>
      <c r="D609" t="s">
        <v>4167</v>
      </c>
      <c r="F609">
        <v>1</v>
      </c>
      <c r="G609">
        <v>1</v>
      </c>
      <c r="H609">
        <v>4</v>
      </c>
      <c r="I609" t="s">
        <v>118</v>
      </c>
      <c r="J609" t="s">
        <v>4168</v>
      </c>
      <c r="K609">
        <v>1</v>
      </c>
      <c r="L609" s="1">
        <v>140466415075</v>
      </c>
      <c r="M609" t="s">
        <v>25</v>
      </c>
      <c r="N609" t="s">
        <v>188</v>
      </c>
      <c r="O609" t="s">
        <v>25</v>
      </c>
      <c r="P609" t="s">
        <v>188</v>
      </c>
      <c r="Q609" t="s">
        <v>4169</v>
      </c>
      <c r="R609" s="2">
        <v>2500000</v>
      </c>
      <c r="S609" s="2">
        <v>5000000</v>
      </c>
      <c r="T609" t="s">
        <v>4170</v>
      </c>
      <c r="U609" t="s">
        <v>25</v>
      </c>
    </row>
    <row r="610" spans="1:21" x14ac:dyDescent="0.25">
      <c r="A610" t="b">
        <v>0</v>
      </c>
      <c r="B610" t="s">
        <v>25</v>
      </c>
      <c r="C610" t="s">
        <v>4171</v>
      </c>
      <c r="D610" t="s">
        <v>1964</v>
      </c>
      <c r="F610">
        <v>1</v>
      </c>
      <c r="G610">
        <v>1</v>
      </c>
      <c r="H610">
        <v>1</v>
      </c>
      <c r="I610" t="s">
        <v>405</v>
      </c>
      <c r="J610" t="s">
        <v>4172</v>
      </c>
      <c r="K610">
        <v>0</v>
      </c>
      <c r="L610" s="1">
        <v>132263754189</v>
      </c>
      <c r="M610" t="s">
        <v>25</v>
      </c>
      <c r="N610" t="s">
        <v>424</v>
      </c>
      <c r="O610" t="s">
        <v>25</v>
      </c>
      <c r="P610" t="s">
        <v>424</v>
      </c>
      <c r="R610" s="2">
        <v>3400000</v>
      </c>
      <c r="T610" t="s">
        <v>793</v>
      </c>
      <c r="U610" t="s">
        <v>25</v>
      </c>
    </row>
    <row r="611" spans="1:21" x14ac:dyDescent="0.25">
      <c r="A611" t="b">
        <v>0</v>
      </c>
      <c r="B611" t="s">
        <v>25</v>
      </c>
      <c r="C611" t="s">
        <v>4173</v>
      </c>
      <c r="D611" t="s">
        <v>2442</v>
      </c>
      <c r="F611">
        <v>1</v>
      </c>
      <c r="G611">
        <v>1</v>
      </c>
      <c r="H611">
        <v>1</v>
      </c>
      <c r="I611" t="s">
        <v>484</v>
      </c>
      <c r="J611" t="s">
        <v>4174</v>
      </c>
      <c r="K611">
        <v>1</v>
      </c>
      <c r="L611" s="1">
        <v>103258365627</v>
      </c>
      <c r="M611" t="s">
        <v>25</v>
      </c>
      <c r="N611" t="s">
        <v>424</v>
      </c>
      <c r="O611" t="s">
        <v>25</v>
      </c>
      <c r="P611" t="s">
        <v>424</v>
      </c>
      <c r="Q611" t="s">
        <v>2444</v>
      </c>
      <c r="R611" s="2">
        <v>5000000</v>
      </c>
      <c r="T611" t="s">
        <v>4175</v>
      </c>
      <c r="U611" t="s">
        <v>25</v>
      </c>
    </row>
    <row r="612" spans="1:21" x14ac:dyDescent="0.25">
      <c r="A612" t="b">
        <v>0</v>
      </c>
      <c r="B612" t="s">
        <v>25</v>
      </c>
      <c r="C612" t="s">
        <v>4176</v>
      </c>
      <c r="D612" t="s">
        <v>4177</v>
      </c>
      <c r="F612">
        <v>1</v>
      </c>
      <c r="G612">
        <v>1</v>
      </c>
      <c r="H612">
        <v>3</v>
      </c>
      <c r="I612" t="s">
        <v>100</v>
      </c>
      <c r="J612" t="s">
        <v>4178</v>
      </c>
      <c r="K612">
        <v>3</v>
      </c>
      <c r="L612" s="1">
        <v>159789481992</v>
      </c>
      <c r="M612" t="s">
        <v>424</v>
      </c>
      <c r="N612" t="s">
        <v>25</v>
      </c>
      <c r="O612" t="s">
        <v>424</v>
      </c>
      <c r="P612" t="s">
        <v>25</v>
      </c>
      <c r="Q612" t="s">
        <v>4179</v>
      </c>
      <c r="S612" s="2">
        <v>4500000</v>
      </c>
      <c r="T612" t="s">
        <v>4180</v>
      </c>
      <c r="U612" t="s">
        <v>25</v>
      </c>
    </row>
    <row r="613" spans="1:21" x14ac:dyDescent="0.25">
      <c r="A613" t="b">
        <v>0</v>
      </c>
      <c r="B613" t="s">
        <v>25</v>
      </c>
      <c r="C613" t="s">
        <v>4181</v>
      </c>
      <c r="D613" t="s">
        <v>4182</v>
      </c>
      <c r="F613">
        <v>1</v>
      </c>
      <c r="G613">
        <v>1</v>
      </c>
      <c r="H613">
        <v>2</v>
      </c>
      <c r="I613" t="s">
        <v>192</v>
      </c>
      <c r="J613" t="s">
        <v>4183</v>
      </c>
      <c r="K613">
        <v>2</v>
      </c>
      <c r="L613" s="1">
        <v>8705155768</v>
      </c>
      <c r="M613" t="s">
        <v>25</v>
      </c>
      <c r="N613" t="s">
        <v>25</v>
      </c>
      <c r="O613" t="s">
        <v>25</v>
      </c>
      <c r="P613" t="s">
        <v>25</v>
      </c>
      <c r="Q613" t="s">
        <v>3636</v>
      </c>
      <c r="R613" s="2">
        <v>440000</v>
      </c>
      <c r="S613" s="2">
        <v>750000</v>
      </c>
      <c r="T613" t="s">
        <v>4184</v>
      </c>
      <c r="U613" t="s">
        <v>25</v>
      </c>
    </row>
    <row r="614" spans="1:21" x14ac:dyDescent="0.25">
      <c r="A614" t="b">
        <v>0</v>
      </c>
      <c r="B614" t="s">
        <v>25</v>
      </c>
      <c r="C614" t="s">
        <v>4185</v>
      </c>
      <c r="D614" t="s">
        <v>2650</v>
      </c>
      <c r="F614">
        <v>1</v>
      </c>
      <c r="G614">
        <v>1</v>
      </c>
      <c r="H614">
        <v>3</v>
      </c>
      <c r="I614" t="s">
        <v>112</v>
      </c>
      <c r="J614" t="s">
        <v>4186</v>
      </c>
      <c r="K614">
        <v>3</v>
      </c>
      <c r="L614" s="1">
        <v>188300213837</v>
      </c>
      <c r="M614" t="s">
        <v>188</v>
      </c>
      <c r="N614" t="s">
        <v>25</v>
      </c>
      <c r="O614" t="s">
        <v>188</v>
      </c>
      <c r="P614" t="s">
        <v>25</v>
      </c>
      <c r="Q614" t="s">
        <v>2299</v>
      </c>
      <c r="R614" s="2">
        <v>1200000</v>
      </c>
      <c r="S614" s="2">
        <v>2000000</v>
      </c>
      <c r="T614" t="s">
        <v>4184</v>
      </c>
      <c r="U614" t="s">
        <v>25</v>
      </c>
    </row>
    <row r="615" spans="1:21" x14ac:dyDescent="0.25">
      <c r="A615" t="b">
        <v>0</v>
      </c>
      <c r="B615" t="s">
        <v>25</v>
      </c>
      <c r="C615" t="s">
        <v>4187</v>
      </c>
      <c r="D615" t="s">
        <v>1964</v>
      </c>
      <c r="F615">
        <v>1</v>
      </c>
      <c r="G615">
        <v>1</v>
      </c>
      <c r="H615">
        <v>2</v>
      </c>
      <c r="I615" t="s">
        <v>336</v>
      </c>
      <c r="J615" t="s">
        <v>4188</v>
      </c>
      <c r="K615">
        <v>0</v>
      </c>
      <c r="L615" s="1">
        <v>117755962596</v>
      </c>
      <c r="M615" t="s">
        <v>25</v>
      </c>
      <c r="N615" t="s">
        <v>25</v>
      </c>
      <c r="O615" t="s">
        <v>25</v>
      </c>
      <c r="P615" t="s">
        <v>25</v>
      </c>
      <c r="S615" s="2">
        <v>880000</v>
      </c>
      <c r="T615" t="s">
        <v>4189</v>
      </c>
      <c r="U615" t="s">
        <v>25</v>
      </c>
    </row>
    <row r="616" spans="1:21" x14ac:dyDescent="0.25">
      <c r="A616" t="b">
        <v>0</v>
      </c>
      <c r="B616" t="s">
        <v>25</v>
      </c>
      <c r="C616" t="s">
        <v>4190</v>
      </c>
      <c r="D616" t="s">
        <v>4191</v>
      </c>
      <c r="F616">
        <v>1</v>
      </c>
      <c r="G616">
        <v>1</v>
      </c>
      <c r="H616">
        <v>1</v>
      </c>
      <c r="I616" t="s">
        <v>23</v>
      </c>
      <c r="J616" t="s">
        <v>4192</v>
      </c>
      <c r="K616">
        <v>2</v>
      </c>
      <c r="L616" s="1">
        <v>139781511316</v>
      </c>
      <c r="M616" t="s">
        <v>424</v>
      </c>
      <c r="N616" t="s">
        <v>25</v>
      </c>
      <c r="O616" t="s">
        <v>424</v>
      </c>
      <c r="P616" t="s">
        <v>25</v>
      </c>
      <c r="Q616" t="s">
        <v>4193</v>
      </c>
      <c r="S616" s="2">
        <v>62000000</v>
      </c>
      <c r="T616" t="s">
        <v>4194</v>
      </c>
      <c r="U616" t="s">
        <v>25</v>
      </c>
    </row>
    <row r="617" spans="1:21" x14ac:dyDescent="0.25">
      <c r="A617" t="b">
        <v>0</v>
      </c>
      <c r="B617" t="s">
        <v>25</v>
      </c>
      <c r="C617" t="s">
        <v>4195</v>
      </c>
      <c r="D617" t="s">
        <v>1964</v>
      </c>
      <c r="F617">
        <v>1</v>
      </c>
      <c r="G617">
        <v>1</v>
      </c>
      <c r="H617">
        <v>1</v>
      </c>
      <c r="I617" t="s">
        <v>106</v>
      </c>
      <c r="J617" t="s">
        <v>4196</v>
      </c>
      <c r="K617">
        <v>0</v>
      </c>
      <c r="L617" s="1">
        <v>102048573283</v>
      </c>
      <c r="M617" t="s">
        <v>25</v>
      </c>
      <c r="N617" t="s">
        <v>424</v>
      </c>
      <c r="O617" t="s">
        <v>25</v>
      </c>
      <c r="P617" t="s">
        <v>424</v>
      </c>
      <c r="R617" s="2">
        <v>200000</v>
      </c>
      <c r="T617" t="s">
        <v>4197</v>
      </c>
      <c r="U617" t="s">
        <v>25</v>
      </c>
    </row>
    <row r="618" spans="1:21" x14ac:dyDescent="0.25">
      <c r="A618" t="b">
        <v>0</v>
      </c>
      <c r="B618" t="s">
        <v>25</v>
      </c>
      <c r="C618" t="s">
        <v>4198</v>
      </c>
      <c r="D618" t="s">
        <v>2115</v>
      </c>
      <c r="F618">
        <v>13</v>
      </c>
      <c r="G618">
        <v>18</v>
      </c>
      <c r="H618">
        <v>1</v>
      </c>
      <c r="I618" t="s">
        <v>3268</v>
      </c>
      <c r="J618" t="s">
        <v>4199</v>
      </c>
      <c r="K618">
        <v>1</v>
      </c>
      <c r="L618" s="1">
        <v>9854989236</v>
      </c>
      <c r="M618" t="s">
        <v>25</v>
      </c>
      <c r="N618" t="s">
        <v>424</v>
      </c>
      <c r="O618" t="s">
        <v>25</v>
      </c>
      <c r="P618" t="s">
        <v>424</v>
      </c>
      <c r="Q618" t="s">
        <v>2117</v>
      </c>
      <c r="R618" s="2">
        <v>54000000</v>
      </c>
      <c r="T618" t="s">
        <v>4200</v>
      </c>
      <c r="U618" t="s">
        <v>25</v>
      </c>
    </row>
    <row r="619" spans="1:21" x14ac:dyDescent="0.25">
      <c r="A619" t="b">
        <v>0</v>
      </c>
      <c r="B619" t="s">
        <v>25</v>
      </c>
      <c r="C619" t="s">
        <v>4201</v>
      </c>
      <c r="D619" t="s">
        <v>2476</v>
      </c>
      <c r="F619">
        <v>1</v>
      </c>
      <c r="G619">
        <v>1</v>
      </c>
      <c r="H619">
        <v>1</v>
      </c>
      <c r="I619" t="s">
        <v>23</v>
      </c>
      <c r="J619" t="s">
        <v>4202</v>
      </c>
      <c r="K619">
        <v>4</v>
      </c>
      <c r="L619" s="1">
        <v>204409609878</v>
      </c>
      <c r="M619" t="s">
        <v>424</v>
      </c>
      <c r="N619" t="s">
        <v>25</v>
      </c>
      <c r="O619" t="s">
        <v>424</v>
      </c>
      <c r="P619" t="s">
        <v>25</v>
      </c>
      <c r="Q619" t="s">
        <v>4203</v>
      </c>
      <c r="T619" t="s">
        <v>4204</v>
      </c>
      <c r="U619" t="s">
        <v>25</v>
      </c>
    </row>
    <row r="620" spans="1:21" x14ac:dyDescent="0.25">
      <c r="A620" t="b">
        <v>0</v>
      </c>
      <c r="B620" t="s">
        <v>25</v>
      </c>
      <c r="C620" t="s">
        <v>4205</v>
      </c>
      <c r="D620" t="s">
        <v>1964</v>
      </c>
      <c r="F620">
        <v>1</v>
      </c>
      <c r="G620">
        <v>1</v>
      </c>
      <c r="H620">
        <v>2</v>
      </c>
      <c r="I620" t="s">
        <v>134</v>
      </c>
      <c r="J620" t="s">
        <v>4206</v>
      </c>
      <c r="K620">
        <v>0</v>
      </c>
      <c r="L620" s="1">
        <v>169177722306</v>
      </c>
      <c r="M620" t="s">
        <v>188</v>
      </c>
      <c r="N620" t="s">
        <v>25</v>
      </c>
      <c r="O620" t="s">
        <v>188</v>
      </c>
      <c r="P620" t="s">
        <v>25</v>
      </c>
      <c r="R620" s="2">
        <v>11000000</v>
      </c>
      <c r="S620" s="2">
        <v>16000000</v>
      </c>
      <c r="T620" t="s">
        <v>4207</v>
      </c>
      <c r="U620" t="s">
        <v>25</v>
      </c>
    </row>
    <row r="621" spans="1:21" x14ac:dyDescent="0.25">
      <c r="A621" t="b">
        <v>0</v>
      </c>
      <c r="B621" t="s">
        <v>25</v>
      </c>
      <c r="C621" t="s">
        <v>4208</v>
      </c>
      <c r="D621" t="s">
        <v>1964</v>
      </c>
      <c r="F621">
        <v>1</v>
      </c>
      <c r="G621">
        <v>1</v>
      </c>
      <c r="H621">
        <v>7</v>
      </c>
      <c r="I621" t="s">
        <v>27</v>
      </c>
      <c r="J621" t="s">
        <v>4209</v>
      </c>
      <c r="K621">
        <v>0</v>
      </c>
      <c r="L621" s="1">
        <v>113253816227</v>
      </c>
      <c r="M621" t="s">
        <v>25</v>
      </c>
      <c r="N621" t="s">
        <v>25</v>
      </c>
      <c r="O621" t="s">
        <v>25</v>
      </c>
      <c r="P621" t="s">
        <v>25</v>
      </c>
      <c r="R621" s="2">
        <v>6300000000</v>
      </c>
      <c r="S621" s="2">
        <v>8100000000</v>
      </c>
      <c r="T621" t="s">
        <v>4210</v>
      </c>
      <c r="U621" t="s">
        <v>25</v>
      </c>
    </row>
    <row r="622" spans="1:21" x14ac:dyDescent="0.25">
      <c r="A622" t="b">
        <v>0</v>
      </c>
      <c r="B622" t="s">
        <v>25</v>
      </c>
      <c r="C622" t="s">
        <v>2102</v>
      </c>
      <c r="D622" t="s">
        <v>4211</v>
      </c>
      <c r="E622" t="s">
        <v>4212</v>
      </c>
      <c r="F622">
        <v>4</v>
      </c>
      <c r="G622">
        <v>5</v>
      </c>
      <c r="H622">
        <v>12</v>
      </c>
      <c r="I622" t="s">
        <v>2105</v>
      </c>
      <c r="J622" t="s">
        <v>2106</v>
      </c>
      <c r="K622">
        <v>2</v>
      </c>
      <c r="L622" s="1">
        <v>213413902489</v>
      </c>
      <c r="M622" t="s">
        <v>188</v>
      </c>
      <c r="N622" t="s">
        <v>25</v>
      </c>
      <c r="O622" t="s">
        <v>188</v>
      </c>
      <c r="P622" t="s">
        <v>25</v>
      </c>
      <c r="Q622" t="s">
        <v>4213</v>
      </c>
      <c r="R622" s="2">
        <v>18000000</v>
      </c>
      <c r="S622" s="2">
        <v>53000000</v>
      </c>
      <c r="T622" t="s">
        <v>4210</v>
      </c>
      <c r="U622" t="s">
        <v>25</v>
      </c>
    </row>
    <row r="623" spans="1:21" x14ac:dyDescent="0.25">
      <c r="A623" t="b">
        <v>0</v>
      </c>
      <c r="B623" t="s">
        <v>25</v>
      </c>
      <c r="C623" t="s">
        <v>4214</v>
      </c>
      <c r="D623" t="s">
        <v>3198</v>
      </c>
      <c r="F623">
        <v>1</v>
      </c>
      <c r="G623">
        <v>1</v>
      </c>
      <c r="H623">
        <v>2</v>
      </c>
      <c r="I623" t="s">
        <v>768</v>
      </c>
      <c r="J623" t="s">
        <v>4215</v>
      </c>
      <c r="K623">
        <v>1</v>
      </c>
      <c r="L623" s="1">
        <v>139368588932</v>
      </c>
      <c r="M623" t="s">
        <v>25</v>
      </c>
      <c r="N623" t="s">
        <v>188</v>
      </c>
      <c r="O623" t="s">
        <v>25</v>
      </c>
      <c r="P623" t="s">
        <v>188</v>
      </c>
      <c r="Q623" t="s">
        <v>3199</v>
      </c>
      <c r="R623" s="2">
        <v>910000</v>
      </c>
      <c r="S623" s="2">
        <v>1600000</v>
      </c>
      <c r="T623" t="s">
        <v>4216</v>
      </c>
      <c r="U623" t="s">
        <v>25</v>
      </c>
    </row>
    <row r="624" spans="1:21" x14ac:dyDescent="0.25">
      <c r="A624" t="b">
        <v>0</v>
      </c>
      <c r="B624" t="s">
        <v>25</v>
      </c>
      <c r="C624" t="s">
        <v>4217</v>
      </c>
      <c r="F624">
        <v>2</v>
      </c>
      <c r="G624">
        <v>3</v>
      </c>
      <c r="H624">
        <v>2</v>
      </c>
      <c r="I624" t="s">
        <v>4218</v>
      </c>
      <c r="J624" t="s">
        <v>4219</v>
      </c>
      <c r="K624">
        <v>1</v>
      </c>
      <c r="L624" s="1">
        <v>163993774621</v>
      </c>
      <c r="M624" t="s">
        <v>188</v>
      </c>
      <c r="N624" t="s">
        <v>25</v>
      </c>
      <c r="O624" t="s">
        <v>188</v>
      </c>
      <c r="P624" t="s">
        <v>25</v>
      </c>
      <c r="R624" s="2">
        <v>9900000</v>
      </c>
      <c r="S624" s="2">
        <v>10000000</v>
      </c>
      <c r="T624" t="s">
        <v>4220</v>
      </c>
      <c r="U624" t="s">
        <v>25</v>
      </c>
    </row>
    <row r="625" spans="1:21" x14ac:dyDescent="0.25">
      <c r="A625" t="b">
        <v>0</v>
      </c>
      <c r="B625" t="s">
        <v>25</v>
      </c>
      <c r="C625" t="s">
        <v>4221</v>
      </c>
      <c r="D625" t="s">
        <v>1964</v>
      </c>
      <c r="F625">
        <v>1</v>
      </c>
      <c r="G625">
        <v>1</v>
      </c>
      <c r="H625">
        <v>2</v>
      </c>
      <c r="I625" t="s">
        <v>492</v>
      </c>
      <c r="J625" t="s">
        <v>4222</v>
      </c>
      <c r="K625">
        <v>0</v>
      </c>
      <c r="L625" s="1">
        <v>11195429133</v>
      </c>
      <c r="M625" t="s">
        <v>25</v>
      </c>
      <c r="N625" t="s">
        <v>25</v>
      </c>
      <c r="O625" t="s">
        <v>25</v>
      </c>
      <c r="P625" t="s">
        <v>25</v>
      </c>
      <c r="R625" s="2">
        <v>5500000</v>
      </c>
      <c r="S625" s="2">
        <v>7400000</v>
      </c>
      <c r="T625" t="s">
        <v>4223</v>
      </c>
      <c r="U625" t="s">
        <v>25</v>
      </c>
    </row>
    <row r="626" spans="1:21" x14ac:dyDescent="0.25">
      <c r="A626" t="b">
        <v>0</v>
      </c>
      <c r="B626" t="s">
        <v>25</v>
      </c>
      <c r="C626" t="s">
        <v>2182</v>
      </c>
      <c r="F626">
        <v>1</v>
      </c>
      <c r="G626">
        <v>1</v>
      </c>
      <c r="H626">
        <v>1</v>
      </c>
      <c r="I626" t="s">
        <v>121</v>
      </c>
      <c r="J626" t="s">
        <v>2183</v>
      </c>
      <c r="K626">
        <v>0</v>
      </c>
      <c r="L626" s="1">
        <v>281627178217</v>
      </c>
      <c r="M626" t="s">
        <v>424</v>
      </c>
      <c r="N626" t="s">
        <v>25</v>
      </c>
      <c r="O626" t="s">
        <v>424</v>
      </c>
      <c r="P626" t="s">
        <v>25</v>
      </c>
      <c r="S626" s="2">
        <v>510000</v>
      </c>
      <c r="T626" t="s">
        <v>4224</v>
      </c>
      <c r="U626" t="s">
        <v>25</v>
      </c>
    </row>
    <row r="627" spans="1:21" x14ac:dyDescent="0.25">
      <c r="A627" t="b">
        <v>0</v>
      </c>
      <c r="B627" t="s">
        <v>25</v>
      </c>
      <c r="C627" t="s">
        <v>4225</v>
      </c>
      <c r="D627" t="s">
        <v>4226</v>
      </c>
      <c r="F627">
        <v>1</v>
      </c>
      <c r="G627">
        <v>1</v>
      </c>
      <c r="H627">
        <v>1</v>
      </c>
      <c r="I627" t="s">
        <v>44</v>
      </c>
      <c r="J627" t="s">
        <v>4227</v>
      </c>
      <c r="K627">
        <v>2</v>
      </c>
      <c r="L627" s="1">
        <v>282230481391</v>
      </c>
      <c r="M627" t="s">
        <v>424</v>
      </c>
      <c r="N627" t="s">
        <v>25</v>
      </c>
      <c r="O627" t="s">
        <v>424</v>
      </c>
      <c r="P627" t="s">
        <v>25</v>
      </c>
      <c r="Q627" t="s">
        <v>2061</v>
      </c>
      <c r="S627" s="2">
        <v>1100000</v>
      </c>
      <c r="T627" t="s">
        <v>4228</v>
      </c>
      <c r="U627" t="s">
        <v>25</v>
      </c>
    </row>
    <row r="628" spans="1:21" x14ac:dyDescent="0.25">
      <c r="A628" t="b">
        <v>0</v>
      </c>
      <c r="B628" t="s">
        <v>25</v>
      </c>
      <c r="C628" t="s">
        <v>4229</v>
      </c>
      <c r="D628" t="s">
        <v>1964</v>
      </c>
      <c r="F628">
        <v>1</v>
      </c>
      <c r="G628">
        <v>1</v>
      </c>
      <c r="H628">
        <v>2</v>
      </c>
      <c r="I628" t="s">
        <v>571</v>
      </c>
      <c r="J628" t="s">
        <v>4230</v>
      </c>
      <c r="K628">
        <v>0</v>
      </c>
      <c r="L628" s="1">
        <v>173084965973</v>
      </c>
      <c r="M628" t="s">
        <v>188</v>
      </c>
      <c r="N628" t="s">
        <v>25</v>
      </c>
      <c r="O628" t="s">
        <v>188</v>
      </c>
      <c r="P628" t="s">
        <v>25</v>
      </c>
      <c r="R628" s="2">
        <v>3400000</v>
      </c>
      <c r="S628" s="2">
        <v>4200000</v>
      </c>
      <c r="T628" t="s">
        <v>4231</v>
      </c>
      <c r="U628" t="s">
        <v>25</v>
      </c>
    </row>
    <row r="629" spans="1:21" x14ac:dyDescent="0.25">
      <c r="A629" t="b">
        <v>0</v>
      </c>
      <c r="B629" t="s">
        <v>25</v>
      </c>
      <c r="C629" t="s">
        <v>4232</v>
      </c>
      <c r="D629" t="s">
        <v>4233</v>
      </c>
      <c r="F629">
        <v>1</v>
      </c>
      <c r="G629">
        <v>1</v>
      </c>
      <c r="H629">
        <v>2</v>
      </c>
      <c r="I629" t="s">
        <v>112</v>
      </c>
      <c r="J629" t="s">
        <v>4234</v>
      </c>
      <c r="K629">
        <v>3</v>
      </c>
      <c r="L629" s="1">
        <v>124569499808</v>
      </c>
      <c r="M629" t="s">
        <v>188</v>
      </c>
      <c r="N629" t="s">
        <v>25</v>
      </c>
      <c r="O629" t="s">
        <v>188</v>
      </c>
      <c r="P629" t="s">
        <v>25</v>
      </c>
      <c r="Q629" t="s">
        <v>4235</v>
      </c>
      <c r="R629" s="2">
        <v>44000000</v>
      </c>
      <c r="S629" s="2">
        <v>61000000</v>
      </c>
      <c r="T629" t="s">
        <v>4236</v>
      </c>
      <c r="U629" t="s">
        <v>25</v>
      </c>
    </row>
    <row r="630" spans="1:21" x14ac:dyDescent="0.25">
      <c r="A630" t="b">
        <v>0</v>
      </c>
      <c r="B630" t="s">
        <v>25</v>
      </c>
      <c r="C630" t="s">
        <v>4237</v>
      </c>
      <c r="D630" t="s">
        <v>4238</v>
      </c>
      <c r="F630">
        <v>1</v>
      </c>
      <c r="G630">
        <v>1</v>
      </c>
      <c r="H630">
        <v>1</v>
      </c>
      <c r="I630" t="s">
        <v>627</v>
      </c>
      <c r="J630" t="s">
        <v>4239</v>
      </c>
      <c r="K630">
        <v>2</v>
      </c>
      <c r="L630" s="1">
        <v>155283294763</v>
      </c>
      <c r="M630" t="s">
        <v>424</v>
      </c>
      <c r="N630" t="s">
        <v>25</v>
      </c>
      <c r="O630" t="s">
        <v>424</v>
      </c>
      <c r="P630" t="s">
        <v>25</v>
      </c>
      <c r="Q630" t="s">
        <v>3474</v>
      </c>
      <c r="S630" s="2">
        <v>620000</v>
      </c>
      <c r="T630" t="s">
        <v>4240</v>
      </c>
      <c r="U630" t="s">
        <v>25</v>
      </c>
    </row>
    <row r="631" spans="1:21" x14ac:dyDescent="0.25">
      <c r="A631" t="b">
        <v>0</v>
      </c>
      <c r="B631" t="s">
        <v>25</v>
      </c>
      <c r="C631" t="s">
        <v>4241</v>
      </c>
      <c r="D631" t="s">
        <v>4242</v>
      </c>
      <c r="F631">
        <v>2</v>
      </c>
      <c r="G631">
        <v>2</v>
      </c>
      <c r="H631">
        <v>1</v>
      </c>
      <c r="I631" t="s">
        <v>2054</v>
      </c>
      <c r="J631" t="s">
        <v>4243</v>
      </c>
      <c r="K631">
        <v>3</v>
      </c>
      <c r="L631" s="1">
        <v>154182098628</v>
      </c>
      <c r="M631" t="s">
        <v>424</v>
      </c>
      <c r="N631" t="s">
        <v>25</v>
      </c>
      <c r="O631" t="s">
        <v>424</v>
      </c>
      <c r="P631" t="s">
        <v>25</v>
      </c>
      <c r="Q631" t="s">
        <v>4244</v>
      </c>
      <c r="S631" s="2">
        <v>2200000</v>
      </c>
      <c r="T631" t="s">
        <v>4245</v>
      </c>
      <c r="U631" t="s">
        <v>25</v>
      </c>
    </row>
    <row r="632" spans="1:21" x14ac:dyDescent="0.25">
      <c r="A632" t="b">
        <v>0</v>
      </c>
      <c r="B632" t="s">
        <v>25</v>
      </c>
      <c r="C632" t="s">
        <v>4246</v>
      </c>
      <c r="D632" t="s">
        <v>4247</v>
      </c>
      <c r="F632">
        <v>1</v>
      </c>
      <c r="G632">
        <v>1</v>
      </c>
      <c r="H632">
        <v>2</v>
      </c>
      <c r="I632" t="s">
        <v>225</v>
      </c>
      <c r="J632" t="s">
        <v>4248</v>
      </c>
      <c r="K632">
        <v>3</v>
      </c>
      <c r="L632" s="1">
        <v>139078414741</v>
      </c>
      <c r="M632" t="s">
        <v>188</v>
      </c>
      <c r="N632" t="s">
        <v>25</v>
      </c>
      <c r="O632" t="s">
        <v>188</v>
      </c>
      <c r="P632" t="s">
        <v>25</v>
      </c>
      <c r="Q632" t="s">
        <v>4249</v>
      </c>
      <c r="R632" s="2">
        <v>15000000</v>
      </c>
      <c r="S632" s="2">
        <v>20000000</v>
      </c>
      <c r="T632" t="s">
        <v>4250</v>
      </c>
      <c r="U632" t="s">
        <v>25</v>
      </c>
    </row>
    <row r="633" spans="1:21" x14ac:dyDescent="0.25">
      <c r="A633" t="b">
        <v>0</v>
      </c>
      <c r="B633" t="s">
        <v>25</v>
      </c>
      <c r="C633" t="s">
        <v>4251</v>
      </c>
      <c r="D633" t="s">
        <v>1964</v>
      </c>
      <c r="F633">
        <v>1</v>
      </c>
      <c r="G633">
        <v>1</v>
      </c>
      <c r="H633">
        <v>2</v>
      </c>
      <c r="I633" t="s">
        <v>481</v>
      </c>
      <c r="J633" t="s">
        <v>4252</v>
      </c>
      <c r="K633">
        <v>0</v>
      </c>
      <c r="L633" s="1">
        <v>106058980399</v>
      </c>
      <c r="M633" t="s">
        <v>25</v>
      </c>
      <c r="N633" t="s">
        <v>25</v>
      </c>
      <c r="O633" t="s">
        <v>25</v>
      </c>
      <c r="P633" t="s">
        <v>25</v>
      </c>
      <c r="R633" s="2">
        <v>28000000</v>
      </c>
      <c r="S633" s="2">
        <v>30000000</v>
      </c>
      <c r="T633" t="s">
        <v>4253</v>
      </c>
      <c r="U633" t="s">
        <v>25</v>
      </c>
    </row>
    <row r="634" spans="1:21" x14ac:dyDescent="0.25">
      <c r="A634" t="b">
        <v>0</v>
      </c>
      <c r="B634" t="s">
        <v>25</v>
      </c>
      <c r="C634" t="s">
        <v>4254</v>
      </c>
      <c r="D634" t="s">
        <v>1964</v>
      </c>
      <c r="F634">
        <v>1</v>
      </c>
      <c r="G634">
        <v>2</v>
      </c>
      <c r="H634">
        <v>2</v>
      </c>
      <c r="I634" t="s">
        <v>439</v>
      </c>
      <c r="J634" t="s">
        <v>4255</v>
      </c>
      <c r="K634">
        <v>0</v>
      </c>
      <c r="L634" s="1">
        <v>130759746794</v>
      </c>
      <c r="M634" t="s">
        <v>25</v>
      </c>
      <c r="N634" t="s">
        <v>188</v>
      </c>
      <c r="O634" t="s">
        <v>25</v>
      </c>
      <c r="P634" t="s">
        <v>188</v>
      </c>
      <c r="R634" s="2">
        <v>7500000</v>
      </c>
      <c r="S634" s="2">
        <v>9700000</v>
      </c>
      <c r="T634" t="s">
        <v>4256</v>
      </c>
      <c r="U634" t="s">
        <v>25</v>
      </c>
    </row>
    <row r="635" spans="1:21" x14ac:dyDescent="0.25">
      <c r="A635" t="b">
        <v>0</v>
      </c>
      <c r="B635" t="s">
        <v>25</v>
      </c>
      <c r="C635" t="s">
        <v>2818</v>
      </c>
      <c r="D635" t="s">
        <v>4257</v>
      </c>
      <c r="E635" t="s">
        <v>4258</v>
      </c>
      <c r="F635">
        <v>1</v>
      </c>
      <c r="G635">
        <v>3</v>
      </c>
      <c r="H635">
        <v>4</v>
      </c>
      <c r="I635" t="s">
        <v>54</v>
      </c>
      <c r="J635" t="s">
        <v>2821</v>
      </c>
      <c r="K635">
        <v>3</v>
      </c>
      <c r="L635" s="1">
        <v>306062519288</v>
      </c>
      <c r="M635" t="s">
        <v>188</v>
      </c>
      <c r="N635" t="s">
        <v>25</v>
      </c>
      <c r="O635" t="s">
        <v>188</v>
      </c>
      <c r="P635" t="s">
        <v>25</v>
      </c>
      <c r="Q635" t="s">
        <v>2233</v>
      </c>
      <c r="R635" s="2">
        <v>720000</v>
      </c>
      <c r="T635" t="s">
        <v>4259</v>
      </c>
      <c r="U635" t="s">
        <v>25</v>
      </c>
    </row>
    <row r="636" spans="1:21" x14ac:dyDescent="0.25">
      <c r="A636" t="b">
        <v>0</v>
      </c>
      <c r="B636" t="s">
        <v>25</v>
      </c>
      <c r="C636" t="s">
        <v>4260</v>
      </c>
      <c r="D636" t="s">
        <v>2406</v>
      </c>
      <c r="F636">
        <v>1</v>
      </c>
      <c r="G636">
        <v>1</v>
      </c>
      <c r="H636">
        <v>2</v>
      </c>
      <c r="I636" t="s">
        <v>597</v>
      </c>
      <c r="J636" t="s">
        <v>4261</v>
      </c>
      <c r="K636">
        <v>1</v>
      </c>
      <c r="L636" s="1">
        <v>136971104144</v>
      </c>
      <c r="M636" t="s">
        <v>25</v>
      </c>
      <c r="N636" t="s">
        <v>25</v>
      </c>
      <c r="O636" t="s">
        <v>25</v>
      </c>
      <c r="P636" t="s">
        <v>25</v>
      </c>
      <c r="Q636" t="s">
        <v>2319</v>
      </c>
      <c r="R636" s="2">
        <v>7800000</v>
      </c>
      <c r="S636" s="2">
        <v>9900000</v>
      </c>
      <c r="T636" t="s">
        <v>4262</v>
      </c>
      <c r="U636" t="s">
        <v>25</v>
      </c>
    </row>
    <row r="637" spans="1:21" x14ac:dyDescent="0.25">
      <c r="A637" t="b">
        <v>0</v>
      </c>
      <c r="B637" t="s">
        <v>25</v>
      </c>
      <c r="C637" t="s">
        <v>4263</v>
      </c>
      <c r="D637" t="s">
        <v>2155</v>
      </c>
      <c r="F637">
        <v>1</v>
      </c>
      <c r="G637">
        <v>1</v>
      </c>
      <c r="H637">
        <v>2</v>
      </c>
      <c r="I637" t="s">
        <v>94</v>
      </c>
      <c r="J637" t="s">
        <v>4264</v>
      </c>
      <c r="K637">
        <v>1</v>
      </c>
      <c r="L637" s="1">
        <v>109555816978</v>
      </c>
      <c r="M637" t="s">
        <v>25</v>
      </c>
      <c r="N637" t="s">
        <v>188</v>
      </c>
      <c r="O637" t="s">
        <v>25</v>
      </c>
      <c r="P637" t="s">
        <v>188</v>
      </c>
      <c r="Q637" t="s">
        <v>2157</v>
      </c>
      <c r="R637" s="2">
        <v>8900000</v>
      </c>
      <c r="S637" s="2">
        <v>11000000</v>
      </c>
      <c r="T637" t="s">
        <v>4265</v>
      </c>
      <c r="U637" t="s">
        <v>25</v>
      </c>
    </row>
    <row r="638" spans="1:21" x14ac:dyDescent="0.25">
      <c r="A638" t="b">
        <v>0</v>
      </c>
      <c r="B638" t="s">
        <v>25</v>
      </c>
      <c r="C638" t="s">
        <v>4266</v>
      </c>
      <c r="D638" t="s">
        <v>1964</v>
      </c>
      <c r="F638">
        <v>1</v>
      </c>
      <c r="G638">
        <v>1</v>
      </c>
      <c r="H638">
        <v>2</v>
      </c>
      <c r="I638" t="s">
        <v>144</v>
      </c>
      <c r="J638" t="s">
        <v>4267</v>
      </c>
      <c r="K638">
        <v>0</v>
      </c>
      <c r="L638" s="1">
        <v>174982898376</v>
      </c>
      <c r="M638" t="s">
        <v>25</v>
      </c>
      <c r="N638" t="s">
        <v>188</v>
      </c>
      <c r="O638" t="s">
        <v>25</v>
      </c>
      <c r="P638" t="s">
        <v>188</v>
      </c>
      <c r="R638" s="2">
        <v>4800000</v>
      </c>
      <c r="S638" s="2">
        <v>7500000</v>
      </c>
      <c r="T638" t="s">
        <v>4268</v>
      </c>
      <c r="U638" t="s">
        <v>25</v>
      </c>
    </row>
    <row r="639" spans="1:21" x14ac:dyDescent="0.25">
      <c r="A639" t="b">
        <v>0</v>
      </c>
      <c r="B639" t="s">
        <v>25</v>
      </c>
      <c r="C639" t="s">
        <v>4269</v>
      </c>
      <c r="D639" t="s">
        <v>1964</v>
      </c>
      <c r="F639">
        <v>1</v>
      </c>
      <c r="G639">
        <v>1</v>
      </c>
      <c r="H639">
        <v>2</v>
      </c>
      <c r="I639" t="s">
        <v>256</v>
      </c>
      <c r="J639" t="s">
        <v>4270</v>
      </c>
      <c r="K639">
        <v>0</v>
      </c>
      <c r="L639" s="1">
        <v>112548070692</v>
      </c>
      <c r="M639" t="s">
        <v>25</v>
      </c>
      <c r="N639" t="s">
        <v>25</v>
      </c>
      <c r="O639" t="s">
        <v>25</v>
      </c>
      <c r="P639" t="s">
        <v>25</v>
      </c>
      <c r="S639" s="2">
        <v>15000000</v>
      </c>
      <c r="T639" t="s">
        <v>4271</v>
      </c>
      <c r="U639" t="s">
        <v>25</v>
      </c>
    </row>
    <row r="640" spans="1:21" x14ac:dyDescent="0.25">
      <c r="A640" t="b">
        <v>0</v>
      </c>
      <c r="B640" t="s">
        <v>25</v>
      </c>
      <c r="C640" t="s">
        <v>4272</v>
      </c>
      <c r="D640" t="s">
        <v>4273</v>
      </c>
      <c r="F640">
        <v>1</v>
      </c>
      <c r="G640">
        <v>3</v>
      </c>
      <c r="H640">
        <v>2</v>
      </c>
      <c r="I640" t="s">
        <v>51</v>
      </c>
      <c r="J640" t="s">
        <v>4274</v>
      </c>
      <c r="K640">
        <v>3</v>
      </c>
      <c r="L640" s="1">
        <v>137276955995</v>
      </c>
      <c r="M640" t="s">
        <v>188</v>
      </c>
      <c r="N640" t="s">
        <v>25</v>
      </c>
      <c r="O640" t="s">
        <v>188</v>
      </c>
      <c r="P640" t="s">
        <v>25</v>
      </c>
      <c r="Q640" t="s">
        <v>4275</v>
      </c>
      <c r="R640" s="2">
        <v>79000000</v>
      </c>
      <c r="S640" s="2">
        <v>100000000</v>
      </c>
      <c r="T640" t="s">
        <v>4271</v>
      </c>
      <c r="U640" t="s">
        <v>25</v>
      </c>
    </row>
    <row r="641" spans="1:21" x14ac:dyDescent="0.25">
      <c r="A641" t="b">
        <v>0</v>
      </c>
      <c r="B641" t="s">
        <v>25</v>
      </c>
      <c r="C641" t="s">
        <v>3742</v>
      </c>
      <c r="D641" t="s">
        <v>2175</v>
      </c>
      <c r="F641">
        <v>1</v>
      </c>
      <c r="G641">
        <v>1</v>
      </c>
      <c r="H641">
        <v>2</v>
      </c>
      <c r="I641" t="s">
        <v>58</v>
      </c>
      <c r="J641" t="s">
        <v>3743</v>
      </c>
      <c r="K641">
        <v>1</v>
      </c>
      <c r="L641" s="1">
        <v>194297564849</v>
      </c>
      <c r="M641" t="s">
        <v>188</v>
      </c>
      <c r="N641" t="s">
        <v>25</v>
      </c>
      <c r="O641" t="s">
        <v>188</v>
      </c>
      <c r="P641" t="s">
        <v>25</v>
      </c>
      <c r="Q641" t="s">
        <v>2177</v>
      </c>
      <c r="R641" s="2">
        <v>580000</v>
      </c>
      <c r="T641" t="s">
        <v>4276</v>
      </c>
      <c r="U641" t="s">
        <v>25</v>
      </c>
    </row>
    <row r="642" spans="1:21" x14ac:dyDescent="0.25">
      <c r="A642" t="b">
        <v>0</v>
      </c>
      <c r="B642" t="s">
        <v>25</v>
      </c>
      <c r="C642" t="s">
        <v>2102</v>
      </c>
      <c r="D642" t="s">
        <v>4277</v>
      </c>
      <c r="E642" t="s">
        <v>4278</v>
      </c>
      <c r="F642">
        <v>4</v>
      </c>
      <c r="G642">
        <v>5</v>
      </c>
      <c r="H642">
        <v>16</v>
      </c>
      <c r="I642" t="s">
        <v>2105</v>
      </c>
      <c r="J642" t="s">
        <v>2106</v>
      </c>
      <c r="K642">
        <v>2</v>
      </c>
      <c r="L642" s="1">
        <v>225317613889</v>
      </c>
      <c r="M642" t="s">
        <v>188</v>
      </c>
      <c r="N642" t="s">
        <v>25</v>
      </c>
      <c r="O642" t="s">
        <v>188</v>
      </c>
      <c r="P642" t="s">
        <v>25</v>
      </c>
      <c r="Q642" t="s">
        <v>4279</v>
      </c>
      <c r="R642" s="2">
        <v>34000000</v>
      </c>
      <c r="S642" s="2">
        <v>49000000</v>
      </c>
      <c r="T642" t="s">
        <v>4280</v>
      </c>
      <c r="U642" t="s">
        <v>25</v>
      </c>
    </row>
    <row r="643" spans="1:21" x14ac:dyDescent="0.25">
      <c r="A643" t="b">
        <v>0</v>
      </c>
      <c r="B643" t="s">
        <v>25</v>
      </c>
      <c r="C643" t="s">
        <v>2832</v>
      </c>
      <c r="D643" t="s">
        <v>4281</v>
      </c>
      <c r="F643">
        <v>1</v>
      </c>
      <c r="G643">
        <v>2</v>
      </c>
      <c r="H643">
        <v>5</v>
      </c>
      <c r="I643" t="s">
        <v>70</v>
      </c>
      <c r="J643" t="s">
        <v>2834</v>
      </c>
      <c r="K643">
        <v>1</v>
      </c>
      <c r="L643" s="1">
        <v>147980667342</v>
      </c>
      <c r="M643" t="s">
        <v>188</v>
      </c>
      <c r="N643" t="s">
        <v>25</v>
      </c>
      <c r="O643" t="s">
        <v>188</v>
      </c>
      <c r="P643" t="s">
        <v>25</v>
      </c>
      <c r="Q643" t="s">
        <v>4282</v>
      </c>
      <c r="R643" s="2">
        <v>13000000</v>
      </c>
      <c r="S643" s="2">
        <v>19000000</v>
      </c>
      <c r="T643" t="s">
        <v>4283</v>
      </c>
      <c r="U643" t="s">
        <v>25</v>
      </c>
    </row>
    <row r="644" spans="1:21" x14ac:dyDescent="0.25">
      <c r="A644" t="b">
        <v>0</v>
      </c>
      <c r="B644" t="s">
        <v>25</v>
      </c>
      <c r="C644" t="s">
        <v>4284</v>
      </c>
      <c r="D644" t="s">
        <v>4285</v>
      </c>
      <c r="E644" t="s">
        <v>4286</v>
      </c>
      <c r="F644">
        <v>1</v>
      </c>
      <c r="G644">
        <v>1</v>
      </c>
      <c r="H644">
        <v>3</v>
      </c>
      <c r="I644" t="s">
        <v>187</v>
      </c>
      <c r="J644" t="s">
        <v>4287</v>
      </c>
      <c r="K644">
        <v>5</v>
      </c>
      <c r="L644" s="1">
        <v>256442939387</v>
      </c>
      <c r="M644" t="s">
        <v>424</v>
      </c>
      <c r="N644" t="s">
        <v>25</v>
      </c>
      <c r="O644" t="s">
        <v>424</v>
      </c>
      <c r="P644" t="s">
        <v>25</v>
      </c>
      <c r="Q644" t="s">
        <v>4288</v>
      </c>
      <c r="S644" s="2">
        <v>910000</v>
      </c>
      <c r="T644" t="s">
        <v>798</v>
      </c>
      <c r="U644" t="s">
        <v>25</v>
      </c>
    </row>
    <row r="645" spans="1:21" x14ac:dyDescent="0.25">
      <c r="A645" t="b">
        <v>0</v>
      </c>
      <c r="B645" t="s">
        <v>25</v>
      </c>
      <c r="C645" t="s">
        <v>4289</v>
      </c>
      <c r="D645" t="s">
        <v>2482</v>
      </c>
      <c r="F645">
        <v>1</v>
      </c>
      <c r="G645">
        <v>1</v>
      </c>
      <c r="H645">
        <v>1</v>
      </c>
      <c r="I645" t="s">
        <v>799</v>
      </c>
      <c r="J645" t="s">
        <v>4290</v>
      </c>
      <c r="K645">
        <v>3</v>
      </c>
      <c r="L645" s="1">
        <v>141876380581</v>
      </c>
      <c r="M645" t="s">
        <v>424</v>
      </c>
      <c r="N645" t="s">
        <v>25</v>
      </c>
      <c r="O645" t="s">
        <v>424</v>
      </c>
      <c r="P645" t="s">
        <v>25</v>
      </c>
      <c r="Q645" t="s">
        <v>2484</v>
      </c>
      <c r="S645" s="2">
        <v>890000</v>
      </c>
      <c r="T645" t="s">
        <v>800</v>
      </c>
      <c r="U645" t="s">
        <v>25</v>
      </c>
    </row>
    <row r="646" spans="1:21" x14ac:dyDescent="0.25">
      <c r="A646" t="b">
        <v>0</v>
      </c>
      <c r="B646" t="s">
        <v>25</v>
      </c>
      <c r="C646" t="s">
        <v>4291</v>
      </c>
      <c r="D646" t="s">
        <v>2155</v>
      </c>
      <c r="F646">
        <v>1</v>
      </c>
      <c r="G646">
        <v>1</v>
      </c>
      <c r="H646">
        <v>1</v>
      </c>
      <c r="I646" t="s">
        <v>230</v>
      </c>
      <c r="J646" t="s">
        <v>4292</v>
      </c>
      <c r="K646">
        <v>1</v>
      </c>
      <c r="L646" s="1">
        <v>144072300307</v>
      </c>
      <c r="M646" t="s">
        <v>424</v>
      </c>
      <c r="N646" t="s">
        <v>25</v>
      </c>
      <c r="O646" t="s">
        <v>424</v>
      </c>
      <c r="P646" t="s">
        <v>25</v>
      </c>
      <c r="Q646" t="s">
        <v>2157</v>
      </c>
      <c r="S646" s="2">
        <v>210000</v>
      </c>
      <c r="T646">
        <v>44</v>
      </c>
      <c r="U646" t="s">
        <v>25</v>
      </c>
    </row>
    <row r="647" spans="1:21" x14ac:dyDescent="0.25">
      <c r="A647" t="b">
        <v>0</v>
      </c>
      <c r="B647" t="s">
        <v>25</v>
      </c>
      <c r="C647" t="s">
        <v>3726</v>
      </c>
      <c r="D647" t="s">
        <v>4293</v>
      </c>
      <c r="F647">
        <v>1</v>
      </c>
      <c r="G647">
        <v>1</v>
      </c>
      <c r="H647">
        <v>2</v>
      </c>
      <c r="I647" t="s">
        <v>23</v>
      </c>
      <c r="J647" t="s">
        <v>3728</v>
      </c>
      <c r="K647">
        <v>4</v>
      </c>
      <c r="L647" s="1">
        <v>191505350549</v>
      </c>
      <c r="M647" t="s">
        <v>424</v>
      </c>
      <c r="N647" t="s">
        <v>25</v>
      </c>
      <c r="O647" t="s">
        <v>424</v>
      </c>
      <c r="P647" t="s">
        <v>25</v>
      </c>
      <c r="Q647" t="s">
        <v>4294</v>
      </c>
      <c r="S647" s="2">
        <v>740000</v>
      </c>
      <c r="T647" t="s">
        <v>4295</v>
      </c>
      <c r="U647" t="s">
        <v>25</v>
      </c>
    </row>
    <row r="648" spans="1:21" x14ac:dyDescent="0.25">
      <c r="A648" t="b">
        <v>0</v>
      </c>
      <c r="B648" t="s">
        <v>25</v>
      </c>
      <c r="C648" t="s">
        <v>4296</v>
      </c>
      <c r="D648" t="s">
        <v>2442</v>
      </c>
      <c r="F648">
        <v>1</v>
      </c>
      <c r="G648">
        <v>1</v>
      </c>
      <c r="H648">
        <v>1</v>
      </c>
      <c r="I648" t="s">
        <v>327</v>
      </c>
      <c r="J648" t="s">
        <v>4297</v>
      </c>
      <c r="K648">
        <v>1</v>
      </c>
      <c r="L648" s="1">
        <v>182894395423</v>
      </c>
      <c r="M648" t="s">
        <v>424</v>
      </c>
      <c r="N648" t="s">
        <v>25</v>
      </c>
      <c r="O648" t="s">
        <v>424</v>
      </c>
      <c r="P648" t="s">
        <v>25</v>
      </c>
      <c r="Q648" t="s">
        <v>2444</v>
      </c>
      <c r="S648" s="2">
        <v>7100000</v>
      </c>
      <c r="T648" t="s">
        <v>4298</v>
      </c>
      <c r="U648" t="s">
        <v>25</v>
      </c>
    </row>
    <row r="649" spans="1:21" x14ac:dyDescent="0.25">
      <c r="A649" t="b">
        <v>0</v>
      </c>
      <c r="B649" t="s">
        <v>25</v>
      </c>
      <c r="C649" t="s">
        <v>4299</v>
      </c>
      <c r="D649" t="s">
        <v>4300</v>
      </c>
      <c r="F649">
        <v>1</v>
      </c>
      <c r="G649">
        <v>1</v>
      </c>
      <c r="H649">
        <v>1</v>
      </c>
      <c r="I649" t="s">
        <v>23</v>
      </c>
      <c r="J649" t="s">
        <v>4301</v>
      </c>
      <c r="K649">
        <v>6</v>
      </c>
      <c r="L649" s="1">
        <v>298062413158</v>
      </c>
      <c r="M649" t="s">
        <v>424</v>
      </c>
      <c r="N649" t="s">
        <v>25</v>
      </c>
      <c r="O649" t="s">
        <v>424</v>
      </c>
      <c r="P649" t="s">
        <v>25</v>
      </c>
      <c r="Q649" t="s">
        <v>4302</v>
      </c>
      <c r="S649" s="2">
        <v>2900000</v>
      </c>
      <c r="T649" t="s">
        <v>4303</v>
      </c>
      <c r="U649" t="s">
        <v>25</v>
      </c>
    </row>
    <row r="650" spans="1:21" x14ac:dyDescent="0.25">
      <c r="A650" t="b">
        <v>0</v>
      </c>
      <c r="B650" t="s">
        <v>25</v>
      </c>
      <c r="C650" t="s">
        <v>4304</v>
      </c>
      <c r="D650" t="s">
        <v>1964</v>
      </c>
      <c r="F650">
        <v>1</v>
      </c>
      <c r="G650">
        <v>1</v>
      </c>
      <c r="H650">
        <v>2</v>
      </c>
      <c r="I650" t="s">
        <v>118</v>
      </c>
      <c r="J650" t="s">
        <v>4305</v>
      </c>
      <c r="K650">
        <v>0</v>
      </c>
      <c r="L650" s="1">
        <v>123756952188</v>
      </c>
      <c r="M650" t="s">
        <v>188</v>
      </c>
      <c r="N650" t="s">
        <v>25</v>
      </c>
      <c r="O650" t="s">
        <v>188</v>
      </c>
      <c r="P650" t="s">
        <v>25</v>
      </c>
      <c r="R650" s="2">
        <v>1600000</v>
      </c>
      <c r="S650" s="2">
        <v>2600000</v>
      </c>
      <c r="T650" t="s">
        <v>4306</v>
      </c>
      <c r="U650" t="s">
        <v>25</v>
      </c>
    </row>
    <row r="651" spans="1:21" x14ac:dyDescent="0.25">
      <c r="A651" t="b">
        <v>0</v>
      </c>
      <c r="B651" t="s">
        <v>25</v>
      </c>
      <c r="C651" t="s">
        <v>4307</v>
      </c>
      <c r="D651" t="s">
        <v>2155</v>
      </c>
      <c r="F651">
        <v>1</v>
      </c>
      <c r="G651">
        <v>1</v>
      </c>
      <c r="H651">
        <v>2</v>
      </c>
      <c r="I651" t="s">
        <v>118</v>
      </c>
      <c r="J651" t="s">
        <v>4308</v>
      </c>
      <c r="K651">
        <v>1</v>
      </c>
      <c r="L651" s="1">
        <v>146168561444</v>
      </c>
      <c r="M651" t="s">
        <v>188</v>
      </c>
      <c r="N651" t="s">
        <v>25</v>
      </c>
      <c r="O651" t="s">
        <v>188</v>
      </c>
      <c r="P651" t="s">
        <v>25</v>
      </c>
      <c r="Q651" t="s">
        <v>2157</v>
      </c>
      <c r="R651" s="2">
        <v>500000</v>
      </c>
      <c r="S651" s="2">
        <v>1200000</v>
      </c>
      <c r="T651" t="s">
        <v>4309</v>
      </c>
      <c r="U651" t="s">
        <v>25</v>
      </c>
    </row>
    <row r="652" spans="1:21" x14ac:dyDescent="0.25">
      <c r="A652" t="b">
        <v>0</v>
      </c>
      <c r="B652" t="s">
        <v>25</v>
      </c>
      <c r="C652" t="s">
        <v>2415</v>
      </c>
      <c r="D652" t="s">
        <v>4310</v>
      </c>
      <c r="E652" t="s">
        <v>4311</v>
      </c>
      <c r="F652">
        <v>1</v>
      </c>
      <c r="G652">
        <v>2</v>
      </c>
      <c r="H652">
        <v>7</v>
      </c>
      <c r="I652" t="s">
        <v>63</v>
      </c>
      <c r="J652" t="s">
        <v>2418</v>
      </c>
      <c r="K652">
        <v>3</v>
      </c>
      <c r="L652" s="1">
        <v>292757242882</v>
      </c>
      <c r="M652" t="s">
        <v>424</v>
      </c>
      <c r="N652" t="s">
        <v>25</v>
      </c>
      <c r="O652" t="s">
        <v>424</v>
      </c>
      <c r="P652" t="s">
        <v>25</v>
      </c>
      <c r="Q652" t="s">
        <v>2233</v>
      </c>
      <c r="S652" s="2">
        <v>220000</v>
      </c>
      <c r="T652" t="s">
        <v>4312</v>
      </c>
      <c r="U652" t="s">
        <v>25</v>
      </c>
    </row>
    <row r="653" spans="1:21" x14ac:dyDescent="0.25">
      <c r="A653" t="b">
        <v>0</v>
      </c>
      <c r="B653" t="s">
        <v>25</v>
      </c>
      <c r="C653" t="s">
        <v>4313</v>
      </c>
      <c r="D653" t="s">
        <v>2476</v>
      </c>
      <c r="F653">
        <v>1</v>
      </c>
      <c r="G653">
        <v>1</v>
      </c>
      <c r="H653">
        <v>5</v>
      </c>
      <c r="I653" t="s">
        <v>23</v>
      </c>
      <c r="J653" t="s">
        <v>4314</v>
      </c>
      <c r="K653">
        <v>5</v>
      </c>
      <c r="L653" s="1">
        <v>200010626958</v>
      </c>
      <c r="M653" t="s">
        <v>188</v>
      </c>
      <c r="N653" t="s">
        <v>25</v>
      </c>
      <c r="O653" t="s">
        <v>188</v>
      </c>
      <c r="P653" t="s">
        <v>25</v>
      </c>
      <c r="Q653" t="s">
        <v>4315</v>
      </c>
      <c r="R653" s="2">
        <v>2800000</v>
      </c>
      <c r="S653" s="2">
        <v>4400000</v>
      </c>
      <c r="T653" t="s">
        <v>4316</v>
      </c>
      <c r="U653" t="s">
        <v>25</v>
      </c>
    </row>
    <row r="654" spans="1:21" x14ac:dyDescent="0.25">
      <c r="A654" t="b">
        <v>0</v>
      </c>
      <c r="B654" t="s">
        <v>25</v>
      </c>
      <c r="C654" t="s">
        <v>4317</v>
      </c>
      <c r="D654" t="s">
        <v>4318</v>
      </c>
      <c r="E654" t="s">
        <v>4319</v>
      </c>
      <c r="F654">
        <v>1</v>
      </c>
      <c r="G654">
        <v>2</v>
      </c>
      <c r="H654">
        <v>3</v>
      </c>
      <c r="I654" t="s">
        <v>86</v>
      </c>
      <c r="J654" t="s">
        <v>4320</v>
      </c>
      <c r="K654">
        <v>4</v>
      </c>
      <c r="L654" s="1">
        <v>141776855712</v>
      </c>
      <c r="M654" t="s">
        <v>188</v>
      </c>
      <c r="N654" t="s">
        <v>25</v>
      </c>
      <c r="O654" t="s">
        <v>188</v>
      </c>
      <c r="P654" t="s">
        <v>25</v>
      </c>
      <c r="Q654" t="s">
        <v>4321</v>
      </c>
      <c r="R654" s="2">
        <v>730000</v>
      </c>
      <c r="S654" s="2">
        <v>750000</v>
      </c>
      <c r="T654" t="s">
        <v>4322</v>
      </c>
      <c r="U654" t="s">
        <v>25</v>
      </c>
    </row>
    <row r="655" spans="1:21" x14ac:dyDescent="0.25">
      <c r="A655" t="b">
        <v>0</v>
      </c>
      <c r="B655" t="s">
        <v>25</v>
      </c>
      <c r="C655" t="s">
        <v>4323</v>
      </c>
      <c r="D655" t="s">
        <v>1964</v>
      </c>
      <c r="F655">
        <v>1</v>
      </c>
      <c r="G655">
        <v>1</v>
      </c>
      <c r="H655">
        <v>1</v>
      </c>
      <c r="I655" t="s">
        <v>749</v>
      </c>
      <c r="J655" t="s">
        <v>4324</v>
      </c>
      <c r="K655">
        <v>0</v>
      </c>
      <c r="L655" s="1">
        <v>122157460728</v>
      </c>
      <c r="M655" t="s">
        <v>25</v>
      </c>
      <c r="N655" t="s">
        <v>424</v>
      </c>
      <c r="O655" t="s">
        <v>25</v>
      </c>
      <c r="P655" t="s">
        <v>424</v>
      </c>
      <c r="R655" s="2">
        <v>1300000</v>
      </c>
      <c r="T655" t="s">
        <v>4325</v>
      </c>
      <c r="U655" t="s">
        <v>25</v>
      </c>
    </row>
    <row r="656" spans="1:21" x14ac:dyDescent="0.25">
      <c r="A656" t="b">
        <v>0</v>
      </c>
      <c r="B656" t="s">
        <v>25</v>
      </c>
      <c r="C656" t="s">
        <v>4326</v>
      </c>
      <c r="D656" t="s">
        <v>4327</v>
      </c>
      <c r="F656">
        <v>1</v>
      </c>
      <c r="G656">
        <v>1</v>
      </c>
      <c r="H656">
        <v>1</v>
      </c>
      <c r="I656" t="s">
        <v>273</v>
      </c>
      <c r="J656" t="s">
        <v>4328</v>
      </c>
      <c r="K656">
        <v>4</v>
      </c>
      <c r="L656" s="1">
        <v>236125612127</v>
      </c>
      <c r="M656" t="s">
        <v>424</v>
      </c>
      <c r="N656" t="s">
        <v>25</v>
      </c>
      <c r="O656" t="s">
        <v>424</v>
      </c>
      <c r="P656" t="s">
        <v>25</v>
      </c>
      <c r="Q656" t="s">
        <v>4329</v>
      </c>
      <c r="S656" s="2">
        <v>8200000</v>
      </c>
      <c r="T656" t="s">
        <v>4330</v>
      </c>
      <c r="U656" t="s">
        <v>25</v>
      </c>
    </row>
    <row r="657" spans="1:21" x14ac:dyDescent="0.25">
      <c r="A657" t="b">
        <v>0</v>
      </c>
      <c r="B657" t="s">
        <v>25</v>
      </c>
      <c r="C657" t="s">
        <v>4331</v>
      </c>
      <c r="D657" t="s">
        <v>4332</v>
      </c>
      <c r="F657">
        <v>2</v>
      </c>
      <c r="G657">
        <v>2</v>
      </c>
      <c r="H657">
        <v>1</v>
      </c>
      <c r="I657" t="s">
        <v>2054</v>
      </c>
      <c r="J657" t="s">
        <v>4333</v>
      </c>
      <c r="K657">
        <v>2</v>
      </c>
      <c r="L657" s="1">
        <v>22541237694</v>
      </c>
      <c r="M657" t="s">
        <v>424</v>
      </c>
      <c r="N657" t="s">
        <v>25</v>
      </c>
      <c r="O657" t="s">
        <v>424</v>
      </c>
      <c r="P657" t="s">
        <v>25</v>
      </c>
      <c r="Q657" t="s">
        <v>4334</v>
      </c>
      <c r="S657" s="2">
        <v>5400000</v>
      </c>
      <c r="T657" t="s">
        <v>4335</v>
      </c>
      <c r="U657" t="s">
        <v>25</v>
      </c>
    </row>
    <row r="658" spans="1:21" x14ac:dyDescent="0.25">
      <c r="A658" t="b">
        <v>0</v>
      </c>
      <c r="B658" t="s">
        <v>25</v>
      </c>
      <c r="C658" t="s">
        <v>4336</v>
      </c>
      <c r="D658" t="s">
        <v>4337</v>
      </c>
      <c r="F658">
        <v>6</v>
      </c>
      <c r="G658">
        <v>9</v>
      </c>
      <c r="H658">
        <v>1</v>
      </c>
      <c r="I658" t="s">
        <v>4338</v>
      </c>
      <c r="J658" t="s">
        <v>4339</v>
      </c>
      <c r="K658">
        <v>4</v>
      </c>
      <c r="L658" s="1">
        <v>204204406292</v>
      </c>
      <c r="M658" t="s">
        <v>424</v>
      </c>
      <c r="N658" t="s">
        <v>25</v>
      </c>
      <c r="O658" t="s">
        <v>424</v>
      </c>
      <c r="P658" t="s">
        <v>25</v>
      </c>
      <c r="Q658" t="s">
        <v>4340</v>
      </c>
      <c r="T658" t="s">
        <v>4341</v>
      </c>
      <c r="U658" t="s">
        <v>25</v>
      </c>
    </row>
    <row r="659" spans="1:21" x14ac:dyDescent="0.25">
      <c r="A659" t="b">
        <v>0</v>
      </c>
      <c r="B659" t="s">
        <v>25</v>
      </c>
      <c r="C659" t="s">
        <v>4342</v>
      </c>
      <c r="D659" t="s">
        <v>2476</v>
      </c>
      <c r="E659" t="s">
        <v>3553</v>
      </c>
      <c r="F659">
        <v>1</v>
      </c>
      <c r="G659">
        <v>1</v>
      </c>
      <c r="H659">
        <v>6</v>
      </c>
      <c r="I659" t="s">
        <v>23</v>
      </c>
      <c r="J659" t="s">
        <v>4343</v>
      </c>
      <c r="K659">
        <v>6</v>
      </c>
      <c r="L659" s="1">
        <v>233038461716</v>
      </c>
      <c r="M659" t="s">
        <v>424</v>
      </c>
      <c r="N659" t="s">
        <v>25</v>
      </c>
      <c r="O659" t="s">
        <v>424</v>
      </c>
      <c r="P659" t="s">
        <v>25</v>
      </c>
      <c r="Q659" t="s">
        <v>2233</v>
      </c>
      <c r="S659" s="2">
        <v>5600000</v>
      </c>
      <c r="T659" t="s">
        <v>4341</v>
      </c>
      <c r="U659" t="s">
        <v>25</v>
      </c>
    </row>
    <row r="660" spans="1:21" x14ac:dyDescent="0.25">
      <c r="A660" t="b">
        <v>0</v>
      </c>
      <c r="B660" t="s">
        <v>25</v>
      </c>
      <c r="C660" t="s">
        <v>4344</v>
      </c>
      <c r="D660" t="s">
        <v>1964</v>
      </c>
      <c r="F660">
        <v>1</v>
      </c>
      <c r="G660">
        <v>1</v>
      </c>
      <c r="H660">
        <v>1</v>
      </c>
      <c r="I660" t="s">
        <v>136</v>
      </c>
      <c r="J660" t="s">
        <v>4345</v>
      </c>
      <c r="K660">
        <v>0</v>
      </c>
      <c r="L660" s="1">
        <v>114056839979</v>
      </c>
      <c r="M660" t="s">
        <v>424</v>
      </c>
      <c r="N660" t="s">
        <v>25</v>
      </c>
      <c r="O660" t="s">
        <v>424</v>
      </c>
      <c r="P660" t="s">
        <v>25</v>
      </c>
      <c r="S660" s="2">
        <v>37000000</v>
      </c>
      <c r="T660" t="s">
        <v>4346</v>
      </c>
      <c r="U660" t="s">
        <v>25</v>
      </c>
    </row>
    <row r="661" spans="1:21" x14ac:dyDescent="0.25">
      <c r="A661" t="b">
        <v>0</v>
      </c>
      <c r="B661" t="s">
        <v>25</v>
      </c>
      <c r="C661" t="s">
        <v>4347</v>
      </c>
      <c r="D661" t="s">
        <v>4348</v>
      </c>
      <c r="E661" t="s">
        <v>4349</v>
      </c>
      <c r="F661">
        <v>3</v>
      </c>
      <c r="G661">
        <v>4</v>
      </c>
      <c r="H661">
        <v>1</v>
      </c>
      <c r="I661" t="s">
        <v>2237</v>
      </c>
      <c r="J661" t="s">
        <v>4350</v>
      </c>
      <c r="K661">
        <v>3</v>
      </c>
      <c r="L661" s="1">
        <v>298052786033</v>
      </c>
      <c r="M661" t="s">
        <v>424</v>
      </c>
      <c r="N661" t="s">
        <v>25</v>
      </c>
      <c r="O661" t="s">
        <v>424</v>
      </c>
      <c r="P661" t="s">
        <v>25</v>
      </c>
      <c r="Q661" t="s">
        <v>2233</v>
      </c>
      <c r="T661" t="s">
        <v>4351</v>
      </c>
      <c r="U661" t="s">
        <v>25</v>
      </c>
    </row>
    <row r="662" spans="1:21" x14ac:dyDescent="0.25">
      <c r="A662" t="b">
        <v>0</v>
      </c>
      <c r="B662" t="s">
        <v>25</v>
      </c>
      <c r="C662" t="s">
        <v>3627</v>
      </c>
      <c r="D662" t="s">
        <v>1964</v>
      </c>
      <c r="F662">
        <v>1</v>
      </c>
      <c r="G662">
        <v>1</v>
      </c>
      <c r="H662">
        <v>1</v>
      </c>
      <c r="I662" t="s">
        <v>109</v>
      </c>
      <c r="J662" t="s">
        <v>3628</v>
      </c>
      <c r="K662">
        <v>1</v>
      </c>
      <c r="L662" s="1">
        <v>110757929882</v>
      </c>
      <c r="M662" t="s">
        <v>424</v>
      </c>
      <c r="N662" t="s">
        <v>25</v>
      </c>
      <c r="O662" t="s">
        <v>424</v>
      </c>
      <c r="P662" t="s">
        <v>25</v>
      </c>
      <c r="S662" s="2">
        <v>88000000</v>
      </c>
      <c r="T662" t="s">
        <v>4352</v>
      </c>
      <c r="U662" t="s">
        <v>25</v>
      </c>
    </row>
    <row r="663" spans="1:21" x14ac:dyDescent="0.25">
      <c r="A663" t="b">
        <v>0</v>
      </c>
      <c r="B663" t="s">
        <v>25</v>
      </c>
      <c r="C663" t="s">
        <v>4353</v>
      </c>
      <c r="F663">
        <v>1</v>
      </c>
      <c r="G663">
        <v>1</v>
      </c>
      <c r="H663">
        <v>2</v>
      </c>
      <c r="I663" t="s">
        <v>582</v>
      </c>
      <c r="J663" t="s">
        <v>4354</v>
      </c>
      <c r="K663">
        <v>0</v>
      </c>
      <c r="L663" s="1">
        <v>136767023873</v>
      </c>
      <c r="M663" t="s">
        <v>25</v>
      </c>
      <c r="N663" t="s">
        <v>188</v>
      </c>
      <c r="O663" t="s">
        <v>25</v>
      </c>
      <c r="P663" t="s">
        <v>188</v>
      </c>
      <c r="R663" s="2">
        <v>1600000</v>
      </c>
      <c r="S663" s="2">
        <v>2500000</v>
      </c>
      <c r="T663" t="s">
        <v>4355</v>
      </c>
      <c r="U663" t="s">
        <v>25</v>
      </c>
    </row>
    <row r="664" spans="1:21" x14ac:dyDescent="0.25">
      <c r="A664" t="b">
        <v>0</v>
      </c>
      <c r="B664" t="s">
        <v>25</v>
      </c>
      <c r="C664" t="s">
        <v>4356</v>
      </c>
      <c r="D664" t="s">
        <v>1964</v>
      </c>
      <c r="F664">
        <v>1</v>
      </c>
      <c r="G664">
        <v>1</v>
      </c>
      <c r="H664">
        <v>2</v>
      </c>
      <c r="I664" t="s">
        <v>299</v>
      </c>
      <c r="J664" t="s">
        <v>4357</v>
      </c>
      <c r="K664">
        <v>0</v>
      </c>
      <c r="L664" s="1">
        <v>125262216671</v>
      </c>
      <c r="M664" t="s">
        <v>188</v>
      </c>
      <c r="N664" t="s">
        <v>25</v>
      </c>
      <c r="O664" t="s">
        <v>188</v>
      </c>
      <c r="P664" t="s">
        <v>25</v>
      </c>
      <c r="R664" s="2">
        <v>2100000</v>
      </c>
      <c r="S664" s="2">
        <v>3500000</v>
      </c>
      <c r="T664" t="s">
        <v>4358</v>
      </c>
      <c r="U664" t="s">
        <v>25</v>
      </c>
    </row>
    <row r="665" spans="1:21" x14ac:dyDescent="0.25">
      <c r="A665" t="b">
        <v>0</v>
      </c>
      <c r="B665" t="s">
        <v>25</v>
      </c>
      <c r="C665" t="s">
        <v>4359</v>
      </c>
      <c r="D665" t="s">
        <v>2059</v>
      </c>
      <c r="F665">
        <v>1</v>
      </c>
      <c r="G665">
        <v>1</v>
      </c>
      <c r="H665">
        <v>1</v>
      </c>
      <c r="I665" t="s">
        <v>165</v>
      </c>
      <c r="J665" t="s">
        <v>4360</v>
      </c>
      <c r="K665">
        <v>1</v>
      </c>
      <c r="L665" s="1">
        <v>171088096013</v>
      </c>
      <c r="M665" t="s">
        <v>424</v>
      </c>
      <c r="N665" t="s">
        <v>25</v>
      </c>
      <c r="O665" t="s">
        <v>424</v>
      </c>
      <c r="P665" t="s">
        <v>25</v>
      </c>
      <c r="Q665" t="s">
        <v>2061</v>
      </c>
      <c r="S665" s="2">
        <v>1200000</v>
      </c>
      <c r="T665" t="s">
        <v>4361</v>
      </c>
      <c r="U665" t="s">
        <v>25</v>
      </c>
    </row>
    <row r="666" spans="1:21" x14ac:dyDescent="0.25">
      <c r="A666" t="b">
        <v>0</v>
      </c>
      <c r="B666" t="s">
        <v>25</v>
      </c>
      <c r="C666" t="s">
        <v>4362</v>
      </c>
      <c r="D666" t="s">
        <v>1964</v>
      </c>
      <c r="F666">
        <v>1</v>
      </c>
      <c r="G666">
        <v>1</v>
      </c>
      <c r="H666">
        <v>1</v>
      </c>
      <c r="I666" t="s">
        <v>177</v>
      </c>
      <c r="J666" t="s">
        <v>4363</v>
      </c>
      <c r="K666">
        <v>0</v>
      </c>
      <c r="L666" s="1">
        <v>125161032406</v>
      </c>
      <c r="M666" t="s">
        <v>25</v>
      </c>
      <c r="N666" t="s">
        <v>424</v>
      </c>
      <c r="O666" t="s">
        <v>25</v>
      </c>
      <c r="P666" t="s">
        <v>424</v>
      </c>
      <c r="R666" s="2">
        <v>13000000</v>
      </c>
      <c r="T666" t="s">
        <v>4364</v>
      </c>
      <c r="U666" t="s">
        <v>25</v>
      </c>
    </row>
    <row r="667" spans="1:21" x14ac:dyDescent="0.25">
      <c r="A667" t="b">
        <v>0</v>
      </c>
      <c r="B667" t="s">
        <v>25</v>
      </c>
      <c r="C667" t="s">
        <v>4365</v>
      </c>
      <c r="D667" t="s">
        <v>1964</v>
      </c>
      <c r="F667">
        <v>1</v>
      </c>
      <c r="G667">
        <v>1</v>
      </c>
      <c r="H667">
        <v>1</v>
      </c>
      <c r="I667" t="s">
        <v>225</v>
      </c>
      <c r="J667" t="s">
        <v>4366</v>
      </c>
      <c r="K667">
        <v>0</v>
      </c>
      <c r="L667" s="1">
        <v>115560176562</v>
      </c>
      <c r="M667" t="s">
        <v>25</v>
      </c>
      <c r="N667" t="s">
        <v>424</v>
      </c>
      <c r="O667" t="s">
        <v>25</v>
      </c>
      <c r="P667" t="s">
        <v>424</v>
      </c>
      <c r="R667" s="2">
        <v>9200000</v>
      </c>
      <c r="T667" t="s">
        <v>4364</v>
      </c>
      <c r="U667" t="s">
        <v>25</v>
      </c>
    </row>
    <row r="668" spans="1:21" x14ac:dyDescent="0.25">
      <c r="A668" t="b">
        <v>0</v>
      </c>
      <c r="B668" t="s">
        <v>25</v>
      </c>
      <c r="C668" t="s">
        <v>3362</v>
      </c>
      <c r="D668" t="s">
        <v>1964</v>
      </c>
      <c r="F668">
        <v>1</v>
      </c>
      <c r="G668">
        <v>1</v>
      </c>
      <c r="H668">
        <v>2</v>
      </c>
      <c r="I668" t="s">
        <v>154</v>
      </c>
      <c r="J668" t="s">
        <v>3363</v>
      </c>
      <c r="K668">
        <v>0</v>
      </c>
      <c r="L668" s="1">
        <v>96154654224</v>
      </c>
      <c r="M668" t="s">
        <v>25</v>
      </c>
      <c r="N668" t="s">
        <v>188</v>
      </c>
      <c r="O668" t="s">
        <v>25</v>
      </c>
      <c r="P668" t="s">
        <v>188</v>
      </c>
      <c r="R668" s="2">
        <v>1600000000</v>
      </c>
      <c r="S668" s="2">
        <v>1700000000</v>
      </c>
      <c r="T668" t="s">
        <v>4367</v>
      </c>
      <c r="U668" t="s">
        <v>25</v>
      </c>
    </row>
    <row r="669" spans="1:21" x14ac:dyDescent="0.25">
      <c r="A669" t="b">
        <v>0</v>
      </c>
      <c r="B669" t="s">
        <v>25</v>
      </c>
      <c r="C669" t="s">
        <v>4368</v>
      </c>
      <c r="D669" t="s">
        <v>2220</v>
      </c>
      <c r="E669" t="s">
        <v>4369</v>
      </c>
      <c r="F669">
        <v>1</v>
      </c>
      <c r="G669">
        <v>1</v>
      </c>
      <c r="H669">
        <v>2</v>
      </c>
      <c r="I669" t="s">
        <v>417</v>
      </c>
      <c r="J669" t="s">
        <v>4370</v>
      </c>
      <c r="K669">
        <v>0</v>
      </c>
      <c r="L669" s="1">
        <v>120760657617</v>
      </c>
      <c r="M669" t="s">
        <v>25</v>
      </c>
      <c r="N669" t="s">
        <v>25</v>
      </c>
      <c r="O669" t="s">
        <v>25</v>
      </c>
      <c r="P669" t="s">
        <v>25</v>
      </c>
      <c r="R669" s="2">
        <v>17000000</v>
      </c>
      <c r="S669" s="2">
        <v>21000000</v>
      </c>
      <c r="T669" t="s">
        <v>4371</v>
      </c>
      <c r="U669" t="s">
        <v>25</v>
      </c>
    </row>
    <row r="670" spans="1:21" x14ac:dyDescent="0.25">
      <c r="A670" t="b">
        <v>0</v>
      </c>
      <c r="B670" t="s">
        <v>25</v>
      </c>
      <c r="C670" t="s">
        <v>3855</v>
      </c>
      <c r="D670" t="s">
        <v>4372</v>
      </c>
      <c r="F670">
        <v>1</v>
      </c>
      <c r="G670">
        <v>1</v>
      </c>
      <c r="H670">
        <v>5</v>
      </c>
      <c r="I670" t="s">
        <v>23</v>
      </c>
      <c r="J670" t="s">
        <v>3857</v>
      </c>
      <c r="K670">
        <v>4</v>
      </c>
      <c r="L670" s="1">
        <v>169894249861</v>
      </c>
      <c r="M670" t="s">
        <v>188</v>
      </c>
      <c r="N670" t="s">
        <v>25</v>
      </c>
      <c r="O670" t="s">
        <v>188</v>
      </c>
      <c r="P670" t="s">
        <v>25</v>
      </c>
      <c r="Q670" t="s">
        <v>4373</v>
      </c>
      <c r="R670" s="2">
        <v>13000000</v>
      </c>
      <c r="S670" s="2">
        <v>17000000</v>
      </c>
      <c r="T670" t="s">
        <v>4371</v>
      </c>
      <c r="U670" t="s">
        <v>25</v>
      </c>
    </row>
    <row r="671" spans="1:21" x14ac:dyDescent="0.25">
      <c r="A671" t="b">
        <v>0</v>
      </c>
      <c r="B671" t="s">
        <v>25</v>
      </c>
      <c r="C671" t="s">
        <v>4374</v>
      </c>
      <c r="D671" t="s">
        <v>4375</v>
      </c>
      <c r="F671">
        <v>1</v>
      </c>
      <c r="G671">
        <v>1</v>
      </c>
      <c r="H671">
        <v>4</v>
      </c>
      <c r="I671" t="s">
        <v>23</v>
      </c>
      <c r="J671" t="s">
        <v>4376</v>
      </c>
      <c r="K671">
        <v>5</v>
      </c>
      <c r="L671" s="1">
        <v>212219066788</v>
      </c>
      <c r="M671" t="s">
        <v>188</v>
      </c>
      <c r="N671" t="s">
        <v>25</v>
      </c>
      <c r="O671" t="s">
        <v>188</v>
      </c>
      <c r="P671" t="s">
        <v>25</v>
      </c>
      <c r="Q671" t="s">
        <v>4377</v>
      </c>
      <c r="R671" s="2">
        <v>300000</v>
      </c>
      <c r="S671" s="2">
        <v>16000000</v>
      </c>
      <c r="T671" t="s">
        <v>4378</v>
      </c>
      <c r="U671" t="s">
        <v>25</v>
      </c>
    </row>
    <row r="672" spans="1:21" x14ac:dyDescent="0.25">
      <c r="A672" t="b">
        <v>0</v>
      </c>
      <c r="B672" t="s">
        <v>25</v>
      </c>
      <c r="C672" t="s">
        <v>4379</v>
      </c>
      <c r="D672" t="s">
        <v>4380</v>
      </c>
      <c r="F672">
        <v>9</v>
      </c>
      <c r="G672">
        <v>12</v>
      </c>
      <c r="H672">
        <v>3</v>
      </c>
      <c r="I672" t="s">
        <v>2862</v>
      </c>
      <c r="J672" t="s">
        <v>4381</v>
      </c>
      <c r="K672">
        <v>4</v>
      </c>
      <c r="L672" s="1">
        <v>147577403638</v>
      </c>
      <c r="M672" t="s">
        <v>188</v>
      </c>
      <c r="N672" t="s">
        <v>25</v>
      </c>
      <c r="O672" t="s">
        <v>188</v>
      </c>
      <c r="P672" t="s">
        <v>25</v>
      </c>
      <c r="Q672" t="s">
        <v>4382</v>
      </c>
      <c r="R672" s="2">
        <v>18000000</v>
      </c>
      <c r="S672" s="2">
        <v>22000000</v>
      </c>
      <c r="T672" t="s">
        <v>4383</v>
      </c>
      <c r="U672" t="s">
        <v>25</v>
      </c>
    </row>
    <row r="673" spans="1:21" x14ac:dyDescent="0.25">
      <c r="A673" t="b">
        <v>0</v>
      </c>
      <c r="B673" t="s">
        <v>25</v>
      </c>
      <c r="C673" t="s">
        <v>4384</v>
      </c>
      <c r="D673" t="s">
        <v>4385</v>
      </c>
      <c r="F673">
        <v>1</v>
      </c>
      <c r="G673">
        <v>1</v>
      </c>
      <c r="H673">
        <v>1</v>
      </c>
      <c r="I673" t="s">
        <v>252</v>
      </c>
      <c r="J673" t="s">
        <v>4386</v>
      </c>
      <c r="K673">
        <v>2</v>
      </c>
      <c r="L673" s="1">
        <v>129469024677</v>
      </c>
      <c r="M673" t="s">
        <v>25</v>
      </c>
      <c r="N673" t="s">
        <v>424</v>
      </c>
      <c r="O673" t="s">
        <v>25</v>
      </c>
      <c r="P673" t="s">
        <v>424</v>
      </c>
      <c r="Q673" t="s">
        <v>4387</v>
      </c>
      <c r="R673" s="2">
        <v>26000000</v>
      </c>
      <c r="T673" t="s">
        <v>4388</v>
      </c>
      <c r="U673" t="s">
        <v>25</v>
      </c>
    </row>
    <row r="674" spans="1:21" x14ac:dyDescent="0.25">
      <c r="A674" t="b">
        <v>0</v>
      </c>
      <c r="B674" t="s">
        <v>25</v>
      </c>
      <c r="C674" t="s">
        <v>4389</v>
      </c>
      <c r="D674" t="s">
        <v>4390</v>
      </c>
      <c r="F674">
        <v>1</v>
      </c>
      <c r="G674">
        <v>1</v>
      </c>
      <c r="H674">
        <v>2</v>
      </c>
      <c r="I674" t="s">
        <v>192</v>
      </c>
      <c r="J674" t="s">
        <v>4391</v>
      </c>
      <c r="K674">
        <v>2</v>
      </c>
      <c r="L674" s="1">
        <v>113971467069</v>
      </c>
      <c r="M674" t="s">
        <v>188</v>
      </c>
      <c r="N674" t="s">
        <v>25</v>
      </c>
      <c r="O674" t="s">
        <v>188</v>
      </c>
      <c r="P674" t="s">
        <v>25</v>
      </c>
      <c r="Q674" t="s">
        <v>4392</v>
      </c>
      <c r="R674" s="2">
        <v>54000000</v>
      </c>
      <c r="S674" s="2">
        <v>63000000</v>
      </c>
      <c r="T674" t="s">
        <v>4393</v>
      </c>
      <c r="U674" t="s">
        <v>25</v>
      </c>
    </row>
    <row r="675" spans="1:21" x14ac:dyDescent="0.25">
      <c r="A675" t="b">
        <v>0</v>
      </c>
      <c r="B675" t="s">
        <v>25</v>
      </c>
      <c r="C675" t="s">
        <v>4394</v>
      </c>
      <c r="D675" t="s">
        <v>2115</v>
      </c>
      <c r="F675">
        <v>1</v>
      </c>
      <c r="G675">
        <v>1</v>
      </c>
      <c r="H675">
        <v>2</v>
      </c>
      <c r="I675" t="s">
        <v>151</v>
      </c>
      <c r="J675" t="s">
        <v>4395</v>
      </c>
      <c r="K675">
        <v>1</v>
      </c>
      <c r="L675" s="1">
        <v>114461093359</v>
      </c>
      <c r="M675" t="s">
        <v>25</v>
      </c>
      <c r="N675" t="s">
        <v>188</v>
      </c>
      <c r="O675" t="s">
        <v>25</v>
      </c>
      <c r="P675" t="s">
        <v>188</v>
      </c>
      <c r="Q675" t="s">
        <v>2117</v>
      </c>
      <c r="R675" s="2">
        <v>7600000</v>
      </c>
      <c r="S675" s="2">
        <v>9800000</v>
      </c>
      <c r="T675" t="s">
        <v>4396</v>
      </c>
      <c r="U675" t="s">
        <v>25</v>
      </c>
    </row>
    <row r="676" spans="1:21" x14ac:dyDescent="0.25">
      <c r="A676" t="b">
        <v>0</v>
      </c>
      <c r="B676" t="s">
        <v>25</v>
      </c>
      <c r="C676" t="s">
        <v>4397</v>
      </c>
      <c r="D676" t="s">
        <v>2620</v>
      </c>
      <c r="F676">
        <v>1</v>
      </c>
      <c r="G676">
        <v>1</v>
      </c>
      <c r="H676">
        <v>7</v>
      </c>
      <c r="I676" t="s">
        <v>23</v>
      </c>
      <c r="J676" t="s">
        <v>4398</v>
      </c>
      <c r="K676">
        <v>5</v>
      </c>
      <c r="L676" s="1">
        <v>184203712748</v>
      </c>
      <c r="M676" t="s">
        <v>188</v>
      </c>
      <c r="N676" t="s">
        <v>25</v>
      </c>
      <c r="O676" t="s">
        <v>188</v>
      </c>
      <c r="P676" t="s">
        <v>25</v>
      </c>
      <c r="Q676" t="s">
        <v>4399</v>
      </c>
      <c r="R676" s="2">
        <v>1900000</v>
      </c>
      <c r="S676" s="2">
        <v>1500000</v>
      </c>
      <c r="T676" t="s">
        <v>4400</v>
      </c>
      <c r="U676" t="s">
        <v>25</v>
      </c>
    </row>
    <row r="677" spans="1:21" x14ac:dyDescent="0.25">
      <c r="A677" t="b">
        <v>0</v>
      </c>
      <c r="B677" t="s">
        <v>25</v>
      </c>
      <c r="C677" t="s">
        <v>4401</v>
      </c>
      <c r="D677" t="s">
        <v>4402</v>
      </c>
      <c r="E677" t="s">
        <v>4403</v>
      </c>
      <c r="F677">
        <v>1</v>
      </c>
      <c r="G677">
        <v>1</v>
      </c>
      <c r="H677">
        <v>2</v>
      </c>
      <c r="I677" t="s">
        <v>60</v>
      </c>
      <c r="J677" t="s">
        <v>4404</v>
      </c>
      <c r="K677">
        <v>2</v>
      </c>
      <c r="L677" s="1">
        <v>166092684802</v>
      </c>
      <c r="M677" t="s">
        <v>424</v>
      </c>
      <c r="N677" t="s">
        <v>25</v>
      </c>
      <c r="O677" t="s">
        <v>424</v>
      </c>
      <c r="P677" t="s">
        <v>25</v>
      </c>
      <c r="Q677" t="s">
        <v>4405</v>
      </c>
      <c r="S677" s="2">
        <v>920000</v>
      </c>
      <c r="T677" t="s">
        <v>4406</v>
      </c>
      <c r="U677" t="s">
        <v>25</v>
      </c>
    </row>
    <row r="678" spans="1:21" x14ac:dyDescent="0.25">
      <c r="A678" t="b">
        <v>0</v>
      </c>
      <c r="B678" t="s">
        <v>25</v>
      </c>
      <c r="C678" t="s">
        <v>4407</v>
      </c>
      <c r="D678" t="s">
        <v>1964</v>
      </c>
      <c r="F678">
        <v>1</v>
      </c>
      <c r="G678">
        <v>1</v>
      </c>
      <c r="H678">
        <v>1</v>
      </c>
      <c r="I678" t="s">
        <v>210</v>
      </c>
      <c r="J678" t="s">
        <v>4408</v>
      </c>
      <c r="K678">
        <v>0</v>
      </c>
      <c r="L678" s="1">
        <v>290034053066</v>
      </c>
      <c r="M678" t="s">
        <v>424</v>
      </c>
      <c r="N678" t="s">
        <v>25</v>
      </c>
      <c r="O678" t="s">
        <v>424</v>
      </c>
      <c r="P678" t="s">
        <v>25</v>
      </c>
      <c r="S678" s="2">
        <v>500000</v>
      </c>
      <c r="T678" t="s">
        <v>4409</v>
      </c>
      <c r="U678" t="s">
        <v>25</v>
      </c>
    </row>
    <row r="679" spans="1:21" x14ac:dyDescent="0.25">
      <c r="A679" t="b">
        <v>0</v>
      </c>
      <c r="B679" t="s">
        <v>25</v>
      </c>
      <c r="C679" t="s">
        <v>4410</v>
      </c>
      <c r="D679" t="s">
        <v>2029</v>
      </c>
      <c r="E679" t="s">
        <v>4411</v>
      </c>
      <c r="F679">
        <v>1</v>
      </c>
      <c r="G679">
        <v>1</v>
      </c>
      <c r="H679">
        <v>4</v>
      </c>
      <c r="I679" t="s">
        <v>405</v>
      </c>
      <c r="J679" t="s">
        <v>4412</v>
      </c>
      <c r="K679">
        <v>3</v>
      </c>
      <c r="L679" s="1">
        <v>133078414741</v>
      </c>
      <c r="M679" t="s">
        <v>188</v>
      </c>
      <c r="N679" t="s">
        <v>25</v>
      </c>
      <c r="O679" t="s">
        <v>188</v>
      </c>
      <c r="P679" t="s">
        <v>25</v>
      </c>
      <c r="Q679" t="s">
        <v>4413</v>
      </c>
      <c r="R679" s="2">
        <v>3300000</v>
      </c>
      <c r="S679" s="2">
        <v>4400000</v>
      </c>
      <c r="T679" t="s">
        <v>4414</v>
      </c>
      <c r="U679" t="s">
        <v>25</v>
      </c>
    </row>
    <row r="680" spans="1:21" x14ac:dyDescent="0.25">
      <c r="A680" t="b">
        <v>0</v>
      </c>
      <c r="B680" t="s">
        <v>25</v>
      </c>
      <c r="C680" t="s">
        <v>4415</v>
      </c>
      <c r="D680" t="s">
        <v>1964</v>
      </c>
      <c r="F680">
        <v>1</v>
      </c>
      <c r="G680">
        <v>2</v>
      </c>
      <c r="H680">
        <v>2</v>
      </c>
      <c r="I680" t="s">
        <v>719</v>
      </c>
      <c r="J680" t="s">
        <v>4416</v>
      </c>
      <c r="K680">
        <v>0</v>
      </c>
      <c r="L680" s="1">
        <v>141866588181</v>
      </c>
      <c r="M680" t="s">
        <v>25</v>
      </c>
      <c r="N680" t="s">
        <v>188</v>
      </c>
      <c r="O680" t="s">
        <v>25</v>
      </c>
      <c r="P680" t="s">
        <v>188</v>
      </c>
      <c r="R680" s="2">
        <v>4600000</v>
      </c>
      <c r="S680" s="2">
        <v>5900000</v>
      </c>
      <c r="T680" t="s">
        <v>4417</v>
      </c>
      <c r="U680" t="s">
        <v>25</v>
      </c>
    </row>
    <row r="681" spans="1:21" x14ac:dyDescent="0.25">
      <c r="A681" t="b">
        <v>0</v>
      </c>
      <c r="B681" t="s">
        <v>25</v>
      </c>
      <c r="C681" t="s">
        <v>4418</v>
      </c>
      <c r="D681" t="s">
        <v>2442</v>
      </c>
      <c r="F681">
        <v>1</v>
      </c>
      <c r="G681">
        <v>1</v>
      </c>
      <c r="H681">
        <v>2</v>
      </c>
      <c r="I681" t="s">
        <v>247</v>
      </c>
      <c r="J681" t="s">
        <v>4419</v>
      </c>
      <c r="K681">
        <v>1</v>
      </c>
      <c r="L681" s="1">
        <v>164490678099</v>
      </c>
      <c r="M681" t="s">
        <v>188</v>
      </c>
      <c r="N681" t="s">
        <v>25</v>
      </c>
      <c r="O681" t="s">
        <v>188</v>
      </c>
      <c r="P681" t="s">
        <v>25</v>
      </c>
      <c r="Q681" t="s">
        <v>2444</v>
      </c>
      <c r="R681" s="2">
        <v>14000000</v>
      </c>
      <c r="S681" s="2">
        <v>17000000</v>
      </c>
      <c r="T681" t="s">
        <v>4420</v>
      </c>
      <c r="U681" t="s">
        <v>25</v>
      </c>
    </row>
    <row r="682" spans="1:21" x14ac:dyDescent="0.25">
      <c r="A682" t="b">
        <v>0</v>
      </c>
      <c r="B682" t="s">
        <v>25</v>
      </c>
      <c r="C682" t="s">
        <v>4421</v>
      </c>
      <c r="D682" t="s">
        <v>3980</v>
      </c>
      <c r="F682">
        <v>1</v>
      </c>
      <c r="G682">
        <v>1</v>
      </c>
      <c r="H682">
        <v>2</v>
      </c>
      <c r="I682" t="s">
        <v>128</v>
      </c>
      <c r="J682" t="s">
        <v>4422</v>
      </c>
      <c r="K682">
        <v>2</v>
      </c>
      <c r="L682" s="1">
        <v>143671685535</v>
      </c>
      <c r="M682" t="s">
        <v>188</v>
      </c>
      <c r="N682" t="s">
        <v>25</v>
      </c>
      <c r="O682" t="s">
        <v>188</v>
      </c>
      <c r="P682" t="s">
        <v>25</v>
      </c>
      <c r="Q682" t="s">
        <v>3982</v>
      </c>
      <c r="R682" s="2">
        <v>6700000</v>
      </c>
      <c r="S682" s="2">
        <v>7100000</v>
      </c>
      <c r="T682" t="s">
        <v>4423</v>
      </c>
      <c r="U682" t="s">
        <v>25</v>
      </c>
    </row>
    <row r="683" spans="1:21" x14ac:dyDescent="0.25">
      <c r="A683" t="b">
        <v>0</v>
      </c>
      <c r="B683" t="s">
        <v>25</v>
      </c>
      <c r="C683" t="s">
        <v>2204</v>
      </c>
      <c r="D683" t="s">
        <v>4424</v>
      </c>
      <c r="F683">
        <v>2</v>
      </c>
      <c r="G683">
        <v>2</v>
      </c>
      <c r="H683">
        <v>1</v>
      </c>
      <c r="I683" t="s">
        <v>2054</v>
      </c>
      <c r="J683" t="s">
        <v>2206</v>
      </c>
      <c r="K683">
        <v>3</v>
      </c>
      <c r="L683" s="1">
        <v>147871216381</v>
      </c>
      <c r="M683" t="s">
        <v>424</v>
      </c>
      <c r="N683" t="s">
        <v>25</v>
      </c>
      <c r="O683" t="s">
        <v>424</v>
      </c>
      <c r="P683" t="s">
        <v>25</v>
      </c>
      <c r="Q683" t="s">
        <v>4425</v>
      </c>
      <c r="S683" s="2">
        <v>5100000</v>
      </c>
      <c r="T683" t="s">
        <v>4426</v>
      </c>
      <c r="U683" t="s">
        <v>25</v>
      </c>
    </row>
    <row r="684" spans="1:21" x14ac:dyDescent="0.25">
      <c r="A684" t="b">
        <v>0</v>
      </c>
      <c r="B684" t="s">
        <v>25</v>
      </c>
      <c r="C684" t="s">
        <v>4427</v>
      </c>
      <c r="D684" t="s">
        <v>1964</v>
      </c>
      <c r="F684">
        <v>1</v>
      </c>
      <c r="G684">
        <v>1</v>
      </c>
      <c r="H684">
        <v>1</v>
      </c>
      <c r="I684" t="s">
        <v>807</v>
      </c>
      <c r="J684" t="s">
        <v>4428</v>
      </c>
      <c r="K684">
        <v>0</v>
      </c>
      <c r="L684" s="1">
        <v>136861786903</v>
      </c>
      <c r="M684" t="s">
        <v>25</v>
      </c>
      <c r="N684" t="s">
        <v>424</v>
      </c>
      <c r="O684" t="s">
        <v>25</v>
      </c>
      <c r="P684" t="s">
        <v>424</v>
      </c>
      <c r="R684" s="2">
        <v>2000000</v>
      </c>
      <c r="T684" t="s">
        <v>809</v>
      </c>
      <c r="U684" t="s">
        <v>25</v>
      </c>
    </row>
    <row r="685" spans="1:21" x14ac:dyDescent="0.25">
      <c r="A685" t="b">
        <v>0</v>
      </c>
      <c r="B685" t="s">
        <v>25</v>
      </c>
      <c r="C685" t="s">
        <v>4429</v>
      </c>
      <c r="D685" t="s">
        <v>2476</v>
      </c>
      <c r="E685" t="s">
        <v>4430</v>
      </c>
      <c r="F685">
        <v>1</v>
      </c>
      <c r="G685">
        <v>1</v>
      </c>
      <c r="H685">
        <v>3</v>
      </c>
      <c r="I685" t="s">
        <v>340</v>
      </c>
      <c r="J685" t="s">
        <v>4431</v>
      </c>
      <c r="K685">
        <v>3</v>
      </c>
      <c r="L685" s="1">
        <v>156482171451</v>
      </c>
      <c r="M685" t="s">
        <v>424</v>
      </c>
      <c r="N685" t="s">
        <v>25</v>
      </c>
      <c r="O685" t="s">
        <v>424</v>
      </c>
      <c r="P685" t="s">
        <v>25</v>
      </c>
      <c r="Q685" t="s">
        <v>4432</v>
      </c>
      <c r="S685" s="2">
        <v>900000</v>
      </c>
      <c r="T685" t="s">
        <v>4433</v>
      </c>
      <c r="U685" t="s">
        <v>25</v>
      </c>
    </row>
    <row r="686" spans="1:21" x14ac:dyDescent="0.25">
      <c r="A686" t="b">
        <v>0</v>
      </c>
      <c r="B686" t="s">
        <v>25</v>
      </c>
      <c r="C686" t="s">
        <v>4434</v>
      </c>
      <c r="D686" t="s">
        <v>4435</v>
      </c>
      <c r="F686">
        <v>1</v>
      </c>
      <c r="G686">
        <v>1</v>
      </c>
      <c r="H686">
        <v>2</v>
      </c>
      <c r="I686" t="s">
        <v>497</v>
      </c>
      <c r="J686" t="s">
        <v>4436</v>
      </c>
      <c r="K686">
        <v>2</v>
      </c>
      <c r="L686" s="1">
        <v>146372775438</v>
      </c>
      <c r="M686" t="s">
        <v>188</v>
      </c>
      <c r="N686" t="s">
        <v>25</v>
      </c>
      <c r="O686" t="s">
        <v>188</v>
      </c>
      <c r="P686" t="s">
        <v>25</v>
      </c>
      <c r="Q686" t="s">
        <v>4437</v>
      </c>
      <c r="R686" s="2">
        <v>8600000</v>
      </c>
      <c r="S686" s="2">
        <v>10000000</v>
      </c>
      <c r="T686" t="s">
        <v>4438</v>
      </c>
      <c r="U686" t="s">
        <v>25</v>
      </c>
    </row>
    <row r="687" spans="1:21" x14ac:dyDescent="0.25">
      <c r="A687" t="b">
        <v>0</v>
      </c>
      <c r="B687" t="s">
        <v>25</v>
      </c>
      <c r="C687" t="s">
        <v>4439</v>
      </c>
      <c r="D687" t="s">
        <v>1964</v>
      </c>
      <c r="F687">
        <v>1</v>
      </c>
      <c r="G687">
        <v>1</v>
      </c>
      <c r="H687">
        <v>1</v>
      </c>
      <c r="I687" t="s">
        <v>124</v>
      </c>
      <c r="J687" t="s">
        <v>4440</v>
      </c>
      <c r="K687">
        <v>0</v>
      </c>
      <c r="L687" s="1">
        <v>102048573283</v>
      </c>
      <c r="M687" t="s">
        <v>424</v>
      </c>
      <c r="N687" t="s">
        <v>25</v>
      </c>
      <c r="O687" t="s">
        <v>424</v>
      </c>
      <c r="P687" t="s">
        <v>25</v>
      </c>
      <c r="S687" s="2">
        <v>5600000</v>
      </c>
      <c r="T687" t="s">
        <v>4441</v>
      </c>
      <c r="U687" t="s">
        <v>25</v>
      </c>
    </row>
    <row r="688" spans="1:21" x14ac:dyDescent="0.25">
      <c r="A688" t="b">
        <v>0</v>
      </c>
      <c r="B688" t="s">
        <v>25</v>
      </c>
      <c r="C688" t="s">
        <v>4442</v>
      </c>
      <c r="D688" t="s">
        <v>4443</v>
      </c>
      <c r="E688" t="s">
        <v>4444</v>
      </c>
      <c r="F688">
        <v>1</v>
      </c>
      <c r="G688">
        <v>1</v>
      </c>
      <c r="H688">
        <v>5</v>
      </c>
      <c r="I688" t="s">
        <v>23</v>
      </c>
      <c r="J688" t="s">
        <v>4445</v>
      </c>
      <c r="K688">
        <v>4</v>
      </c>
      <c r="L688" s="1">
        <v>165791594952</v>
      </c>
      <c r="M688" t="s">
        <v>188</v>
      </c>
      <c r="N688" t="s">
        <v>25</v>
      </c>
      <c r="O688" t="s">
        <v>188</v>
      </c>
      <c r="P688" t="s">
        <v>25</v>
      </c>
      <c r="Q688" t="s">
        <v>4446</v>
      </c>
      <c r="R688" s="2">
        <v>7700000</v>
      </c>
      <c r="S688" s="2">
        <v>9200000</v>
      </c>
      <c r="T688" t="s">
        <v>4447</v>
      </c>
      <c r="U688" t="s">
        <v>25</v>
      </c>
    </row>
    <row r="689" spans="1:21" x14ac:dyDescent="0.25">
      <c r="A689" t="b">
        <v>0</v>
      </c>
      <c r="B689" t="s">
        <v>25</v>
      </c>
      <c r="C689" t="s">
        <v>4448</v>
      </c>
      <c r="D689" t="s">
        <v>1964</v>
      </c>
      <c r="F689">
        <v>1</v>
      </c>
      <c r="G689">
        <v>1</v>
      </c>
      <c r="H689">
        <v>2</v>
      </c>
      <c r="I689" t="s">
        <v>701</v>
      </c>
      <c r="J689" t="s">
        <v>4449</v>
      </c>
      <c r="K689">
        <v>0</v>
      </c>
      <c r="L689" s="1">
        <v>112057454779</v>
      </c>
      <c r="M689" t="s">
        <v>25</v>
      </c>
      <c r="N689" t="s">
        <v>25</v>
      </c>
      <c r="O689" t="s">
        <v>25</v>
      </c>
      <c r="P689" t="s">
        <v>25</v>
      </c>
      <c r="R689" s="2">
        <v>53000000</v>
      </c>
      <c r="S689" s="2">
        <v>56000000</v>
      </c>
      <c r="T689" t="s">
        <v>4450</v>
      </c>
      <c r="U689" t="s">
        <v>25</v>
      </c>
    </row>
    <row r="690" spans="1:21" x14ac:dyDescent="0.25">
      <c r="A690" t="b">
        <v>0</v>
      </c>
      <c r="B690" t="s">
        <v>25</v>
      </c>
      <c r="C690" t="s">
        <v>4451</v>
      </c>
      <c r="D690" t="s">
        <v>1964</v>
      </c>
      <c r="F690">
        <v>1</v>
      </c>
      <c r="G690">
        <v>1</v>
      </c>
      <c r="H690">
        <v>2</v>
      </c>
      <c r="I690" t="s">
        <v>216</v>
      </c>
      <c r="J690" t="s">
        <v>4452</v>
      </c>
      <c r="K690">
        <v>0</v>
      </c>
      <c r="L690" s="1">
        <v>87943190642</v>
      </c>
      <c r="M690" t="s">
        <v>25</v>
      </c>
      <c r="N690" t="s">
        <v>188</v>
      </c>
      <c r="O690" t="s">
        <v>25</v>
      </c>
      <c r="P690" t="s">
        <v>188</v>
      </c>
      <c r="R690" s="2">
        <v>10000000</v>
      </c>
      <c r="S690" s="2">
        <v>12000000</v>
      </c>
      <c r="T690" t="s">
        <v>4453</v>
      </c>
      <c r="U690" t="s">
        <v>25</v>
      </c>
    </row>
    <row r="691" spans="1:21" x14ac:dyDescent="0.25">
      <c r="A691" t="b">
        <v>0</v>
      </c>
      <c r="B691" t="s">
        <v>25</v>
      </c>
      <c r="C691" t="s">
        <v>4454</v>
      </c>
      <c r="D691" t="s">
        <v>1964</v>
      </c>
      <c r="F691">
        <v>1</v>
      </c>
      <c r="G691">
        <v>1</v>
      </c>
      <c r="H691">
        <v>1</v>
      </c>
      <c r="I691" t="s">
        <v>206</v>
      </c>
      <c r="J691" t="s">
        <v>4455</v>
      </c>
      <c r="K691">
        <v>0</v>
      </c>
      <c r="L691" s="1">
        <v>161984009818</v>
      </c>
      <c r="M691" t="s">
        <v>424</v>
      </c>
      <c r="N691" t="s">
        <v>25</v>
      </c>
      <c r="O691" t="s">
        <v>424</v>
      </c>
      <c r="P691" t="s">
        <v>25</v>
      </c>
      <c r="S691" s="2">
        <v>730000</v>
      </c>
      <c r="T691" t="s">
        <v>4456</v>
      </c>
      <c r="U691" t="s">
        <v>25</v>
      </c>
    </row>
    <row r="692" spans="1:21" x14ac:dyDescent="0.25">
      <c r="A692" t="b">
        <v>0</v>
      </c>
      <c r="B692" t="s">
        <v>25</v>
      </c>
      <c r="C692" t="s">
        <v>4457</v>
      </c>
      <c r="D692" t="s">
        <v>2566</v>
      </c>
      <c r="F692">
        <v>1</v>
      </c>
      <c r="G692">
        <v>1</v>
      </c>
      <c r="H692">
        <v>2</v>
      </c>
      <c r="I692" t="s">
        <v>213</v>
      </c>
      <c r="J692" t="s">
        <v>4458</v>
      </c>
      <c r="K692">
        <v>2</v>
      </c>
      <c r="L692" s="1">
        <v>101662512747</v>
      </c>
      <c r="M692" t="s">
        <v>25</v>
      </c>
      <c r="N692" t="s">
        <v>188</v>
      </c>
      <c r="O692" t="s">
        <v>25</v>
      </c>
      <c r="P692" t="s">
        <v>188</v>
      </c>
      <c r="Q692" t="s">
        <v>2568</v>
      </c>
      <c r="R692" s="2">
        <v>63000000</v>
      </c>
      <c r="S692" s="2">
        <v>71000000</v>
      </c>
      <c r="T692" t="s">
        <v>4459</v>
      </c>
      <c r="U692" t="s">
        <v>25</v>
      </c>
    </row>
    <row r="693" spans="1:21" x14ac:dyDescent="0.25">
      <c r="A693" t="b">
        <v>0</v>
      </c>
      <c r="B693" t="s">
        <v>25</v>
      </c>
      <c r="C693" t="s">
        <v>4460</v>
      </c>
      <c r="D693" t="s">
        <v>1964</v>
      </c>
      <c r="F693">
        <v>1</v>
      </c>
      <c r="G693">
        <v>1</v>
      </c>
      <c r="H693">
        <v>1</v>
      </c>
      <c r="I693" t="s">
        <v>271</v>
      </c>
      <c r="J693" t="s">
        <v>4461</v>
      </c>
      <c r="K693">
        <v>0</v>
      </c>
      <c r="L693" s="1">
        <v>108142934008</v>
      </c>
      <c r="M693" t="s">
        <v>25</v>
      </c>
      <c r="N693" t="s">
        <v>424</v>
      </c>
      <c r="O693" t="s">
        <v>25</v>
      </c>
      <c r="P693" t="s">
        <v>424</v>
      </c>
      <c r="R693" s="2">
        <v>2100000</v>
      </c>
      <c r="T693" t="s">
        <v>4462</v>
      </c>
      <c r="U693" t="s">
        <v>25</v>
      </c>
    </row>
    <row r="694" spans="1:21" x14ac:dyDescent="0.25">
      <c r="A694" t="b">
        <v>0</v>
      </c>
      <c r="B694" t="s">
        <v>25</v>
      </c>
      <c r="C694" t="s">
        <v>4463</v>
      </c>
      <c r="D694" t="s">
        <v>1964</v>
      </c>
      <c r="F694">
        <v>1</v>
      </c>
      <c r="G694">
        <v>1</v>
      </c>
      <c r="H694">
        <v>1</v>
      </c>
      <c r="I694" t="s">
        <v>810</v>
      </c>
      <c r="J694" t="s">
        <v>4464</v>
      </c>
      <c r="K694">
        <v>0</v>
      </c>
      <c r="L694" s="1">
        <v>121964296166</v>
      </c>
      <c r="M694" t="s">
        <v>25</v>
      </c>
      <c r="N694" t="s">
        <v>424</v>
      </c>
      <c r="O694" t="s">
        <v>25</v>
      </c>
      <c r="P694" t="s">
        <v>424</v>
      </c>
      <c r="R694" s="2">
        <v>4600000</v>
      </c>
      <c r="T694" t="s">
        <v>812</v>
      </c>
      <c r="U694" t="s">
        <v>25</v>
      </c>
    </row>
    <row r="695" spans="1:21" x14ac:dyDescent="0.25">
      <c r="A695" t="b">
        <v>0</v>
      </c>
      <c r="B695" t="s">
        <v>25</v>
      </c>
      <c r="C695" t="s">
        <v>4465</v>
      </c>
      <c r="D695" t="s">
        <v>4466</v>
      </c>
      <c r="E695" t="s">
        <v>4467</v>
      </c>
      <c r="F695">
        <v>1</v>
      </c>
      <c r="G695">
        <v>1</v>
      </c>
      <c r="H695">
        <v>1</v>
      </c>
      <c r="I695" t="s">
        <v>80</v>
      </c>
      <c r="J695" t="s">
        <v>4468</v>
      </c>
      <c r="K695">
        <v>2</v>
      </c>
      <c r="L695" s="1">
        <v>223817647264</v>
      </c>
      <c r="M695" t="s">
        <v>424</v>
      </c>
      <c r="N695" t="s">
        <v>25</v>
      </c>
      <c r="O695" t="s">
        <v>424</v>
      </c>
      <c r="P695" t="s">
        <v>25</v>
      </c>
      <c r="Q695" t="s">
        <v>4469</v>
      </c>
      <c r="S695" s="2">
        <v>2100000</v>
      </c>
      <c r="T695" t="s">
        <v>4470</v>
      </c>
      <c r="U695" t="s">
        <v>25</v>
      </c>
    </row>
    <row r="696" spans="1:21" x14ac:dyDescent="0.25">
      <c r="A696" t="b">
        <v>0</v>
      </c>
      <c r="B696" t="s">
        <v>25</v>
      </c>
      <c r="C696" t="s">
        <v>4471</v>
      </c>
      <c r="D696" t="s">
        <v>4472</v>
      </c>
      <c r="F696">
        <v>1</v>
      </c>
      <c r="G696">
        <v>1</v>
      </c>
      <c r="H696">
        <v>1</v>
      </c>
      <c r="I696" t="s">
        <v>23</v>
      </c>
      <c r="J696" t="s">
        <v>4473</v>
      </c>
      <c r="K696">
        <v>4</v>
      </c>
      <c r="L696" s="1">
        <v>162790538486</v>
      </c>
      <c r="M696" t="s">
        <v>424</v>
      </c>
      <c r="N696" t="s">
        <v>25</v>
      </c>
      <c r="O696" t="s">
        <v>424</v>
      </c>
      <c r="P696" t="s">
        <v>25</v>
      </c>
      <c r="Q696" t="s">
        <v>4474</v>
      </c>
      <c r="S696" s="2">
        <v>2000000</v>
      </c>
      <c r="T696" t="s">
        <v>4475</v>
      </c>
      <c r="U696" t="s">
        <v>25</v>
      </c>
    </row>
    <row r="697" spans="1:21" x14ac:dyDescent="0.25">
      <c r="A697" t="b">
        <v>0</v>
      </c>
      <c r="B697" t="s">
        <v>25</v>
      </c>
      <c r="C697" t="s">
        <v>4476</v>
      </c>
      <c r="D697" t="s">
        <v>4477</v>
      </c>
      <c r="F697">
        <v>1</v>
      </c>
      <c r="G697">
        <v>1</v>
      </c>
      <c r="H697">
        <v>2</v>
      </c>
      <c r="I697" t="s">
        <v>23</v>
      </c>
      <c r="J697" t="s">
        <v>4478</v>
      </c>
      <c r="K697">
        <v>3</v>
      </c>
      <c r="L697" s="1">
        <v>146785697822</v>
      </c>
      <c r="M697" t="s">
        <v>188</v>
      </c>
      <c r="N697" t="s">
        <v>25</v>
      </c>
      <c r="O697" t="s">
        <v>188</v>
      </c>
      <c r="P697" t="s">
        <v>25</v>
      </c>
      <c r="Q697" t="s">
        <v>4479</v>
      </c>
      <c r="R697" s="2">
        <v>26000000</v>
      </c>
      <c r="S697" s="2">
        <v>29000000</v>
      </c>
      <c r="T697" t="s">
        <v>4480</v>
      </c>
      <c r="U697" t="s">
        <v>25</v>
      </c>
    </row>
    <row r="698" spans="1:21" x14ac:dyDescent="0.25">
      <c r="A698" t="b">
        <v>0</v>
      </c>
      <c r="B698" t="s">
        <v>25</v>
      </c>
      <c r="C698" t="s">
        <v>4481</v>
      </c>
      <c r="D698" t="s">
        <v>1964</v>
      </c>
      <c r="F698">
        <v>1</v>
      </c>
      <c r="G698">
        <v>1</v>
      </c>
      <c r="H698">
        <v>1</v>
      </c>
      <c r="I698" t="s">
        <v>433</v>
      </c>
      <c r="J698" t="s">
        <v>4482</v>
      </c>
      <c r="K698">
        <v>0</v>
      </c>
      <c r="L698" s="1">
        <v>83346281268</v>
      </c>
      <c r="M698" t="s">
        <v>424</v>
      </c>
      <c r="N698" t="s">
        <v>25</v>
      </c>
      <c r="O698" t="s">
        <v>424</v>
      </c>
      <c r="P698" t="s">
        <v>25</v>
      </c>
      <c r="S698" s="2">
        <v>9500000</v>
      </c>
      <c r="T698" t="s">
        <v>4483</v>
      </c>
      <c r="U698" t="s">
        <v>25</v>
      </c>
    </row>
    <row r="699" spans="1:21" x14ac:dyDescent="0.25">
      <c r="A699" t="b">
        <v>0</v>
      </c>
      <c r="B699" t="s">
        <v>25</v>
      </c>
      <c r="C699" t="s">
        <v>4484</v>
      </c>
      <c r="D699" t="s">
        <v>2804</v>
      </c>
      <c r="F699">
        <v>1</v>
      </c>
      <c r="G699">
        <v>1</v>
      </c>
      <c r="H699">
        <v>2</v>
      </c>
      <c r="I699" t="s">
        <v>106</v>
      </c>
      <c r="J699" t="s">
        <v>4485</v>
      </c>
      <c r="K699">
        <v>1</v>
      </c>
      <c r="L699" s="1">
        <v>151977509814</v>
      </c>
      <c r="M699" t="s">
        <v>188</v>
      </c>
      <c r="N699" t="s">
        <v>25</v>
      </c>
      <c r="O699" t="s">
        <v>188</v>
      </c>
      <c r="P699" t="s">
        <v>25</v>
      </c>
      <c r="Q699" t="s">
        <v>2583</v>
      </c>
      <c r="R699" s="2">
        <v>650000</v>
      </c>
      <c r="S699" s="2">
        <v>1000000</v>
      </c>
      <c r="T699" t="s">
        <v>4486</v>
      </c>
      <c r="U699" t="s">
        <v>25</v>
      </c>
    </row>
    <row r="700" spans="1:21" x14ac:dyDescent="0.25">
      <c r="A700" t="b">
        <v>0</v>
      </c>
      <c r="B700" t="s">
        <v>25</v>
      </c>
      <c r="C700" t="s">
        <v>4487</v>
      </c>
      <c r="D700" t="s">
        <v>4488</v>
      </c>
      <c r="F700">
        <v>1</v>
      </c>
      <c r="G700">
        <v>1</v>
      </c>
      <c r="H700">
        <v>1</v>
      </c>
      <c r="I700" t="s">
        <v>23</v>
      </c>
      <c r="J700" t="s">
        <v>4489</v>
      </c>
      <c r="K700">
        <v>3</v>
      </c>
      <c r="L700" s="1">
        <v>186805277754</v>
      </c>
      <c r="M700" t="s">
        <v>424</v>
      </c>
      <c r="N700" t="s">
        <v>25</v>
      </c>
      <c r="O700" t="s">
        <v>424</v>
      </c>
      <c r="P700" t="s">
        <v>25</v>
      </c>
      <c r="Q700" t="s">
        <v>4490</v>
      </c>
      <c r="S700" s="2">
        <v>9000000</v>
      </c>
      <c r="T700" t="s">
        <v>814</v>
      </c>
      <c r="U700" t="s">
        <v>25</v>
      </c>
    </row>
    <row r="701" spans="1:21" x14ac:dyDescent="0.25">
      <c r="A701" t="b">
        <v>0</v>
      </c>
      <c r="B701" t="s">
        <v>25</v>
      </c>
      <c r="C701" t="s">
        <v>4491</v>
      </c>
      <c r="D701" t="s">
        <v>4492</v>
      </c>
      <c r="F701">
        <v>1</v>
      </c>
      <c r="G701">
        <v>1</v>
      </c>
      <c r="H701">
        <v>1</v>
      </c>
      <c r="I701" t="s">
        <v>60</v>
      </c>
      <c r="J701" t="s">
        <v>4493</v>
      </c>
      <c r="K701">
        <v>4</v>
      </c>
      <c r="L701" s="1">
        <v>200914298919</v>
      </c>
      <c r="M701" t="s">
        <v>424</v>
      </c>
      <c r="N701" t="s">
        <v>25</v>
      </c>
      <c r="O701" t="s">
        <v>424</v>
      </c>
      <c r="P701" t="s">
        <v>25</v>
      </c>
      <c r="Q701" t="s">
        <v>4494</v>
      </c>
      <c r="S701" s="2">
        <v>970000</v>
      </c>
      <c r="T701" t="s">
        <v>4495</v>
      </c>
      <c r="U701" t="s">
        <v>25</v>
      </c>
    </row>
    <row r="702" spans="1:21" x14ac:dyDescent="0.25">
      <c r="A702" t="b">
        <v>0</v>
      </c>
      <c r="B702" t="s">
        <v>25</v>
      </c>
      <c r="C702" t="s">
        <v>4496</v>
      </c>
      <c r="D702" t="s">
        <v>4497</v>
      </c>
      <c r="E702" t="s">
        <v>4498</v>
      </c>
      <c r="F702">
        <v>1</v>
      </c>
      <c r="G702">
        <v>1</v>
      </c>
      <c r="H702">
        <v>1</v>
      </c>
      <c r="I702" t="s">
        <v>131</v>
      </c>
      <c r="J702" t="s">
        <v>4499</v>
      </c>
      <c r="K702">
        <v>2</v>
      </c>
      <c r="L702" s="1">
        <v>153275911399</v>
      </c>
      <c r="M702" t="s">
        <v>424</v>
      </c>
      <c r="N702" t="s">
        <v>25</v>
      </c>
      <c r="O702" t="s">
        <v>424</v>
      </c>
      <c r="P702" t="s">
        <v>25</v>
      </c>
      <c r="Q702" t="s">
        <v>4500</v>
      </c>
      <c r="S702" s="2">
        <v>440000</v>
      </c>
      <c r="T702" t="s">
        <v>4501</v>
      </c>
      <c r="U702" t="s">
        <v>25</v>
      </c>
    </row>
    <row r="703" spans="1:21" x14ac:dyDescent="0.25">
      <c r="A703" t="b">
        <v>0</v>
      </c>
      <c r="B703" t="s">
        <v>25</v>
      </c>
      <c r="C703" t="s">
        <v>4502</v>
      </c>
      <c r="D703" t="s">
        <v>3267</v>
      </c>
      <c r="F703">
        <v>1</v>
      </c>
      <c r="G703">
        <v>1</v>
      </c>
      <c r="H703">
        <v>2</v>
      </c>
      <c r="I703" t="s">
        <v>60</v>
      </c>
      <c r="J703" t="s">
        <v>4503</v>
      </c>
      <c r="K703">
        <v>2</v>
      </c>
      <c r="L703" s="1">
        <v>111664117139</v>
      </c>
      <c r="M703" t="s">
        <v>188</v>
      </c>
      <c r="N703" t="s">
        <v>25</v>
      </c>
      <c r="O703" t="s">
        <v>188</v>
      </c>
      <c r="P703" t="s">
        <v>25</v>
      </c>
      <c r="Q703" t="s">
        <v>3270</v>
      </c>
      <c r="R703" s="2">
        <v>29000000</v>
      </c>
      <c r="S703" s="2">
        <v>36000000</v>
      </c>
      <c r="T703" t="s">
        <v>4504</v>
      </c>
      <c r="U703" t="s">
        <v>25</v>
      </c>
    </row>
    <row r="704" spans="1:21" x14ac:dyDescent="0.25">
      <c r="A704" t="b">
        <v>0</v>
      </c>
      <c r="B704" t="s">
        <v>25</v>
      </c>
      <c r="C704" t="s">
        <v>4505</v>
      </c>
      <c r="D704" t="s">
        <v>1964</v>
      </c>
      <c r="F704">
        <v>1</v>
      </c>
      <c r="G704">
        <v>1</v>
      </c>
      <c r="H704">
        <v>2</v>
      </c>
      <c r="I704" t="s">
        <v>124</v>
      </c>
      <c r="J704" t="s">
        <v>4506</v>
      </c>
      <c r="K704">
        <v>0</v>
      </c>
      <c r="L704" s="1">
        <v>140767638698</v>
      </c>
      <c r="M704" t="s">
        <v>25</v>
      </c>
      <c r="N704" t="s">
        <v>188</v>
      </c>
      <c r="O704" t="s">
        <v>25</v>
      </c>
      <c r="P704" t="s">
        <v>188</v>
      </c>
      <c r="R704" s="2">
        <v>3500000</v>
      </c>
      <c r="S704" s="2">
        <v>5400000</v>
      </c>
      <c r="T704" t="s">
        <v>4507</v>
      </c>
      <c r="U704" t="s">
        <v>25</v>
      </c>
    </row>
    <row r="705" spans="1:21" x14ac:dyDescent="0.25">
      <c r="A705" t="b">
        <v>0</v>
      </c>
      <c r="B705" t="s">
        <v>25</v>
      </c>
      <c r="C705" t="s">
        <v>4508</v>
      </c>
      <c r="D705" t="s">
        <v>1964</v>
      </c>
      <c r="F705">
        <v>1</v>
      </c>
      <c r="G705">
        <v>1</v>
      </c>
      <c r="H705">
        <v>3</v>
      </c>
      <c r="I705" t="s">
        <v>73</v>
      </c>
      <c r="J705" t="s">
        <v>4509</v>
      </c>
      <c r="K705">
        <v>0</v>
      </c>
      <c r="L705" s="1">
        <v>215008765792</v>
      </c>
      <c r="M705" t="s">
        <v>188</v>
      </c>
      <c r="N705" t="s">
        <v>25</v>
      </c>
      <c r="O705" t="s">
        <v>188</v>
      </c>
      <c r="P705" t="s">
        <v>25</v>
      </c>
      <c r="R705" s="2">
        <v>610000</v>
      </c>
      <c r="S705" s="2">
        <v>2000000</v>
      </c>
      <c r="T705" t="s">
        <v>4510</v>
      </c>
      <c r="U705" t="s">
        <v>25</v>
      </c>
    </row>
    <row r="706" spans="1:21" x14ac:dyDescent="0.25">
      <c r="A706" t="b">
        <v>0</v>
      </c>
      <c r="B706" t="s">
        <v>25</v>
      </c>
      <c r="C706" t="s">
        <v>4511</v>
      </c>
      <c r="D706" t="s">
        <v>3734</v>
      </c>
      <c r="F706">
        <v>1</v>
      </c>
      <c r="G706">
        <v>1</v>
      </c>
      <c r="H706">
        <v>2</v>
      </c>
      <c r="I706" t="s">
        <v>60</v>
      </c>
      <c r="J706" t="s">
        <v>4512</v>
      </c>
      <c r="K706">
        <v>4</v>
      </c>
      <c r="L706" s="1">
        <v>1541904991</v>
      </c>
      <c r="M706" t="s">
        <v>188</v>
      </c>
      <c r="N706" t="s">
        <v>25</v>
      </c>
      <c r="O706" t="s">
        <v>188</v>
      </c>
      <c r="P706" t="s">
        <v>25</v>
      </c>
      <c r="Q706" t="s">
        <v>4513</v>
      </c>
      <c r="R706" s="2">
        <v>4500000</v>
      </c>
      <c r="S706" s="2">
        <v>5800000</v>
      </c>
      <c r="T706" t="s">
        <v>4514</v>
      </c>
      <c r="U706" t="s">
        <v>25</v>
      </c>
    </row>
    <row r="707" spans="1:21" x14ac:dyDescent="0.25">
      <c r="A707" t="b">
        <v>0</v>
      </c>
      <c r="B707" t="s">
        <v>25</v>
      </c>
      <c r="C707" t="s">
        <v>4515</v>
      </c>
      <c r="D707" t="s">
        <v>1964</v>
      </c>
      <c r="F707">
        <v>1</v>
      </c>
      <c r="G707">
        <v>1</v>
      </c>
      <c r="H707">
        <v>2</v>
      </c>
      <c r="I707" t="s">
        <v>348</v>
      </c>
      <c r="J707" t="s">
        <v>4516</v>
      </c>
      <c r="K707">
        <v>0</v>
      </c>
      <c r="L707" s="1">
        <v>158873502391</v>
      </c>
      <c r="M707" t="s">
        <v>188</v>
      </c>
      <c r="N707" t="s">
        <v>25</v>
      </c>
      <c r="O707" t="s">
        <v>188</v>
      </c>
      <c r="P707" t="s">
        <v>25</v>
      </c>
      <c r="R707" s="2">
        <v>13000000</v>
      </c>
      <c r="S707" s="2">
        <v>17000000</v>
      </c>
      <c r="T707" t="s">
        <v>4517</v>
      </c>
      <c r="U707" t="s">
        <v>25</v>
      </c>
    </row>
    <row r="708" spans="1:21" x14ac:dyDescent="0.25">
      <c r="A708" t="b">
        <v>0</v>
      </c>
      <c r="B708" t="s">
        <v>25</v>
      </c>
      <c r="C708" t="s">
        <v>4518</v>
      </c>
      <c r="D708" t="s">
        <v>4519</v>
      </c>
      <c r="F708">
        <v>1</v>
      </c>
      <c r="G708">
        <v>1</v>
      </c>
      <c r="H708">
        <v>1</v>
      </c>
      <c r="I708" t="s">
        <v>23</v>
      </c>
      <c r="J708" t="s">
        <v>4520</v>
      </c>
      <c r="K708">
        <v>3</v>
      </c>
      <c r="L708" s="1">
        <v>144382059242</v>
      </c>
      <c r="M708" t="s">
        <v>424</v>
      </c>
      <c r="N708" t="s">
        <v>25</v>
      </c>
      <c r="O708" t="s">
        <v>424</v>
      </c>
      <c r="P708" t="s">
        <v>25</v>
      </c>
      <c r="Q708" t="s">
        <v>4521</v>
      </c>
      <c r="S708" s="2">
        <v>2200000</v>
      </c>
      <c r="T708" t="s">
        <v>4522</v>
      </c>
      <c r="U708" t="s">
        <v>25</v>
      </c>
    </row>
    <row r="709" spans="1:21" x14ac:dyDescent="0.25">
      <c r="A709" t="b">
        <v>0</v>
      </c>
      <c r="B709" t="s">
        <v>25</v>
      </c>
      <c r="C709" t="s">
        <v>4523</v>
      </c>
      <c r="F709">
        <v>1</v>
      </c>
      <c r="G709">
        <v>1</v>
      </c>
      <c r="H709">
        <v>2</v>
      </c>
      <c r="I709" t="s">
        <v>252</v>
      </c>
      <c r="J709" t="s">
        <v>4524</v>
      </c>
      <c r="K709">
        <v>0</v>
      </c>
      <c r="L709" s="1">
        <v>80442100714</v>
      </c>
      <c r="M709" t="s">
        <v>25</v>
      </c>
      <c r="N709" t="s">
        <v>188</v>
      </c>
      <c r="O709" t="s">
        <v>25</v>
      </c>
      <c r="P709" t="s">
        <v>188</v>
      </c>
      <c r="S709" s="2">
        <v>630000</v>
      </c>
      <c r="T709" t="s">
        <v>4525</v>
      </c>
      <c r="U709" t="s">
        <v>25</v>
      </c>
    </row>
    <row r="710" spans="1:21" x14ac:dyDescent="0.25">
      <c r="A710" t="b">
        <v>0</v>
      </c>
      <c r="B710" t="s">
        <v>25</v>
      </c>
      <c r="C710" t="s">
        <v>4526</v>
      </c>
      <c r="D710" t="s">
        <v>1964</v>
      </c>
      <c r="F710">
        <v>1</v>
      </c>
      <c r="G710">
        <v>1</v>
      </c>
      <c r="H710">
        <v>2</v>
      </c>
      <c r="I710" t="s">
        <v>670</v>
      </c>
      <c r="J710" t="s">
        <v>4527</v>
      </c>
      <c r="K710">
        <v>0</v>
      </c>
      <c r="L710" s="1">
        <v>16577564876</v>
      </c>
      <c r="M710" t="s">
        <v>188</v>
      </c>
      <c r="N710" t="s">
        <v>25</v>
      </c>
      <c r="O710" t="s">
        <v>188</v>
      </c>
      <c r="P710" t="s">
        <v>25</v>
      </c>
      <c r="R710" s="2">
        <v>1200000</v>
      </c>
      <c r="T710" t="s">
        <v>4528</v>
      </c>
      <c r="U710" t="s">
        <v>25</v>
      </c>
    </row>
    <row r="711" spans="1:21" x14ac:dyDescent="0.25">
      <c r="A711" t="b">
        <v>0</v>
      </c>
      <c r="B711" t="s">
        <v>25</v>
      </c>
      <c r="C711" t="s">
        <v>4529</v>
      </c>
      <c r="D711" t="s">
        <v>4530</v>
      </c>
      <c r="F711">
        <v>1</v>
      </c>
      <c r="G711">
        <v>1</v>
      </c>
      <c r="H711">
        <v>2</v>
      </c>
      <c r="I711" t="s">
        <v>632</v>
      </c>
      <c r="J711" t="s">
        <v>4531</v>
      </c>
      <c r="K711">
        <v>1</v>
      </c>
      <c r="L711" s="1">
        <v>187897083797</v>
      </c>
      <c r="M711" t="s">
        <v>188</v>
      </c>
      <c r="N711" t="s">
        <v>25</v>
      </c>
      <c r="O711" t="s">
        <v>188</v>
      </c>
      <c r="P711" t="s">
        <v>25</v>
      </c>
      <c r="Q711" t="s">
        <v>4532</v>
      </c>
      <c r="S711" s="2">
        <v>1300000</v>
      </c>
      <c r="T711" t="s">
        <v>4533</v>
      </c>
      <c r="U711" t="s">
        <v>25</v>
      </c>
    </row>
    <row r="712" spans="1:21" x14ac:dyDescent="0.25">
      <c r="A712" t="b">
        <v>0</v>
      </c>
      <c r="B712" t="s">
        <v>25</v>
      </c>
      <c r="C712" t="s">
        <v>4534</v>
      </c>
      <c r="D712" t="s">
        <v>4535</v>
      </c>
      <c r="F712">
        <v>1</v>
      </c>
      <c r="G712">
        <v>1</v>
      </c>
      <c r="H712">
        <v>5</v>
      </c>
      <c r="I712" t="s">
        <v>23</v>
      </c>
      <c r="J712" t="s">
        <v>4536</v>
      </c>
      <c r="K712">
        <v>4</v>
      </c>
      <c r="L712" s="1">
        <v>193806948992</v>
      </c>
      <c r="M712" t="s">
        <v>188</v>
      </c>
      <c r="N712" t="s">
        <v>25</v>
      </c>
      <c r="O712" t="s">
        <v>188</v>
      </c>
      <c r="P712" t="s">
        <v>25</v>
      </c>
      <c r="Q712" t="s">
        <v>4537</v>
      </c>
      <c r="R712" s="2">
        <v>8400000</v>
      </c>
      <c r="S712" s="2">
        <v>12000000</v>
      </c>
      <c r="T712" t="s">
        <v>4538</v>
      </c>
      <c r="U712" t="s">
        <v>25</v>
      </c>
    </row>
    <row r="713" spans="1:21" x14ac:dyDescent="0.25">
      <c r="A713" t="b">
        <v>0</v>
      </c>
      <c r="B713" t="s">
        <v>25</v>
      </c>
      <c r="C713" t="s">
        <v>3381</v>
      </c>
      <c r="D713" t="s">
        <v>4539</v>
      </c>
      <c r="E713" t="s">
        <v>4258</v>
      </c>
      <c r="F713">
        <v>1</v>
      </c>
      <c r="G713">
        <v>3</v>
      </c>
      <c r="H713">
        <v>19</v>
      </c>
      <c r="I713" t="s">
        <v>54</v>
      </c>
      <c r="J713" t="s">
        <v>3384</v>
      </c>
      <c r="K713">
        <v>2</v>
      </c>
      <c r="L713" s="1">
        <v>232421325264</v>
      </c>
      <c r="M713" t="s">
        <v>188</v>
      </c>
      <c r="N713" t="s">
        <v>25</v>
      </c>
      <c r="O713" t="s">
        <v>188</v>
      </c>
      <c r="P713" t="s">
        <v>25</v>
      </c>
      <c r="Q713" t="s">
        <v>4540</v>
      </c>
      <c r="R713" s="2">
        <v>8900000</v>
      </c>
      <c r="S713" s="2">
        <v>13000000</v>
      </c>
      <c r="T713" t="s">
        <v>4541</v>
      </c>
      <c r="U713" t="s">
        <v>25</v>
      </c>
    </row>
    <row r="714" spans="1:21" x14ac:dyDescent="0.25">
      <c r="A714" t="b">
        <v>0</v>
      </c>
      <c r="B714" t="s">
        <v>25</v>
      </c>
      <c r="C714" t="s">
        <v>4542</v>
      </c>
      <c r="D714" t="s">
        <v>4543</v>
      </c>
      <c r="F714">
        <v>1</v>
      </c>
      <c r="G714">
        <v>1</v>
      </c>
      <c r="H714">
        <v>1</v>
      </c>
      <c r="I714" t="s">
        <v>23</v>
      </c>
      <c r="J714" t="s">
        <v>4544</v>
      </c>
      <c r="K714">
        <v>4</v>
      </c>
      <c r="L714" s="1">
        <v>185205786294</v>
      </c>
      <c r="M714" t="s">
        <v>424</v>
      </c>
      <c r="N714" t="s">
        <v>25</v>
      </c>
      <c r="O714" t="s">
        <v>424</v>
      </c>
      <c r="P714" t="s">
        <v>25</v>
      </c>
      <c r="Q714" t="s">
        <v>4545</v>
      </c>
      <c r="S714" s="2">
        <v>5800000</v>
      </c>
      <c r="T714" t="s">
        <v>4541</v>
      </c>
      <c r="U714" t="s">
        <v>25</v>
      </c>
    </row>
    <row r="715" spans="1:21" x14ac:dyDescent="0.25">
      <c r="A715" t="b">
        <v>0</v>
      </c>
      <c r="B715" t="s">
        <v>25</v>
      </c>
      <c r="C715" t="s">
        <v>4546</v>
      </c>
      <c r="D715" t="s">
        <v>4547</v>
      </c>
      <c r="F715">
        <v>1</v>
      </c>
      <c r="G715">
        <v>1</v>
      </c>
      <c r="H715">
        <v>1</v>
      </c>
      <c r="I715" t="s">
        <v>98</v>
      </c>
      <c r="J715" t="s">
        <v>4548</v>
      </c>
      <c r="K715">
        <v>2</v>
      </c>
      <c r="L715" s="1">
        <v>159975369394</v>
      </c>
      <c r="M715" t="s">
        <v>424</v>
      </c>
      <c r="N715" t="s">
        <v>25</v>
      </c>
      <c r="O715" t="s">
        <v>424</v>
      </c>
      <c r="P715" t="s">
        <v>25</v>
      </c>
      <c r="Q715" t="s">
        <v>4549</v>
      </c>
      <c r="T715" t="s">
        <v>4550</v>
      </c>
      <c r="U715" t="s">
        <v>25</v>
      </c>
    </row>
    <row r="716" spans="1:21" x14ac:dyDescent="0.25">
      <c r="A716" t="b">
        <v>0</v>
      </c>
      <c r="B716" t="s">
        <v>25</v>
      </c>
      <c r="C716" t="s">
        <v>3534</v>
      </c>
      <c r="D716" t="s">
        <v>2081</v>
      </c>
      <c r="F716">
        <v>1</v>
      </c>
      <c r="G716">
        <v>1</v>
      </c>
      <c r="H716">
        <v>2</v>
      </c>
      <c r="I716" t="s">
        <v>172</v>
      </c>
      <c r="J716" t="s">
        <v>3535</v>
      </c>
      <c r="K716">
        <v>1</v>
      </c>
      <c r="L716" s="1">
        <v>177288135399</v>
      </c>
      <c r="M716" t="s">
        <v>188</v>
      </c>
      <c r="N716" t="s">
        <v>25</v>
      </c>
      <c r="O716" t="s">
        <v>188</v>
      </c>
      <c r="P716" t="s">
        <v>25</v>
      </c>
      <c r="Q716" t="s">
        <v>2083</v>
      </c>
      <c r="R716" s="2">
        <v>3200000</v>
      </c>
      <c r="S716" s="2">
        <v>4600000</v>
      </c>
      <c r="T716" t="s">
        <v>4551</v>
      </c>
      <c r="U716" t="s">
        <v>25</v>
      </c>
    </row>
    <row r="717" spans="1:21" x14ac:dyDescent="0.25">
      <c r="A717" t="b">
        <v>0</v>
      </c>
      <c r="B717" t="s">
        <v>25</v>
      </c>
      <c r="C717" t="s">
        <v>4552</v>
      </c>
      <c r="D717" t="s">
        <v>1964</v>
      </c>
      <c r="F717">
        <v>1</v>
      </c>
      <c r="G717">
        <v>1</v>
      </c>
      <c r="H717">
        <v>1</v>
      </c>
      <c r="I717" t="s">
        <v>737</v>
      </c>
      <c r="J717" t="s">
        <v>4553</v>
      </c>
      <c r="K717">
        <v>0</v>
      </c>
      <c r="L717" s="1">
        <v>149461317749</v>
      </c>
      <c r="M717" t="s">
        <v>424</v>
      </c>
      <c r="N717" t="s">
        <v>25</v>
      </c>
      <c r="O717" t="s">
        <v>424</v>
      </c>
      <c r="P717" t="s">
        <v>25</v>
      </c>
      <c r="S717" s="2">
        <v>340000</v>
      </c>
      <c r="T717" t="s">
        <v>4554</v>
      </c>
      <c r="U717" t="s">
        <v>25</v>
      </c>
    </row>
    <row r="718" spans="1:21" x14ac:dyDescent="0.25">
      <c r="A718" t="b">
        <v>0</v>
      </c>
      <c r="B718" t="s">
        <v>25</v>
      </c>
      <c r="C718" t="s">
        <v>4555</v>
      </c>
      <c r="D718" t="s">
        <v>4556</v>
      </c>
      <c r="F718">
        <v>1</v>
      </c>
      <c r="G718">
        <v>1</v>
      </c>
      <c r="H718">
        <v>2</v>
      </c>
      <c r="I718" t="s">
        <v>217</v>
      </c>
      <c r="J718" t="s">
        <v>4557</v>
      </c>
      <c r="K718">
        <v>2</v>
      </c>
      <c r="L718" s="1">
        <v>153380198188</v>
      </c>
      <c r="M718" t="s">
        <v>188</v>
      </c>
      <c r="N718" t="s">
        <v>25</v>
      </c>
      <c r="O718" t="s">
        <v>188</v>
      </c>
      <c r="P718" t="s">
        <v>25</v>
      </c>
      <c r="Q718" t="s">
        <v>4558</v>
      </c>
      <c r="T718" t="s">
        <v>4559</v>
      </c>
      <c r="U718" t="s">
        <v>25</v>
      </c>
    </row>
    <row r="719" spans="1:21" x14ac:dyDescent="0.25">
      <c r="A719" t="b">
        <v>0</v>
      </c>
      <c r="B719" t="s">
        <v>25</v>
      </c>
      <c r="C719" t="s">
        <v>4560</v>
      </c>
      <c r="D719" t="s">
        <v>4556</v>
      </c>
      <c r="F719">
        <v>1</v>
      </c>
      <c r="G719">
        <v>1</v>
      </c>
      <c r="H719">
        <v>2</v>
      </c>
      <c r="I719" t="s">
        <v>73</v>
      </c>
      <c r="J719" t="s">
        <v>4561</v>
      </c>
      <c r="K719">
        <v>2</v>
      </c>
      <c r="L719" s="1">
        <v>140669103449</v>
      </c>
      <c r="M719" t="s">
        <v>188</v>
      </c>
      <c r="N719" t="s">
        <v>25</v>
      </c>
      <c r="O719" t="s">
        <v>188</v>
      </c>
      <c r="P719" t="s">
        <v>25</v>
      </c>
      <c r="Q719" t="s">
        <v>4558</v>
      </c>
      <c r="R719" s="2">
        <v>1800000</v>
      </c>
      <c r="S719" s="2">
        <v>2700000</v>
      </c>
      <c r="T719" t="s">
        <v>4562</v>
      </c>
      <c r="U719" t="s">
        <v>25</v>
      </c>
    </row>
    <row r="720" spans="1:21" x14ac:dyDescent="0.25">
      <c r="A720" t="b">
        <v>0</v>
      </c>
      <c r="B720" t="s">
        <v>25</v>
      </c>
      <c r="C720" t="s">
        <v>4563</v>
      </c>
      <c r="D720" t="s">
        <v>1964</v>
      </c>
      <c r="F720">
        <v>1</v>
      </c>
      <c r="G720">
        <v>1</v>
      </c>
      <c r="H720">
        <v>1</v>
      </c>
      <c r="I720" t="s">
        <v>751</v>
      </c>
      <c r="J720" t="s">
        <v>4564</v>
      </c>
      <c r="K720">
        <v>0</v>
      </c>
      <c r="L720" s="1">
        <v>10475581695</v>
      </c>
      <c r="M720" t="s">
        <v>25</v>
      </c>
      <c r="N720" t="s">
        <v>424</v>
      </c>
      <c r="O720" t="s">
        <v>25</v>
      </c>
      <c r="P720" t="s">
        <v>424</v>
      </c>
      <c r="R720" s="2">
        <v>2300000</v>
      </c>
      <c r="T720" t="s">
        <v>4562</v>
      </c>
      <c r="U720" t="s">
        <v>25</v>
      </c>
    </row>
    <row r="721" spans="1:21" x14ac:dyDescent="0.25">
      <c r="A721" t="b">
        <v>0</v>
      </c>
      <c r="B721" t="s">
        <v>25</v>
      </c>
      <c r="C721" t="s">
        <v>4565</v>
      </c>
      <c r="D721" t="s">
        <v>4566</v>
      </c>
      <c r="F721">
        <v>1</v>
      </c>
      <c r="G721">
        <v>1</v>
      </c>
      <c r="H721">
        <v>1</v>
      </c>
      <c r="I721" t="s">
        <v>118</v>
      </c>
      <c r="J721" t="s">
        <v>4567</v>
      </c>
      <c r="K721">
        <v>2</v>
      </c>
      <c r="L721" s="1">
        <v>173387045524</v>
      </c>
      <c r="M721" t="s">
        <v>424</v>
      </c>
      <c r="N721" t="s">
        <v>25</v>
      </c>
      <c r="O721" t="s">
        <v>424</v>
      </c>
      <c r="P721" t="s">
        <v>25</v>
      </c>
      <c r="Q721" t="s">
        <v>4568</v>
      </c>
      <c r="T721" t="s">
        <v>4569</v>
      </c>
      <c r="U721" t="s">
        <v>25</v>
      </c>
    </row>
    <row r="722" spans="1:21" x14ac:dyDescent="0.25">
      <c r="A722" t="b">
        <v>0</v>
      </c>
      <c r="B722" t="s">
        <v>25</v>
      </c>
      <c r="C722" t="s">
        <v>4570</v>
      </c>
      <c r="D722" t="s">
        <v>1964</v>
      </c>
      <c r="F722">
        <v>1</v>
      </c>
      <c r="G722">
        <v>2</v>
      </c>
      <c r="H722">
        <v>1</v>
      </c>
      <c r="I722" t="s">
        <v>435</v>
      </c>
      <c r="J722" t="s">
        <v>4571</v>
      </c>
      <c r="K722">
        <v>0</v>
      </c>
      <c r="L722" s="1">
        <v>112758438422</v>
      </c>
      <c r="M722" t="s">
        <v>25</v>
      </c>
      <c r="N722" t="s">
        <v>424</v>
      </c>
      <c r="O722" t="s">
        <v>25</v>
      </c>
      <c r="P722" t="s">
        <v>424</v>
      </c>
      <c r="R722" s="2">
        <v>11000000</v>
      </c>
      <c r="T722" t="s">
        <v>4572</v>
      </c>
      <c r="U722" t="s">
        <v>25</v>
      </c>
    </row>
    <row r="723" spans="1:21" x14ac:dyDescent="0.25">
      <c r="A723" t="b">
        <v>0</v>
      </c>
      <c r="B723" t="s">
        <v>25</v>
      </c>
      <c r="C723" t="s">
        <v>4573</v>
      </c>
      <c r="D723" t="s">
        <v>4574</v>
      </c>
      <c r="F723">
        <v>1</v>
      </c>
      <c r="G723">
        <v>1</v>
      </c>
      <c r="H723">
        <v>1</v>
      </c>
      <c r="I723" t="s">
        <v>715</v>
      </c>
      <c r="J723" t="s">
        <v>4575</v>
      </c>
      <c r="K723">
        <v>4</v>
      </c>
      <c r="L723" s="1">
        <v>175293914455</v>
      </c>
      <c r="M723" t="s">
        <v>424</v>
      </c>
      <c r="N723" t="s">
        <v>25</v>
      </c>
      <c r="O723" t="s">
        <v>424</v>
      </c>
      <c r="P723" t="s">
        <v>25</v>
      </c>
      <c r="Q723" t="s">
        <v>4576</v>
      </c>
      <c r="T723" t="s">
        <v>4577</v>
      </c>
      <c r="U723" t="s">
        <v>25</v>
      </c>
    </row>
    <row r="724" spans="1:21" x14ac:dyDescent="0.25">
      <c r="A724" t="b">
        <v>0</v>
      </c>
      <c r="B724" t="s">
        <v>25</v>
      </c>
      <c r="C724" t="s">
        <v>4578</v>
      </c>
      <c r="D724" t="s">
        <v>1964</v>
      </c>
      <c r="F724">
        <v>1</v>
      </c>
      <c r="G724">
        <v>1</v>
      </c>
      <c r="H724">
        <v>2</v>
      </c>
      <c r="I724" t="s">
        <v>216</v>
      </c>
      <c r="J724" t="s">
        <v>4579</v>
      </c>
      <c r="K724">
        <v>0</v>
      </c>
      <c r="L724" s="1">
        <v>129160255334</v>
      </c>
      <c r="M724" t="s">
        <v>188</v>
      </c>
      <c r="N724" t="s">
        <v>25</v>
      </c>
      <c r="O724" t="s">
        <v>188</v>
      </c>
      <c r="P724" t="s">
        <v>25</v>
      </c>
      <c r="R724" s="2">
        <v>14000000</v>
      </c>
      <c r="S724" s="2">
        <v>20000000</v>
      </c>
      <c r="T724" t="s">
        <v>4577</v>
      </c>
      <c r="U724" t="s">
        <v>25</v>
      </c>
    </row>
    <row r="725" spans="1:21" x14ac:dyDescent="0.25">
      <c r="A725" t="b">
        <v>0</v>
      </c>
      <c r="B725" t="s">
        <v>25</v>
      </c>
      <c r="C725" t="s">
        <v>4580</v>
      </c>
      <c r="D725" t="s">
        <v>4581</v>
      </c>
      <c r="E725" t="s">
        <v>4582</v>
      </c>
      <c r="F725">
        <v>1</v>
      </c>
      <c r="G725">
        <v>1</v>
      </c>
      <c r="H725">
        <v>2</v>
      </c>
      <c r="I725" t="s">
        <v>177</v>
      </c>
      <c r="J725" t="s">
        <v>4583</v>
      </c>
      <c r="K725">
        <v>3</v>
      </c>
      <c r="L725" s="1">
        <v>144180091971</v>
      </c>
      <c r="M725" t="s">
        <v>188</v>
      </c>
      <c r="N725" t="s">
        <v>25</v>
      </c>
      <c r="O725" t="s">
        <v>188</v>
      </c>
      <c r="P725" t="s">
        <v>25</v>
      </c>
      <c r="Q725" t="s">
        <v>4584</v>
      </c>
      <c r="R725" s="2">
        <v>1100000</v>
      </c>
      <c r="S725" s="2">
        <v>2300000</v>
      </c>
      <c r="T725" t="s">
        <v>4585</v>
      </c>
      <c r="U725" t="s">
        <v>25</v>
      </c>
    </row>
    <row r="726" spans="1:21" x14ac:dyDescent="0.25">
      <c r="A726" t="b">
        <v>0</v>
      </c>
      <c r="B726" t="s">
        <v>25</v>
      </c>
      <c r="C726" t="s">
        <v>4586</v>
      </c>
      <c r="D726" t="s">
        <v>1964</v>
      </c>
      <c r="F726">
        <v>2</v>
      </c>
      <c r="G726">
        <v>2</v>
      </c>
      <c r="H726">
        <v>2</v>
      </c>
      <c r="I726" t="s">
        <v>2054</v>
      </c>
      <c r="J726" t="s">
        <v>4587</v>
      </c>
      <c r="K726">
        <v>0</v>
      </c>
      <c r="L726" s="1">
        <v>118855314359</v>
      </c>
      <c r="M726" t="s">
        <v>188</v>
      </c>
      <c r="N726" t="s">
        <v>25</v>
      </c>
      <c r="O726" t="s">
        <v>188</v>
      </c>
      <c r="P726" t="s">
        <v>25</v>
      </c>
      <c r="R726" s="2">
        <v>36000000</v>
      </c>
      <c r="S726" s="2">
        <v>52000000</v>
      </c>
      <c r="T726" t="s">
        <v>4588</v>
      </c>
      <c r="U726" t="s">
        <v>25</v>
      </c>
    </row>
    <row r="727" spans="1:21" x14ac:dyDescent="0.25">
      <c r="A727" t="b">
        <v>0</v>
      </c>
      <c r="B727" t="s">
        <v>25</v>
      </c>
      <c r="C727" t="s">
        <v>3381</v>
      </c>
      <c r="D727" t="s">
        <v>4589</v>
      </c>
      <c r="E727" t="s">
        <v>4590</v>
      </c>
      <c r="F727">
        <v>1</v>
      </c>
      <c r="G727">
        <v>3</v>
      </c>
      <c r="H727">
        <v>16</v>
      </c>
      <c r="I727" t="s">
        <v>54</v>
      </c>
      <c r="J727" t="s">
        <v>3384</v>
      </c>
      <c r="K727">
        <v>2</v>
      </c>
      <c r="L727" s="1">
        <v>220517613864</v>
      </c>
      <c r="M727" t="s">
        <v>188</v>
      </c>
      <c r="N727" t="s">
        <v>25</v>
      </c>
      <c r="O727" t="s">
        <v>188</v>
      </c>
      <c r="P727" t="s">
        <v>25</v>
      </c>
      <c r="Q727" t="s">
        <v>4591</v>
      </c>
      <c r="R727" s="2">
        <v>4600000</v>
      </c>
      <c r="S727" s="2">
        <v>10000000</v>
      </c>
      <c r="T727" t="s">
        <v>4592</v>
      </c>
      <c r="U727" t="s">
        <v>25</v>
      </c>
    </row>
    <row r="728" spans="1:21" x14ac:dyDescent="0.25">
      <c r="A728" t="b">
        <v>0</v>
      </c>
      <c r="B728" t="s">
        <v>25</v>
      </c>
      <c r="C728" t="s">
        <v>4593</v>
      </c>
      <c r="D728" t="s">
        <v>4594</v>
      </c>
      <c r="F728">
        <v>1</v>
      </c>
      <c r="G728">
        <v>1</v>
      </c>
      <c r="H728">
        <v>1</v>
      </c>
      <c r="I728" t="s">
        <v>829</v>
      </c>
      <c r="J728" t="s">
        <v>4595</v>
      </c>
      <c r="K728">
        <v>3</v>
      </c>
      <c r="L728" s="1">
        <v>155181254682</v>
      </c>
      <c r="M728" t="s">
        <v>424</v>
      </c>
      <c r="N728" t="s">
        <v>25</v>
      </c>
      <c r="O728" t="s">
        <v>424</v>
      </c>
      <c r="P728" t="s">
        <v>25</v>
      </c>
      <c r="Q728" t="s">
        <v>4596</v>
      </c>
      <c r="T728" t="s">
        <v>833</v>
      </c>
      <c r="U728" t="s">
        <v>25</v>
      </c>
    </row>
    <row r="729" spans="1:21" x14ac:dyDescent="0.25">
      <c r="A729" t="b">
        <v>0</v>
      </c>
      <c r="B729" t="s">
        <v>25</v>
      </c>
      <c r="C729" t="s">
        <v>4597</v>
      </c>
      <c r="D729" t="s">
        <v>1986</v>
      </c>
      <c r="F729">
        <v>1</v>
      </c>
      <c r="G729">
        <v>1</v>
      </c>
      <c r="H729">
        <v>1</v>
      </c>
      <c r="I729" t="s">
        <v>339</v>
      </c>
      <c r="J729" t="s">
        <v>4598</v>
      </c>
      <c r="K729">
        <v>0</v>
      </c>
      <c r="L729" s="1">
        <v>187289739791</v>
      </c>
      <c r="M729" t="s">
        <v>424</v>
      </c>
      <c r="N729" t="s">
        <v>25</v>
      </c>
      <c r="O729" t="s">
        <v>424</v>
      </c>
      <c r="P729" t="s">
        <v>25</v>
      </c>
      <c r="Q729" t="s">
        <v>1988</v>
      </c>
      <c r="S729" s="2">
        <v>550000</v>
      </c>
      <c r="T729" t="s">
        <v>4599</v>
      </c>
      <c r="U729" t="s">
        <v>25</v>
      </c>
    </row>
    <row r="730" spans="1:21" x14ac:dyDescent="0.25">
      <c r="A730" t="b">
        <v>0</v>
      </c>
      <c r="B730" t="s">
        <v>25</v>
      </c>
      <c r="C730" t="s">
        <v>4600</v>
      </c>
      <c r="D730" t="s">
        <v>4601</v>
      </c>
      <c r="F730">
        <v>1</v>
      </c>
      <c r="G730">
        <v>1</v>
      </c>
      <c r="H730">
        <v>2</v>
      </c>
      <c r="I730" t="s">
        <v>60</v>
      </c>
      <c r="J730" t="s">
        <v>4602</v>
      </c>
      <c r="K730">
        <v>3</v>
      </c>
      <c r="L730" s="1">
        <v>195212152578</v>
      </c>
      <c r="M730" t="s">
        <v>188</v>
      </c>
      <c r="N730" t="s">
        <v>25</v>
      </c>
      <c r="O730" t="s">
        <v>188</v>
      </c>
      <c r="P730" t="s">
        <v>25</v>
      </c>
      <c r="Q730" t="s">
        <v>4603</v>
      </c>
      <c r="S730" s="2">
        <v>1900000</v>
      </c>
      <c r="T730" t="s">
        <v>4604</v>
      </c>
      <c r="U730" t="s">
        <v>25</v>
      </c>
    </row>
    <row r="731" spans="1:21" x14ac:dyDescent="0.25">
      <c r="A731" t="b">
        <v>0</v>
      </c>
      <c r="B731" t="s">
        <v>25</v>
      </c>
      <c r="C731" t="s">
        <v>3381</v>
      </c>
      <c r="D731" t="s">
        <v>4605</v>
      </c>
      <c r="E731" t="s">
        <v>4606</v>
      </c>
      <c r="F731">
        <v>1</v>
      </c>
      <c r="G731">
        <v>3</v>
      </c>
      <c r="H731">
        <v>6</v>
      </c>
      <c r="I731" t="s">
        <v>54</v>
      </c>
      <c r="J731" t="s">
        <v>3384</v>
      </c>
      <c r="K731">
        <v>2</v>
      </c>
      <c r="L731" s="1">
        <v>226818703764</v>
      </c>
      <c r="M731" t="s">
        <v>188</v>
      </c>
      <c r="N731" t="s">
        <v>25</v>
      </c>
      <c r="O731" t="s">
        <v>188</v>
      </c>
      <c r="P731" t="s">
        <v>25</v>
      </c>
      <c r="Q731" t="s">
        <v>4607</v>
      </c>
      <c r="R731" s="2">
        <v>1800000</v>
      </c>
      <c r="S731" s="2">
        <v>1500000</v>
      </c>
      <c r="T731" t="s">
        <v>4608</v>
      </c>
      <c r="U731" t="s">
        <v>25</v>
      </c>
    </row>
    <row r="732" spans="1:21" x14ac:dyDescent="0.25">
      <c r="A732" t="b">
        <v>0</v>
      </c>
      <c r="B732" t="s">
        <v>25</v>
      </c>
      <c r="C732" t="s">
        <v>2102</v>
      </c>
      <c r="D732" t="s">
        <v>4609</v>
      </c>
      <c r="E732" t="s">
        <v>4610</v>
      </c>
      <c r="F732">
        <v>4</v>
      </c>
      <c r="G732">
        <v>5</v>
      </c>
      <c r="H732">
        <v>3</v>
      </c>
      <c r="I732" t="s">
        <v>2105</v>
      </c>
      <c r="J732" t="s">
        <v>2106</v>
      </c>
      <c r="K732">
        <v>2</v>
      </c>
      <c r="L732" s="1">
        <v>210614410989</v>
      </c>
      <c r="M732" t="s">
        <v>424</v>
      </c>
      <c r="N732" t="s">
        <v>25</v>
      </c>
      <c r="O732" t="s">
        <v>424</v>
      </c>
      <c r="P732" t="s">
        <v>25</v>
      </c>
      <c r="Q732" t="s">
        <v>4611</v>
      </c>
      <c r="S732" s="2">
        <v>1700000</v>
      </c>
      <c r="T732" t="s">
        <v>4612</v>
      </c>
      <c r="U732" t="s">
        <v>25</v>
      </c>
    </row>
    <row r="733" spans="1:21" x14ac:dyDescent="0.25">
      <c r="A733" t="b">
        <v>0</v>
      </c>
      <c r="B733" t="s">
        <v>25</v>
      </c>
      <c r="C733" t="s">
        <v>3372</v>
      </c>
      <c r="D733" t="s">
        <v>4613</v>
      </c>
      <c r="E733" t="s">
        <v>4614</v>
      </c>
      <c r="F733">
        <v>1</v>
      </c>
      <c r="G733">
        <v>1</v>
      </c>
      <c r="H733">
        <v>7</v>
      </c>
      <c r="I733" t="s">
        <v>58</v>
      </c>
      <c r="J733" t="s">
        <v>3375</v>
      </c>
      <c r="K733">
        <v>2</v>
      </c>
      <c r="L733" s="1">
        <v>210614411001</v>
      </c>
      <c r="M733" t="s">
        <v>424</v>
      </c>
      <c r="N733" t="s">
        <v>25</v>
      </c>
      <c r="O733" t="s">
        <v>424</v>
      </c>
      <c r="P733" t="s">
        <v>25</v>
      </c>
      <c r="Q733" t="s">
        <v>4615</v>
      </c>
      <c r="S733" s="2">
        <v>1700000</v>
      </c>
      <c r="T733" t="s">
        <v>4612</v>
      </c>
      <c r="U733" t="s">
        <v>25</v>
      </c>
    </row>
    <row r="734" spans="1:21" x14ac:dyDescent="0.25">
      <c r="A734" t="b">
        <v>0</v>
      </c>
      <c r="B734" t="s">
        <v>25</v>
      </c>
      <c r="C734" t="s">
        <v>4616</v>
      </c>
      <c r="D734" t="s">
        <v>4617</v>
      </c>
      <c r="F734">
        <v>1</v>
      </c>
      <c r="G734">
        <v>1</v>
      </c>
      <c r="H734">
        <v>2</v>
      </c>
      <c r="I734" t="s">
        <v>168</v>
      </c>
      <c r="J734" t="s">
        <v>4618</v>
      </c>
      <c r="K734">
        <v>1</v>
      </c>
      <c r="L734" s="1">
        <v>110556364904</v>
      </c>
      <c r="M734" t="s">
        <v>25</v>
      </c>
      <c r="N734" t="s">
        <v>25</v>
      </c>
      <c r="O734" t="s">
        <v>25</v>
      </c>
      <c r="P734" t="s">
        <v>25</v>
      </c>
      <c r="Q734" t="s">
        <v>4619</v>
      </c>
      <c r="R734" s="2">
        <v>3500000</v>
      </c>
      <c r="S734" s="2">
        <v>5200000</v>
      </c>
      <c r="T734">
        <v>41</v>
      </c>
      <c r="U734" t="s">
        <v>25</v>
      </c>
    </row>
    <row r="735" spans="1:21" x14ac:dyDescent="0.25">
      <c r="A735" t="b">
        <v>0</v>
      </c>
      <c r="B735" t="s">
        <v>25</v>
      </c>
      <c r="C735" t="s">
        <v>3600</v>
      </c>
      <c r="D735" t="s">
        <v>4620</v>
      </c>
      <c r="F735">
        <v>2</v>
      </c>
      <c r="G735">
        <v>2</v>
      </c>
      <c r="H735">
        <v>2</v>
      </c>
      <c r="I735" t="s">
        <v>2054</v>
      </c>
      <c r="J735" t="s">
        <v>3602</v>
      </c>
      <c r="K735">
        <v>3</v>
      </c>
      <c r="L735" s="1">
        <v>178795379122</v>
      </c>
      <c r="M735" t="s">
        <v>424</v>
      </c>
      <c r="N735" t="s">
        <v>25</v>
      </c>
      <c r="O735" t="s">
        <v>424</v>
      </c>
      <c r="P735" t="s">
        <v>25</v>
      </c>
      <c r="Q735" t="s">
        <v>4621</v>
      </c>
      <c r="S735" s="2">
        <v>320000</v>
      </c>
      <c r="T735" t="s">
        <v>45</v>
      </c>
      <c r="U735" t="s">
        <v>25</v>
      </c>
    </row>
    <row r="736" spans="1:21" x14ac:dyDescent="0.25">
      <c r="A736" t="b">
        <v>0</v>
      </c>
      <c r="B736" t="s">
        <v>25</v>
      </c>
      <c r="C736" t="s">
        <v>4622</v>
      </c>
      <c r="D736" t="s">
        <v>1964</v>
      </c>
      <c r="F736">
        <v>1</v>
      </c>
      <c r="G736">
        <v>1</v>
      </c>
      <c r="H736">
        <v>1</v>
      </c>
      <c r="I736" t="s">
        <v>841</v>
      </c>
      <c r="J736" t="s">
        <v>4623</v>
      </c>
      <c r="K736">
        <v>0</v>
      </c>
      <c r="L736" s="1">
        <v>153976492706</v>
      </c>
      <c r="M736" t="s">
        <v>424</v>
      </c>
      <c r="N736" t="s">
        <v>25</v>
      </c>
      <c r="O736" t="s">
        <v>424</v>
      </c>
      <c r="P736" t="s">
        <v>25</v>
      </c>
      <c r="S736" s="2">
        <v>420000</v>
      </c>
      <c r="T736" t="s">
        <v>842</v>
      </c>
      <c r="U736" t="s">
        <v>25</v>
      </c>
    </row>
    <row r="737" spans="1:21" x14ac:dyDescent="0.25">
      <c r="A737" t="b">
        <v>0</v>
      </c>
      <c r="B737" t="s">
        <v>25</v>
      </c>
      <c r="C737" t="s">
        <v>4624</v>
      </c>
      <c r="D737" t="s">
        <v>1964</v>
      </c>
      <c r="F737">
        <v>1</v>
      </c>
      <c r="G737">
        <v>1</v>
      </c>
      <c r="H737">
        <v>2</v>
      </c>
      <c r="I737" t="s">
        <v>299</v>
      </c>
      <c r="J737" t="s">
        <v>4625</v>
      </c>
      <c r="K737">
        <v>0</v>
      </c>
      <c r="L737" s="1">
        <v>164481288035</v>
      </c>
      <c r="M737" t="s">
        <v>188</v>
      </c>
      <c r="N737" t="s">
        <v>25</v>
      </c>
      <c r="O737" t="s">
        <v>188</v>
      </c>
      <c r="P737" t="s">
        <v>25</v>
      </c>
      <c r="R737" s="2">
        <v>41000000</v>
      </c>
      <c r="S737" s="2">
        <v>52000000</v>
      </c>
      <c r="T737" t="s">
        <v>842</v>
      </c>
      <c r="U737" t="s">
        <v>25</v>
      </c>
    </row>
    <row r="738" spans="1:21" x14ac:dyDescent="0.25">
      <c r="A738" t="b">
        <v>0</v>
      </c>
      <c r="B738" t="s">
        <v>25</v>
      </c>
      <c r="C738" t="s">
        <v>4626</v>
      </c>
      <c r="D738" t="s">
        <v>4627</v>
      </c>
      <c r="F738">
        <v>7</v>
      </c>
      <c r="G738">
        <v>10</v>
      </c>
      <c r="H738">
        <v>1</v>
      </c>
      <c r="I738" t="s">
        <v>3868</v>
      </c>
      <c r="J738" t="s">
        <v>4628</v>
      </c>
      <c r="K738">
        <v>4</v>
      </c>
      <c r="L738" s="1">
        <v>162790538458</v>
      </c>
      <c r="M738" t="s">
        <v>424</v>
      </c>
      <c r="N738" t="s">
        <v>25</v>
      </c>
      <c r="O738" t="s">
        <v>424</v>
      </c>
      <c r="P738" t="s">
        <v>25</v>
      </c>
      <c r="Q738" t="s">
        <v>4629</v>
      </c>
      <c r="S738" s="2">
        <v>2700000</v>
      </c>
      <c r="T738" t="s">
        <v>4630</v>
      </c>
      <c r="U738" t="s">
        <v>25</v>
      </c>
    </row>
    <row r="739" spans="1:21" x14ac:dyDescent="0.25">
      <c r="A739" t="b">
        <v>0</v>
      </c>
      <c r="B739" t="s">
        <v>25</v>
      </c>
      <c r="C739" t="s">
        <v>4631</v>
      </c>
      <c r="D739" t="s">
        <v>2476</v>
      </c>
      <c r="F739">
        <v>1</v>
      </c>
      <c r="G739">
        <v>1</v>
      </c>
      <c r="H739">
        <v>1</v>
      </c>
      <c r="I739" t="s">
        <v>23</v>
      </c>
      <c r="J739" t="s">
        <v>4632</v>
      </c>
      <c r="K739">
        <v>5</v>
      </c>
      <c r="L739" s="1">
        <v>181202656282</v>
      </c>
      <c r="M739" t="s">
        <v>424</v>
      </c>
      <c r="N739" t="s">
        <v>25</v>
      </c>
      <c r="O739" t="s">
        <v>424</v>
      </c>
      <c r="P739" t="s">
        <v>25</v>
      </c>
      <c r="Q739" t="s">
        <v>4633</v>
      </c>
      <c r="S739" s="2">
        <v>3600000</v>
      </c>
      <c r="T739" t="s">
        <v>4634</v>
      </c>
      <c r="U739" t="s">
        <v>25</v>
      </c>
    </row>
    <row r="740" spans="1:21" x14ac:dyDescent="0.25">
      <c r="A740" t="b">
        <v>0</v>
      </c>
      <c r="B740" t="s">
        <v>25</v>
      </c>
      <c r="C740" t="s">
        <v>4635</v>
      </c>
      <c r="D740" t="s">
        <v>4636</v>
      </c>
      <c r="F740">
        <v>1</v>
      </c>
      <c r="G740">
        <v>1</v>
      </c>
      <c r="H740">
        <v>1</v>
      </c>
      <c r="I740" t="s">
        <v>490</v>
      </c>
      <c r="J740" t="s">
        <v>4637</v>
      </c>
      <c r="K740">
        <v>1</v>
      </c>
      <c r="L740" s="1">
        <v>114763306577</v>
      </c>
      <c r="M740" t="s">
        <v>424</v>
      </c>
      <c r="N740" t="s">
        <v>25</v>
      </c>
      <c r="O740" t="s">
        <v>424</v>
      </c>
      <c r="P740" t="s">
        <v>25</v>
      </c>
      <c r="Q740" t="s">
        <v>2083</v>
      </c>
      <c r="S740" s="2">
        <v>810000</v>
      </c>
      <c r="T740" t="s">
        <v>4638</v>
      </c>
      <c r="U740" t="s">
        <v>25</v>
      </c>
    </row>
    <row r="741" spans="1:21" x14ac:dyDescent="0.25">
      <c r="A741" t="b">
        <v>0</v>
      </c>
      <c r="B741" t="s">
        <v>25</v>
      </c>
      <c r="C741" t="s">
        <v>4639</v>
      </c>
      <c r="D741" t="s">
        <v>4640</v>
      </c>
      <c r="F741">
        <v>1</v>
      </c>
      <c r="G741">
        <v>1</v>
      </c>
      <c r="H741">
        <v>2</v>
      </c>
      <c r="I741" t="s">
        <v>509</v>
      </c>
      <c r="J741" t="s">
        <v>4641</v>
      </c>
      <c r="K741">
        <v>1</v>
      </c>
      <c r="L741" s="1">
        <v>87346762351</v>
      </c>
      <c r="M741" t="s">
        <v>25</v>
      </c>
      <c r="N741" t="s">
        <v>25</v>
      </c>
      <c r="O741" t="s">
        <v>25</v>
      </c>
      <c r="P741" t="s">
        <v>25</v>
      </c>
      <c r="Q741" t="s">
        <v>2117</v>
      </c>
      <c r="R741" s="2">
        <v>1600000</v>
      </c>
      <c r="S741" s="2">
        <v>2100000</v>
      </c>
      <c r="T741" t="s">
        <v>845</v>
      </c>
      <c r="U741" t="s">
        <v>25</v>
      </c>
    </row>
    <row r="742" spans="1:21" x14ac:dyDescent="0.25">
      <c r="A742" t="b">
        <v>0</v>
      </c>
      <c r="B742" t="s">
        <v>25</v>
      </c>
      <c r="C742" t="s">
        <v>4642</v>
      </c>
      <c r="D742" t="s">
        <v>4643</v>
      </c>
      <c r="F742">
        <v>9</v>
      </c>
      <c r="G742">
        <v>12</v>
      </c>
      <c r="H742">
        <v>1</v>
      </c>
      <c r="I742" t="s">
        <v>4644</v>
      </c>
      <c r="J742" t="s">
        <v>4645</v>
      </c>
      <c r="K742">
        <v>4</v>
      </c>
      <c r="L742" s="1">
        <v>14158256781</v>
      </c>
      <c r="M742" t="s">
        <v>424</v>
      </c>
      <c r="N742" t="s">
        <v>25</v>
      </c>
      <c r="O742" t="s">
        <v>424</v>
      </c>
      <c r="P742" t="s">
        <v>25</v>
      </c>
      <c r="Q742" t="s">
        <v>4646</v>
      </c>
      <c r="S742" s="2">
        <v>35000000</v>
      </c>
      <c r="T742" t="s">
        <v>4647</v>
      </c>
      <c r="U742" t="s">
        <v>25</v>
      </c>
    </row>
    <row r="743" spans="1:21" x14ac:dyDescent="0.25">
      <c r="A743" t="b">
        <v>0</v>
      </c>
      <c r="B743" t="s">
        <v>25</v>
      </c>
      <c r="C743" t="s">
        <v>4648</v>
      </c>
      <c r="D743" t="s">
        <v>1964</v>
      </c>
      <c r="F743">
        <v>1</v>
      </c>
      <c r="G743">
        <v>1</v>
      </c>
      <c r="H743">
        <v>1</v>
      </c>
      <c r="I743" t="s">
        <v>846</v>
      </c>
      <c r="J743" t="s">
        <v>4649</v>
      </c>
      <c r="K743">
        <v>0</v>
      </c>
      <c r="L743" s="1">
        <v>150974446648</v>
      </c>
      <c r="M743" t="s">
        <v>424</v>
      </c>
      <c r="N743" t="s">
        <v>25</v>
      </c>
      <c r="O743" t="s">
        <v>424</v>
      </c>
      <c r="P743" t="s">
        <v>25</v>
      </c>
      <c r="T743" t="s">
        <v>848</v>
      </c>
      <c r="U743" t="s">
        <v>25</v>
      </c>
    </row>
    <row r="744" spans="1:21" x14ac:dyDescent="0.25">
      <c r="A744" t="b">
        <v>0</v>
      </c>
      <c r="B744" t="s">
        <v>25</v>
      </c>
      <c r="C744" t="s">
        <v>4650</v>
      </c>
      <c r="D744" t="s">
        <v>1964</v>
      </c>
      <c r="F744">
        <v>1</v>
      </c>
      <c r="G744">
        <v>1</v>
      </c>
      <c r="H744">
        <v>1</v>
      </c>
      <c r="I744" t="s">
        <v>134</v>
      </c>
      <c r="J744" t="s">
        <v>4651</v>
      </c>
      <c r="K744">
        <v>0</v>
      </c>
      <c r="L744" s="1">
        <v>214998973476</v>
      </c>
      <c r="M744" t="s">
        <v>424</v>
      </c>
      <c r="N744" t="s">
        <v>25</v>
      </c>
      <c r="O744" t="s">
        <v>424</v>
      </c>
      <c r="P744" t="s">
        <v>25</v>
      </c>
      <c r="S744" s="2">
        <v>750000</v>
      </c>
      <c r="T744" t="s">
        <v>848</v>
      </c>
      <c r="U744" t="s">
        <v>25</v>
      </c>
    </row>
    <row r="745" spans="1:21" x14ac:dyDescent="0.25">
      <c r="A745" t="b">
        <v>0</v>
      </c>
      <c r="B745" t="s">
        <v>25</v>
      </c>
      <c r="C745" t="s">
        <v>4652</v>
      </c>
      <c r="D745" t="s">
        <v>2081</v>
      </c>
      <c r="F745">
        <v>1</v>
      </c>
      <c r="G745">
        <v>1</v>
      </c>
      <c r="H745">
        <v>2</v>
      </c>
      <c r="I745" t="s">
        <v>220</v>
      </c>
      <c r="J745" t="s">
        <v>4653</v>
      </c>
      <c r="K745">
        <v>1</v>
      </c>
      <c r="L745" s="1">
        <v>126461680671</v>
      </c>
      <c r="M745" t="s">
        <v>188</v>
      </c>
      <c r="N745" t="s">
        <v>25</v>
      </c>
      <c r="O745" t="s">
        <v>188</v>
      </c>
      <c r="P745" t="s">
        <v>25</v>
      </c>
      <c r="Q745" t="s">
        <v>2083</v>
      </c>
      <c r="R745" s="2">
        <v>44000000</v>
      </c>
      <c r="S745" s="2">
        <v>54000000</v>
      </c>
      <c r="T745" t="s">
        <v>4654</v>
      </c>
      <c r="U745" t="s">
        <v>25</v>
      </c>
    </row>
    <row r="746" spans="1:21" x14ac:dyDescent="0.25">
      <c r="A746" t="b">
        <v>0</v>
      </c>
      <c r="B746" t="s">
        <v>25</v>
      </c>
      <c r="C746" t="s">
        <v>4655</v>
      </c>
      <c r="D746" t="s">
        <v>1964</v>
      </c>
      <c r="F746">
        <v>1</v>
      </c>
      <c r="G746">
        <v>2</v>
      </c>
      <c r="H746">
        <v>1</v>
      </c>
      <c r="I746" t="s">
        <v>849</v>
      </c>
      <c r="J746" t="s">
        <v>4656</v>
      </c>
      <c r="K746">
        <v>0</v>
      </c>
      <c r="L746" s="1">
        <v>69138858518</v>
      </c>
      <c r="M746" t="s">
        <v>25</v>
      </c>
      <c r="N746" t="s">
        <v>424</v>
      </c>
      <c r="O746" t="s">
        <v>25</v>
      </c>
      <c r="P746" t="s">
        <v>424</v>
      </c>
      <c r="R746" s="2">
        <v>33000000</v>
      </c>
      <c r="T746" t="s">
        <v>852</v>
      </c>
      <c r="U746" t="s">
        <v>25</v>
      </c>
    </row>
    <row r="747" spans="1:21" x14ac:dyDescent="0.25">
      <c r="A747" t="b">
        <v>0</v>
      </c>
      <c r="B747" t="s">
        <v>25</v>
      </c>
      <c r="C747" t="s">
        <v>2604</v>
      </c>
      <c r="D747" t="s">
        <v>4657</v>
      </c>
      <c r="E747" t="s">
        <v>4658</v>
      </c>
      <c r="F747">
        <v>1</v>
      </c>
      <c r="G747">
        <v>3</v>
      </c>
      <c r="H747">
        <v>2</v>
      </c>
      <c r="I747" t="s">
        <v>51</v>
      </c>
      <c r="J747" t="s">
        <v>2606</v>
      </c>
      <c r="K747">
        <v>3</v>
      </c>
      <c r="L747" s="1">
        <v>137375357564</v>
      </c>
      <c r="M747" t="s">
        <v>188</v>
      </c>
      <c r="N747" t="s">
        <v>25</v>
      </c>
      <c r="O747" t="s">
        <v>188</v>
      </c>
      <c r="P747" t="s">
        <v>25</v>
      </c>
      <c r="Q747" t="s">
        <v>4659</v>
      </c>
      <c r="S747" s="2">
        <v>1900000</v>
      </c>
      <c r="T747" t="s">
        <v>4660</v>
      </c>
      <c r="U747" t="s">
        <v>25</v>
      </c>
    </row>
    <row r="748" spans="1:21" x14ac:dyDescent="0.25">
      <c r="A748" t="b">
        <v>0</v>
      </c>
      <c r="B748" t="s">
        <v>25</v>
      </c>
      <c r="C748" t="s">
        <v>4661</v>
      </c>
      <c r="D748" t="s">
        <v>1964</v>
      </c>
      <c r="F748">
        <v>1</v>
      </c>
      <c r="G748">
        <v>1</v>
      </c>
      <c r="H748">
        <v>2</v>
      </c>
      <c r="I748" t="s">
        <v>541</v>
      </c>
      <c r="J748" t="s">
        <v>4662</v>
      </c>
      <c r="K748">
        <v>0</v>
      </c>
      <c r="L748" s="1">
        <v>173382417324</v>
      </c>
      <c r="M748" t="s">
        <v>188</v>
      </c>
      <c r="N748" t="s">
        <v>25</v>
      </c>
      <c r="O748" t="s">
        <v>188</v>
      </c>
      <c r="P748" t="s">
        <v>25</v>
      </c>
      <c r="R748" s="2">
        <v>1100000</v>
      </c>
      <c r="S748" s="2">
        <v>370000</v>
      </c>
      <c r="T748" t="s">
        <v>4663</v>
      </c>
      <c r="U748" t="s">
        <v>25</v>
      </c>
    </row>
    <row r="749" spans="1:21" x14ac:dyDescent="0.25">
      <c r="A749" t="b">
        <v>0</v>
      </c>
      <c r="B749" t="s">
        <v>25</v>
      </c>
      <c r="C749" t="s">
        <v>4664</v>
      </c>
      <c r="D749" t="s">
        <v>2615</v>
      </c>
      <c r="F749">
        <v>1</v>
      </c>
      <c r="G749">
        <v>1</v>
      </c>
      <c r="H749">
        <v>1</v>
      </c>
      <c r="I749" t="s">
        <v>305</v>
      </c>
      <c r="J749" t="s">
        <v>4665</v>
      </c>
      <c r="K749">
        <v>1</v>
      </c>
      <c r="L749" s="1">
        <v>148873289899</v>
      </c>
      <c r="M749" t="s">
        <v>424</v>
      </c>
      <c r="N749" t="s">
        <v>25</v>
      </c>
      <c r="O749" t="s">
        <v>424</v>
      </c>
      <c r="P749" t="s">
        <v>25</v>
      </c>
      <c r="Q749" t="s">
        <v>2617</v>
      </c>
      <c r="S749" s="2">
        <v>1300000</v>
      </c>
      <c r="T749" t="s">
        <v>4666</v>
      </c>
      <c r="U749" t="s">
        <v>25</v>
      </c>
    </row>
    <row r="750" spans="1:21" x14ac:dyDescent="0.25">
      <c r="A750" t="b">
        <v>0</v>
      </c>
      <c r="B750" t="s">
        <v>25</v>
      </c>
      <c r="C750" t="s">
        <v>3738</v>
      </c>
      <c r="D750" t="s">
        <v>4667</v>
      </c>
      <c r="F750">
        <v>3</v>
      </c>
      <c r="G750">
        <v>5</v>
      </c>
      <c r="H750">
        <v>2</v>
      </c>
      <c r="I750" t="s">
        <v>3014</v>
      </c>
      <c r="J750" t="s">
        <v>3740</v>
      </c>
      <c r="K750">
        <v>3</v>
      </c>
      <c r="L750" s="1">
        <v>142379437745</v>
      </c>
      <c r="M750" t="s">
        <v>188</v>
      </c>
      <c r="N750" t="s">
        <v>25</v>
      </c>
      <c r="O750" t="s">
        <v>188</v>
      </c>
      <c r="P750" t="s">
        <v>25</v>
      </c>
      <c r="Q750" t="s">
        <v>3741</v>
      </c>
      <c r="R750" s="2">
        <v>3100000</v>
      </c>
      <c r="S750" s="2">
        <v>4300000</v>
      </c>
      <c r="T750" t="s">
        <v>4668</v>
      </c>
      <c r="U750" t="s">
        <v>25</v>
      </c>
    </row>
    <row r="751" spans="1:21" x14ac:dyDescent="0.25">
      <c r="A751" t="b">
        <v>0</v>
      </c>
      <c r="B751" t="s">
        <v>25</v>
      </c>
      <c r="C751" t="s">
        <v>4669</v>
      </c>
      <c r="D751" t="s">
        <v>1964</v>
      </c>
      <c r="F751">
        <v>1</v>
      </c>
      <c r="G751">
        <v>1</v>
      </c>
      <c r="H751">
        <v>1</v>
      </c>
      <c r="I751" t="s">
        <v>629</v>
      </c>
      <c r="J751" t="s">
        <v>4670</v>
      </c>
      <c r="K751">
        <v>0</v>
      </c>
      <c r="L751" s="1">
        <v>169372010208</v>
      </c>
      <c r="M751" t="s">
        <v>25</v>
      </c>
      <c r="N751" t="s">
        <v>424</v>
      </c>
      <c r="O751" t="s">
        <v>25</v>
      </c>
      <c r="P751" t="s">
        <v>424</v>
      </c>
      <c r="R751" s="2">
        <v>1200000</v>
      </c>
      <c r="T751" t="s">
        <v>4671</v>
      </c>
      <c r="U751" t="s">
        <v>25</v>
      </c>
    </row>
    <row r="752" spans="1:21" x14ac:dyDescent="0.25">
      <c r="A752" t="b">
        <v>0</v>
      </c>
      <c r="B752" t="s">
        <v>25</v>
      </c>
      <c r="C752" t="s">
        <v>4672</v>
      </c>
      <c r="D752" t="s">
        <v>4673</v>
      </c>
      <c r="F752">
        <v>1</v>
      </c>
      <c r="G752">
        <v>1</v>
      </c>
      <c r="H752">
        <v>2</v>
      </c>
      <c r="I752" t="s">
        <v>131</v>
      </c>
      <c r="J752" t="s">
        <v>4674</v>
      </c>
      <c r="K752">
        <v>3</v>
      </c>
      <c r="L752" s="1">
        <v>14578838614</v>
      </c>
      <c r="M752" t="s">
        <v>188</v>
      </c>
      <c r="N752" t="s">
        <v>25</v>
      </c>
      <c r="O752" t="s">
        <v>188</v>
      </c>
      <c r="P752" t="s">
        <v>25</v>
      </c>
      <c r="Q752" t="s">
        <v>4675</v>
      </c>
      <c r="R752" s="2">
        <v>15000000</v>
      </c>
      <c r="S752" s="2">
        <v>21000000</v>
      </c>
      <c r="T752" t="s">
        <v>4676</v>
      </c>
      <c r="U752" t="s">
        <v>25</v>
      </c>
    </row>
    <row r="753" spans="1:21" x14ac:dyDescent="0.25">
      <c r="A753" t="b">
        <v>0</v>
      </c>
      <c r="B753" t="s">
        <v>25</v>
      </c>
      <c r="C753" t="s">
        <v>4677</v>
      </c>
      <c r="D753" t="s">
        <v>1964</v>
      </c>
      <c r="F753">
        <v>1</v>
      </c>
      <c r="G753">
        <v>1</v>
      </c>
      <c r="H753">
        <v>2</v>
      </c>
      <c r="I753" t="s">
        <v>256</v>
      </c>
      <c r="J753" t="s">
        <v>4678</v>
      </c>
      <c r="K753">
        <v>0</v>
      </c>
      <c r="L753" s="1">
        <v>126158075528</v>
      </c>
      <c r="M753" t="s">
        <v>25</v>
      </c>
      <c r="N753" t="s">
        <v>25</v>
      </c>
      <c r="O753" t="s">
        <v>25</v>
      </c>
      <c r="P753" t="s">
        <v>25</v>
      </c>
      <c r="R753" s="2">
        <v>6200000</v>
      </c>
      <c r="S753" s="2">
        <v>10000000</v>
      </c>
      <c r="T753" t="s">
        <v>4679</v>
      </c>
      <c r="U753" t="s">
        <v>25</v>
      </c>
    </row>
    <row r="754" spans="1:21" x14ac:dyDescent="0.25">
      <c r="A754" t="b">
        <v>0</v>
      </c>
      <c r="B754" t="s">
        <v>25</v>
      </c>
      <c r="C754" t="s">
        <v>4680</v>
      </c>
      <c r="D754" t="s">
        <v>1964</v>
      </c>
      <c r="F754">
        <v>1</v>
      </c>
      <c r="G754">
        <v>1</v>
      </c>
      <c r="H754">
        <v>2</v>
      </c>
      <c r="I754" t="s">
        <v>556</v>
      </c>
      <c r="J754" t="s">
        <v>4681</v>
      </c>
      <c r="K754">
        <v>0</v>
      </c>
      <c r="L754" s="1">
        <v>129059607097</v>
      </c>
      <c r="M754" t="s">
        <v>25</v>
      </c>
      <c r="N754" t="s">
        <v>25</v>
      </c>
      <c r="O754" t="s">
        <v>25</v>
      </c>
      <c r="P754" t="s">
        <v>25</v>
      </c>
      <c r="R754" s="2">
        <v>2100000</v>
      </c>
      <c r="S754" s="2">
        <v>2700000</v>
      </c>
      <c r="T754" t="s">
        <v>4682</v>
      </c>
      <c r="U754" t="s">
        <v>25</v>
      </c>
    </row>
    <row r="755" spans="1:21" x14ac:dyDescent="0.25">
      <c r="A755" t="b">
        <v>0</v>
      </c>
      <c r="B755" t="s">
        <v>25</v>
      </c>
      <c r="C755" t="s">
        <v>4683</v>
      </c>
      <c r="D755" t="s">
        <v>4684</v>
      </c>
      <c r="F755">
        <v>1</v>
      </c>
      <c r="G755">
        <v>1</v>
      </c>
      <c r="H755">
        <v>4</v>
      </c>
      <c r="I755" t="s">
        <v>23</v>
      </c>
      <c r="J755" t="s">
        <v>4685</v>
      </c>
      <c r="K755">
        <v>2</v>
      </c>
      <c r="L755" s="1">
        <v>118368337054</v>
      </c>
      <c r="M755" t="s">
        <v>188</v>
      </c>
      <c r="N755" t="s">
        <v>25</v>
      </c>
      <c r="O755" t="s">
        <v>188</v>
      </c>
      <c r="P755" t="s">
        <v>25</v>
      </c>
      <c r="Q755" t="s">
        <v>3474</v>
      </c>
      <c r="R755" s="2">
        <v>62000000</v>
      </c>
      <c r="S755" s="2">
        <v>81000000</v>
      </c>
      <c r="T755" t="s">
        <v>4686</v>
      </c>
      <c r="U755" t="s">
        <v>25</v>
      </c>
    </row>
    <row r="756" spans="1:21" x14ac:dyDescent="0.25">
      <c r="A756" t="b">
        <v>0</v>
      </c>
      <c r="B756" t="s">
        <v>25</v>
      </c>
      <c r="C756" t="s">
        <v>4687</v>
      </c>
      <c r="F756">
        <v>1</v>
      </c>
      <c r="G756">
        <v>1</v>
      </c>
      <c r="H756">
        <v>2</v>
      </c>
      <c r="I756" t="s">
        <v>27</v>
      </c>
      <c r="J756" t="s">
        <v>4688</v>
      </c>
      <c r="K756">
        <v>0</v>
      </c>
      <c r="L756" s="1">
        <v>70634784224</v>
      </c>
      <c r="M756" t="s">
        <v>25</v>
      </c>
      <c r="N756" t="s">
        <v>25</v>
      </c>
      <c r="O756" t="s">
        <v>25</v>
      </c>
      <c r="P756" t="s">
        <v>25</v>
      </c>
      <c r="R756" s="2">
        <v>61000000</v>
      </c>
      <c r="S756" s="2">
        <v>91000000</v>
      </c>
      <c r="T756" t="s">
        <v>4689</v>
      </c>
      <c r="U756" t="s">
        <v>25</v>
      </c>
    </row>
    <row r="757" spans="1:21" x14ac:dyDescent="0.25">
      <c r="A757" t="b">
        <v>0</v>
      </c>
      <c r="B757" t="s">
        <v>25</v>
      </c>
      <c r="C757" t="s">
        <v>4690</v>
      </c>
      <c r="D757" t="s">
        <v>1964</v>
      </c>
      <c r="F757">
        <v>1</v>
      </c>
      <c r="G757">
        <v>1</v>
      </c>
      <c r="H757">
        <v>2</v>
      </c>
      <c r="I757" t="s">
        <v>163</v>
      </c>
      <c r="J757" t="s">
        <v>4691</v>
      </c>
      <c r="K757">
        <v>0</v>
      </c>
      <c r="L757" s="1">
        <v>105057309133</v>
      </c>
      <c r="M757" t="s">
        <v>25</v>
      </c>
      <c r="N757" t="s">
        <v>188</v>
      </c>
      <c r="O757" t="s">
        <v>25</v>
      </c>
      <c r="P757" t="s">
        <v>188</v>
      </c>
      <c r="R757" s="2">
        <v>20000000</v>
      </c>
      <c r="S757" s="2">
        <v>19000000</v>
      </c>
      <c r="T757" t="s">
        <v>4692</v>
      </c>
      <c r="U757" t="s">
        <v>25</v>
      </c>
    </row>
    <row r="758" spans="1:21" x14ac:dyDescent="0.25">
      <c r="A758" t="b">
        <v>0</v>
      </c>
      <c r="B758" t="s">
        <v>25</v>
      </c>
      <c r="C758" t="s">
        <v>4693</v>
      </c>
      <c r="D758" t="s">
        <v>2804</v>
      </c>
      <c r="F758">
        <v>1</v>
      </c>
      <c r="G758">
        <v>1</v>
      </c>
      <c r="H758">
        <v>2</v>
      </c>
      <c r="I758" t="s">
        <v>569</v>
      </c>
      <c r="J758" t="s">
        <v>4694</v>
      </c>
      <c r="K758">
        <v>1</v>
      </c>
      <c r="L758" s="1">
        <v>167375542528</v>
      </c>
      <c r="M758" t="s">
        <v>188</v>
      </c>
      <c r="N758" t="s">
        <v>25</v>
      </c>
      <c r="O758" t="s">
        <v>188</v>
      </c>
      <c r="P758" t="s">
        <v>25</v>
      </c>
      <c r="Q758" t="s">
        <v>2583</v>
      </c>
      <c r="R758" s="2">
        <v>1700000</v>
      </c>
      <c r="S758" s="2">
        <v>1900000</v>
      </c>
      <c r="T758" t="s">
        <v>4695</v>
      </c>
      <c r="U758" t="s">
        <v>25</v>
      </c>
    </row>
    <row r="759" spans="1:21" x14ac:dyDescent="0.25">
      <c r="A759" t="b">
        <v>0</v>
      </c>
      <c r="B759" t="s">
        <v>25</v>
      </c>
      <c r="C759" t="s">
        <v>4696</v>
      </c>
      <c r="D759" t="s">
        <v>2406</v>
      </c>
      <c r="F759">
        <v>1</v>
      </c>
      <c r="G759">
        <v>1</v>
      </c>
      <c r="H759">
        <v>1</v>
      </c>
      <c r="I759" t="s">
        <v>444</v>
      </c>
      <c r="J759" t="s">
        <v>4697</v>
      </c>
      <c r="K759">
        <v>1</v>
      </c>
      <c r="L759" s="1">
        <v>152972306256</v>
      </c>
      <c r="M759" t="s">
        <v>424</v>
      </c>
      <c r="N759" t="s">
        <v>25</v>
      </c>
      <c r="O759" t="s">
        <v>424</v>
      </c>
      <c r="P759" t="s">
        <v>25</v>
      </c>
      <c r="Q759" t="s">
        <v>2319</v>
      </c>
      <c r="S759" s="2">
        <v>8400000</v>
      </c>
      <c r="T759" t="s">
        <v>4698</v>
      </c>
      <c r="U759" t="s">
        <v>25</v>
      </c>
    </row>
    <row r="760" spans="1:21" x14ac:dyDescent="0.25">
      <c r="A760" t="b">
        <v>0</v>
      </c>
      <c r="B760" t="s">
        <v>25</v>
      </c>
      <c r="C760" t="s">
        <v>4699</v>
      </c>
      <c r="D760" t="s">
        <v>2115</v>
      </c>
      <c r="F760">
        <v>1</v>
      </c>
      <c r="G760">
        <v>1</v>
      </c>
      <c r="H760">
        <v>2</v>
      </c>
      <c r="I760" t="s">
        <v>433</v>
      </c>
      <c r="J760" t="s">
        <v>4700</v>
      </c>
      <c r="K760">
        <v>1</v>
      </c>
      <c r="L760" s="1">
        <v>135471137581</v>
      </c>
      <c r="M760" t="s">
        <v>188</v>
      </c>
      <c r="N760" t="s">
        <v>25</v>
      </c>
      <c r="O760" t="s">
        <v>188</v>
      </c>
      <c r="P760" t="s">
        <v>25</v>
      </c>
      <c r="Q760" t="s">
        <v>2117</v>
      </c>
      <c r="R760" s="2">
        <v>6800000</v>
      </c>
      <c r="S760" s="2">
        <v>9100000</v>
      </c>
      <c r="T760" t="s">
        <v>4701</v>
      </c>
      <c r="U760" t="s">
        <v>25</v>
      </c>
    </row>
    <row r="761" spans="1:21" x14ac:dyDescent="0.25">
      <c r="A761" t="b">
        <v>0</v>
      </c>
      <c r="B761" t="s">
        <v>25</v>
      </c>
      <c r="C761" t="s">
        <v>4702</v>
      </c>
      <c r="D761" t="s">
        <v>2615</v>
      </c>
      <c r="F761">
        <v>1</v>
      </c>
      <c r="G761">
        <v>1</v>
      </c>
      <c r="H761">
        <v>2</v>
      </c>
      <c r="I761" t="s">
        <v>294</v>
      </c>
      <c r="J761" t="s">
        <v>4703</v>
      </c>
      <c r="K761">
        <v>1</v>
      </c>
      <c r="L761" s="1">
        <v>153986418798</v>
      </c>
      <c r="M761" t="s">
        <v>188</v>
      </c>
      <c r="N761" t="s">
        <v>25</v>
      </c>
      <c r="O761" t="s">
        <v>188</v>
      </c>
      <c r="P761" t="s">
        <v>25</v>
      </c>
      <c r="Q761" t="s">
        <v>2617</v>
      </c>
      <c r="R761" s="2">
        <v>31000000</v>
      </c>
      <c r="S761" s="2">
        <v>43000000</v>
      </c>
      <c r="T761" t="s">
        <v>4704</v>
      </c>
      <c r="U761" t="s">
        <v>25</v>
      </c>
    </row>
    <row r="762" spans="1:21" x14ac:dyDescent="0.25">
      <c r="A762" t="b">
        <v>0</v>
      </c>
      <c r="B762" t="s">
        <v>25</v>
      </c>
      <c r="C762" t="s">
        <v>4705</v>
      </c>
      <c r="D762" t="s">
        <v>1964</v>
      </c>
      <c r="F762">
        <v>1</v>
      </c>
      <c r="G762">
        <v>1</v>
      </c>
      <c r="H762">
        <v>2</v>
      </c>
      <c r="I762" t="s">
        <v>350</v>
      </c>
      <c r="J762" t="s">
        <v>4706</v>
      </c>
      <c r="K762">
        <v>0</v>
      </c>
      <c r="L762" s="1">
        <v>108150613392</v>
      </c>
      <c r="M762" t="s">
        <v>25</v>
      </c>
      <c r="N762" t="s">
        <v>25</v>
      </c>
      <c r="O762" t="s">
        <v>25</v>
      </c>
      <c r="P762" t="s">
        <v>25</v>
      </c>
      <c r="R762" s="2">
        <v>2000000</v>
      </c>
      <c r="S762" s="2">
        <v>4100000</v>
      </c>
      <c r="T762" t="s">
        <v>4707</v>
      </c>
      <c r="U762" t="s">
        <v>25</v>
      </c>
    </row>
    <row r="763" spans="1:21" x14ac:dyDescent="0.25">
      <c r="A763" t="b">
        <v>0</v>
      </c>
      <c r="B763" t="s">
        <v>25</v>
      </c>
      <c r="C763" t="s">
        <v>4708</v>
      </c>
      <c r="D763" t="s">
        <v>1964</v>
      </c>
      <c r="F763">
        <v>1</v>
      </c>
      <c r="G763">
        <v>1</v>
      </c>
      <c r="H763">
        <v>2</v>
      </c>
      <c r="I763" t="s">
        <v>202</v>
      </c>
      <c r="J763" t="s">
        <v>4709</v>
      </c>
      <c r="K763">
        <v>1</v>
      </c>
      <c r="L763" s="1">
        <v>176287185165</v>
      </c>
      <c r="M763" t="s">
        <v>188</v>
      </c>
      <c r="N763" t="s">
        <v>25</v>
      </c>
      <c r="O763" t="s">
        <v>188</v>
      </c>
      <c r="P763" t="s">
        <v>25</v>
      </c>
      <c r="R763" s="2">
        <v>4500000</v>
      </c>
      <c r="S763" s="2">
        <v>7000000</v>
      </c>
      <c r="T763" t="s">
        <v>4710</v>
      </c>
      <c r="U763" t="s">
        <v>25</v>
      </c>
    </row>
    <row r="764" spans="1:21" x14ac:dyDescent="0.25">
      <c r="A764" t="b">
        <v>0</v>
      </c>
      <c r="B764" t="s">
        <v>25</v>
      </c>
      <c r="C764" t="s">
        <v>4711</v>
      </c>
      <c r="D764" t="s">
        <v>4712</v>
      </c>
      <c r="F764">
        <v>9</v>
      </c>
      <c r="G764">
        <v>12</v>
      </c>
      <c r="H764">
        <v>1</v>
      </c>
      <c r="I764" t="s">
        <v>2862</v>
      </c>
      <c r="J764" t="s">
        <v>4713</v>
      </c>
      <c r="K764">
        <v>5</v>
      </c>
      <c r="L764" s="1">
        <v>182996435616</v>
      </c>
      <c r="M764" t="s">
        <v>424</v>
      </c>
      <c r="N764" t="s">
        <v>25</v>
      </c>
      <c r="O764" t="s">
        <v>424</v>
      </c>
      <c r="P764" t="s">
        <v>25</v>
      </c>
      <c r="Q764" t="s">
        <v>4714</v>
      </c>
      <c r="S764" s="2">
        <v>350000</v>
      </c>
      <c r="T764" t="s">
        <v>4715</v>
      </c>
      <c r="U764" t="s">
        <v>25</v>
      </c>
    </row>
    <row r="765" spans="1:21" x14ac:dyDescent="0.25">
      <c r="A765" t="b">
        <v>0</v>
      </c>
      <c r="B765" t="s">
        <v>25</v>
      </c>
      <c r="C765" t="s">
        <v>4716</v>
      </c>
      <c r="D765" t="s">
        <v>1964</v>
      </c>
      <c r="F765">
        <v>1</v>
      </c>
      <c r="G765">
        <v>1</v>
      </c>
      <c r="H765">
        <v>1</v>
      </c>
      <c r="I765" t="s">
        <v>136</v>
      </c>
      <c r="J765" t="s">
        <v>4717</v>
      </c>
      <c r="K765">
        <v>0</v>
      </c>
      <c r="L765" s="1">
        <v>105150546518</v>
      </c>
      <c r="M765" t="s">
        <v>25</v>
      </c>
      <c r="N765" t="s">
        <v>424</v>
      </c>
      <c r="O765" t="s">
        <v>25</v>
      </c>
      <c r="P765" t="s">
        <v>424</v>
      </c>
      <c r="R765" s="2">
        <v>20000000</v>
      </c>
      <c r="T765" t="s">
        <v>4718</v>
      </c>
      <c r="U765" t="s">
        <v>25</v>
      </c>
    </row>
    <row r="766" spans="1:21" x14ac:dyDescent="0.25">
      <c r="A766" t="b">
        <v>0</v>
      </c>
      <c r="B766" t="s">
        <v>25</v>
      </c>
      <c r="C766" t="s">
        <v>4719</v>
      </c>
      <c r="D766" t="s">
        <v>4167</v>
      </c>
      <c r="F766">
        <v>1</v>
      </c>
      <c r="G766">
        <v>1</v>
      </c>
      <c r="H766">
        <v>3</v>
      </c>
      <c r="I766" t="s">
        <v>73</v>
      </c>
      <c r="J766" t="s">
        <v>4720</v>
      </c>
      <c r="K766">
        <v>1</v>
      </c>
      <c r="L766" s="1">
        <v>120861574411</v>
      </c>
      <c r="M766" t="s">
        <v>188</v>
      </c>
      <c r="N766" t="s">
        <v>25</v>
      </c>
      <c r="O766" t="s">
        <v>188</v>
      </c>
      <c r="P766" t="s">
        <v>25</v>
      </c>
      <c r="Q766" t="s">
        <v>4721</v>
      </c>
      <c r="R766" s="2">
        <v>6900000</v>
      </c>
      <c r="S766" s="2">
        <v>7500000</v>
      </c>
      <c r="T766" t="s">
        <v>4722</v>
      </c>
      <c r="U766" t="s">
        <v>25</v>
      </c>
    </row>
    <row r="767" spans="1:21" x14ac:dyDescent="0.25">
      <c r="A767" t="b">
        <v>0</v>
      </c>
      <c r="B767" t="s">
        <v>25</v>
      </c>
      <c r="C767" t="s">
        <v>4723</v>
      </c>
      <c r="D767" t="s">
        <v>4724</v>
      </c>
      <c r="F767">
        <v>1</v>
      </c>
      <c r="G767">
        <v>1</v>
      </c>
      <c r="H767">
        <v>2</v>
      </c>
      <c r="I767" t="s">
        <v>23</v>
      </c>
      <c r="J767" t="s">
        <v>4725</v>
      </c>
      <c r="K767">
        <v>2</v>
      </c>
      <c r="L767" s="1">
        <v>153889409197</v>
      </c>
      <c r="M767" t="s">
        <v>424</v>
      </c>
      <c r="N767" t="s">
        <v>25</v>
      </c>
      <c r="O767" t="s">
        <v>424</v>
      </c>
      <c r="P767" t="s">
        <v>25</v>
      </c>
      <c r="Q767" t="s">
        <v>4726</v>
      </c>
      <c r="S767" s="2">
        <v>21000000</v>
      </c>
      <c r="T767" t="s">
        <v>4727</v>
      </c>
      <c r="U767" t="s">
        <v>25</v>
      </c>
    </row>
    <row r="768" spans="1:21" x14ac:dyDescent="0.25">
      <c r="A768" t="b">
        <v>0</v>
      </c>
      <c r="B768" t="s">
        <v>25</v>
      </c>
      <c r="C768" t="s">
        <v>4728</v>
      </c>
      <c r="D768" t="s">
        <v>1964</v>
      </c>
      <c r="F768">
        <v>1</v>
      </c>
      <c r="G768">
        <v>1</v>
      </c>
      <c r="H768">
        <v>1</v>
      </c>
      <c r="I768" t="s">
        <v>865</v>
      </c>
      <c r="J768" t="s">
        <v>4729</v>
      </c>
      <c r="K768">
        <v>0</v>
      </c>
      <c r="L768" s="1">
        <v>113151776118</v>
      </c>
      <c r="M768" t="s">
        <v>424</v>
      </c>
      <c r="N768" t="s">
        <v>25</v>
      </c>
      <c r="O768" t="s">
        <v>424</v>
      </c>
      <c r="P768" t="s">
        <v>25</v>
      </c>
      <c r="S768" s="2">
        <v>7700000</v>
      </c>
      <c r="T768" t="s">
        <v>866</v>
      </c>
      <c r="U768" t="s">
        <v>25</v>
      </c>
    </row>
    <row r="769" spans="1:21" x14ac:dyDescent="0.25">
      <c r="A769" t="b">
        <v>0</v>
      </c>
      <c r="B769" t="s">
        <v>25</v>
      </c>
      <c r="C769" t="s">
        <v>4272</v>
      </c>
      <c r="D769" t="s">
        <v>4730</v>
      </c>
      <c r="E769" t="s">
        <v>4731</v>
      </c>
      <c r="F769">
        <v>1</v>
      </c>
      <c r="G769">
        <v>3</v>
      </c>
      <c r="H769">
        <v>4</v>
      </c>
      <c r="I769" t="s">
        <v>51</v>
      </c>
      <c r="J769" t="s">
        <v>4274</v>
      </c>
      <c r="K769">
        <v>3</v>
      </c>
      <c r="L769" s="1">
        <v>135875390995</v>
      </c>
      <c r="M769" t="s">
        <v>188</v>
      </c>
      <c r="N769" t="s">
        <v>25</v>
      </c>
      <c r="O769" t="s">
        <v>188</v>
      </c>
      <c r="P769" t="s">
        <v>25</v>
      </c>
      <c r="Q769" t="s">
        <v>4732</v>
      </c>
      <c r="R769" s="2">
        <v>2400000</v>
      </c>
      <c r="S769" s="2">
        <v>4400000</v>
      </c>
      <c r="T769" t="s">
        <v>4733</v>
      </c>
      <c r="U769" t="s">
        <v>25</v>
      </c>
    </row>
    <row r="770" spans="1:21" x14ac:dyDescent="0.25">
      <c r="A770" t="b">
        <v>0</v>
      </c>
      <c r="B770" t="s">
        <v>25</v>
      </c>
      <c r="C770" t="s">
        <v>4734</v>
      </c>
      <c r="D770" t="s">
        <v>2605</v>
      </c>
      <c r="F770">
        <v>1</v>
      </c>
      <c r="G770">
        <v>1</v>
      </c>
      <c r="H770">
        <v>1</v>
      </c>
      <c r="I770" t="s">
        <v>230</v>
      </c>
      <c r="J770" t="s">
        <v>4735</v>
      </c>
      <c r="K770">
        <v>3</v>
      </c>
      <c r="L770" s="1">
        <v>147282198939</v>
      </c>
      <c r="M770" t="s">
        <v>424</v>
      </c>
      <c r="N770" t="s">
        <v>25</v>
      </c>
      <c r="O770" t="s">
        <v>424</v>
      </c>
      <c r="P770" t="s">
        <v>25</v>
      </c>
      <c r="Q770" t="s">
        <v>2607</v>
      </c>
      <c r="S770" s="2">
        <v>3500000</v>
      </c>
      <c r="T770" t="s">
        <v>4736</v>
      </c>
      <c r="U770" t="s">
        <v>25</v>
      </c>
    </row>
    <row r="771" spans="1:21" x14ac:dyDescent="0.25">
      <c r="A771" t="b">
        <v>0</v>
      </c>
      <c r="B771" t="s">
        <v>25</v>
      </c>
      <c r="C771" t="s">
        <v>4737</v>
      </c>
      <c r="D771" t="s">
        <v>4738</v>
      </c>
      <c r="F771">
        <v>1</v>
      </c>
      <c r="G771">
        <v>1</v>
      </c>
      <c r="H771">
        <v>1</v>
      </c>
      <c r="I771" t="s">
        <v>60</v>
      </c>
      <c r="J771" t="s">
        <v>4739</v>
      </c>
      <c r="K771">
        <v>3</v>
      </c>
      <c r="L771" s="1">
        <v>130076234935</v>
      </c>
      <c r="M771" t="s">
        <v>424</v>
      </c>
      <c r="N771" t="s">
        <v>25</v>
      </c>
      <c r="O771" t="s">
        <v>424</v>
      </c>
      <c r="P771" t="s">
        <v>25</v>
      </c>
      <c r="Q771" t="s">
        <v>2299</v>
      </c>
      <c r="S771" s="2">
        <v>15000000</v>
      </c>
      <c r="T771" t="s">
        <v>4736</v>
      </c>
      <c r="U771" t="s">
        <v>25</v>
      </c>
    </row>
    <row r="772" spans="1:21" x14ac:dyDescent="0.25">
      <c r="A772" t="b">
        <v>0</v>
      </c>
      <c r="B772" t="s">
        <v>25</v>
      </c>
      <c r="C772" t="s">
        <v>2296</v>
      </c>
      <c r="D772" t="s">
        <v>4740</v>
      </c>
      <c r="F772">
        <v>1</v>
      </c>
      <c r="G772">
        <v>1</v>
      </c>
      <c r="H772">
        <v>2</v>
      </c>
      <c r="I772" t="s">
        <v>347</v>
      </c>
      <c r="J772" t="s">
        <v>2298</v>
      </c>
      <c r="K772">
        <v>3</v>
      </c>
      <c r="L772" s="1">
        <v>153168707093</v>
      </c>
      <c r="M772" t="s">
        <v>188</v>
      </c>
      <c r="N772" t="s">
        <v>25</v>
      </c>
      <c r="O772" t="s">
        <v>188</v>
      </c>
      <c r="P772" t="s">
        <v>25</v>
      </c>
      <c r="Q772" t="s">
        <v>4741</v>
      </c>
      <c r="S772" s="2">
        <v>340000</v>
      </c>
      <c r="T772" t="s">
        <v>4742</v>
      </c>
      <c r="U772" t="s">
        <v>25</v>
      </c>
    </row>
    <row r="773" spans="1:21" x14ac:dyDescent="0.25">
      <c r="A773" t="b">
        <v>0</v>
      </c>
      <c r="B773" t="s">
        <v>25</v>
      </c>
      <c r="C773" t="s">
        <v>3974</v>
      </c>
      <c r="D773" t="s">
        <v>4743</v>
      </c>
      <c r="F773">
        <v>1</v>
      </c>
      <c r="G773">
        <v>2</v>
      </c>
      <c r="H773">
        <v>2</v>
      </c>
      <c r="I773" t="s">
        <v>70</v>
      </c>
      <c r="J773" t="s">
        <v>3976</v>
      </c>
      <c r="K773">
        <v>2</v>
      </c>
      <c r="L773" s="1">
        <v>114662658387</v>
      </c>
      <c r="M773" t="s">
        <v>188</v>
      </c>
      <c r="N773" t="s">
        <v>25</v>
      </c>
      <c r="O773" t="s">
        <v>188</v>
      </c>
      <c r="P773" t="s">
        <v>25</v>
      </c>
      <c r="Q773" t="s">
        <v>4744</v>
      </c>
      <c r="R773" s="2">
        <v>100000000</v>
      </c>
      <c r="S773" s="2">
        <v>130000000</v>
      </c>
      <c r="T773" t="s">
        <v>4745</v>
      </c>
      <c r="U773" t="s">
        <v>25</v>
      </c>
    </row>
    <row r="774" spans="1:21" x14ac:dyDescent="0.25">
      <c r="A774" t="b">
        <v>0</v>
      </c>
      <c r="B774" t="s">
        <v>25</v>
      </c>
      <c r="C774" t="s">
        <v>4746</v>
      </c>
      <c r="D774" t="s">
        <v>4747</v>
      </c>
      <c r="F774">
        <v>1</v>
      </c>
      <c r="G774">
        <v>2</v>
      </c>
      <c r="H774">
        <v>2</v>
      </c>
      <c r="I774" t="s">
        <v>279</v>
      </c>
      <c r="J774" t="s">
        <v>4748</v>
      </c>
      <c r="K774">
        <v>3</v>
      </c>
      <c r="L774" s="1">
        <v>174592930784</v>
      </c>
      <c r="M774" t="s">
        <v>188</v>
      </c>
      <c r="N774" t="s">
        <v>25</v>
      </c>
      <c r="O774" t="s">
        <v>188</v>
      </c>
      <c r="P774" t="s">
        <v>25</v>
      </c>
      <c r="Q774" t="s">
        <v>4749</v>
      </c>
      <c r="R774" s="2">
        <v>830000</v>
      </c>
      <c r="T774" t="s">
        <v>4750</v>
      </c>
      <c r="U774" t="s">
        <v>25</v>
      </c>
    </row>
    <row r="775" spans="1:21" x14ac:dyDescent="0.25">
      <c r="A775" t="b">
        <v>0</v>
      </c>
      <c r="B775" t="s">
        <v>25</v>
      </c>
      <c r="C775" t="s">
        <v>4751</v>
      </c>
      <c r="D775" t="s">
        <v>4752</v>
      </c>
      <c r="F775">
        <v>1</v>
      </c>
      <c r="G775">
        <v>1</v>
      </c>
      <c r="H775">
        <v>1</v>
      </c>
      <c r="I775" t="s">
        <v>23</v>
      </c>
      <c r="J775" t="s">
        <v>4753</v>
      </c>
      <c r="K775">
        <v>3</v>
      </c>
      <c r="L775" s="1">
        <v>145879510565</v>
      </c>
      <c r="M775" t="s">
        <v>424</v>
      </c>
      <c r="N775" t="s">
        <v>25</v>
      </c>
      <c r="O775" t="s">
        <v>424</v>
      </c>
      <c r="P775" t="s">
        <v>25</v>
      </c>
      <c r="Q775" t="s">
        <v>4754</v>
      </c>
      <c r="S775" s="2">
        <v>8500000</v>
      </c>
      <c r="T775" t="s">
        <v>4755</v>
      </c>
      <c r="U775" t="s">
        <v>25</v>
      </c>
    </row>
    <row r="776" spans="1:21" x14ac:dyDescent="0.25">
      <c r="A776" t="b">
        <v>0</v>
      </c>
      <c r="B776" t="s">
        <v>25</v>
      </c>
      <c r="C776" t="s">
        <v>4756</v>
      </c>
      <c r="D776" t="s">
        <v>1964</v>
      </c>
      <c r="F776">
        <v>1</v>
      </c>
      <c r="G776">
        <v>1</v>
      </c>
      <c r="H776">
        <v>3</v>
      </c>
      <c r="I776" t="s">
        <v>324</v>
      </c>
      <c r="J776" t="s">
        <v>4757</v>
      </c>
      <c r="K776">
        <v>0</v>
      </c>
      <c r="L776" s="1">
        <v>99149556926</v>
      </c>
      <c r="M776" t="s">
        <v>25</v>
      </c>
      <c r="N776" t="s">
        <v>25</v>
      </c>
      <c r="O776" t="s">
        <v>25</v>
      </c>
      <c r="P776" t="s">
        <v>25</v>
      </c>
      <c r="R776" s="2">
        <v>560000</v>
      </c>
      <c r="S776" s="2">
        <v>430000</v>
      </c>
      <c r="T776" t="s">
        <v>4758</v>
      </c>
      <c r="U776" t="s">
        <v>25</v>
      </c>
    </row>
    <row r="777" spans="1:21" x14ac:dyDescent="0.25">
      <c r="A777" t="b">
        <v>0</v>
      </c>
      <c r="B777" t="s">
        <v>25</v>
      </c>
      <c r="C777" t="s">
        <v>4759</v>
      </c>
      <c r="D777" t="s">
        <v>1964</v>
      </c>
      <c r="F777">
        <v>1</v>
      </c>
      <c r="G777">
        <v>1</v>
      </c>
      <c r="H777">
        <v>1</v>
      </c>
      <c r="I777" t="s">
        <v>136</v>
      </c>
      <c r="J777" t="s">
        <v>4760</v>
      </c>
      <c r="K777">
        <v>0</v>
      </c>
      <c r="L777" s="1">
        <v>155580158746</v>
      </c>
      <c r="M777" t="s">
        <v>424</v>
      </c>
      <c r="N777" t="s">
        <v>25</v>
      </c>
      <c r="O777" t="s">
        <v>424</v>
      </c>
      <c r="P777" t="s">
        <v>25</v>
      </c>
      <c r="S777" s="2">
        <v>210000</v>
      </c>
      <c r="T777" t="s">
        <v>4758</v>
      </c>
      <c r="U777" t="s">
        <v>25</v>
      </c>
    </row>
    <row r="778" spans="1:21" x14ac:dyDescent="0.25">
      <c r="A778" t="b">
        <v>0</v>
      </c>
      <c r="B778" t="s">
        <v>25</v>
      </c>
      <c r="C778" t="s">
        <v>4761</v>
      </c>
      <c r="D778" t="s">
        <v>1964</v>
      </c>
      <c r="F778">
        <v>1</v>
      </c>
      <c r="G778">
        <v>1</v>
      </c>
      <c r="H778">
        <v>4</v>
      </c>
      <c r="I778" t="s">
        <v>331</v>
      </c>
      <c r="J778" t="s">
        <v>4762</v>
      </c>
      <c r="K778">
        <v>0</v>
      </c>
      <c r="L778" s="1">
        <v>99149556926</v>
      </c>
      <c r="M778" t="s">
        <v>25</v>
      </c>
      <c r="N778" t="s">
        <v>25</v>
      </c>
      <c r="O778" t="s">
        <v>25</v>
      </c>
      <c r="P778" t="s">
        <v>25</v>
      </c>
      <c r="R778" s="2">
        <v>560000</v>
      </c>
      <c r="S778" s="2">
        <v>490000</v>
      </c>
      <c r="T778" t="s">
        <v>4758</v>
      </c>
      <c r="U778" t="s">
        <v>25</v>
      </c>
    </row>
    <row r="779" spans="1:21" x14ac:dyDescent="0.25">
      <c r="A779" t="b">
        <v>0</v>
      </c>
      <c r="B779" t="s">
        <v>25</v>
      </c>
      <c r="C779" t="s">
        <v>4763</v>
      </c>
      <c r="D779" t="s">
        <v>2442</v>
      </c>
      <c r="F779">
        <v>1</v>
      </c>
      <c r="G779">
        <v>1</v>
      </c>
      <c r="H779">
        <v>1</v>
      </c>
      <c r="I779" t="s">
        <v>268</v>
      </c>
      <c r="J779" t="s">
        <v>4764</v>
      </c>
      <c r="K779">
        <v>1</v>
      </c>
      <c r="L779" s="1">
        <v>143878012405</v>
      </c>
      <c r="M779" t="s">
        <v>424</v>
      </c>
      <c r="N779" t="s">
        <v>25</v>
      </c>
      <c r="O779" t="s">
        <v>424</v>
      </c>
      <c r="P779" t="s">
        <v>25</v>
      </c>
      <c r="Q779" t="s">
        <v>2444</v>
      </c>
      <c r="S779" s="2">
        <v>2800000</v>
      </c>
      <c r="T779" t="s">
        <v>4765</v>
      </c>
      <c r="U779" t="s">
        <v>25</v>
      </c>
    </row>
    <row r="780" spans="1:21" x14ac:dyDescent="0.25">
      <c r="A780" t="b">
        <v>0</v>
      </c>
      <c r="B780" t="s">
        <v>25</v>
      </c>
      <c r="C780" t="s">
        <v>4766</v>
      </c>
      <c r="D780" t="s">
        <v>3267</v>
      </c>
      <c r="F780">
        <v>1</v>
      </c>
      <c r="G780">
        <v>1</v>
      </c>
      <c r="H780">
        <v>2</v>
      </c>
      <c r="I780" t="s">
        <v>756</v>
      </c>
      <c r="J780" t="s">
        <v>4767</v>
      </c>
      <c r="K780">
        <v>2</v>
      </c>
      <c r="L780" s="1">
        <v>120566369768</v>
      </c>
      <c r="M780" t="s">
        <v>188</v>
      </c>
      <c r="N780" t="s">
        <v>25</v>
      </c>
      <c r="O780" t="s">
        <v>188</v>
      </c>
      <c r="P780" t="s">
        <v>25</v>
      </c>
      <c r="Q780" t="s">
        <v>3270</v>
      </c>
      <c r="R780" s="2">
        <v>1300000</v>
      </c>
      <c r="S780" s="2">
        <v>1800000</v>
      </c>
      <c r="T780" t="s">
        <v>4768</v>
      </c>
      <c r="U780" t="s">
        <v>25</v>
      </c>
    </row>
    <row r="781" spans="1:21" x14ac:dyDescent="0.25">
      <c r="A781" t="b">
        <v>0</v>
      </c>
      <c r="B781" t="s">
        <v>25</v>
      </c>
      <c r="C781" t="s">
        <v>4769</v>
      </c>
      <c r="D781" t="s">
        <v>2706</v>
      </c>
      <c r="F781">
        <v>1</v>
      </c>
      <c r="G781">
        <v>1</v>
      </c>
      <c r="H781">
        <v>1</v>
      </c>
      <c r="I781" t="s">
        <v>629</v>
      </c>
      <c r="J781" t="s">
        <v>4770</v>
      </c>
      <c r="K781">
        <v>2</v>
      </c>
      <c r="L781" s="1">
        <v>148679135773</v>
      </c>
      <c r="M781" t="s">
        <v>424</v>
      </c>
      <c r="N781" t="s">
        <v>25</v>
      </c>
      <c r="O781" t="s">
        <v>424</v>
      </c>
      <c r="P781" t="s">
        <v>25</v>
      </c>
      <c r="Q781" t="s">
        <v>2170</v>
      </c>
      <c r="S781" s="2">
        <v>460000</v>
      </c>
      <c r="T781" t="s">
        <v>4771</v>
      </c>
      <c r="U781" t="s">
        <v>25</v>
      </c>
    </row>
    <row r="782" spans="1:21" x14ac:dyDescent="0.25">
      <c r="A782" t="b">
        <v>0</v>
      </c>
      <c r="B782" t="s">
        <v>25</v>
      </c>
      <c r="C782" t="s">
        <v>4772</v>
      </c>
      <c r="D782" t="s">
        <v>1964</v>
      </c>
      <c r="F782">
        <v>1</v>
      </c>
      <c r="G782">
        <v>1</v>
      </c>
      <c r="H782">
        <v>1</v>
      </c>
      <c r="I782" t="s">
        <v>779</v>
      </c>
      <c r="J782" t="s">
        <v>4773</v>
      </c>
      <c r="K782">
        <v>0</v>
      </c>
      <c r="L782" s="1">
        <v>132761378674</v>
      </c>
      <c r="M782" t="s">
        <v>25</v>
      </c>
      <c r="N782" t="s">
        <v>424</v>
      </c>
      <c r="O782" t="s">
        <v>25</v>
      </c>
      <c r="P782" t="s">
        <v>424</v>
      </c>
      <c r="R782" s="2">
        <v>150000</v>
      </c>
      <c r="T782" t="s">
        <v>4771</v>
      </c>
      <c r="U782" t="s">
        <v>25</v>
      </c>
    </row>
    <row r="783" spans="1:21" x14ac:dyDescent="0.25">
      <c r="A783" t="b">
        <v>0</v>
      </c>
      <c r="B783" t="s">
        <v>25</v>
      </c>
      <c r="C783" t="s">
        <v>4774</v>
      </c>
      <c r="D783" t="s">
        <v>1964</v>
      </c>
      <c r="F783">
        <v>1</v>
      </c>
      <c r="G783">
        <v>1</v>
      </c>
      <c r="H783">
        <v>1</v>
      </c>
      <c r="I783" t="s">
        <v>197</v>
      </c>
      <c r="J783" t="s">
        <v>4775</v>
      </c>
      <c r="K783">
        <v>0</v>
      </c>
      <c r="L783" s="1">
        <v>131259567711</v>
      </c>
      <c r="M783" t="s">
        <v>424</v>
      </c>
      <c r="N783" t="s">
        <v>25</v>
      </c>
      <c r="O783" t="s">
        <v>424</v>
      </c>
      <c r="P783" t="s">
        <v>25</v>
      </c>
      <c r="S783" s="2">
        <v>300000</v>
      </c>
      <c r="T783" t="s">
        <v>4776</v>
      </c>
      <c r="U783" t="s">
        <v>25</v>
      </c>
    </row>
    <row r="784" spans="1:21" x14ac:dyDescent="0.25">
      <c r="A784" t="b">
        <v>0</v>
      </c>
      <c r="B784" t="s">
        <v>25</v>
      </c>
      <c r="C784" t="s">
        <v>4777</v>
      </c>
      <c r="D784" t="s">
        <v>1964</v>
      </c>
      <c r="F784">
        <v>1</v>
      </c>
      <c r="G784">
        <v>1</v>
      </c>
      <c r="H784">
        <v>1</v>
      </c>
      <c r="I784" t="s">
        <v>521</v>
      </c>
      <c r="J784" t="s">
        <v>4778</v>
      </c>
      <c r="K784">
        <v>0</v>
      </c>
      <c r="L784" s="1">
        <v>15036822601</v>
      </c>
      <c r="M784" t="s">
        <v>424</v>
      </c>
      <c r="N784" t="s">
        <v>25</v>
      </c>
      <c r="O784" t="s">
        <v>424</v>
      </c>
      <c r="P784" t="s">
        <v>25</v>
      </c>
      <c r="S784" s="2">
        <v>260000</v>
      </c>
      <c r="T784">
        <v>39</v>
      </c>
      <c r="U784" t="s">
        <v>25</v>
      </c>
    </row>
    <row r="785" spans="1:21" x14ac:dyDescent="0.25">
      <c r="A785" t="b">
        <v>0</v>
      </c>
      <c r="B785" t="s">
        <v>25</v>
      </c>
      <c r="C785" t="s">
        <v>4779</v>
      </c>
      <c r="D785" t="s">
        <v>2456</v>
      </c>
      <c r="F785">
        <v>1</v>
      </c>
      <c r="G785">
        <v>1</v>
      </c>
      <c r="H785">
        <v>2</v>
      </c>
      <c r="I785" t="s">
        <v>109</v>
      </c>
      <c r="J785" t="s">
        <v>4780</v>
      </c>
      <c r="K785">
        <v>1</v>
      </c>
      <c r="L785" s="1">
        <v>159284311815</v>
      </c>
      <c r="M785" t="s">
        <v>188</v>
      </c>
      <c r="N785" t="s">
        <v>25</v>
      </c>
      <c r="O785" t="s">
        <v>188</v>
      </c>
      <c r="P785" t="s">
        <v>25</v>
      </c>
      <c r="Q785" t="s">
        <v>2458</v>
      </c>
      <c r="R785" s="2">
        <v>88000000</v>
      </c>
      <c r="S785" s="2">
        <v>99000000</v>
      </c>
      <c r="T785" t="s">
        <v>870</v>
      </c>
      <c r="U785" t="s">
        <v>25</v>
      </c>
    </row>
    <row r="786" spans="1:21" x14ac:dyDescent="0.25">
      <c r="A786" t="b">
        <v>0</v>
      </c>
      <c r="B786" t="s">
        <v>25</v>
      </c>
      <c r="C786" t="s">
        <v>4781</v>
      </c>
      <c r="D786" t="s">
        <v>4782</v>
      </c>
      <c r="F786">
        <v>1</v>
      </c>
      <c r="G786">
        <v>1</v>
      </c>
      <c r="H786">
        <v>1</v>
      </c>
      <c r="I786" t="s">
        <v>681</v>
      </c>
      <c r="J786" t="s">
        <v>4783</v>
      </c>
      <c r="K786">
        <v>3</v>
      </c>
      <c r="L786" s="1">
        <v>159084859797</v>
      </c>
      <c r="M786" t="s">
        <v>424</v>
      </c>
      <c r="N786" t="s">
        <v>25</v>
      </c>
      <c r="O786" t="s">
        <v>424</v>
      </c>
      <c r="P786" t="s">
        <v>25</v>
      </c>
      <c r="Q786" t="s">
        <v>4784</v>
      </c>
      <c r="S786" s="2">
        <v>1100000</v>
      </c>
      <c r="T786" t="s">
        <v>872</v>
      </c>
      <c r="U786" t="s">
        <v>25</v>
      </c>
    </row>
    <row r="787" spans="1:21" x14ac:dyDescent="0.25">
      <c r="A787" t="b">
        <v>0</v>
      </c>
      <c r="B787" t="s">
        <v>25</v>
      </c>
      <c r="C787" t="s">
        <v>4785</v>
      </c>
      <c r="D787" t="s">
        <v>1964</v>
      </c>
      <c r="F787">
        <v>1</v>
      </c>
      <c r="G787">
        <v>1</v>
      </c>
      <c r="H787">
        <v>1</v>
      </c>
      <c r="I787" t="s">
        <v>561</v>
      </c>
      <c r="J787" t="s">
        <v>4786</v>
      </c>
      <c r="K787">
        <v>0</v>
      </c>
      <c r="L787" s="1">
        <v>119454978953</v>
      </c>
      <c r="M787" t="s">
        <v>424</v>
      </c>
      <c r="N787" t="s">
        <v>25</v>
      </c>
      <c r="O787" t="s">
        <v>424</v>
      </c>
      <c r="P787" t="s">
        <v>25</v>
      </c>
      <c r="S787" s="2">
        <v>2000000</v>
      </c>
      <c r="T787" t="s">
        <v>4787</v>
      </c>
      <c r="U787" t="s">
        <v>25</v>
      </c>
    </row>
    <row r="788" spans="1:21" x14ac:dyDescent="0.25">
      <c r="A788" t="b">
        <v>0</v>
      </c>
      <c r="B788" t="s">
        <v>25</v>
      </c>
      <c r="C788" t="s">
        <v>4788</v>
      </c>
      <c r="D788" t="s">
        <v>1964</v>
      </c>
      <c r="F788">
        <v>1</v>
      </c>
      <c r="G788">
        <v>1</v>
      </c>
      <c r="H788">
        <v>1</v>
      </c>
      <c r="I788" t="s">
        <v>506</v>
      </c>
      <c r="J788" t="s">
        <v>4789</v>
      </c>
      <c r="K788">
        <v>0</v>
      </c>
      <c r="L788" s="1">
        <v>151577028734</v>
      </c>
      <c r="M788" t="s">
        <v>424</v>
      </c>
      <c r="N788" t="s">
        <v>25</v>
      </c>
      <c r="O788" t="s">
        <v>424</v>
      </c>
      <c r="P788" t="s">
        <v>25</v>
      </c>
      <c r="S788" s="2">
        <v>320000</v>
      </c>
      <c r="T788" t="s">
        <v>4790</v>
      </c>
      <c r="U788" t="s">
        <v>25</v>
      </c>
    </row>
    <row r="789" spans="1:21" x14ac:dyDescent="0.25">
      <c r="A789" t="b">
        <v>0</v>
      </c>
      <c r="B789" t="s">
        <v>25</v>
      </c>
      <c r="C789" t="s">
        <v>4791</v>
      </c>
      <c r="D789" t="s">
        <v>4792</v>
      </c>
      <c r="F789">
        <v>1</v>
      </c>
      <c r="G789">
        <v>1</v>
      </c>
      <c r="H789">
        <v>2</v>
      </c>
      <c r="I789" t="s">
        <v>23</v>
      </c>
      <c r="J789" t="s">
        <v>4793</v>
      </c>
      <c r="K789">
        <v>3</v>
      </c>
      <c r="L789" s="1">
        <v>144382059242</v>
      </c>
      <c r="M789" t="s">
        <v>188</v>
      </c>
      <c r="N789" t="s">
        <v>25</v>
      </c>
      <c r="O789" t="s">
        <v>188</v>
      </c>
      <c r="P789" t="s">
        <v>25</v>
      </c>
      <c r="Q789" t="s">
        <v>4794</v>
      </c>
      <c r="R789" s="2">
        <v>6100000</v>
      </c>
      <c r="S789" s="2">
        <v>8300000</v>
      </c>
      <c r="T789" t="s">
        <v>4795</v>
      </c>
      <c r="U789" t="s">
        <v>25</v>
      </c>
    </row>
    <row r="790" spans="1:21" x14ac:dyDescent="0.25">
      <c r="A790" t="b">
        <v>0</v>
      </c>
      <c r="B790" t="s">
        <v>25</v>
      </c>
      <c r="C790" t="s">
        <v>4796</v>
      </c>
      <c r="D790" t="s">
        <v>2059</v>
      </c>
      <c r="F790">
        <v>1</v>
      </c>
      <c r="G790">
        <v>1</v>
      </c>
      <c r="H790">
        <v>1</v>
      </c>
      <c r="I790" t="s">
        <v>601</v>
      </c>
      <c r="J790" t="s">
        <v>4797</v>
      </c>
      <c r="K790">
        <v>0</v>
      </c>
      <c r="L790" s="1">
        <v>120361166182</v>
      </c>
      <c r="M790" t="s">
        <v>424</v>
      </c>
      <c r="N790" t="s">
        <v>25</v>
      </c>
      <c r="O790" t="s">
        <v>424</v>
      </c>
      <c r="P790" t="s">
        <v>25</v>
      </c>
      <c r="Q790" t="s">
        <v>2061</v>
      </c>
      <c r="S790" s="2">
        <v>770000</v>
      </c>
      <c r="T790" t="s">
        <v>4798</v>
      </c>
      <c r="U790" t="s">
        <v>25</v>
      </c>
    </row>
    <row r="791" spans="1:21" x14ac:dyDescent="0.25">
      <c r="A791" t="b">
        <v>0</v>
      </c>
      <c r="B791" t="s">
        <v>25</v>
      </c>
      <c r="C791" t="s">
        <v>4799</v>
      </c>
      <c r="D791" t="s">
        <v>4800</v>
      </c>
      <c r="F791">
        <v>1</v>
      </c>
      <c r="G791">
        <v>1</v>
      </c>
      <c r="H791">
        <v>1</v>
      </c>
      <c r="I791" t="s">
        <v>762</v>
      </c>
      <c r="J791" t="s">
        <v>4801</v>
      </c>
      <c r="K791">
        <v>0</v>
      </c>
      <c r="L791" s="1">
        <v>146957917387</v>
      </c>
      <c r="M791" t="s">
        <v>25</v>
      </c>
      <c r="N791" t="s">
        <v>424</v>
      </c>
      <c r="O791" t="s">
        <v>25</v>
      </c>
      <c r="P791" t="s">
        <v>424</v>
      </c>
      <c r="Q791" t="s">
        <v>4802</v>
      </c>
      <c r="R791" s="2">
        <v>110000</v>
      </c>
      <c r="T791" t="s">
        <v>4803</v>
      </c>
      <c r="U791" t="s">
        <v>25</v>
      </c>
    </row>
    <row r="792" spans="1:21" x14ac:dyDescent="0.25">
      <c r="A792" t="b">
        <v>0</v>
      </c>
      <c r="B792" t="s">
        <v>25</v>
      </c>
      <c r="C792" t="s">
        <v>3070</v>
      </c>
      <c r="D792" t="s">
        <v>4804</v>
      </c>
      <c r="F792">
        <v>1</v>
      </c>
      <c r="G792">
        <v>1</v>
      </c>
      <c r="H792">
        <v>2</v>
      </c>
      <c r="I792" t="s">
        <v>192</v>
      </c>
      <c r="J792" t="s">
        <v>3072</v>
      </c>
      <c r="K792">
        <v>2</v>
      </c>
      <c r="L792" s="1">
        <v>102956873447</v>
      </c>
      <c r="M792" t="s">
        <v>188</v>
      </c>
      <c r="N792" t="s">
        <v>25</v>
      </c>
      <c r="O792" t="s">
        <v>188</v>
      </c>
      <c r="P792" t="s">
        <v>25</v>
      </c>
      <c r="Q792" t="s">
        <v>3073</v>
      </c>
      <c r="R792" s="2">
        <v>300000</v>
      </c>
      <c r="S792" s="2">
        <v>460000</v>
      </c>
      <c r="T792" t="s">
        <v>4805</v>
      </c>
      <c r="U792" t="s">
        <v>25</v>
      </c>
    </row>
    <row r="793" spans="1:21" x14ac:dyDescent="0.25">
      <c r="A793" t="b">
        <v>0</v>
      </c>
      <c r="B793" t="s">
        <v>25</v>
      </c>
      <c r="C793" t="s">
        <v>4806</v>
      </c>
      <c r="D793" t="s">
        <v>4118</v>
      </c>
      <c r="F793">
        <v>1</v>
      </c>
      <c r="G793">
        <v>1</v>
      </c>
      <c r="H793">
        <v>2</v>
      </c>
      <c r="I793" t="s">
        <v>73</v>
      </c>
      <c r="J793" t="s">
        <v>4807</v>
      </c>
      <c r="K793">
        <v>2</v>
      </c>
      <c r="L793" s="1">
        <v>125260557359</v>
      </c>
      <c r="M793" t="s">
        <v>188</v>
      </c>
      <c r="N793" t="s">
        <v>25</v>
      </c>
      <c r="O793" t="s">
        <v>188</v>
      </c>
      <c r="P793" t="s">
        <v>25</v>
      </c>
      <c r="Q793" t="s">
        <v>4120</v>
      </c>
      <c r="R793" s="2">
        <v>1000000</v>
      </c>
      <c r="S793" s="2">
        <v>2800000</v>
      </c>
      <c r="T793" t="s">
        <v>4808</v>
      </c>
      <c r="U793" t="s">
        <v>25</v>
      </c>
    </row>
    <row r="794" spans="1:21" x14ac:dyDescent="0.25">
      <c r="A794" t="b">
        <v>0</v>
      </c>
      <c r="B794" t="s">
        <v>25</v>
      </c>
      <c r="C794" t="s">
        <v>4809</v>
      </c>
      <c r="D794" t="s">
        <v>1964</v>
      </c>
      <c r="F794">
        <v>1</v>
      </c>
      <c r="G794">
        <v>1</v>
      </c>
      <c r="H794">
        <v>2</v>
      </c>
      <c r="I794" t="s">
        <v>461</v>
      </c>
      <c r="J794" t="s">
        <v>4810</v>
      </c>
      <c r="K794">
        <v>0</v>
      </c>
      <c r="L794" s="1">
        <v>132565967432</v>
      </c>
      <c r="M794" t="s">
        <v>188</v>
      </c>
      <c r="N794" t="s">
        <v>25</v>
      </c>
      <c r="O794" t="s">
        <v>188</v>
      </c>
      <c r="P794" t="s">
        <v>25</v>
      </c>
      <c r="R794" s="2">
        <v>9300000</v>
      </c>
      <c r="S794" s="2">
        <v>12000000</v>
      </c>
      <c r="T794" t="s">
        <v>4811</v>
      </c>
      <c r="U794" t="s">
        <v>25</v>
      </c>
    </row>
    <row r="795" spans="1:21" x14ac:dyDescent="0.25">
      <c r="A795" t="b">
        <v>0</v>
      </c>
      <c r="B795" t="s">
        <v>25</v>
      </c>
      <c r="C795" t="s">
        <v>2991</v>
      </c>
      <c r="D795" t="s">
        <v>1964</v>
      </c>
      <c r="F795">
        <v>1</v>
      </c>
      <c r="G795">
        <v>1</v>
      </c>
      <c r="H795">
        <v>4</v>
      </c>
      <c r="I795" t="s">
        <v>44</v>
      </c>
      <c r="J795" t="s">
        <v>2992</v>
      </c>
      <c r="K795">
        <v>0</v>
      </c>
      <c r="L795" s="1">
        <v>237303378423</v>
      </c>
      <c r="M795" t="s">
        <v>188</v>
      </c>
      <c r="N795" t="s">
        <v>25</v>
      </c>
      <c r="O795" t="s">
        <v>188</v>
      </c>
      <c r="P795" t="s">
        <v>25</v>
      </c>
      <c r="R795" s="2">
        <v>4100000</v>
      </c>
      <c r="S795" s="2">
        <v>6700000</v>
      </c>
      <c r="T795" t="s">
        <v>4812</v>
      </c>
      <c r="U795" t="s">
        <v>25</v>
      </c>
    </row>
    <row r="796" spans="1:21" x14ac:dyDescent="0.25">
      <c r="A796" t="b">
        <v>0</v>
      </c>
      <c r="B796" t="s">
        <v>25</v>
      </c>
      <c r="C796" t="s">
        <v>4813</v>
      </c>
      <c r="D796" t="s">
        <v>4814</v>
      </c>
      <c r="F796">
        <v>1</v>
      </c>
      <c r="G796">
        <v>2</v>
      </c>
      <c r="H796">
        <v>4</v>
      </c>
      <c r="I796" t="s">
        <v>70</v>
      </c>
      <c r="J796" t="s">
        <v>4815</v>
      </c>
      <c r="K796">
        <v>2</v>
      </c>
      <c r="L796" s="1">
        <v>10986629692</v>
      </c>
      <c r="M796" t="s">
        <v>188</v>
      </c>
      <c r="N796" t="s">
        <v>25</v>
      </c>
      <c r="O796" t="s">
        <v>188</v>
      </c>
      <c r="P796" t="s">
        <v>25</v>
      </c>
      <c r="Q796" t="s">
        <v>3977</v>
      </c>
      <c r="R796" s="2">
        <v>7100000</v>
      </c>
      <c r="S796" s="2">
        <v>11000000</v>
      </c>
      <c r="T796" t="s">
        <v>4816</v>
      </c>
      <c r="U796" t="s">
        <v>25</v>
      </c>
    </row>
    <row r="797" spans="1:21" x14ac:dyDescent="0.25">
      <c r="A797" t="b">
        <v>0</v>
      </c>
      <c r="B797" t="s">
        <v>25</v>
      </c>
      <c r="C797" t="s">
        <v>4817</v>
      </c>
      <c r="D797" t="s">
        <v>4818</v>
      </c>
      <c r="F797">
        <v>1</v>
      </c>
      <c r="G797">
        <v>1</v>
      </c>
      <c r="H797">
        <v>2</v>
      </c>
      <c r="I797" t="s">
        <v>264</v>
      </c>
      <c r="J797" t="s">
        <v>4819</v>
      </c>
      <c r="K797">
        <v>0</v>
      </c>
      <c r="L797" s="1">
        <v>166559119499</v>
      </c>
      <c r="M797" t="s">
        <v>25</v>
      </c>
      <c r="N797" t="s">
        <v>25</v>
      </c>
      <c r="O797" t="s">
        <v>25</v>
      </c>
      <c r="P797" t="s">
        <v>25</v>
      </c>
      <c r="Q797" t="s">
        <v>4820</v>
      </c>
      <c r="R797" s="2">
        <v>2500000</v>
      </c>
      <c r="S797" s="2">
        <v>190000</v>
      </c>
      <c r="T797" t="s">
        <v>4821</v>
      </c>
      <c r="U797" t="s">
        <v>25</v>
      </c>
    </row>
    <row r="798" spans="1:21" x14ac:dyDescent="0.25">
      <c r="A798" t="b">
        <v>0</v>
      </c>
      <c r="B798" t="s">
        <v>25</v>
      </c>
      <c r="C798" t="s">
        <v>4822</v>
      </c>
      <c r="D798" t="s">
        <v>1964</v>
      </c>
      <c r="F798">
        <v>1</v>
      </c>
      <c r="G798">
        <v>1</v>
      </c>
      <c r="H798">
        <v>1</v>
      </c>
      <c r="I798" t="s">
        <v>883</v>
      </c>
      <c r="J798" t="s">
        <v>4823</v>
      </c>
      <c r="K798">
        <v>0</v>
      </c>
      <c r="L798" s="1">
        <v>101950171726</v>
      </c>
      <c r="M798" t="s">
        <v>25</v>
      </c>
      <c r="N798" t="s">
        <v>424</v>
      </c>
      <c r="O798" t="s">
        <v>25</v>
      </c>
      <c r="P798" t="s">
        <v>424</v>
      </c>
      <c r="R798" s="2">
        <v>4000000</v>
      </c>
      <c r="T798" t="s">
        <v>885</v>
      </c>
      <c r="U798" t="s">
        <v>25</v>
      </c>
    </row>
    <row r="799" spans="1:21" x14ac:dyDescent="0.25">
      <c r="A799" t="b">
        <v>0</v>
      </c>
      <c r="B799" t="s">
        <v>25</v>
      </c>
      <c r="C799" t="s">
        <v>4824</v>
      </c>
      <c r="D799" t="s">
        <v>4825</v>
      </c>
      <c r="F799">
        <v>1</v>
      </c>
      <c r="G799">
        <v>1</v>
      </c>
      <c r="H799">
        <v>1</v>
      </c>
      <c r="I799" t="s">
        <v>136</v>
      </c>
      <c r="J799" t="s">
        <v>4826</v>
      </c>
      <c r="K799">
        <v>1</v>
      </c>
      <c r="L799" s="1">
        <v>86445739294</v>
      </c>
      <c r="M799" t="s">
        <v>424</v>
      </c>
      <c r="N799" t="s">
        <v>25</v>
      </c>
      <c r="O799" t="s">
        <v>424</v>
      </c>
      <c r="P799" t="s">
        <v>25</v>
      </c>
      <c r="Q799" t="s">
        <v>2117</v>
      </c>
      <c r="S799" s="2">
        <v>2300000</v>
      </c>
      <c r="T799" t="s">
        <v>4827</v>
      </c>
      <c r="U799" t="s">
        <v>25</v>
      </c>
    </row>
    <row r="800" spans="1:21" x14ac:dyDescent="0.25">
      <c r="A800" t="b">
        <v>0</v>
      </c>
      <c r="B800" t="s">
        <v>25</v>
      </c>
      <c r="C800" t="s">
        <v>4828</v>
      </c>
      <c r="D800" t="s">
        <v>2081</v>
      </c>
      <c r="F800">
        <v>1</v>
      </c>
      <c r="G800">
        <v>1</v>
      </c>
      <c r="H800">
        <v>1</v>
      </c>
      <c r="I800" t="s">
        <v>601</v>
      </c>
      <c r="J800" t="s">
        <v>4829</v>
      </c>
      <c r="K800">
        <v>1</v>
      </c>
      <c r="L800" s="1">
        <v>126059673999</v>
      </c>
      <c r="M800" t="s">
        <v>424</v>
      </c>
      <c r="N800" t="s">
        <v>25</v>
      </c>
      <c r="O800" t="s">
        <v>424</v>
      </c>
      <c r="P800" t="s">
        <v>25</v>
      </c>
      <c r="Q800" t="s">
        <v>2083</v>
      </c>
      <c r="S800" s="2">
        <v>390000</v>
      </c>
      <c r="T800" t="s">
        <v>4830</v>
      </c>
      <c r="U800" t="s">
        <v>25</v>
      </c>
    </row>
    <row r="801" spans="1:21" x14ac:dyDescent="0.25">
      <c r="A801" t="b">
        <v>0</v>
      </c>
      <c r="B801" t="s">
        <v>25</v>
      </c>
      <c r="C801" t="s">
        <v>4831</v>
      </c>
      <c r="D801" t="s">
        <v>4832</v>
      </c>
      <c r="F801">
        <v>1</v>
      </c>
      <c r="G801">
        <v>1</v>
      </c>
      <c r="H801">
        <v>1</v>
      </c>
      <c r="I801" t="s">
        <v>144</v>
      </c>
      <c r="J801" t="s">
        <v>4833</v>
      </c>
      <c r="K801">
        <v>0</v>
      </c>
      <c r="L801" s="1">
        <v>112244630944</v>
      </c>
      <c r="M801" t="s">
        <v>25</v>
      </c>
      <c r="N801" t="s">
        <v>424</v>
      </c>
      <c r="O801" t="s">
        <v>25</v>
      </c>
      <c r="P801" t="s">
        <v>424</v>
      </c>
      <c r="Q801" t="s">
        <v>4834</v>
      </c>
      <c r="T801" t="s">
        <v>4835</v>
      </c>
      <c r="U801" t="s">
        <v>25</v>
      </c>
    </row>
    <row r="802" spans="1:21" x14ac:dyDescent="0.25">
      <c r="A802" t="b">
        <v>0</v>
      </c>
      <c r="B802" t="s">
        <v>25</v>
      </c>
      <c r="C802" t="s">
        <v>4836</v>
      </c>
      <c r="D802" t="s">
        <v>1964</v>
      </c>
      <c r="F802">
        <v>1</v>
      </c>
      <c r="G802">
        <v>1</v>
      </c>
      <c r="H802">
        <v>2</v>
      </c>
      <c r="I802" t="s">
        <v>206</v>
      </c>
      <c r="J802" t="s">
        <v>4837</v>
      </c>
      <c r="K802">
        <v>0</v>
      </c>
      <c r="L802" s="1">
        <v>149574994574</v>
      </c>
      <c r="M802" t="s">
        <v>188</v>
      </c>
      <c r="N802" t="s">
        <v>25</v>
      </c>
      <c r="O802" t="s">
        <v>188</v>
      </c>
      <c r="P802" t="s">
        <v>25</v>
      </c>
      <c r="R802" s="2">
        <v>680000</v>
      </c>
      <c r="S802" s="2">
        <v>1000000</v>
      </c>
      <c r="T802" t="s">
        <v>4838</v>
      </c>
      <c r="U802" t="s">
        <v>25</v>
      </c>
    </row>
    <row r="803" spans="1:21" x14ac:dyDescent="0.25">
      <c r="A803" t="b">
        <v>0</v>
      </c>
      <c r="B803" t="s">
        <v>25</v>
      </c>
      <c r="C803" t="s">
        <v>4839</v>
      </c>
      <c r="D803" t="s">
        <v>2560</v>
      </c>
      <c r="F803">
        <v>1</v>
      </c>
      <c r="G803">
        <v>1</v>
      </c>
      <c r="H803">
        <v>2</v>
      </c>
      <c r="I803" t="s">
        <v>73</v>
      </c>
      <c r="J803" t="s">
        <v>4840</v>
      </c>
      <c r="K803">
        <v>3</v>
      </c>
      <c r="L803" s="1">
        <v>171782389839</v>
      </c>
      <c r="M803" t="s">
        <v>188</v>
      </c>
      <c r="N803" t="s">
        <v>25</v>
      </c>
      <c r="O803" t="s">
        <v>188</v>
      </c>
      <c r="P803" t="s">
        <v>25</v>
      </c>
      <c r="Q803" t="s">
        <v>2157</v>
      </c>
      <c r="R803" s="2">
        <v>9900000</v>
      </c>
      <c r="S803" s="2">
        <v>8300000</v>
      </c>
      <c r="T803" t="s">
        <v>4841</v>
      </c>
      <c r="U803" t="s">
        <v>25</v>
      </c>
    </row>
    <row r="804" spans="1:21" x14ac:dyDescent="0.25">
      <c r="A804" t="b">
        <v>0</v>
      </c>
      <c r="B804" t="s">
        <v>25</v>
      </c>
      <c r="C804" t="s">
        <v>2345</v>
      </c>
      <c r="D804" t="s">
        <v>4842</v>
      </c>
      <c r="F804">
        <v>2</v>
      </c>
      <c r="G804">
        <v>2</v>
      </c>
      <c r="H804">
        <v>1</v>
      </c>
      <c r="I804" t="s">
        <v>2054</v>
      </c>
      <c r="J804" t="s">
        <v>2348</v>
      </c>
      <c r="K804">
        <v>4</v>
      </c>
      <c r="L804" s="1">
        <v>180490756927</v>
      </c>
      <c r="M804" t="s">
        <v>424</v>
      </c>
      <c r="N804" t="s">
        <v>25</v>
      </c>
      <c r="O804" t="s">
        <v>424</v>
      </c>
      <c r="P804" t="s">
        <v>25</v>
      </c>
      <c r="Q804" t="s">
        <v>4843</v>
      </c>
      <c r="S804" s="2">
        <v>470000</v>
      </c>
      <c r="T804" t="s">
        <v>4844</v>
      </c>
      <c r="U804" t="s">
        <v>25</v>
      </c>
    </row>
    <row r="805" spans="1:21" x14ac:dyDescent="0.25">
      <c r="A805" t="b">
        <v>0</v>
      </c>
      <c r="B805" t="s">
        <v>25</v>
      </c>
      <c r="C805" t="s">
        <v>4845</v>
      </c>
      <c r="D805" t="s">
        <v>2837</v>
      </c>
      <c r="F805">
        <v>1</v>
      </c>
      <c r="G805">
        <v>1</v>
      </c>
      <c r="H805">
        <v>2</v>
      </c>
      <c r="I805" t="s">
        <v>220</v>
      </c>
      <c r="J805" t="s">
        <v>4846</v>
      </c>
      <c r="K805">
        <v>1</v>
      </c>
      <c r="L805" s="1">
        <v>1253652464</v>
      </c>
      <c r="M805" t="s">
        <v>188</v>
      </c>
      <c r="N805" t="s">
        <v>25</v>
      </c>
      <c r="O805" t="s">
        <v>188</v>
      </c>
      <c r="P805" t="s">
        <v>25</v>
      </c>
      <c r="Q805" t="s">
        <v>2389</v>
      </c>
      <c r="R805" s="2">
        <v>29000000</v>
      </c>
      <c r="S805" s="2">
        <v>37000000</v>
      </c>
      <c r="T805" t="s">
        <v>235</v>
      </c>
      <c r="U805" t="s">
        <v>25</v>
      </c>
    </row>
    <row r="806" spans="1:21" x14ac:dyDescent="0.25">
      <c r="A806" t="b">
        <v>0</v>
      </c>
      <c r="B806" t="s">
        <v>25</v>
      </c>
      <c r="C806" t="s">
        <v>4847</v>
      </c>
      <c r="D806" t="s">
        <v>2155</v>
      </c>
      <c r="F806">
        <v>1</v>
      </c>
      <c r="G806">
        <v>1</v>
      </c>
      <c r="H806">
        <v>2</v>
      </c>
      <c r="I806" t="s">
        <v>94</v>
      </c>
      <c r="J806" t="s">
        <v>4848</v>
      </c>
      <c r="K806">
        <v>1</v>
      </c>
      <c r="L806" s="1">
        <v>115965821814</v>
      </c>
      <c r="M806" t="s">
        <v>188</v>
      </c>
      <c r="N806" t="s">
        <v>25</v>
      </c>
      <c r="O806" t="s">
        <v>188</v>
      </c>
      <c r="P806" t="s">
        <v>25</v>
      </c>
      <c r="Q806" t="s">
        <v>2157</v>
      </c>
      <c r="R806" s="2">
        <v>14000000</v>
      </c>
      <c r="S806" s="2">
        <v>13000000</v>
      </c>
      <c r="T806" t="s">
        <v>235</v>
      </c>
      <c r="U806" t="s">
        <v>25</v>
      </c>
    </row>
    <row r="807" spans="1:21" x14ac:dyDescent="0.25">
      <c r="A807" t="b">
        <v>0</v>
      </c>
      <c r="B807" t="s">
        <v>25</v>
      </c>
      <c r="C807" t="s">
        <v>4849</v>
      </c>
      <c r="D807" t="s">
        <v>1964</v>
      </c>
      <c r="F807">
        <v>1</v>
      </c>
      <c r="G807">
        <v>1</v>
      </c>
      <c r="H807">
        <v>2</v>
      </c>
      <c r="I807" t="s">
        <v>789</v>
      </c>
      <c r="J807" t="s">
        <v>4850</v>
      </c>
      <c r="K807">
        <v>0</v>
      </c>
      <c r="L807" s="1">
        <v>102150613392</v>
      </c>
      <c r="M807" t="s">
        <v>188</v>
      </c>
      <c r="N807" t="s">
        <v>25</v>
      </c>
      <c r="O807" t="s">
        <v>188</v>
      </c>
      <c r="P807" t="s">
        <v>25</v>
      </c>
      <c r="R807" s="2">
        <v>450000</v>
      </c>
      <c r="S807" s="2">
        <v>870000</v>
      </c>
      <c r="T807" t="s">
        <v>4851</v>
      </c>
      <c r="U807" t="s">
        <v>25</v>
      </c>
    </row>
    <row r="808" spans="1:21" x14ac:dyDescent="0.25">
      <c r="A808" t="b">
        <v>0</v>
      </c>
      <c r="B808" t="s">
        <v>25</v>
      </c>
      <c r="C808" t="s">
        <v>3846</v>
      </c>
      <c r="D808" t="s">
        <v>2175</v>
      </c>
      <c r="F808">
        <v>1</v>
      </c>
      <c r="G808">
        <v>3</v>
      </c>
      <c r="H808">
        <v>2</v>
      </c>
      <c r="I808" t="s">
        <v>70</v>
      </c>
      <c r="J808" t="s">
        <v>3848</v>
      </c>
      <c r="K808">
        <v>2</v>
      </c>
      <c r="L808" s="1">
        <v>160989481964</v>
      </c>
      <c r="M808" t="s">
        <v>188</v>
      </c>
      <c r="N808" t="s">
        <v>25</v>
      </c>
      <c r="O808" t="s">
        <v>188</v>
      </c>
      <c r="P808" t="s">
        <v>25</v>
      </c>
      <c r="Q808" t="s">
        <v>2177</v>
      </c>
      <c r="R808" s="2">
        <v>230000000</v>
      </c>
      <c r="S808" s="2">
        <v>240000000</v>
      </c>
      <c r="T808" t="s">
        <v>4851</v>
      </c>
      <c r="U808" t="s">
        <v>25</v>
      </c>
    </row>
    <row r="809" spans="1:21" x14ac:dyDescent="0.25">
      <c r="A809" t="b">
        <v>0</v>
      </c>
      <c r="B809" t="s">
        <v>25</v>
      </c>
      <c r="C809" t="s">
        <v>3896</v>
      </c>
      <c r="D809" t="s">
        <v>1964</v>
      </c>
      <c r="F809">
        <v>2</v>
      </c>
      <c r="G809">
        <v>2</v>
      </c>
      <c r="H809">
        <v>1</v>
      </c>
      <c r="I809" t="s">
        <v>2054</v>
      </c>
      <c r="J809" t="s">
        <v>3897</v>
      </c>
      <c r="K809">
        <v>1</v>
      </c>
      <c r="L809" s="1">
        <v>131664810655</v>
      </c>
      <c r="M809" t="s">
        <v>424</v>
      </c>
      <c r="N809" t="s">
        <v>25</v>
      </c>
      <c r="O809" t="s">
        <v>424</v>
      </c>
      <c r="P809" t="s">
        <v>25</v>
      </c>
      <c r="S809" s="2">
        <v>35000000</v>
      </c>
      <c r="T809" t="s">
        <v>4852</v>
      </c>
      <c r="U809" t="s">
        <v>25</v>
      </c>
    </row>
    <row r="810" spans="1:21" x14ac:dyDescent="0.25">
      <c r="A810" t="b">
        <v>0</v>
      </c>
      <c r="B810" t="s">
        <v>25</v>
      </c>
      <c r="C810" t="s">
        <v>4853</v>
      </c>
      <c r="D810" t="s">
        <v>1964</v>
      </c>
      <c r="F810">
        <v>1</v>
      </c>
      <c r="G810">
        <v>1</v>
      </c>
      <c r="H810">
        <v>2</v>
      </c>
      <c r="I810" t="s">
        <v>292</v>
      </c>
      <c r="J810" t="s">
        <v>4854</v>
      </c>
      <c r="K810">
        <v>0</v>
      </c>
      <c r="L810" s="1">
        <v>156774994574</v>
      </c>
      <c r="M810" t="s">
        <v>188</v>
      </c>
      <c r="N810" t="s">
        <v>25</v>
      </c>
      <c r="O810" t="s">
        <v>188</v>
      </c>
      <c r="P810" t="s">
        <v>25</v>
      </c>
      <c r="R810" s="2">
        <v>15000000</v>
      </c>
      <c r="S810" s="2">
        <v>20000000</v>
      </c>
      <c r="T810" t="s">
        <v>4855</v>
      </c>
      <c r="U810" t="s">
        <v>25</v>
      </c>
    </row>
    <row r="811" spans="1:21" x14ac:dyDescent="0.25">
      <c r="A811" t="b">
        <v>0</v>
      </c>
      <c r="B811" t="s">
        <v>25</v>
      </c>
      <c r="C811" t="s">
        <v>4856</v>
      </c>
      <c r="D811" t="s">
        <v>4857</v>
      </c>
      <c r="F811">
        <v>1</v>
      </c>
      <c r="G811">
        <v>1</v>
      </c>
      <c r="H811">
        <v>1</v>
      </c>
      <c r="I811" t="s">
        <v>23</v>
      </c>
      <c r="J811" t="s">
        <v>4858</v>
      </c>
      <c r="K811">
        <v>4</v>
      </c>
      <c r="L811" s="1">
        <v>14758104219</v>
      </c>
      <c r="M811" t="s">
        <v>424</v>
      </c>
      <c r="N811" t="s">
        <v>25</v>
      </c>
      <c r="O811" t="s">
        <v>424</v>
      </c>
      <c r="P811" t="s">
        <v>25</v>
      </c>
      <c r="Q811" t="s">
        <v>4859</v>
      </c>
      <c r="S811" s="2">
        <v>19000000</v>
      </c>
      <c r="T811" t="s">
        <v>4860</v>
      </c>
      <c r="U811" t="s">
        <v>25</v>
      </c>
    </row>
    <row r="812" spans="1:21" x14ac:dyDescent="0.25">
      <c r="A812" t="b">
        <v>0</v>
      </c>
      <c r="B812" t="s">
        <v>25</v>
      </c>
      <c r="C812" t="s">
        <v>4861</v>
      </c>
      <c r="D812" t="s">
        <v>4862</v>
      </c>
      <c r="F812">
        <v>1</v>
      </c>
      <c r="G812">
        <v>1</v>
      </c>
      <c r="H812">
        <v>3</v>
      </c>
      <c r="I812" t="s">
        <v>98</v>
      </c>
      <c r="J812" t="s">
        <v>4863</v>
      </c>
      <c r="K812">
        <v>2</v>
      </c>
      <c r="L812" s="1">
        <v>170888056655</v>
      </c>
      <c r="M812" t="s">
        <v>424</v>
      </c>
      <c r="N812" t="s">
        <v>25</v>
      </c>
      <c r="O812" t="s">
        <v>424</v>
      </c>
      <c r="P812" t="s">
        <v>25</v>
      </c>
      <c r="Q812" t="s">
        <v>4864</v>
      </c>
      <c r="S812" s="2">
        <v>1200000</v>
      </c>
      <c r="T812" t="s">
        <v>4865</v>
      </c>
      <c r="U812" t="s">
        <v>25</v>
      </c>
    </row>
    <row r="813" spans="1:21" x14ac:dyDescent="0.25">
      <c r="A813" t="b">
        <v>0</v>
      </c>
      <c r="B813" t="s">
        <v>25</v>
      </c>
      <c r="C813" t="s">
        <v>4866</v>
      </c>
      <c r="D813" t="s">
        <v>1964</v>
      </c>
      <c r="F813">
        <v>1</v>
      </c>
      <c r="G813">
        <v>1</v>
      </c>
      <c r="H813">
        <v>2</v>
      </c>
      <c r="I813" t="s">
        <v>444</v>
      </c>
      <c r="J813" t="s">
        <v>4867</v>
      </c>
      <c r="K813">
        <v>0</v>
      </c>
      <c r="L813" s="1">
        <v>113261093331</v>
      </c>
      <c r="M813" t="s">
        <v>188</v>
      </c>
      <c r="N813" t="s">
        <v>25</v>
      </c>
      <c r="O813" t="s">
        <v>188</v>
      </c>
      <c r="P813" t="s">
        <v>25</v>
      </c>
      <c r="R813" s="2">
        <v>22000000</v>
      </c>
      <c r="S813" s="2">
        <v>28000000</v>
      </c>
      <c r="T813" t="s">
        <v>4868</v>
      </c>
      <c r="U813" t="s">
        <v>25</v>
      </c>
    </row>
    <row r="814" spans="1:21" x14ac:dyDescent="0.25">
      <c r="A814" t="b">
        <v>0</v>
      </c>
      <c r="B814" t="s">
        <v>25</v>
      </c>
      <c r="C814" t="s">
        <v>4869</v>
      </c>
      <c r="D814" t="s">
        <v>2081</v>
      </c>
      <c r="F814">
        <v>1</v>
      </c>
      <c r="G814">
        <v>1</v>
      </c>
      <c r="H814">
        <v>2</v>
      </c>
      <c r="I814" t="s">
        <v>310</v>
      </c>
      <c r="J814" t="s">
        <v>4870</v>
      </c>
      <c r="K814">
        <v>1</v>
      </c>
      <c r="L814" s="1">
        <v>152670226761</v>
      </c>
      <c r="M814" t="s">
        <v>188</v>
      </c>
      <c r="N814" t="s">
        <v>25</v>
      </c>
      <c r="O814" t="s">
        <v>188</v>
      </c>
      <c r="P814" t="s">
        <v>25</v>
      </c>
      <c r="Q814" t="s">
        <v>2083</v>
      </c>
      <c r="R814" s="2">
        <v>1400000</v>
      </c>
      <c r="S814" s="2">
        <v>3000000</v>
      </c>
      <c r="T814" t="s">
        <v>4871</v>
      </c>
      <c r="U814" t="s">
        <v>25</v>
      </c>
    </row>
    <row r="815" spans="1:21" x14ac:dyDescent="0.25">
      <c r="A815" t="b">
        <v>0</v>
      </c>
      <c r="B815" t="s">
        <v>25</v>
      </c>
      <c r="C815" t="s">
        <v>4872</v>
      </c>
      <c r="D815" t="s">
        <v>2406</v>
      </c>
      <c r="F815">
        <v>1</v>
      </c>
      <c r="G815">
        <v>1</v>
      </c>
      <c r="H815">
        <v>2</v>
      </c>
      <c r="I815" t="s">
        <v>419</v>
      </c>
      <c r="J815" t="s">
        <v>4873</v>
      </c>
      <c r="K815">
        <v>1</v>
      </c>
      <c r="L815" s="1">
        <v>101854285409</v>
      </c>
      <c r="M815" t="s">
        <v>188</v>
      </c>
      <c r="N815" t="s">
        <v>25</v>
      </c>
      <c r="O815" t="s">
        <v>188</v>
      </c>
      <c r="P815" t="s">
        <v>25</v>
      </c>
      <c r="Q815" t="s">
        <v>2319</v>
      </c>
      <c r="S815" s="2">
        <v>730000</v>
      </c>
      <c r="T815" t="s">
        <v>4874</v>
      </c>
      <c r="U815" t="s">
        <v>25</v>
      </c>
    </row>
    <row r="816" spans="1:21" x14ac:dyDescent="0.25">
      <c r="A816" t="b">
        <v>0</v>
      </c>
      <c r="B816" t="s">
        <v>25</v>
      </c>
      <c r="C816" t="s">
        <v>4875</v>
      </c>
      <c r="D816" t="s">
        <v>3088</v>
      </c>
      <c r="F816">
        <v>13</v>
      </c>
      <c r="G816">
        <v>18</v>
      </c>
      <c r="H816">
        <v>2</v>
      </c>
      <c r="I816" t="s">
        <v>3268</v>
      </c>
      <c r="J816" t="s">
        <v>4876</v>
      </c>
      <c r="K816">
        <v>1</v>
      </c>
      <c r="L816" s="1">
        <v>111762116363</v>
      </c>
      <c r="M816" t="s">
        <v>188</v>
      </c>
      <c r="N816" t="s">
        <v>25</v>
      </c>
      <c r="O816" t="s">
        <v>188</v>
      </c>
      <c r="P816" t="s">
        <v>25</v>
      </c>
      <c r="Q816" t="s">
        <v>2617</v>
      </c>
      <c r="R816" s="2">
        <v>1000000</v>
      </c>
      <c r="T816" t="s">
        <v>4877</v>
      </c>
      <c r="U816" t="s">
        <v>25</v>
      </c>
    </row>
    <row r="817" spans="1:21" x14ac:dyDescent="0.25">
      <c r="A817" t="b">
        <v>0</v>
      </c>
      <c r="B817" t="s">
        <v>25</v>
      </c>
      <c r="C817" t="s">
        <v>4878</v>
      </c>
      <c r="D817" t="s">
        <v>1964</v>
      </c>
      <c r="F817">
        <v>1</v>
      </c>
      <c r="G817">
        <v>1</v>
      </c>
      <c r="H817">
        <v>2</v>
      </c>
      <c r="I817" t="s">
        <v>481</v>
      </c>
      <c r="J817" t="s">
        <v>4879</v>
      </c>
      <c r="K817">
        <v>0</v>
      </c>
      <c r="L817" s="1">
        <v>14636913683</v>
      </c>
      <c r="M817" t="s">
        <v>188</v>
      </c>
      <c r="N817" t="s">
        <v>25</v>
      </c>
      <c r="O817" t="s">
        <v>188</v>
      </c>
      <c r="P817" t="s">
        <v>25</v>
      </c>
      <c r="R817" s="2">
        <v>6000000</v>
      </c>
      <c r="S817" s="2">
        <v>8700000</v>
      </c>
      <c r="T817" t="s">
        <v>4880</v>
      </c>
      <c r="U817" t="s">
        <v>25</v>
      </c>
    </row>
    <row r="818" spans="1:21" x14ac:dyDescent="0.25">
      <c r="A818" t="b">
        <v>0</v>
      </c>
      <c r="B818" t="s">
        <v>25</v>
      </c>
      <c r="C818" t="s">
        <v>4881</v>
      </c>
      <c r="D818" t="s">
        <v>4882</v>
      </c>
      <c r="F818">
        <v>1</v>
      </c>
      <c r="G818">
        <v>1</v>
      </c>
      <c r="H818">
        <v>2</v>
      </c>
      <c r="I818" t="s">
        <v>741</v>
      </c>
      <c r="J818" t="s">
        <v>4883</v>
      </c>
      <c r="K818">
        <v>1</v>
      </c>
      <c r="L818" s="1">
        <v>125070041732</v>
      </c>
      <c r="M818" t="s">
        <v>188</v>
      </c>
      <c r="N818" t="s">
        <v>25</v>
      </c>
      <c r="O818" t="s">
        <v>188</v>
      </c>
      <c r="P818" t="s">
        <v>25</v>
      </c>
      <c r="Q818" t="s">
        <v>2389</v>
      </c>
      <c r="R818" s="2">
        <v>1900000</v>
      </c>
      <c r="S818" s="2">
        <v>2500000</v>
      </c>
      <c r="T818" t="s">
        <v>4884</v>
      </c>
      <c r="U818" t="s">
        <v>25</v>
      </c>
    </row>
    <row r="819" spans="1:21" x14ac:dyDescent="0.25">
      <c r="A819" t="b">
        <v>0</v>
      </c>
      <c r="B819" t="s">
        <v>25</v>
      </c>
      <c r="C819" t="s">
        <v>4885</v>
      </c>
      <c r="D819" t="s">
        <v>2115</v>
      </c>
      <c r="F819">
        <v>1</v>
      </c>
      <c r="G819">
        <v>1</v>
      </c>
      <c r="H819">
        <v>2</v>
      </c>
      <c r="I819" t="s">
        <v>465</v>
      </c>
      <c r="J819" t="s">
        <v>4886</v>
      </c>
      <c r="K819">
        <v>1</v>
      </c>
      <c r="L819" s="1">
        <v>140272260921</v>
      </c>
      <c r="M819" t="s">
        <v>188</v>
      </c>
      <c r="N819" t="s">
        <v>25</v>
      </c>
      <c r="O819" t="s">
        <v>188</v>
      </c>
      <c r="P819" t="s">
        <v>25</v>
      </c>
      <c r="Q819" t="s">
        <v>2117</v>
      </c>
      <c r="R819" s="2">
        <v>25000000</v>
      </c>
      <c r="S819" s="2">
        <v>34000000</v>
      </c>
      <c r="T819" t="s">
        <v>4887</v>
      </c>
      <c r="U819" t="s">
        <v>25</v>
      </c>
    </row>
    <row r="820" spans="1:21" x14ac:dyDescent="0.25">
      <c r="A820" t="b">
        <v>0</v>
      </c>
      <c r="B820" t="s">
        <v>25</v>
      </c>
      <c r="C820" t="s">
        <v>4888</v>
      </c>
      <c r="D820" t="s">
        <v>1964</v>
      </c>
      <c r="F820">
        <v>1</v>
      </c>
      <c r="G820">
        <v>1</v>
      </c>
      <c r="H820">
        <v>2</v>
      </c>
      <c r="I820" t="s">
        <v>254</v>
      </c>
      <c r="J820" t="s">
        <v>4889</v>
      </c>
      <c r="K820">
        <v>0</v>
      </c>
      <c r="L820" s="1">
        <v>140065531715</v>
      </c>
      <c r="M820" t="s">
        <v>188</v>
      </c>
      <c r="N820" t="s">
        <v>25</v>
      </c>
      <c r="O820" t="s">
        <v>188</v>
      </c>
      <c r="P820" t="s">
        <v>25</v>
      </c>
      <c r="R820" s="2">
        <v>5900000</v>
      </c>
      <c r="S820" s="2">
        <v>7900000</v>
      </c>
      <c r="T820" t="s">
        <v>4890</v>
      </c>
      <c r="U820" t="s">
        <v>25</v>
      </c>
    </row>
    <row r="821" spans="1:21" x14ac:dyDescent="0.25">
      <c r="A821" t="b">
        <v>0</v>
      </c>
      <c r="B821" t="s">
        <v>25</v>
      </c>
      <c r="C821" t="s">
        <v>4891</v>
      </c>
      <c r="D821" t="s">
        <v>4892</v>
      </c>
      <c r="F821">
        <v>1</v>
      </c>
      <c r="G821">
        <v>1</v>
      </c>
      <c r="H821">
        <v>2</v>
      </c>
      <c r="I821" t="s">
        <v>138</v>
      </c>
      <c r="J821" t="s">
        <v>4893</v>
      </c>
      <c r="K821">
        <v>2</v>
      </c>
      <c r="L821" s="1">
        <v>159278158079</v>
      </c>
      <c r="M821" t="s">
        <v>188</v>
      </c>
      <c r="N821" t="s">
        <v>25</v>
      </c>
      <c r="O821" t="s">
        <v>188</v>
      </c>
      <c r="P821" t="s">
        <v>25</v>
      </c>
      <c r="Q821" t="s">
        <v>4894</v>
      </c>
      <c r="R821" s="2">
        <v>330000</v>
      </c>
      <c r="S821" s="2">
        <v>380000</v>
      </c>
      <c r="T821" t="s">
        <v>4890</v>
      </c>
      <c r="U821" t="s">
        <v>25</v>
      </c>
    </row>
    <row r="822" spans="1:21" x14ac:dyDescent="0.25">
      <c r="A822" t="b">
        <v>0</v>
      </c>
      <c r="B822" t="s">
        <v>25</v>
      </c>
      <c r="C822" t="s">
        <v>4813</v>
      </c>
      <c r="D822" t="s">
        <v>4895</v>
      </c>
      <c r="E822" t="s">
        <v>4896</v>
      </c>
      <c r="F822">
        <v>1</v>
      </c>
      <c r="G822">
        <v>2</v>
      </c>
      <c r="H822">
        <v>2</v>
      </c>
      <c r="I822" t="s">
        <v>70</v>
      </c>
      <c r="J822" t="s">
        <v>4815</v>
      </c>
      <c r="K822">
        <v>2</v>
      </c>
      <c r="L822" s="1">
        <v>11896687832</v>
      </c>
      <c r="M822" t="s">
        <v>188</v>
      </c>
      <c r="N822" t="s">
        <v>25</v>
      </c>
      <c r="O822" t="s">
        <v>188</v>
      </c>
      <c r="P822" t="s">
        <v>25</v>
      </c>
      <c r="Q822" t="s">
        <v>4897</v>
      </c>
      <c r="R822" s="2">
        <v>210000000</v>
      </c>
      <c r="S822" s="2">
        <v>210000000</v>
      </c>
      <c r="T822" t="s">
        <v>4898</v>
      </c>
      <c r="U822" t="s">
        <v>25</v>
      </c>
    </row>
    <row r="823" spans="1:21" x14ac:dyDescent="0.25">
      <c r="A823" t="b">
        <v>0</v>
      </c>
      <c r="B823" t="s">
        <v>25</v>
      </c>
      <c r="C823" t="s">
        <v>4899</v>
      </c>
      <c r="D823" t="s">
        <v>1964</v>
      </c>
      <c r="F823">
        <v>1</v>
      </c>
      <c r="G823">
        <v>2</v>
      </c>
      <c r="H823">
        <v>2</v>
      </c>
      <c r="I823" t="s">
        <v>726</v>
      </c>
      <c r="J823" t="s">
        <v>4900</v>
      </c>
      <c r="K823">
        <v>0</v>
      </c>
      <c r="L823" s="1">
        <v>150574955188</v>
      </c>
      <c r="M823" t="s">
        <v>188</v>
      </c>
      <c r="N823" t="s">
        <v>25</v>
      </c>
      <c r="O823" t="s">
        <v>188</v>
      </c>
      <c r="P823" t="s">
        <v>25</v>
      </c>
      <c r="R823" s="2">
        <v>460000</v>
      </c>
      <c r="S823" s="2">
        <v>420000</v>
      </c>
      <c r="T823" t="s">
        <v>4901</v>
      </c>
      <c r="U823" t="s">
        <v>25</v>
      </c>
    </row>
    <row r="824" spans="1:21" x14ac:dyDescent="0.25">
      <c r="A824" t="b">
        <v>0</v>
      </c>
      <c r="B824" t="s">
        <v>25</v>
      </c>
      <c r="C824" t="s">
        <v>4902</v>
      </c>
      <c r="D824" t="s">
        <v>4903</v>
      </c>
      <c r="F824">
        <v>1</v>
      </c>
      <c r="G824">
        <v>1</v>
      </c>
      <c r="H824">
        <v>1</v>
      </c>
      <c r="I824" t="s">
        <v>23</v>
      </c>
      <c r="J824" t="s">
        <v>4904</v>
      </c>
      <c r="K824">
        <v>3</v>
      </c>
      <c r="L824" s="1">
        <v>145879510565</v>
      </c>
      <c r="M824" t="s">
        <v>424</v>
      </c>
      <c r="N824" t="s">
        <v>25</v>
      </c>
      <c r="O824" t="s">
        <v>424</v>
      </c>
      <c r="P824" t="s">
        <v>25</v>
      </c>
      <c r="Q824" t="s">
        <v>4905</v>
      </c>
      <c r="S824" s="2">
        <v>3200000</v>
      </c>
      <c r="T824" t="s">
        <v>4906</v>
      </c>
      <c r="U824" t="s">
        <v>25</v>
      </c>
    </row>
    <row r="825" spans="1:21" x14ac:dyDescent="0.25">
      <c r="A825" t="b">
        <v>0</v>
      </c>
      <c r="B825" t="s">
        <v>25</v>
      </c>
      <c r="C825" t="s">
        <v>4907</v>
      </c>
      <c r="D825" t="s">
        <v>2059</v>
      </c>
      <c r="F825">
        <v>1</v>
      </c>
      <c r="G825">
        <v>1</v>
      </c>
      <c r="H825">
        <v>1</v>
      </c>
      <c r="I825" t="s">
        <v>234</v>
      </c>
      <c r="J825" t="s">
        <v>4908</v>
      </c>
      <c r="K825">
        <v>1</v>
      </c>
      <c r="L825" s="1">
        <v>12416636974</v>
      </c>
      <c r="M825" t="s">
        <v>424</v>
      </c>
      <c r="N825" t="s">
        <v>25</v>
      </c>
      <c r="O825" t="s">
        <v>424</v>
      </c>
      <c r="P825" t="s">
        <v>25</v>
      </c>
      <c r="Q825" t="s">
        <v>2061</v>
      </c>
      <c r="S825" s="2">
        <v>10000000</v>
      </c>
      <c r="T825" t="s">
        <v>4909</v>
      </c>
      <c r="U825" t="s">
        <v>25</v>
      </c>
    </row>
    <row r="826" spans="1:21" x14ac:dyDescent="0.25">
      <c r="A826" t="b">
        <v>0</v>
      </c>
      <c r="B826" t="s">
        <v>25</v>
      </c>
      <c r="C826" t="s">
        <v>4910</v>
      </c>
      <c r="D826" t="s">
        <v>2837</v>
      </c>
      <c r="F826">
        <v>1</v>
      </c>
      <c r="G826">
        <v>1</v>
      </c>
      <c r="H826">
        <v>2</v>
      </c>
      <c r="I826" t="s">
        <v>252</v>
      </c>
      <c r="J826" t="s">
        <v>4911</v>
      </c>
      <c r="K826">
        <v>1</v>
      </c>
      <c r="L826" s="1">
        <v>130363172854</v>
      </c>
      <c r="M826" t="s">
        <v>188</v>
      </c>
      <c r="N826" t="s">
        <v>25</v>
      </c>
      <c r="O826" t="s">
        <v>188</v>
      </c>
      <c r="P826" t="s">
        <v>25</v>
      </c>
      <c r="Q826" t="s">
        <v>2389</v>
      </c>
      <c r="R826" s="2">
        <v>15000000</v>
      </c>
      <c r="S826" s="2">
        <v>20000000</v>
      </c>
      <c r="T826" t="s">
        <v>4912</v>
      </c>
      <c r="U826" t="s">
        <v>25</v>
      </c>
    </row>
    <row r="827" spans="1:21" x14ac:dyDescent="0.25">
      <c r="A827" t="b">
        <v>0</v>
      </c>
      <c r="B827" t="s">
        <v>25</v>
      </c>
      <c r="C827" t="s">
        <v>4913</v>
      </c>
      <c r="D827" t="s">
        <v>2059</v>
      </c>
      <c r="F827">
        <v>1</v>
      </c>
      <c r="G827">
        <v>1</v>
      </c>
      <c r="H827">
        <v>1</v>
      </c>
      <c r="I827" t="s">
        <v>163</v>
      </c>
      <c r="J827" t="s">
        <v>4914</v>
      </c>
      <c r="K827">
        <v>1</v>
      </c>
      <c r="L827" s="1">
        <v>122763681394</v>
      </c>
      <c r="M827" t="s">
        <v>424</v>
      </c>
      <c r="N827" t="s">
        <v>25</v>
      </c>
      <c r="O827" t="s">
        <v>424</v>
      </c>
      <c r="P827" t="s">
        <v>25</v>
      </c>
      <c r="Q827" t="s">
        <v>2061</v>
      </c>
      <c r="S827" s="2">
        <v>1200000</v>
      </c>
      <c r="T827" t="s">
        <v>4915</v>
      </c>
      <c r="U827" t="s">
        <v>25</v>
      </c>
    </row>
    <row r="828" spans="1:21" x14ac:dyDescent="0.25">
      <c r="A828" t="b">
        <v>0</v>
      </c>
      <c r="B828" t="s">
        <v>25</v>
      </c>
      <c r="C828" t="s">
        <v>4916</v>
      </c>
      <c r="D828" t="s">
        <v>4917</v>
      </c>
      <c r="E828" t="s">
        <v>4918</v>
      </c>
      <c r="F828">
        <v>2</v>
      </c>
      <c r="G828">
        <v>2</v>
      </c>
      <c r="H828">
        <v>1</v>
      </c>
      <c r="I828" t="s">
        <v>4919</v>
      </c>
      <c r="J828" t="s">
        <v>4920</v>
      </c>
      <c r="K828">
        <v>4</v>
      </c>
      <c r="L828" s="1">
        <v>127064428239</v>
      </c>
      <c r="M828" t="s">
        <v>424</v>
      </c>
      <c r="N828" t="s">
        <v>25</v>
      </c>
      <c r="O828" t="s">
        <v>424</v>
      </c>
      <c r="P828" t="s">
        <v>25</v>
      </c>
      <c r="Q828" t="s">
        <v>4921</v>
      </c>
      <c r="S828" s="2">
        <v>14000000</v>
      </c>
      <c r="T828" t="s">
        <v>4922</v>
      </c>
      <c r="U828" t="s">
        <v>25</v>
      </c>
    </row>
    <row r="829" spans="1:21" x14ac:dyDescent="0.25">
      <c r="A829" t="b">
        <v>0</v>
      </c>
      <c r="B829" t="s">
        <v>25</v>
      </c>
      <c r="C829" t="s">
        <v>4923</v>
      </c>
      <c r="D829" t="s">
        <v>1964</v>
      </c>
      <c r="F829">
        <v>1</v>
      </c>
      <c r="G829">
        <v>9</v>
      </c>
      <c r="H829">
        <v>1</v>
      </c>
      <c r="I829" t="s">
        <v>399</v>
      </c>
      <c r="J829" t="s">
        <v>4924</v>
      </c>
      <c r="K829">
        <v>0</v>
      </c>
      <c r="L829" s="1">
        <v>109958946962</v>
      </c>
      <c r="M829" t="s">
        <v>424</v>
      </c>
      <c r="N829" t="s">
        <v>25</v>
      </c>
      <c r="O829" t="s">
        <v>424</v>
      </c>
      <c r="P829" t="s">
        <v>25</v>
      </c>
      <c r="S829" s="2">
        <v>6700000</v>
      </c>
      <c r="T829" t="s">
        <v>4925</v>
      </c>
      <c r="U829" t="s">
        <v>25</v>
      </c>
    </row>
    <row r="830" spans="1:21" x14ac:dyDescent="0.25">
      <c r="A830" t="b">
        <v>0</v>
      </c>
      <c r="B830" t="s">
        <v>25</v>
      </c>
      <c r="C830" t="s">
        <v>4926</v>
      </c>
      <c r="D830" t="s">
        <v>1964</v>
      </c>
      <c r="F830">
        <v>1</v>
      </c>
      <c r="G830">
        <v>1</v>
      </c>
      <c r="H830">
        <v>2</v>
      </c>
      <c r="I830" t="s">
        <v>144</v>
      </c>
      <c r="J830" t="s">
        <v>4927</v>
      </c>
      <c r="K830">
        <v>0</v>
      </c>
      <c r="L830" s="1">
        <v>10654595776</v>
      </c>
      <c r="M830" t="s">
        <v>25</v>
      </c>
      <c r="N830" t="s">
        <v>25</v>
      </c>
      <c r="O830" t="s">
        <v>25</v>
      </c>
      <c r="P830" t="s">
        <v>25</v>
      </c>
      <c r="R830" s="2">
        <v>1800000</v>
      </c>
      <c r="S830" s="2">
        <v>2300000</v>
      </c>
      <c r="T830" t="s">
        <v>4928</v>
      </c>
      <c r="U830" t="s">
        <v>25</v>
      </c>
    </row>
    <row r="831" spans="1:21" x14ac:dyDescent="0.25">
      <c r="A831" t="b">
        <v>0</v>
      </c>
      <c r="B831" t="s">
        <v>25</v>
      </c>
      <c r="C831" t="s">
        <v>4929</v>
      </c>
      <c r="D831" t="s">
        <v>1964</v>
      </c>
      <c r="F831">
        <v>1</v>
      </c>
      <c r="G831">
        <v>1</v>
      </c>
      <c r="H831">
        <v>2</v>
      </c>
      <c r="I831" t="s">
        <v>718</v>
      </c>
      <c r="J831" t="s">
        <v>4930</v>
      </c>
      <c r="K831">
        <v>0</v>
      </c>
      <c r="L831" s="1">
        <v>108053201427</v>
      </c>
      <c r="M831" t="s">
        <v>188</v>
      </c>
      <c r="N831" t="s">
        <v>25</v>
      </c>
      <c r="O831" t="s">
        <v>188</v>
      </c>
      <c r="P831" t="s">
        <v>25</v>
      </c>
      <c r="R831" s="2">
        <v>6600000</v>
      </c>
      <c r="S831" s="2">
        <v>8000000</v>
      </c>
      <c r="T831" t="s">
        <v>4931</v>
      </c>
      <c r="U831" t="s">
        <v>25</v>
      </c>
    </row>
    <row r="832" spans="1:21" x14ac:dyDescent="0.25">
      <c r="A832" t="b">
        <v>0</v>
      </c>
      <c r="B832" t="s">
        <v>25</v>
      </c>
      <c r="C832" t="s">
        <v>4932</v>
      </c>
      <c r="D832" t="s">
        <v>4933</v>
      </c>
      <c r="F832">
        <v>1</v>
      </c>
      <c r="G832">
        <v>1</v>
      </c>
      <c r="H832">
        <v>3</v>
      </c>
      <c r="I832" t="s">
        <v>506</v>
      </c>
      <c r="J832" t="s">
        <v>4934</v>
      </c>
      <c r="K832">
        <v>2</v>
      </c>
      <c r="L832" s="1">
        <v>117463273193</v>
      </c>
      <c r="M832" t="s">
        <v>424</v>
      </c>
      <c r="N832" t="s">
        <v>25</v>
      </c>
      <c r="O832" t="s">
        <v>424</v>
      </c>
      <c r="P832" t="s">
        <v>25</v>
      </c>
      <c r="Q832" t="s">
        <v>4935</v>
      </c>
      <c r="S832" s="2">
        <v>470000</v>
      </c>
      <c r="T832" t="s">
        <v>4936</v>
      </c>
      <c r="U832" t="s">
        <v>25</v>
      </c>
    </row>
    <row r="833" spans="1:21" x14ac:dyDescent="0.25">
      <c r="A833" t="b">
        <v>0</v>
      </c>
      <c r="B833" t="s">
        <v>25</v>
      </c>
      <c r="C833" t="s">
        <v>4937</v>
      </c>
      <c r="D833" t="s">
        <v>2115</v>
      </c>
      <c r="F833">
        <v>1</v>
      </c>
      <c r="G833">
        <v>1</v>
      </c>
      <c r="H833">
        <v>2</v>
      </c>
      <c r="I833" t="s">
        <v>96</v>
      </c>
      <c r="J833" t="s">
        <v>4938</v>
      </c>
      <c r="K833">
        <v>1</v>
      </c>
      <c r="L833" s="1">
        <v>130865425483</v>
      </c>
      <c r="M833" t="s">
        <v>188</v>
      </c>
      <c r="N833" t="s">
        <v>25</v>
      </c>
      <c r="O833" t="s">
        <v>188</v>
      </c>
      <c r="P833" t="s">
        <v>25</v>
      </c>
      <c r="Q833" t="s">
        <v>2117</v>
      </c>
      <c r="R833" s="2">
        <v>59000000</v>
      </c>
      <c r="S833" s="2">
        <v>77000000</v>
      </c>
      <c r="T833" t="s">
        <v>4939</v>
      </c>
      <c r="U833" t="s">
        <v>25</v>
      </c>
    </row>
    <row r="834" spans="1:21" x14ac:dyDescent="0.25">
      <c r="A834" t="b">
        <v>0</v>
      </c>
      <c r="B834" t="s">
        <v>25</v>
      </c>
      <c r="C834" t="s">
        <v>4940</v>
      </c>
      <c r="D834" t="s">
        <v>1964</v>
      </c>
      <c r="F834">
        <v>1</v>
      </c>
      <c r="G834">
        <v>1</v>
      </c>
      <c r="H834">
        <v>1</v>
      </c>
      <c r="I834" t="s">
        <v>234</v>
      </c>
      <c r="J834" t="s">
        <v>4941</v>
      </c>
      <c r="K834">
        <v>0</v>
      </c>
      <c r="L834" s="1">
        <v>159369148728</v>
      </c>
      <c r="M834" t="s">
        <v>424</v>
      </c>
      <c r="N834" t="s">
        <v>25</v>
      </c>
      <c r="O834" t="s">
        <v>424</v>
      </c>
      <c r="P834" t="s">
        <v>25</v>
      </c>
      <c r="S834" s="2">
        <v>470000</v>
      </c>
      <c r="T834" t="s">
        <v>4942</v>
      </c>
      <c r="U834" t="s">
        <v>25</v>
      </c>
    </row>
    <row r="835" spans="1:21" x14ac:dyDescent="0.25">
      <c r="A835" t="b">
        <v>0</v>
      </c>
      <c r="B835" t="s">
        <v>25</v>
      </c>
      <c r="C835" t="s">
        <v>4943</v>
      </c>
      <c r="D835" t="s">
        <v>1964</v>
      </c>
      <c r="F835">
        <v>1</v>
      </c>
      <c r="G835">
        <v>1</v>
      </c>
      <c r="H835">
        <v>2</v>
      </c>
      <c r="I835" t="s">
        <v>245</v>
      </c>
      <c r="J835" t="s">
        <v>4944</v>
      </c>
      <c r="K835">
        <v>0</v>
      </c>
      <c r="L835" s="1">
        <v>113852759761</v>
      </c>
      <c r="M835" t="s">
        <v>188</v>
      </c>
      <c r="N835" t="s">
        <v>25</v>
      </c>
      <c r="O835" t="s">
        <v>188</v>
      </c>
      <c r="P835" t="s">
        <v>25</v>
      </c>
      <c r="R835" s="2">
        <v>2100000</v>
      </c>
      <c r="S835" s="2">
        <v>2000000</v>
      </c>
      <c r="T835" t="s">
        <v>4945</v>
      </c>
      <c r="U835" t="s">
        <v>25</v>
      </c>
    </row>
    <row r="836" spans="1:21" x14ac:dyDescent="0.25">
      <c r="A836" t="b">
        <v>0</v>
      </c>
      <c r="B836" t="s">
        <v>25</v>
      </c>
      <c r="C836" t="s">
        <v>4946</v>
      </c>
      <c r="D836" t="s">
        <v>1964</v>
      </c>
      <c r="F836">
        <v>1</v>
      </c>
      <c r="G836">
        <v>1</v>
      </c>
      <c r="H836">
        <v>1</v>
      </c>
      <c r="I836" t="s">
        <v>220</v>
      </c>
      <c r="J836" t="s">
        <v>4947</v>
      </c>
      <c r="K836">
        <v>0</v>
      </c>
      <c r="L836" s="1">
        <v>120458578119</v>
      </c>
      <c r="M836" t="s">
        <v>424</v>
      </c>
      <c r="N836" t="s">
        <v>25</v>
      </c>
      <c r="O836" t="s">
        <v>424</v>
      </c>
      <c r="P836" t="s">
        <v>25</v>
      </c>
      <c r="S836" s="2">
        <v>7100000</v>
      </c>
      <c r="T836" t="s">
        <v>4948</v>
      </c>
      <c r="U836" t="s">
        <v>25</v>
      </c>
    </row>
    <row r="837" spans="1:21" x14ac:dyDescent="0.25">
      <c r="A837" t="b">
        <v>0</v>
      </c>
      <c r="B837" t="s">
        <v>25</v>
      </c>
      <c r="C837" t="s">
        <v>4949</v>
      </c>
      <c r="D837" t="s">
        <v>1964</v>
      </c>
      <c r="F837">
        <v>1</v>
      </c>
      <c r="G837">
        <v>1</v>
      </c>
      <c r="H837">
        <v>1</v>
      </c>
      <c r="I837" t="s">
        <v>926</v>
      </c>
      <c r="J837" t="s">
        <v>4950</v>
      </c>
      <c r="K837">
        <v>0</v>
      </c>
      <c r="L837" s="1">
        <v>14516761121</v>
      </c>
      <c r="M837" t="s">
        <v>424</v>
      </c>
      <c r="N837" t="s">
        <v>25</v>
      </c>
      <c r="O837" t="s">
        <v>424</v>
      </c>
      <c r="P837" t="s">
        <v>25</v>
      </c>
      <c r="S837" s="2">
        <v>470000</v>
      </c>
      <c r="T837" t="s">
        <v>929</v>
      </c>
      <c r="U837" t="s">
        <v>25</v>
      </c>
    </row>
    <row r="838" spans="1:21" x14ac:dyDescent="0.25">
      <c r="A838" t="b">
        <v>0</v>
      </c>
      <c r="B838" t="s">
        <v>25</v>
      </c>
      <c r="C838" t="s">
        <v>4951</v>
      </c>
      <c r="D838" t="s">
        <v>3198</v>
      </c>
      <c r="F838">
        <v>1</v>
      </c>
      <c r="G838">
        <v>1</v>
      </c>
      <c r="H838">
        <v>2</v>
      </c>
      <c r="I838" t="s">
        <v>265</v>
      </c>
      <c r="J838" t="s">
        <v>4952</v>
      </c>
      <c r="K838">
        <v>1</v>
      </c>
      <c r="L838" s="1">
        <v>153574486062</v>
      </c>
      <c r="M838" t="s">
        <v>188</v>
      </c>
      <c r="N838" t="s">
        <v>25</v>
      </c>
      <c r="O838" t="s">
        <v>188</v>
      </c>
      <c r="P838" t="s">
        <v>25</v>
      </c>
      <c r="Q838" t="s">
        <v>3199</v>
      </c>
      <c r="R838" s="2">
        <v>550000</v>
      </c>
      <c r="S838" s="2">
        <v>1100000</v>
      </c>
      <c r="T838" t="s">
        <v>4953</v>
      </c>
      <c r="U838" t="s">
        <v>25</v>
      </c>
    </row>
    <row r="839" spans="1:21" x14ac:dyDescent="0.25">
      <c r="A839" t="b">
        <v>0</v>
      </c>
      <c r="B839" t="s">
        <v>25</v>
      </c>
      <c r="C839" t="s">
        <v>4954</v>
      </c>
      <c r="D839" t="s">
        <v>1964</v>
      </c>
      <c r="F839">
        <v>1</v>
      </c>
      <c r="G839">
        <v>1</v>
      </c>
      <c r="H839">
        <v>2</v>
      </c>
      <c r="I839" t="s">
        <v>109</v>
      </c>
      <c r="J839" t="s">
        <v>4955</v>
      </c>
      <c r="K839">
        <v>0</v>
      </c>
      <c r="L839" s="1">
        <v>103352139012</v>
      </c>
      <c r="M839" t="s">
        <v>188</v>
      </c>
      <c r="N839" t="s">
        <v>25</v>
      </c>
      <c r="O839" t="s">
        <v>188</v>
      </c>
      <c r="P839" t="s">
        <v>25</v>
      </c>
      <c r="R839" s="2">
        <v>330000000</v>
      </c>
      <c r="S839" s="2">
        <v>390000000</v>
      </c>
      <c r="T839" t="s">
        <v>4956</v>
      </c>
      <c r="U839" t="s">
        <v>25</v>
      </c>
    </row>
    <row r="840" spans="1:21" x14ac:dyDescent="0.25">
      <c r="A840" t="b">
        <v>0</v>
      </c>
      <c r="B840" t="s">
        <v>25</v>
      </c>
      <c r="C840" t="s">
        <v>4957</v>
      </c>
      <c r="D840" t="s">
        <v>2081</v>
      </c>
      <c r="F840">
        <v>1</v>
      </c>
      <c r="G840">
        <v>1</v>
      </c>
      <c r="H840">
        <v>2</v>
      </c>
      <c r="I840" t="s">
        <v>377</v>
      </c>
      <c r="J840" t="s">
        <v>4958</v>
      </c>
      <c r="K840">
        <v>1</v>
      </c>
      <c r="L840" s="1">
        <v>124762664314</v>
      </c>
      <c r="M840" t="s">
        <v>188</v>
      </c>
      <c r="N840" t="s">
        <v>25</v>
      </c>
      <c r="O840" t="s">
        <v>188</v>
      </c>
      <c r="P840" t="s">
        <v>25</v>
      </c>
      <c r="Q840" t="s">
        <v>2083</v>
      </c>
      <c r="R840" s="2">
        <v>2200000</v>
      </c>
      <c r="S840" s="2">
        <v>2800000</v>
      </c>
      <c r="T840" t="s">
        <v>4959</v>
      </c>
      <c r="U840" t="s">
        <v>25</v>
      </c>
    </row>
    <row r="841" spans="1:21" x14ac:dyDescent="0.25">
      <c r="A841" t="b">
        <v>0</v>
      </c>
      <c r="B841" t="s">
        <v>25</v>
      </c>
      <c r="C841" t="s">
        <v>4960</v>
      </c>
      <c r="D841" t="s">
        <v>4961</v>
      </c>
      <c r="F841">
        <v>1</v>
      </c>
      <c r="G841">
        <v>1</v>
      </c>
      <c r="H841">
        <v>3</v>
      </c>
      <c r="I841" t="s">
        <v>100</v>
      </c>
      <c r="J841" t="s">
        <v>4962</v>
      </c>
      <c r="K841">
        <v>2</v>
      </c>
      <c r="L841" s="1">
        <v>114463608599</v>
      </c>
      <c r="M841" t="s">
        <v>188</v>
      </c>
      <c r="N841" t="s">
        <v>25</v>
      </c>
      <c r="O841" t="s">
        <v>188</v>
      </c>
      <c r="P841" t="s">
        <v>25</v>
      </c>
      <c r="Q841" t="s">
        <v>4963</v>
      </c>
      <c r="R841" s="2">
        <v>4400000</v>
      </c>
      <c r="S841" s="2">
        <v>6500000</v>
      </c>
      <c r="T841" t="s">
        <v>4964</v>
      </c>
      <c r="U841" t="s">
        <v>25</v>
      </c>
    </row>
    <row r="842" spans="1:21" x14ac:dyDescent="0.25">
      <c r="A842" t="b">
        <v>0</v>
      </c>
      <c r="B842" t="s">
        <v>25</v>
      </c>
      <c r="C842" t="s">
        <v>4965</v>
      </c>
      <c r="D842" t="s">
        <v>2776</v>
      </c>
      <c r="F842">
        <v>9</v>
      </c>
      <c r="G842">
        <v>12</v>
      </c>
      <c r="H842">
        <v>2</v>
      </c>
      <c r="I842" t="s">
        <v>2862</v>
      </c>
      <c r="J842" t="s">
        <v>4966</v>
      </c>
      <c r="K842">
        <v>2</v>
      </c>
      <c r="L842" s="1">
        <v>110753168046</v>
      </c>
      <c r="M842" t="s">
        <v>188</v>
      </c>
      <c r="N842" t="s">
        <v>25</v>
      </c>
      <c r="O842" t="s">
        <v>188</v>
      </c>
      <c r="P842" t="s">
        <v>25</v>
      </c>
      <c r="Q842" t="s">
        <v>4967</v>
      </c>
      <c r="R842" s="2">
        <v>20000000</v>
      </c>
      <c r="S842" s="2">
        <v>26000000</v>
      </c>
      <c r="T842" t="s">
        <v>4968</v>
      </c>
      <c r="U842" t="s">
        <v>25</v>
      </c>
    </row>
    <row r="843" spans="1:21" x14ac:dyDescent="0.25">
      <c r="A843" t="b">
        <v>0</v>
      </c>
      <c r="B843" t="s">
        <v>25</v>
      </c>
      <c r="C843" t="s">
        <v>4969</v>
      </c>
      <c r="D843" t="s">
        <v>1964</v>
      </c>
      <c r="F843">
        <v>1</v>
      </c>
      <c r="G843">
        <v>1</v>
      </c>
      <c r="H843">
        <v>1</v>
      </c>
      <c r="I843" t="s">
        <v>933</v>
      </c>
      <c r="J843" t="s">
        <v>4970</v>
      </c>
      <c r="K843">
        <v>0</v>
      </c>
      <c r="L843" s="1">
        <v>124559707408</v>
      </c>
      <c r="M843" t="s">
        <v>424</v>
      </c>
      <c r="N843" t="s">
        <v>25</v>
      </c>
      <c r="O843" t="s">
        <v>424</v>
      </c>
      <c r="P843" t="s">
        <v>25</v>
      </c>
      <c r="S843" s="2">
        <v>3700000</v>
      </c>
      <c r="T843" t="s">
        <v>935</v>
      </c>
      <c r="U843" t="s">
        <v>25</v>
      </c>
    </row>
    <row r="844" spans="1:21" x14ac:dyDescent="0.25">
      <c r="A844" t="b">
        <v>0</v>
      </c>
      <c r="B844" t="s">
        <v>25</v>
      </c>
      <c r="C844" t="s">
        <v>4971</v>
      </c>
      <c r="D844" t="s">
        <v>1964</v>
      </c>
      <c r="F844">
        <v>1</v>
      </c>
      <c r="G844">
        <v>1</v>
      </c>
      <c r="H844">
        <v>1</v>
      </c>
      <c r="I844" t="s">
        <v>936</v>
      </c>
      <c r="J844" t="s">
        <v>4972</v>
      </c>
      <c r="K844">
        <v>0</v>
      </c>
      <c r="L844" s="1">
        <v>165974698554</v>
      </c>
      <c r="M844" t="s">
        <v>424</v>
      </c>
      <c r="N844" t="s">
        <v>25</v>
      </c>
      <c r="O844" t="s">
        <v>424</v>
      </c>
      <c r="P844" t="s">
        <v>25</v>
      </c>
      <c r="T844" t="s">
        <v>937</v>
      </c>
      <c r="U844" t="s">
        <v>25</v>
      </c>
    </row>
    <row r="845" spans="1:21" x14ac:dyDescent="0.25">
      <c r="A845" t="b">
        <v>0</v>
      </c>
      <c r="B845" t="s">
        <v>25</v>
      </c>
      <c r="C845" t="s">
        <v>4813</v>
      </c>
      <c r="D845" t="s">
        <v>4973</v>
      </c>
      <c r="F845">
        <v>1</v>
      </c>
      <c r="G845">
        <v>2</v>
      </c>
      <c r="H845">
        <v>2</v>
      </c>
      <c r="I845" t="s">
        <v>70</v>
      </c>
      <c r="J845" t="s">
        <v>4815</v>
      </c>
      <c r="K845">
        <v>2</v>
      </c>
      <c r="L845" s="1">
        <v>12177000832</v>
      </c>
      <c r="M845" t="s">
        <v>188</v>
      </c>
      <c r="N845" t="s">
        <v>25</v>
      </c>
      <c r="O845" t="s">
        <v>188</v>
      </c>
      <c r="P845" t="s">
        <v>25</v>
      </c>
      <c r="Q845" t="s">
        <v>3977</v>
      </c>
      <c r="R845" s="2">
        <v>1500000000</v>
      </c>
      <c r="S845" s="2">
        <v>1800000000</v>
      </c>
      <c r="T845" t="s">
        <v>4974</v>
      </c>
      <c r="U845" t="s">
        <v>25</v>
      </c>
    </row>
    <row r="846" spans="1:21" x14ac:dyDescent="0.25">
      <c r="A846" t="b">
        <v>0</v>
      </c>
      <c r="B846" t="s">
        <v>25</v>
      </c>
      <c r="C846" t="s">
        <v>4975</v>
      </c>
      <c r="D846" t="s">
        <v>1964</v>
      </c>
      <c r="F846">
        <v>1</v>
      </c>
      <c r="G846">
        <v>1</v>
      </c>
      <c r="H846">
        <v>2</v>
      </c>
      <c r="I846" t="s">
        <v>679</v>
      </c>
      <c r="J846" t="s">
        <v>4976</v>
      </c>
      <c r="K846">
        <v>0</v>
      </c>
      <c r="L846" s="1">
        <v>128957566988</v>
      </c>
      <c r="M846" t="s">
        <v>188</v>
      </c>
      <c r="N846" t="s">
        <v>25</v>
      </c>
      <c r="O846" t="s">
        <v>188</v>
      </c>
      <c r="P846" t="s">
        <v>25</v>
      </c>
      <c r="R846" s="2">
        <v>410000</v>
      </c>
      <c r="S846" s="2">
        <v>710000</v>
      </c>
      <c r="T846" t="s">
        <v>4977</v>
      </c>
      <c r="U846" t="s">
        <v>25</v>
      </c>
    </row>
    <row r="847" spans="1:21" x14ac:dyDescent="0.25">
      <c r="A847" t="b">
        <v>0</v>
      </c>
      <c r="B847" t="s">
        <v>25</v>
      </c>
      <c r="C847" t="s">
        <v>4978</v>
      </c>
      <c r="D847" t="s">
        <v>1964</v>
      </c>
      <c r="F847">
        <v>1</v>
      </c>
      <c r="G847">
        <v>1</v>
      </c>
      <c r="H847">
        <v>2</v>
      </c>
      <c r="I847" t="s">
        <v>131</v>
      </c>
      <c r="J847" t="s">
        <v>4979</v>
      </c>
      <c r="K847">
        <v>0</v>
      </c>
      <c r="L847" s="1">
        <v>92647304297</v>
      </c>
      <c r="M847" t="s">
        <v>188</v>
      </c>
      <c r="N847" t="s">
        <v>25</v>
      </c>
      <c r="O847" t="s">
        <v>188</v>
      </c>
      <c r="P847" t="s">
        <v>25</v>
      </c>
      <c r="R847" s="2">
        <v>20000000</v>
      </c>
      <c r="S847" s="2">
        <v>21000000</v>
      </c>
      <c r="T847" t="s">
        <v>4980</v>
      </c>
      <c r="U847" t="s">
        <v>25</v>
      </c>
    </row>
    <row r="848" spans="1:21" x14ac:dyDescent="0.25">
      <c r="A848" t="b">
        <v>0</v>
      </c>
      <c r="B848" t="s">
        <v>25</v>
      </c>
      <c r="C848" t="s">
        <v>4981</v>
      </c>
      <c r="D848" t="s">
        <v>1964</v>
      </c>
      <c r="F848">
        <v>1</v>
      </c>
      <c r="G848">
        <v>1</v>
      </c>
      <c r="H848">
        <v>1</v>
      </c>
      <c r="I848" t="s">
        <v>367</v>
      </c>
      <c r="J848" t="s">
        <v>4982</v>
      </c>
      <c r="K848">
        <v>0</v>
      </c>
      <c r="L848" s="1">
        <v>144164950352</v>
      </c>
      <c r="M848" t="s">
        <v>424</v>
      </c>
      <c r="N848" t="s">
        <v>25</v>
      </c>
      <c r="O848" t="s">
        <v>424</v>
      </c>
      <c r="P848" t="s">
        <v>25</v>
      </c>
      <c r="S848" s="2">
        <v>900000</v>
      </c>
      <c r="T848" t="s">
        <v>4983</v>
      </c>
      <c r="U848" t="s">
        <v>25</v>
      </c>
    </row>
    <row r="849" spans="1:21" x14ac:dyDescent="0.25">
      <c r="A849" t="b">
        <v>0</v>
      </c>
      <c r="B849" t="s">
        <v>25</v>
      </c>
      <c r="C849" t="s">
        <v>4984</v>
      </c>
      <c r="D849" t="s">
        <v>1964</v>
      </c>
      <c r="F849">
        <v>1</v>
      </c>
      <c r="G849">
        <v>1</v>
      </c>
      <c r="H849">
        <v>2</v>
      </c>
      <c r="I849" t="s">
        <v>348</v>
      </c>
      <c r="J849" t="s">
        <v>4985</v>
      </c>
      <c r="K849">
        <v>0</v>
      </c>
      <c r="L849" s="1">
        <v>96550507132</v>
      </c>
      <c r="M849" t="s">
        <v>188</v>
      </c>
      <c r="N849" t="s">
        <v>25</v>
      </c>
      <c r="O849" t="s">
        <v>188</v>
      </c>
      <c r="P849" t="s">
        <v>25</v>
      </c>
      <c r="R849" s="2">
        <v>8100000</v>
      </c>
      <c r="S849" s="2">
        <v>8100000</v>
      </c>
      <c r="T849" t="s">
        <v>4986</v>
      </c>
      <c r="U849" t="s">
        <v>25</v>
      </c>
    </row>
    <row r="850" spans="1:21" x14ac:dyDescent="0.25">
      <c r="A850" t="b">
        <v>0</v>
      </c>
      <c r="B850" t="s">
        <v>25</v>
      </c>
      <c r="C850" t="s">
        <v>4987</v>
      </c>
      <c r="D850" t="s">
        <v>1964</v>
      </c>
      <c r="F850">
        <v>1</v>
      </c>
      <c r="G850">
        <v>1</v>
      </c>
      <c r="H850">
        <v>2</v>
      </c>
      <c r="I850" t="s">
        <v>635</v>
      </c>
      <c r="J850" t="s">
        <v>4988</v>
      </c>
      <c r="K850">
        <v>0</v>
      </c>
      <c r="L850" s="1">
        <v>12656120554</v>
      </c>
      <c r="M850" t="s">
        <v>188</v>
      </c>
      <c r="N850" t="s">
        <v>25</v>
      </c>
      <c r="O850" t="s">
        <v>188</v>
      </c>
      <c r="P850" t="s">
        <v>25</v>
      </c>
      <c r="R850" s="2">
        <v>300000</v>
      </c>
      <c r="S850" s="2">
        <v>300000</v>
      </c>
      <c r="T850" t="s">
        <v>4989</v>
      </c>
      <c r="U850" t="s">
        <v>25</v>
      </c>
    </row>
    <row r="851" spans="1:21" x14ac:dyDescent="0.25">
      <c r="A851" t="b">
        <v>0</v>
      </c>
      <c r="B851" t="s">
        <v>25</v>
      </c>
      <c r="C851" t="s">
        <v>4990</v>
      </c>
      <c r="F851">
        <v>1</v>
      </c>
      <c r="G851">
        <v>1</v>
      </c>
      <c r="H851">
        <v>1</v>
      </c>
      <c r="I851" t="s">
        <v>374</v>
      </c>
      <c r="J851" t="s">
        <v>4991</v>
      </c>
      <c r="K851">
        <v>0</v>
      </c>
      <c r="L851" s="1">
        <v>185872094904</v>
      </c>
      <c r="M851" t="s">
        <v>424</v>
      </c>
      <c r="N851" t="s">
        <v>25</v>
      </c>
      <c r="O851" t="s">
        <v>424</v>
      </c>
      <c r="P851" t="s">
        <v>25</v>
      </c>
      <c r="S851" s="2">
        <v>560000</v>
      </c>
      <c r="T851" t="s">
        <v>4992</v>
      </c>
      <c r="U851" t="s">
        <v>25</v>
      </c>
    </row>
    <row r="852" spans="1:21" x14ac:dyDescent="0.25">
      <c r="A852" t="b">
        <v>0</v>
      </c>
      <c r="B852" t="s">
        <v>25</v>
      </c>
      <c r="C852" t="s">
        <v>4993</v>
      </c>
      <c r="D852" t="s">
        <v>1964</v>
      </c>
      <c r="F852">
        <v>1</v>
      </c>
      <c r="G852">
        <v>1</v>
      </c>
      <c r="H852">
        <v>1</v>
      </c>
      <c r="I852" t="s">
        <v>393</v>
      </c>
      <c r="J852" t="s">
        <v>4994</v>
      </c>
      <c r="K852">
        <v>0</v>
      </c>
      <c r="L852" s="1">
        <v>142669611933</v>
      </c>
      <c r="M852" t="s">
        <v>424</v>
      </c>
      <c r="N852" t="s">
        <v>25</v>
      </c>
      <c r="O852" t="s">
        <v>424</v>
      </c>
      <c r="P852" t="s">
        <v>25</v>
      </c>
      <c r="S852" s="2">
        <v>700000</v>
      </c>
      <c r="T852" t="s">
        <v>4995</v>
      </c>
      <c r="U852" t="s">
        <v>25</v>
      </c>
    </row>
    <row r="853" spans="1:21" x14ac:dyDescent="0.25">
      <c r="A853" t="b">
        <v>0</v>
      </c>
      <c r="B853" t="s">
        <v>25</v>
      </c>
      <c r="C853" t="s">
        <v>4996</v>
      </c>
      <c r="D853" t="s">
        <v>4997</v>
      </c>
      <c r="F853">
        <v>1</v>
      </c>
      <c r="G853">
        <v>1</v>
      </c>
      <c r="H853">
        <v>2</v>
      </c>
      <c r="I853" t="s">
        <v>100</v>
      </c>
      <c r="J853" t="s">
        <v>4998</v>
      </c>
      <c r="K853">
        <v>1</v>
      </c>
      <c r="L853" s="1">
        <v>96051490803</v>
      </c>
      <c r="M853" t="s">
        <v>188</v>
      </c>
      <c r="N853" t="s">
        <v>25</v>
      </c>
      <c r="O853" t="s">
        <v>188</v>
      </c>
      <c r="P853" t="s">
        <v>25</v>
      </c>
      <c r="Q853" t="s">
        <v>4999</v>
      </c>
      <c r="R853" s="2">
        <v>5200000</v>
      </c>
      <c r="S853" s="2">
        <v>6700000</v>
      </c>
      <c r="T853" t="s">
        <v>5000</v>
      </c>
      <c r="U853" t="s">
        <v>25</v>
      </c>
    </row>
    <row r="854" spans="1:21" x14ac:dyDescent="0.25">
      <c r="A854" t="b">
        <v>0</v>
      </c>
      <c r="B854" t="s">
        <v>25</v>
      </c>
      <c r="C854" t="s">
        <v>5001</v>
      </c>
      <c r="D854" t="s">
        <v>1964</v>
      </c>
      <c r="F854">
        <v>1</v>
      </c>
      <c r="G854">
        <v>1</v>
      </c>
      <c r="H854">
        <v>1</v>
      </c>
      <c r="I854" t="s">
        <v>321</v>
      </c>
      <c r="J854" t="s">
        <v>5002</v>
      </c>
      <c r="K854">
        <v>0</v>
      </c>
      <c r="L854" s="1">
        <v>112649121209</v>
      </c>
      <c r="M854" t="s">
        <v>25</v>
      </c>
      <c r="N854" t="s">
        <v>424</v>
      </c>
      <c r="O854" t="s">
        <v>25</v>
      </c>
      <c r="P854" t="s">
        <v>424</v>
      </c>
      <c r="R854" s="2">
        <v>6000000</v>
      </c>
      <c r="T854" t="s">
        <v>5003</v>
      </c>
      <c r="U854" t="s">
        <v>25</v>
      </c>
    </row>
    <row r="855" spans="1:21" x14ac:dyDescent="0.25">
      <c r="A855" t="b">
        <v>0</v>
      </c>
      <c r="B855" t="s">
        <v>25</v>
      </c>
      <c r="C855" t="s">
        <v>2167</v>
      </c>
      <c r="D855" t="s">
        <v>5004</v>
      </c>
      <c r="F855">
        <v>1</v>
      </c>
      <c r="G855">
        <v>1</v>
      </c>
      <c r="H855">
        <v>2</v>
      </c>
      <c r="I855" t="s">
        <v>27</v>
      </c>
      <c r="J855" t="s">
        <v>2169</v>
      </c>
      <c r="K855">
        <v>2</v>
      </c>
      <c r="L855" s="1">
        <v>154672611351</v>
      </c>
      <c r="M855" t="s">
        <v>424</v>
      </c>
      <c r="N855" t="s">
        <v>25</v>
      </c>
      <c r="O855" t="s">
        <v>424</v>
      </c>
      <c r="P855" t="s">
        <v>25</v>
      </c>
      <c r="Q855" t="s">
        <v>5005</v>
      </c>
      <c r="T855" t="s">
        <v>5003</v>
      </c>
      <c r="U855" t="s">
        <v>25</v>
      </c>
    </row>
    <row r="856" spans="1:21" x14ac:dyDescent="0.25">
      <c r="A856" t="b">
        <v>0</v>
      </c>
      <c r="B856" t="s">
        <v>25</v>
      </c>
      <c r="C856" t="s">
        <v>5006</v>
      </c>
      <c r="D856" t="s">
        <v>1964</v>
      </c>
      <c r="F856">
        <v>1</v>
      </c>
      <c r="G856">
        <v>1</v>
      </c>
      <c r="H856">
        <v>2</v>
      </c>
      <c r="I856" t="s">
        <v>770</v>
      </c>
      <c r="J856" t="s">
        <v>5007</v>
      </c>
      <c r="K856">
        <v>0</v>
      </c>
      <c r="L856" s="1">
        <v>1141476959</v>
      </c>
      <c r="M856" t="s">
        <v>188</v>
      </c>
      <c r="N856" t="s">
        <v>25</v>
      </c>
      <c r="O856" t="s">
        <v>188</v>
      </c>
      <c r="P856" t="s">
        <v>25</v>
      </c>
      <c r="R856" s="2">
        <v>7600000</v>
      </c>
      <c r="S856" s="2">
        <v>10000000</v>
      </c>
      <c r="T856" t="s">
        <v>5008</v>
      </c>
      <c r="U856" t="s">
        <v>25</v>
      </c>
    </row>
    <row r="857" spans="1:21" x14ac:dyDescent="0.25">
      <c r="A857" t="b">
        <v>0</v>
      </c>
      <c r="B857" t="s">
        <v>25</v>
      </c>
      <c r="C857" t="s">
        <v>5009</v>
      </c>
      <c r="D857" t="s">
        <v>1964</v>
      </c>
      <c r="F857">
        <v>1</v>
      </c>
      <c r="G857">
        <v>1</v>
      </c>
      <c r="H857">
        <v>2</v>
      </c>
      <c r="I857" t="s">
        <v>433</v>
      </c>
      <c r="J857" t="s">
        <v>5010</v>
      </c>
      <c r="K857">
        <v>0</v>
      </c>
      <c r="L857" s="1">
        <v>99850540569</v>
      </c>
      <c r="M857" t="s">
        <v>188</v>
      </c>
      <c r="N857" t="s">
        <v>25</v>
      </c>
      <c r="O857" t="s">
        <v>188</v>
      </c>
      <c r="P857" t="s">
        <v>25</v>
      </c>
      <c r="R857" s="2">
        <v>11000000</v>
      </c>
      <c r="S857" s="2">
        <v>11000000</v>
      </c>
      <c r="T857" t="s">
        <v>5011</v>
      </c>
      <c r="U857" t="s">
        <v>25</v>
      </c>
    </row>
    <row r="858" spans="1:21" x14ac:dyDescent="0.25">
      <c r="A858" t="b">
        <v>0</v>
      </c>
      <c r="B858" t="s">
        <v>25</v>
      </c>
      <c r="C858" t="s">
        <v>5012</v>
      </c>
      <c r="D858" t="s">
        <v>1964</v>
      </c>
      <c r="F858">
        <v>1</v>
      </c>
      <c r="G858">
        <v>1</v>
      </c>
      <c r="H858">
        <v>2</v>
      </c>
      <c r="I858" t="s">
        <v>131</v>
      </c>
      <c r="J858" t="s">
        <v>5013</v>
      </c>
      <c r="K858">
        <v>0</v>
      </c>
      <c r="L858" s="1">
        <v>119151373838</v>
      </c>
      <c r="M858" t="s">
        <v>188</v>
      </c>
      <c r="N858" t="s">
        <v>25</v>
      </c>
      <c r="O858" t="s">
        <v>188</v>
      </c>
      <c r="P858" t="s">
        <v>25</v>
      </c>
      <c r="R858" s="2">
        <v>6100000</v>
      </c>
      <c r="S858" s="2">
        <v>8500000</v>
      </c>
      <c r="T858" t="s">
        <v>5014</v>
      </c>
      <c r="U858" t="s">
        <v>25</v>
      </c>
    </row>
    <row r="859" spans="1:21" x14ac:dyDescent="0.25">
      <c r="A859" t="b">
        <v>0</v>
      </c>
      <c r="B859" t="s">
        <v>25</v>
      </c>
      <c r="C859" t="s">
        <v>5015</v>
      </c>
      <c r="D859" t="s">
        <v>2115</v>
      </c>
      <c r="F859">
        <v>1</v>
      </c>
      <c r="G859">
        <v>1</v>
      </c>
      <c r="H859">
        <v>2</v>
      </c>
      <c r="I859" t="s">
        <v>465</v>
      </c>
      <c r="J859" t="s">
        <v>5016</v>
      </c>
      <c r="K859">
        <v>1</v>
      </c>
      <c r="L859" s="1">
        <v>158470774687</v>
      </c>
      <c r="M859" t="s">
        <v>188</v>
      </c>
      <c r="N859" t="s">
        <v>25</v>
      </c>
      <c r="O859" t="s">
        <v>188</v>
      </c>
      <c r="P859" t="s">
        <v>25</v>
      </c>
      <c r="Q859" t="s">
        <v>2117</v>
      </c>
      <c r="R859" s="2">
        <v>3900000</v>
      </c>
      <c r="S859" s="2">
        <v>3500000</v>
      </c>
      <c r="T859" t="s">
        <v>5017</v>
      </c>
      <c r="U859" t="s">
        <v>25</v>
      </c>
    </row>
    <row r="860" spans="1:21" x14ac:dyDescent="0.25">
      <c r="A860" t="b">
        <v>0</v>
      </c>
      <c r="B860" t="s">
        <v>25</v>
      </c>
      <c r="C860" t="s">
        <v>5018</v>
      </c>
      <c r="D860" t="s">
        <v>4079</v>
      </c>
      <c r="F860">
        <v>1</v>
      </c>
      <c r="G860">
        <v>1</v>
      </c>
      <c r="H860">
        <v>1</v>
      </c>
      <c r="I860" t="s">
        <v>604</v>
      </c>
      <c r="J860" t="s">
        <v>5019</v>
      </c>
      <c r="K860">
        <v>2</v>
      </c>
      <c r="L860" s="1">
        <v>133868007597</v>
      </c>
      <c r="M860" t="s">
        <v>424</v>
      </c>
      <c r="N860" t="s">
        <v>25</v>
      </c>
      <c r="O860" t="s">
        <v>424</v>
      </c>
      <c r="P860" t="s">
        <v>25</v>
      </c>
      <c r="Q860" t="s">
        <v>4081</v>
      </c>
      <c r="S860" s="2">
        <v>1300000</v>
      </c>
      <c r="T860" t="s">
        <v>5020</v>
      </c>
      <c r="U860" t="s">
        <v>25</v>
      </c>
    </row>
    <row r="861" spans="1:21" x14ac:dyDescent="0.25">
      <c r="A861" t="b">
        <v>0</v>
      </c>
      <c r="B861" t="s">
        <v>25</v>
      </c>
      <c r="C861" t="s">
        <v>5021</v>
      </c>
      <c r="D861" t="s">
        <v>1964</v>
      </c>
      <c r="F861">
        <v>1</v>
      </c>
      <c r="G861">
        <v>1</v>
      </c>
      <c r="H861">
        <v>1</v>
      </c>
      <c r="I861" t="s">
        <v>210</v>
      </c>
      <c r="J861" t="s">
        <v>5022</v>
      </c>
      <c r="K861">
        <v>0</v>
      </c>
      <c r="L861" s="1">
        <v>121458002705</v>
      </c>
      <c r="M861" t="s">
        <v>424</v>
      </c>
      <c r="N861" t="s">
        <v>25</v>
      </c>
      <c r="O861" t="s">
        <v>424</v>
      </c>
      <c r="P861" t="s">
        <v>25</v>
      </c>
      <c r="S861" s="2">
        <v>13000000</v>
      </c>
      <c r="T861" t="s">
        <v>5023</v>
      </c>
      <c r="U861" t="s">
        <v>25</v>
      </c>
    </row>
    <row r="862" spans="1:21" x14ac:dyDescent="0.25">
      <c r="A862" t="b">
        <v>0</v>
      </c>
      <c r="B862" t="s">
        <v>25</v>
      </c>
      <c r="C862" t="s">
        <v>5024</v>
      </c>
      <c r="D862" t="s">
        <v>1964</v>
      </c>
      <c r="F862">
        <v>1</v>
      </c>
      <c r="G862">
        <v>1</v>
      </c>
      <c r="H862">
        <v>2</v>
      </c>
      <c r="I862" t="s">
        <v>382</v>
      </c>
      <c r="J862" t="s">
        <v>5025</v>
      </c>
      <c r="K862">
        <v>0</v>
      </c>
      <c r="L862" s="1">
        <v>129163893886</v>
      </c>
      <c r="M862" t="s">
        <v>188</v>
      </c>
      <c r="N862" t="s">
        <v>25</v>
      </c>
      <c r="O862" t="s">
        <v>188</v>
      </c>
      <c r="P862" t="s">
        <v>25</v>
      </c>
      <c r="R862" s="2">
        <v>5100000</v>
      </c>
      <c r="S862" s="2">
        <v>5600000</v>
      </c>
      <c r="T862" t="s">
        <v>966</v>
      </c>
      <c r="U862" t="s">
        <v>25</v>
      </c>
    </row>
    <row r="863" spans="1:21" x14ac:dyDescent="0.25">
      <c r="A863" t="b">
        <v>0</v>
      </c>
      <c r="B863" t="s">
        <v>25</v>
      </c>
      <c r="C863" t="s">
        <v>4163</v>
      </c>
      <c r="F863">
        <v>2</v>
      </c>
      <c r="G863">
        <v>4</v>
      </c>
      <c r="H863">
        <v>2</v>
      </c>
      <c r="I863" t="s">
        <v>3035</v>
      </c>
      <c r="J863" t="s">
        <v>4164</v>
      </c>
      <c r="K863">
        <v>0</v>
      </c>
      <c r="L863" s="1">
        <v>117854364128</v>
      </c>
      <c r="M863" t="s">
        <v>188</v>
      </c>
      <c r="N863" t="s">
        <v>25</v>
      </c>
      <c r="O863" t="s">
        <v>188</v>
      </c>
      <c r="P863" t="s">
        <v>25</v>
      </c>
      <c r="R863" s="2">
        <v>800000</v>
      </c>
      <c r="S863" s="2">
        <v>1000000</v>
      </c>
      <c r="T863" t="s">
        <v>5026</v>
      </c>
      <c r="U863" t="s">
        <v>25</v>
      </c>
    </row>
    <row r="864" spans="1:21" x14ac:dyDescent="0.25">
      <c r="A864" t="b">
        <v>0</v>
      </c>
      <c r="B864" t="s">
        <v>25</v>
      </c>
      <c r="C864" t="s">
        <v>5027</v>
      </c>
      <c r="D864" t="s">
        <v>1964</v>
      </c>
      <c r="F864">
        <v>1</v>
      </c>
      <c r="G864">
        <v>1</v>
      </c>
      <c r="H864">
        <v>1</v>
      </c>
      <c r="I864" t="s">
        <v>967</v>
      </c>
      <c r="J864" t="s">
        <v>5028</v>
      </c>
      <c r="K864">
        <v>2</v>
      </c>
      <c r="L864" s="1">
        <v>106058980399</v>
      </c>
      <c r="M864" t="s">
        <v>424</v>
      </c>
      <c r="N864" t="s">
        <v>25</v>
      </c>
      <c r="O864" t="s">
        <v>424</v>
      </c>
      <c r="P864" t="s">
        <v>25</v>
      </c>
      <c r="S864" s="2">
        <v>11000000</v>
      </c>
      <c r="T864" t="s">
        <v>969</v>
      </c>
      <c r="U864" t="s">
        <v>25</v>
      </c>
    </row>
    <row r="865" spans="1:21" x14ac:dyDescent="0.25">
      <c r="A865" t="b">
        <v>0</v>
      </c>
      <c r="B865" t="s">
        <v>25</v>
      </c>
      <c r="C865" t="s">
        <v>5029</v>
      </c>
      <c r="D865" t="s">
        <v>1964</v>
      </c>
      <c r="F865">
        <v>1</v>
      </c>
      <c r="G865">
        <v>1</v>
      </c>
      <c r="H865">
        <v>1</v>
      </c>
      <c r="I865" t="s">
        <v>492</v>
      </c>
      <c r="J865" t="s">
        <v>5030</v>
      </c>
      <c r="K865">
        <v>1</v>
      </c>
      <c r="L865" s="1">
        <v>127564402426</v>
      </c>
      <c r="M865" t="s">
        <v>424</v>
      </c>
      <c r="N865" t="s">
        <v>25</v>
      </c>
      <c r="O865" t="s">
        <v>424</v>
      </c>
      <c r="P865" t="s">
        <v>25</v>
      </c>
      <c r="S865" s="2">
        <v>9600000</v>
      </c>
      <c r="T865" t="s">
        <v>5031</v>
      </c>
      <c r="U865" t="s">
        <v>25</v>
      </c>
    </row>
    <row r="866" spans="1:21" x14ac:dyDescent="0.25">
      <c r="A866" t="b">
        <v>0</v>
      </c>
      <c r="B866" t="s">
        <v>25</v>
      </c>
      <c r="C866" t="s">
        <v>3034</v>
      </c>
      <c r="F866">
        <v>2</v>
      </c>
      <c r="G866">
        <v>3</v>
      </c>
      <c r="H866">
        <v>2</v>
      </c>
      <c r="I866" t="s">
        <v>3035</v>
      </c>
      <c r="J866" t="s">
        <v>3036</v>
      </c>
      <c r="K866">
        <v>0</v>
      </c>
      <c r="L866" s="1">
        <v>118062082898</v>
      </c>
      <c r="M866" t="s">
        <v>188</v>
      </c>
      <c r="N866" t="s">
        <v>25</v>
      </c>
      <c r="O866" t="s">
        <v>188</v>
      </c>
      <c r="P866" t="s">
        <v>25</v>
      </c>
      <c r="R866" s="2">
        <v>1700000</v>
      </c>
      <c r="S866" s="2">
        <v>2400000</v>
      </c>
      <c r="T866" t="s">
        <v>5032</v>
      </c>
      <c r="U866" t="s">
        <v>25</v>
      </c>
    </row>
    <row r="867" spans="1:21" x14ac:dyDescent="0.25">
      <c r="A867" t="b">
        <v>0</v>
      </c>
      <c r="B867" t="s">
        <v>25</v>
      </c>
      <c r="C867" t="s">
        <v>5033</v>
      </c>
      <c r="D867" t="s">
        <v>1964</v>
      </c>
      <c r="F867">
        <v>1</v>
      </c>
      <c r="G867">
        <v>1</v>
      </c>
      <c r="H867">
        <v>2</v>
      </c>
      <c r="I867" t="s">
        <v>444</v>
      </c>
      <c r="J867" t="s">
        <v>5034</v>
      </c>
      <c r="K867">
        <v>0</v>
      </c>
      <c r="L867" s="1">
        <v>110152111524</v>
      </c>
      <c r="M867" t="s">
        <v>188</v>
      </c>
      <c r="N867" t="s">
        <v>25</v>
      </c>
      <c r="O867" t="s">
        <v>188</v>
      </c>
      <c r="P867" t="s">
        <v>25</v>
      </c>
      <c r="R867" s="2">
        <v>1000000</v>
      </c>
      <c r="S867" s="2">
        <v>740000</v>
      </c>
      <c r="T867" t="s">
        <v>974</v>
      </c>
      <c r="U867" t="s">
        <v>25</v>
      </c>
    </row>
    <row r="868" spans="1:21" x14ac:dyDescent="0.25">
      <c r="A868" t="b">
        <v>0</v>
      </c>
      <c r="B868" t="s">
        <v>25</v>
      </c>
      <c r="C868" t="s">
        <v>5035</v>
      </c>
      <c r="F868">
        <v>1</v>
      </c>
      <c r="G868">
        <v>1</v>
      </c>
      <c r="H868">
        <v>1</v>
      </c>
      <c r="I868" t="s">
        <v>975</v>
      </c>
      <c r="J868" t="s">
        <v>5036</v>
      </c>
      <c r="K868">
        <v>0</v>
      </c>
      <c r="L868" s="1">
        <v>119359092583</v>
      </c>
      <c r="M868" t="s">
        <v>424</v>
      </c>
      <c r="N868" t="s">
        <v>25</v>
      </c>
      <c r="O868" t="s">
        <v>424</v>
      </c>
      <c r="P868" t="s">
        <v>25</v>
      </c>
      <c r="S868" s="2">
        <v>1000000</v>
      </c>
      <c r="T868" t="s">
        <v>977</v>
      </c>
      <c r="U868" t="s">
        <v>25</v>
      </c>
    </row>
    <row r="869" spans="1:21" x14ac:dyDescent="0.25">
      <c r="A869" t="b">
        <v>0</v>
      </c>
      <c r="B869" t="s">
        <v>25</v>
      </c>
      <c r="C869" t="s">
        <v>5037</v>
      </c>
      <c r="D869" t="s">
        <v>2615</v>
      </c>
      <c r="F869">
        <v>1</v>
      </c>
      <c r="G869">
        <v>1</v>
      </c>
      <c r="H869">
        <v>1</v>
      </c>
      <c r="I869" t="s">
        <v>238</v>
      </c>
      <c r="J869" t="s">
        <v>5038</v>
      </c>
      <c r="K869">
        <v>1</v>
      </c>
      <c r="L869" s="1">
        <v>98448975591</v>
      </c>
      <c r="M869" t="s">
        <v>424</v>
      </c>
      <c r="N869" t="s">
        <v>25</v>
      </c>
      <c r="O869" t="s">
        <v>424</v>
      </c>
      <c r="P869" t="s">
        <v>25</v>
      </c>
      <c r="Q869" t="s">
        <v>2617</v>
      </c>
      <c r="S869" s="2">
        <v>17000000</v>
      </c>
      <c r="T869" t="s">
        <v>5039</v>
      </c>
      <c r="U869" t="s">
        <v>25</v>
      </c>
    </row>
    <row r="870" spans="1:21" x14ac:dyDescent="0.25">
      <c r="A870" t="b">
        <v>0</v>
      </c>
      <c r="B870" t="s">
        <v>25</v>
      </c>
      <c r="C870" t="s">
        <v>5040</v>
      </c>
      <c r="D870" t="s">
        <v>1964</v>
      </c>
      <c r="F870">
        <v>1</v>
      </c>
      <c r="G870">
        <v>1</v>
      </c>
      <c r="H870">
        <v>2</v>
      </c>
      <c r="I870" t="s">
        <v>94</v>
      </c>
      <c r="J870" t="s">
        <v>5041</v>
      </c>
      <c r="K870">
        <v>0</v>
      </c>
      <c r="L870" s="1">
        <v>105052144961</v>
      </c>
      <c r="M870" t="s">
        <v>188</v>
      </c>
      <c r="N870" t="s">
        <v>25</v>
      </c>
      <c r="O870" t="s">
        <v>188</v>
      </c>
      <c r="P870" t="s">
        <v>25</v>
      </c>
      <c r="R870" s="2">
        <v>9500000</v>
      </c>
      <c r="S870" s="2">
        <v>10000000</v>
      </c>
      <c r="T870" t="s">
        <v>5042</v>
      </c>
      <c r="U870" t="s">
        <v>25</v>
      </c>
    </row>
    <row r="871" spans="1:21" x14ac:dyDescent="0.25">
      <c r="A871" t="b">
        <v>0</v>
      </c>
      <c r="B871" t="s">
        <v>25</v>
      </c>
      <c r="C871" t="s">
        <v>5043</v>
      </c>
      <c r="D871" t="s">
        <v>1964</v>
      </c>
      <c r="F871">
        <v>1</v>
      </c>
      <c r="G871">
        <v>1</v>
      </c>
      <c r="H871">
        <v>2</v>
      </c>
      <c r="I871" t="s">
        <v>417</v>
      </c>
      <c r="J871" t="s">
        <v>5044</v>
      </c>
      <c r="K871">
        <v>0</v>
      </c>
      <c r="L871" s="1">
        <v>111552284658</v>
      </c>
      <c r="M871" t="s">
        <v>188</v>
      </c>
      <c r="N871" t="s">
        <v>25</v>
      </c>
      <c r="O871" t="s">
        <v>188</v>
      </c>
      <c r="P871" t="s">
        <v>25</v>
      </c>
      <c r="R871" s="2">
        <v>16000000</v>
      </c>
      <c r="S871" s="2">
        <v>23000000</v>
      </c>
      <c r="T871" t="s">
        <v>5045</v>
      </c>
      <c r="U871" t="s">
        <v>25</v>
      </c>
    </row>
    <row r="872" spans="1:21" x14ac:dyDescent="0.25">
      <c r="A872" t="b">
        <v>0</v>
      </c>
      <c r="B872" t="s">
        <v>25</v>
      </c>
      <c r="C872" t="s">
        <v>5046</v>
      </c>
      <c r="D872" t="s">
        <v>1964</v>
      </c>
      <c r="F872">
        <v>1</v>
      </c>
      <c r="G872">
        <v>1</v>
      </c>
      <c r="H872">
        <v>1</v>
      </c>
      <c r="I872" t="s">
        <v>94</v>
      </c>
      <c r="J872" t="s">
        <v>5047</v>
      </c>
      <c r="K872">
        <v>0</v>
      </c>
      <c r="L872" s="1">
        <v>87646862631</v>
      </c>
      <c r="M872" t="s">
        <v>424</v>
      </c>
      <c r="N872" t="s">
        <v>25</v>
      </c>
      <c r="O872" t="s">
        <v>424</v>
      </c>
      <c r="P872" t="s">
        <v>25</v>
      </c>
      <c r="S872" s="2">
        <v>2300000</v>
      </c>
      <c r="T872" t="s">
        <v>5048</v>
      </c>
      <c r="U872" t="s">
        <v>25</v>
      </c>
    </row>
    <row r="873" spans="1:21" x14ac:dyDescent="0.25">
      <c r="A873" t="b">
        <v>0</v>
      </c>
      <c r="B873" t="s">
        <v>25</v>
      </c>
      <c r="C873" t="s">
        <v>5049</v>
      </c>
      <c r="D873" t="s">
        <v>1964</v>
      </c>
      <c r="F873">
        <v>1</v>
      </c>
      <c r="G873">
        <v>1</v>
      </c>
      <c r="H873">
        <v>1</v>
      </c>
      <c r="I873" t="s">
        <v>121</v>
      </c>
      <c r="J873" t="s">
        <v>5050</v>
      </c>
      <c r="K873">
        <v>0</v>
      </c>
      <c r="L873" s="1">
        <v>153170232682</v>
      </c>
      <c r="M873" t="s">
        <v>424</v>
      </c>
      <c r="N873" t="s">
        <v>25</v>
      </c>
      <c r="O873" t="s">
        <v>424</v>
      </c>
      <c r="P873" t="s">
        <v>25</v>
      </c>
      <c r="S873" s="2">
        <v>470000</v>
      </c>
      <c r="T873" t="s">
        <v>5051</v>
      </c>
      <c r="U873" t="s">
        <v>25</v>
      </c>
    </row>
    <row r="874" spans="1:21" x14ac:dyDescent="0.25">
      <c r="A874" t="b">
        <v>0</v>
      </c>
      <c r="B874" t="s">
        <v>25</v>
      </c>
      <c r="C874" t="s">
        <v>5052</v>
      </c>
      <c r="D874" t="s">
        <v>2442</v>
      </c>
      <c r="F874">
        <v>1</v>
      </c>
      <c r="G874">
        <v>1</v>
      </c>
      <c r="H874">
        <v>1</v>
      </c>
      <c r="I874" t="s">
        <v>247</v>
      </c>
      <c r="J874" t="s">
        <v>5053</v>
      </c>
      <c r="K874">
        <v>1</v>
      </c>
      <c r="L874" s="1">
        <v>97250098931</v>
      </c>
      <c r="M874" t="s">
        <v>424</v>
      </c>
      <c r="N874" t="s">
        <v>25</v>
      </c>
      <c r="O874" t="s">
        <v>424</v>
      </c>
      <c r="P874" t="s">
        <v>25</v>
      </c>
      <c r="Q874" t="s">
        <v>2444</v>
      </c>
      <c r="S874" s="2">
        <v>15000000</v>
      </c>
      <c r="T874" t="s">
        <v>5054</v>
      </c>
      <c r="U874" t="s">
        <v>25</v>
      </c>
    </row>
    <row r="875" spans="1:21" x14ac:dyDescent="0.25">
      <c r="A875" t="b">
        <v>0</v>
      </c>
      <c r="B875" t="s">
        <v>25</v>
      </c>
      <c r="C875" t="s">
        <v>5055</v>
      </c>
      <c r="D875" t="s">
        <v>1964</v>
      </c>
      <c r="F875">
        <v>1</v>
      </c>
      <c r="G875">
        <v>1</v>
      </c>
      <c r="H875">
        <v>2</v>
      </c>
      <c r="I875" t="s">
        <v>197</v>
      </c>
      <c r="J875" t="s">
        <v>5056</v>
      </c>
      <c r="K875">
        <v>0</v>
      </c>
      <c r="L875" s="1">
        <v>83342642716</v>
      </c>
      <c r="M875" t="s">
        <v>188</v>
      </c>
      <c r="N875" t="s">
        <v>25</v>
      </c>
      <c r="O875" t="s">
        <v>188</v>
      </c>
      <c r="P875" t="s">
        <v>25</v>
      </c>
      <c r="R875" s="2">
        <v>2100000</v>
      </c>
      <c r="S875" s="2">
        <v>6500000</v>
      </c>
      <c r="T875" t="s">
        <v>5057</v>
      </c>
      <c r="U875" t="s">
        <v>25</v>
      </c>
    </row>
    <row r="876" spans="1:21" x14ac:dyDescent="0.25">
      <c r="A876" t="b">
        <v>0</v>
      </c>
      <c r="B876" t="s">
        <v>25</v>
      </c>
      <c r="C876" t="s">
        <v>3974</v>
      </c>
      <c r="D876" t="s">
        <v>5058</v>
      </c>
      <c r="E876" t="s">
        <v>5059</v>
      </c>
      <c r="F876">
        <v>1</v>
      </c>
      <c r="G876">
        <v>2</v>
      </c>
      <c r="H876">
        <v>3</v>
      </c>
      <c r="I876" t="s">
        <v>70</v>
      </c>
      <c r="J876" t="s">
        <v>3976</v>
      </c>
      <c r="K876">
        <v>2</v>
      </c>
      <c r="L876" s="1">
        <v>111859528387</v>
      </c>
      <c r="M876" t="s">
        <v>188</v>
      </c>
      <c r="N876" t="s">
        <v>25</v>
      </c>
      <c r="O876" t="s">
        <v>188</v>
      </c>
      <c r="P876" t="s">
        <v>25</v>
      </c>
      <c r="Q876" t="s">
        <v>5060</v>
      </c>
      <c r="R876" s="2">
        <v>110000000</v>
      </c>
      <c r="S876" s="2">
        <v>140000000</v>
      </c>
      <c r="T876" t="s">
        <v>5061</v>
      </c>
      <c r="U876" t="s">
        <v>25</v>
      </c>
    </row>
    <row r="877" spans="1:21" x14ac:dyDescent="0.25">
      <c r="A877" t="b">
        <v>0</v>
      </c>
      <c r="B877" t="s">
        <v>25</v>
      </c>
      <c r="C877" t="s">
        <v>5062</v>
      </c>
      <c r="D877" t="s">
        <v>1964</v>
      </c>
      <c r="F877">
        <v>1</v>
      </c>
      <c r="G877">
        <v>2</v>
      </c>
      <c r="H877">
        <v>2</v>
      </c>
      <c r="I877" t="s">
        <v>435</v>
      </c>
      <c r="J877" t="s">
        <v>5063</v>
      </c>
      <c r="K877">
        <v>0</v>
      </c>
      <c r="L877" s="1">
        <v>110852692887</v>
      </c>
      <c r="M877" t="s">
        <v>188</v>
      </c>
      <c r="N877" t="s">
        <v>25</v>
      </c>
      <c r="O877" t="s">
        <v>188</v>
      </c>
      <c r="P877" t="s">
        <v>25</v>
      </c>
      <c r="S877" s="2">
        <v>7300000</v>
      </c>
      <c r="T877" t="s">
        <v>5064</v>
      </c>
      <c r="U877" t="s">
        <v>25</v>
      </c>
    </row>
    <row r="878" spans="1:21" x14ac:dyDescent="0.25">
      <c r="A878" t="b">
        <v>0</v>
      </c>
      <c r="B878" t="s">
        <v>25</v>
      </c>
      <c r="C878" t="s">
        <v>5065</v>
      </c>
      <c r="D878" t="s">
        <v>2059</v>
      </c>
      <c r="F878">
        <v>1</v>
      </c>
      <c r="G878">
        <v>1</v>
      </c>
      <c r="H878">
        <v>2</v>
      </c>
      <c r="I878" t="s">
        <v>777</v>
      </c>
      <c r="J878" t="s">
        <v>5066</v>
      </c>
      <c r="K878">
        <v>1</v>
      </c>
      <c r="L878" s="1">
        <v>96250540597</v>
      </c>
      <c r="M878" t="s">
        <v>188</v>
      </c>
      <c r="N878" t="s">
        <v>25</v>
      </c>
      <c r="O878" t="s">
        <v>188</v>
      </c>
      <c r="P878" t="s">
        <v>25</v>
      </c>
      <c r="Q878" t="s">
        <v>2061</v>
      </c>
      <c r="R878" s="2">
        <v>1300000</v>
      </c>
      <c r="S878" s="2">
        <v>1800000</v>
      </c>
      <c r="T878" t="s">
        <v>5067</v>
      </c>
      <c r="U878" t="s">
        <v>25</v>
      </c>
    </row>
    <row r="879" spans="1:21" x14ac:dyDescent="0.25">
      <c r="A879" t="b">
        <v>0</v>
      </c>
      <c r="B879" t="s">
        <v>25</v>
      </c>
      <c r="C879" t="s">
        <v>5068</v>
      </c>
      <c r="D879" t="s">
        <v>1964</v>
      </c>
      <c r="F879">
        <v>1</v>
      </c>
      <c r="G879">
        <v>1</v>
      </c>
      <c r="H879">
        <v>2</v>
      </c>
      <c r="I879" t="s">
        <v>616</v>
      </c>
      <c r="J879" t="s">
        <v>5069</v>
      </c>
      <c r="K879">
        <v>0</v>
      </c>
      <c r="L879" s="1">
        <v>107852759761</v>
      </c>
      <c r="M879" t="s">
        <v>188</v>
      </c>
      <c r="N879" t="s">
        <v>25</v>
      </c>
      <c r="O879" t="s">
        <v>188</v>
      </c>
      <c r="P879" t="s">
        <v>25</v>
      </c>
      <c r="R879" s="2">
        <v>1500000</v>
      </c>
      <c r="T879" t="s">
        <v>5070</v>
      </c>
      <c r="U879" t="s">
        <v>25</v>
      </c>
    </row>
    <row r="880" spans="1:21" x14ac:dyDescent="0.25">
      <c r="A880" t="b">
        <v>0</v>
      </c>
      <c r="B880" t="s">
        <v>25</v>
      </c>
      <c r="C880" t="s">
        <v>5071</v>
      </c>
      <c r="D880" t="s">
        <v>2115</v>
      </c>
      <c r="F880">
        <v>1</v>
      </c>
      <c r="G880">
        <v>1</v>
      </c>
      <c r="H880">
        <v>1</v>
      </c>
      <c r="I880" t="s">
        <v>172</v>
      </c>
      <c r="J880" t="s">
        <v>5072</v>
      </c>
      <c r="K880">
        <v>1</v>
      </c>
      <c r="L880" s="1">
        <v>102653670609</v>
      </c>
      <c r="M880" t="s">
        <v>424</v>
      </c>
      <c r="N880" t="s">
        <v>25</v>
      </c>
      <c r="O880" t="s">
        <v>424</v>
      </c>
      <c r="P880" t="s">
        <v>25</v>
      </c>
      <c r="Q880" t="s">
        <v>2117</v>
      </c>
      <c r="S880" s="2">
        <v>2200000</v>
      </c>
      <c r="T880" t="s">
        <v>5073</v>
      </c>
      <c r="U880" t="s">
        <v>25</v>
      </c>
    </row>
    <row r="881" spans="1:21" x14ac:dyDescent="0.25">
      <c r="A881" t="b">
        <v>0</v>
      </c>
      <c r="B881" t="s">
        <v>25</v>
      </c>
      <c r="C881" t="s">
        <v>5074</v>
      </c>
      <c r="D881" t="s">
        <v>2837</v>
      </c>
      <c r="F881">
        <v>2</v>
      </c>
      <c r="G881">
        <v>2</v>
      </c>
      <c r="H881">
        <v>1</v>
      </c>
      <c r="I881" t="s">
        <v>5075</v>
      </c>
      <c r="J881" t="s">
        <v>5076</v>
      </c>
      <c r="K881">
        <v>1</v>
      </c>
      <c r="L881" s="1">
        <v>115055275001</v>
      </c>
      <c r="M881" t="s">
        <v>424</v>
      </c>
      <c r="N881" t="s">
        <v>25</v>
      </c>
      <c r="O881" t="s">
        <v>424</v>
      </c>
      <c r="P881" t="s">
        <v>25</v>
      </c>
      <c r="Q881" t="s">
        <v>2389</v>
      </c>
      <c r="S881" s="2">
        <v>85000000</v>
      </c>
      <c r="T881" t="s">
        <v>5077</v>
      </c>
      <c r="U881" t="s">
        <v>25</v>
      </c>
    </row>
    <row r="882" spans="1:21" x14ac:dyDescent="0.25">
      <c r="A882" t="b">
        <v>0</v>
      </c>
      <c r="B882" t="s">
        <v>25</v>
      </c>
      <c r="C882" t="s">
        <v>5078</v>
      </c>
      <c r="D882" t="s">
        <v>1964</v>
      </c>
      <c r="F882">
        <v>1</v>
      </c>
      <c r="G882">
        <v>1</v>
      </c>
      <c r="H882">
        <v>2</v>
      </c>
      <c r="I882" t="s">
        <v>210</v>
      </c>
      <c r="J882" t="s">
        <v>5079</v>
      </c>
      <c r="K882">
        <v>0</v>
      </c>
      <c r="L882" s="1">
        <v>123756952188</v>
      </c>
      <c r="M882" t="s">
        <v>188</v>
      </c>
      <c r="N882" t="s">
        <v>25</v>
      </c>
      <c r="O882" t="s">
        <v>188</v>
      </c>
      <c r="P882" t="s">
        <v>25</v>
      </c>
      <c r="R882" s="2">
        <v>260000</v>
      </c>
      <c r="S882" s="2">
        <v>480000</v>
      </c>
      <c r="T882" t="s">
        <v>5080</v>
      </c>
      <c r="U882" t="s">
        <v>25</v>
      </c>
    </row>
    <row r="883" spans="1:21" x14ac:dyDescent="0.25">
      <c r="A883" t="b">
        <v>0</v>
      </c>
      <c r="B883" t="s">
        <v>25</v>
      </c>
      <c r="C883" t="s">
        <v>5081</v>
      </c>
      <c r="D883" t="s">
        <v>1964</v>
      </c>
      <c r="F883">
        <v>1</v>
      </c>
      <c r="G883">
        <v>1</v>
      </c>
      <c r="H883">
        <v>2</v>
      </c>
      <c r="I883" t="s">
        <v>109</v>
      </c>
      <c r="J883" t="s">
        <v>5082</v>
      </c>
      <c r="K883">
        <v>0</v>
      </c>
      <c r="L883" s="1">
        <v>138265867121</v>
      </c>
      <c r="M883" t="s">
        <v>188</v>
      </c>
      <c r="N883" t="s">
        <v>25</v>
      </c>
      <c r="O883" t="s">
        <v>188</v>
      </c>
      <c r="P883" t="s">
        <v>25</v>
      </c>
      <c r="R883" s="2">
        <v>110000000</v>
      </c>
      <c r="S883" s="2">
        <v>140000000</v>
      </c>
      <c r="T883" t="s">
        <v>5083</v>
      </c>
      <c r="U883" t="s">
        <v>25</v>
      </c>
    </row>
    <row r="884" spans="1:21" x14ac:dyDescent="0.25">
      <c r="A884" t="b">
        <v>0</v>
      </c>
      <c r="B884" t="s">
        <v>25</v>
      </c>
      <c r="C884" t="s">
        <v>5084</v>
      </c>
      <c r="F884">
        <v>1</v>
      </c>
      <c r="G884">
        <v>1</v>
      </c>
      <c r="H884">
        <v>1</v>
      </c>
      <c r="I884" t="s">
        <v>1006</v>
      </c>
      <c r="J884" t="s">
        <v>5085</v>
      </c>
      <c r="K884">
        <v>0</v>
      </c>
      <c r="L884" s="1">
        <v>73141988505</v>
      </c>
      <c r="M884" t="s">
        <v>424</v>
      </c>
      <c r="N884" t="s">
        <v>25</v>
      </c>
      <c r="O884" t="s">
        <v>424</v>
      </c>
      <c r="P884" t="s">
        <v>25</v>
      </c>
      <c r="S884" s="2">
        <v>3000000</v>
      </c>
      <c r="T884" t="s">
        <v>1008</v>
      </c>
      <c r="U884" t="s">
        <v>25</v>
      </c>
    </row>
    <row r="885" spans="1:21" x14ac:dyDescent="0.25">
      <c r="A885" t="b">
        <v>0</v>
      </c>
      <c r="B885" t="s">
        <v>25</v>
      </c>
      <c r="C885" t="s">
        <v>5086</v>
      </c>
      <c r="D885" t="s">
        <v>1964</v>
      </c>
      <c r="F885">
        <v>1</v>
      </c>
      <c r="G885">
        <v>1</v>
      </c>
      <c r="H885">
        <v>2</v>
      </c>
      <c r="I885" t="s">
        <v>366</v>
      </c>
      <c r="J885" t="s">
        <v>5087</v>
      </c>
      <c r="K885">
        <v>0</v>
      </c>
      <c r="L885" s="1">
        <v>125858108965</v>
      </c>
      <c r="M885" t="s">
        <v>188</v>
      </c>
      <c r="N885" t="s">
        <v>25</v>
      </c>
      <c r="O885" t="s">
        <v>188</v>
      </c>
      <c r="P885" t="s">
        <v>25</v>
      </c>
      <c r="R885" s="2">
        <v>12000000</v>
      </c>
      <c r="S885" s="2">
        <v>16000000</v>
      </c>
      <c r="T885" t="s">
        <v>5088</v>
      </c>
      <c r="U885" t="s">
        <v>25</v>
      </c>
    </row>
    <row r="886" spans="1:21" x14ac:dyDescent="0.25">
      <c r="A886" t="b">
        <v>0</v>
      </c>
      <c r="B886" t="s">
        <v>25</v>
      </c>
      <c r="C886" t="s">
        <v>5089</v>
      </c>
      <c r="D886" t="s">
        <v>1964</v>
      </c>
      <c r="F886">
        <v>1</v>
      </c>
      <c r="G886">
        <v>1</v>
      </c>
      <c r="H886">
        <v>2</v>
      </c>
      <c r="I886" t="s">
        <v>310</v>
      </c>
      <c r="J886" t="s">
        <v>5090</v>
      </c>
      <c r="K886">
        <v>0</v>
      </c>
      <c r="L886" s="1">
        <v>106253268301</v>
      </c>
      <c r="M886" t="s">
        <v>188</v>
      </c>
      <c r="N886" t="s">
        <v>25</v>
      </c>
      <c r="O886" t="s">
        <v>188</v>
      </c>
      <c r="P886" t="s">
        <v>25</v>
      </c>
      <c r="R886" s="2">
        <v>4800000</v>
      </c>
      <c r="S886" s="2">
        <v>7500000</v>
      </c>
      <c r="T886" t="s">
        <v>5088</v>
      </c>
      <c r="U886" t="s">
        <v>25</v>
      </c>
    </row>
    <row r="887" spans="1:21" x14ac:dyDescent="0.25">
      <c r="A887" t="b">
        <v>0</v>
      </c>
      <c r="B887" t="s">
        <v>25</v>
      </c>
      <c r="C887" t="s">
        <v>5091</v>
      </c>
      <c r="D887" t="s">
        <v>1964</v>
      </c>
      <c r="F887">
        <v>1</v>
      </c>
      <c r="G887">
        <v>1</v>
      </c>
      <c r="H887">
        <v>2</v>
      </c>
      <c r="I887" t="s">
        <v>220</v>
      </c>
      <c r="J887" t="s">
        <v>5092</v>
      </c>
      <c r="K887">
        <v>0</v>
      </c>
      <c r="L887" s="1">
        <v>108049562875</v>
      </c>
      <c r="M887" t="s">
        <v>188</v>
      </c>
      <c r="N887" t="s">
        <v>25</v>
      </c>
      <c r="O887" t="s">
        <v>188</v>
      </c>
      <c r="P887" t="s">
        <v>25</v>
      </c>
      <c r="R887" s="2">
        <v>17000000</v>
      </c>
      <c r="S887" s="2">
        <v>22000000</v>
      </c>
      <c r="T887" t="s">
        <v>5093</v>
      </c>
      <c r="U887" t="s">
        <v>25</v>
      </c>
    </row>
    <row r="888" spans="1:21" x14ac:dyDescent="0.25">
      <c r="A888" t="b">
        <v>0</v>
      </c>
      <c r="B888" t="s">
        <v>25</v>
      </c>
      <c r="C888" t="s">
        <v>5094</v>
      </c>
      <c r="D888" t="s">
        <v>1964</v>
      </c>
      <c r="F888">
        <v>1</v>
      </c>
      <c r="G888">
        <v>1</v>
      </c>
      <c r="H888">
        <v>1</v>
      </c>
      <c r="I888" t="s">
        <v>138</v>
      </c>
      <c r="J888" t="s">
        <v>5095</v>
      </c>
      <c r="K888">
        <v>0</v>
      </c>
      <c r="L888" s="1">
        <v>105544286494</v>
      </c>
      <c r="M888" t="s">
        <v>424</v>
      </c>
      <c r="N888" t="s">
        <v>25</v>
      </c>
      <c r="O888" t="s">
        <v>424</v>
      </c>
      <c r="P888" t="s">
        <v>25</v>
      </c>
      <c r="S888" s="2">
        <v>2800000</v>
      </c>
      <c r="T888" t="s">
        <v>5096</v>
      </c>
      <c r="U888" t="s">
        <v>25</v>
      </c>
    </row>
    <row r="889" spans="1:21" x14ac:dyDescent="0.25">
      <c r="A889" t="b">
        <v>0</v>
      </c>
      <c r="B889" t="s">
        <v>25</v>
      </c>
      <c r="C889" t="s">
        <v>5097</v>
      </c>
      <c r="F889">
        <v>1</v>
      </c>
      <c r="G889">
        <v>1</v>
      </c>
      <c r="H889">
        <v>1</v>
      </c>
      <c r="I889" t="s">
        <v>282</v>
      </c>
      <c r="J889" t="s">
        <v>5098</v>
      </c>
      <c r="K889">
        <v>0</v>
      </c>
      <c r="L889" s="1">
        <v>88044107386</v>
      </c>
      <c r="M889" t="s">
        <v>424</v>
      </c>
      <c r="N889" t="s">
        <v>25</v>
      </c>
      <c r="O889" t="s">
        <v>424</v>
      </c>
      <c r="P889" t="s">
        <v>25</v>
      </c>
      <c r="S889" s="2">
        <v>2600000</v>
      </c>
      <c r="T889" t="s">
        <v>5099</v>
      </c>
      <c r="U889" t="s">
        <v>25</v>
      </c>
    </row>
    <row r="890" spans="1:21" x14ac:dyDescent="0.25">
      <c r="A890" t="b">
        <v>0</v>
      </c>
      <c r="B890" t="s">
        <v>25</v>
      </c>
      <c r="C890" t="s">
        <v>5100</v>
      </c>
      <c r="D890" t="s">
        <v>1964</v>
      </c>
      <c r="F890">
        <v>1</v>
      </c>
      <c r="G890">
        <v>1</v>
      </c>
      <c r="H890">
        <v>2</v>
      </c>
      <c r="I890" t="s">
        <v>838</v>
      </c>
      <c r="J890" t="s">
        <v>5101</v>
      </c>
      <c r="K890">
        <v>0</v>
      </c>
      <c r="L890" s="1">
        <v>79239987807</v>
      </c>
      <c r="M890" t="s">
        <v>188</v>
      </c>
      <c r="N890" t="s">
        <v>25</v>
      </c>
      <c r="O890" t="s">
        <v>188</v>
      </c>
      <c r="P890" t="s">
        <v>25</v>
      </c>
      <c r="R890" s="2">
        <v>9800000</v>
      </c>
      <c r="S890" s="2">
        <v>13000000</v>
      </c>
      <c r="T890" t="s">
        <v>5102</v>
      </c>
      <c r="U890" t="s">
        <v>25</v>
      </c>
    </row>
    <row r="891" spans="1:21" x14ac:dyDescent="0.25">
      <c r="A891" t="b">
        <v>0</v>
      </c>
      <c r="B891" t="s">
        <v>25</v>
      </c>
      <c r="C891" t="s">
        <v>5103</v>
      </c>
      <c r="D891" t="s">
        <v>1964</v>
      </c>
      <c r="F891">
        <v>1</v>
      </c>
      <c r="G891">
        <v>1</v>
      </c>
      <c r="H891">
        <v>2</v>
      </c>
      <c r="I891" t="s">
        <v>792</v>
      </c>
      <c r="J891" t="s">
        <v>5104</v>
      </c>
      <c r="K891">
        <v>0</v>
      </c>
      <c r="L891" s="1">
        <v>114651742681</v>
      </c>
      <c r="M891" t="s">
        <v>188</v>
      </c>
      <c r="N891" t="s">
        <v>25</v>
      </c>
      <c r="O891" t="s">
        <v>188</v>
      </c>
      <c r="P891" t="s">
        <v>25</v>
      </c>
      <c r="R891" s="2">
        <v>1500000</v>
      </c>
      <c r="S891" s="2">
        <v>1900000</v>
      </c>
      <c r="T891" t="s">
        <v>5102</v>
      </c>
      <c r="U891" t="s">
        <v>25</v>
      </c>
    </row>
    <row r="892" spans="1:21" x14ac:dyDescent="0.25">
      <c r="A892" t="b">
        <v>0</v>
      </c>
      <c r="B892" t="s">
        <v>25</v>
      </c>
      <c r="C892" t="s">
        <v>5105</v>
      </c>
      <c r="F892">
        <v>1</v>
      </c>
      <c r="G892">
        <v>1</v>
      </c>
      <c r="H892">
        <v>2</v>
      </c>
      <c r="I892" t="s">
        <v>27</v>
      </c>
      <c r="J892" t="s">
        <v>5106</v>
      </c>
      <c r="K892">
        <v>0</v>
      </c>
      <c r="L892" s="1">
        <v>7803634923</v>
      </c>
      <c r="M892" t="s">
        <v>188</v>
      </c>
      <c r="N892" t="s">
        <v>25</v>
      </c>
      <c r="O892" t="s">
        <v>188</v>
      </c>
      <c r="P892" t="s">
        <v>25</v>
      </c>
      <c r="R892" s="2">
        <v>10000000</v>
      </c>
      <c r="S892" s="2">
        <v>24000000</v>
      </c>
      <c r="T892" t="s">
        <v>5107</v>
      </c>
      <c r="U892" t="s">
        <v>25</v>
      </c>
    </row>
    <row r="893" spans="1:21" x14ac:dyDescent="0.25">
      <c r="A893" t="b">
        <v>0</v>
      </c>
      <c r="B893" t="s">
        <v>25</v>
      </c>
      <c r="C893" t="s">
        <v>5108</v>
      </c>
      <c r="D893" t="s">
        <v>1964</v>
      </c>
      <c r="F893">
        <v>1</v>
      </c>
      <c r="G893">
        <v>1</v>
      </c>
      <c r="H893">
        <v>1</v>
      </c>
      <c r="I893" t="s">
        <v>1026</v>
      </c>
      <c r="J893" t="s">
        <v>5109</v>
      </c>
      <c r="K893">
        <v>0</v>
      </c>
      <c r="L893" s="1">
        <v>10214737712</v>
      </c>
      <c r="M893" t="s">
        <v>424</v>
      </c>
      <c r="N893" t="s">
        <v>25</v>
      </c>
      <c r="O893" t="s">
        <v>424</v>
      </c>
      <c r="P893" t="s">
        <v>25</v>
      </c>
      <c r="S893" s="2">
        <v>1500000</v>
      </c>
      <c r="T893" t="s">
        <v>1028</v>
      </c>
      <c r="U893" t="s">
        <v>25</v>
      </c>
    </row>
    <row r="894" spans="1:21" x14ac:dyDescent="0.25">
      <c r="A894" t="b">
        <v>0</v>
      </c>
      <c r="B894" t="s">
        <v>25</v>
      </c>
      <c r="C894" t="s">
        <v>5110</v>
      </c>
      <c r="D894" t="s">
        <v>1964</v>
      </c>
      <c r="F894">
        <v>1</v>
      </c>
      <c r="G894">
        <v>1</v>
      </c>
      <c r="H894">
        <v>1</v>
      </c>
      <c r="I894" t="s">
        <v>268</v>
      </c>
      <c r="J894" t="s">
        <v>5111</v>
      </c>
      <c r="K894">
        <v>0</v>
      </c>
      <c r="L894" s="1">
        <v>112549596312</v>
      </c>
      <c r="M894" t="s">
        <v>424</v>
      </c>
      <c r="N894" t="s">
        <v>25</v>
      </c>
      <c r="O894" t="s">
        <v>424</v>
      </c>
      <c r="P894" t="s">
        <v>25</v>
      </c>
      <c r="S894" s="2">
        <v>11000000</v>
      </c>
      <c r="T894" t="s">
        <v>5112</v>
      </c>
      <c r="U894" t="s">
        <v>25</v>
      </c>
    </row>
    <row r="895" spans="1:21" x14ac:dyDescent="0.25">
      <c r="A895" t="b">
        <v>0</v>
      </c>
      <c r="B895" t="s">
        <v>25</v>
      </c>
      <c r="C895" t="s">
        <v>5113</v>
      </c>
      <c r="D895" t="s">
        <v>1964</v>
      </c>
      <c r="F895">
        <v>1</v>
      </c>
      <c r="G895">
        <v>1</v>
      </c>
      <c r="H895">
        <v>2</v>
      </c>
      <c r="I895" t="s">
        <v>869</v>
      </c>
      <c r="J895" t="s">
        <v>5114</v>
      </c>
      <c r="K895">
        <v>0</v>
      </c>
      <c r="L895" s="1">
        <v>94541731896</v>
      </c>
      <c r="M895" t="s">
        <v>188</v>
      </c>
      <c r="N895" t="s">
        <v>25</v>
      </c>
      <c r="O895" t="s">
        <v>188</v>
      </c>
      <c r="P895" t="s">
        <v>25</v>
      </c>
      <c r="S895" s="2">
        <v>860000</v>
      </c>
      <c r="T895" t="s">
        <v>5115</v>
      </c>
      <c r="U895" t="s">
        <v>25</v>
      </c>
    </row>
    <row r="896" spans="1:21" x14ac:dyDescent="0.25">
      <c r="A896" t="b">
        <v>0</v>
      </c>
      <c r="B896" t="s">
        <v>25</v>
      </c>
      <c r="C896" t="s">
        <v>5116</v>
      </c>
      <c r="D896" t="s">
        <v>1964</v>
      </c>
      <c r="F896">
        <v>1</v>
      </c>
      <c r="G896">
        <v>1</v>
      </c>
      <c r="H896">
        <v>1</v>
      </c>
      <c r="I896" t="s">
        <v>624</v>
      </c>
      <c r="J896" t="s">
        <v>5117</v>
      </c>
      <c r="K896">
        <v>0</v>
      </c>
      <c r="L896" s="1">
        <v>108750546518</v>
      </c>
      <c r="M896" t="s">
        <v>424</v>
      </c>
      <c r="N896" t="s">
        <v>25</v>
      </c>
      <c r="O896" t="s">
        <v>424</v>
      </c>
      <c r="P896" t="s">
        <v>25</v>
      </c>
      <c r="S896" s="2">
        <v>650000</v>
      </c>
      <c r="T896" t="s">
        <v>5118</v>
      </c>
      <c r="U896" t="s">
        <v>25</v>
      </c>
    </row>
    <row r="897" spans="1:21" x14ac:dyDescent="0.25">
      <c r="A897" t="b">
        <v>0</v>
      </c>
      <c r="B897" t="s">
        <v>25</v>
      </c>
      <c r="C897" t="s">
        <v>5119</v>
      </c>
      <c r="D897" t="s">
        <v>1964</v>
      </c>
      <c r="F897">
        <v>1</v>
      </c>
      <c r="G897">
        <v>1</v>
      </c>
      <c r="H897">
        <v>2</v>
      </c>
      <c r="I897" t="s">
        <v>688</v>
      </c>
      <c r="J897" t="s">
        <v>5120</v>
      </c>
      <c r="K897">
        <v>1</v>
      </c>
      <c r="L897" s="1">
        <v>93143805442</v>
      </c>
      <c r="M897" t="s">
        <v>188</v>
      </c>
      <c r="N897" t="s">
        <v>25</v>
      </c>
      <c r="O897" t="s">
        <v>188</v>
      </c>
      <c r="P897" t="s">
        <v>25</v>
      </c>
      <c r="R897" s="2">
        <v>13000000</v>
      </c>
      <c r="S897" s="2">
        <v>16000000</v>
      </c>
      <c r="T897" t="s">
        <v>5121</v>
      </c>
      <c r="U897" t="s">
        <v>25</v>
      </c>
    </row>
    <row r="898" spans="1:21" x14ac:dyDescent="0.25">
      <c r="A898" t="b">
        <v>0</v>
      </c>
      <c r="B898" t="s">
        <v>25</v>
      </c>
      <c r="C898" t="s">
        <v>5122</v>
      </c>
      <c r="D898" t="s">
        <v>4167</v>
      </c>
      <c r="F898">
        <v>1</v>
      </c>
      <c r="G898">
        <v>1</v>
      </c>
      <c r="H898">
        <v>2</v>
      </c>
      <c r="I898" t="s">
        <v>27</v>
      </c>
      <c r="J898" t="s">
        <v>5123</v>
      </c>
      <c r="K898">
        <v>1</v>
      </c>
      <c r="L898" s="1">
        <v>86943632336</v>
      </c>
      <c r="M898" t="s">
        <v>424</v>
      </c>
      <c r="N898" t="s">
        <v>25</v>
      </c>
      <c r="O898" t="s">
        <v>424</v>
      </c>
      <c r="P898" t="s">
        <v>25</v>
      </c>
      <c r="Q898" t="s">
        <v>5124</v>
      </c>
      <c r="S898" s="2">
        <v>250000000</v>
      </c>
      <c r="T898" t="s">
        <v>5125</v>
      </c>
      <c r="U898" t="s">
        <v>25</v>
      </c>
    </row>
    <row r="899" spans="1:21" x14ac:dyDescent="0.25">
      <c r="A899" t="b">
        <v>0</v>
      </c>
      <c r="B899" t="s">
        <v>25</v>
      </c>
      <c r="C899" t="s">
        <v>5126</v>
      </c>
      <c r="D899" t="s">
        <v>1964</v>
      </c>
      <c r="F899">
        <v>1</v>
      </c>
      <c r="G899">
        <v>1</v>
      </c>
      <c r="H899">
        <v>2</v>
      </c>
      <c r="I899" t="s">
        <v>834</v>
      </c>
      <c r="J899" t="s">
        <v>5127</v>
      </c>
      <c r="K899">
        <v>0</v>
      </c>
      <c r="L899" s="1">
        <v>84638529061</v>
      </c>
      <c r="M899" t="s">
        <v>188</v>
      </c>
      <c r="N899" t="s">
        <v>25</v>
      </c>
      <c r="O899" t="s">
        <v>188</v>
      </c>
      <c r="P899" t="s">
        <v>25</v>
      </c>
      <c r="R899" s="2">
        <v>570000</v>
      </c>
      <c r="S899" s="2">
        <v>870000</v>
      </c>
      <c r="T899" t="s">
        <v>1135</v>
      </c>
      <c r="U899" t="s">
        <v>25</v>
      </c>
    </row>
    <row r="900" spans="1:21" x14ac:dyDescent="0.25">
      <c r="A900" t="b">
        <v>0</v>
      </c>
      <c r="B900" t="s">
        <v>25</v>
      </c>
      <c r="C900" t="s">
        <v>5128</v>
      </c>
      <c r="D900" t="s">
        <v>1964</v>
      </c>
      <c r="F900">
        <v>3</v>
      </c>
      <c r="G900">
        <v>5</v>
      </c>
      <c r="H900">
        <v>1</v>
      </c>
      <c r="I900" t="s">
        <v>3014</v>
      </c>
      <c r="J900" t="s">
        <v>5129</v>
      </c>
      <c r="K900">
        <v>0</v>
      </c>
      <c r="L900" s="1">
        <v>92341050222</v>
      </c>
      <c r="M900" t="s">
        <v>424</v>
      </c>
      <c r="N900" t="s">
        <v>25</v>
      </c>
      <c r="O900" t="s">
        <v>424</v>
      </c>
      <c r="P900" t="s">
        <v>25</v>
      </c>
      <c r="S900" s="2">
        <v>31000000</v>
      </c>
      <c r="T900" t="s">
        <v>1140</v>
      </c>
      <c r="U900" t="s">
        <v>25</v>
      </c>
    </row>
    <row r="901" spans="1:21" x14ac:dyDescent="0.25">
      <c r="A901" t="b">
        <v>0</v>
      </c>
      <c r="B901" t="s">
        <v>25</v>
      </c>
      <c r="C901" t="s">
        <v>5122</v>
      </c>
      <c r="D901" t="s">
        <v>5130</v>
      </c>
      <c r="F901">
        <v>1</v>
      </c>
      <c r="G901">
        <v>1</v>
      </c>
      <c r="H901">
        <v>1</v>
      </c>
      <c r="I901" t="s">
        <v>27</v>
      </c>
      <c r="J901" t="s">
        <v>5123</v>
      </c>
      <c r="K901">
        <v>1</v>
      </c>
      <c r="L901" s="1">
        <v>94940265436</v>
      </c>
      <c r="M901" t="s">
        <v>424</v>
      </c>
      <c r="N901" t="s">
        <v>25</v>
      </c>
      <c r="O901" t="s">
        <v>424</v>
      </c>
      <c r="P901" t="s">
        <v>25</v>
      </c>
      <c r="Q901" t="s">
        <v>5131</v>
      </c>
      <c r="S901" s="2">
        <v>26000000</v>
      </c>
      <c r="T901" t="s">
        <v>5132</v>
      </c>
      <c r="U901" t="s">
        <v>25</v>
      </c>
    </row>
    <row r="902" spans="1:21" x14ac:dyDescent="0.25">
      <c r="A902" t="b">
        <v>0</v>
      </c>
      <c r="B902" t="s">
        <v>25</v>
      </c>
      <c r="C902" t="s">
        <v>5133</v>
      </c>
      <c r="D902" t="s">
        <v>5134</v>
      </c>
      <c r="F902">
        <v>1</v>
      </c>
      <c r="G902">
        <v>1</v>
      </c>
      <c r="H902">
        <v>1</v>
      </c>
      <c r="I902" t="s">
        <v>27</v>
      </c>
      <c r="J902" t="s">
        <v>5135</v>
      </c>
      <c r="K902">
        <v>1</v>
      </c>
      <c r="L902" s="1">
        <v>79839920961</v>
      </c>
      <c r="M902" t="s">
        <v>424</v>
      </c>
      <c r="N902" t="s">
        <v>25</v>
      </c>
      <c r="O902" t="s">
        <v>424</v>
      </c>
      <c r="P902" t="s">
        <v>25</v>
      </c>
      <c r="Q902" t="s">
        <v>5136</v>
      </c>
      <c r="S902" s="2">
        <v>87000000</v>
      </c>
      <c r="T902" t="s">
        <v>1158</v>
      </c>
      <c r="U902" t="s">
        <v>25</v>
      </c>
    </row>
    <row r="903" spans="1:21" x14ac:dyDescent="0.25">
      <c r="A903" t="b">
        <v>0</v>
      </c>
      <c r="B903" t="s">
        <v>25</v>
      </c>
      <c r="C903" t="s">
        <v>5137</v>
      </c>
      <c r="D903" t="s">
        <v>1964</v>
      </c>
      <c r="F903">
        <v>1</v>
      </c>
      <c r="G903">
        <v>1</v>
      </c>
      <c r="H903">
        <v>1</v>
      </c>
      <c r="I903" t="s">
        <v>827</v>
      </c>
      <c r="J903" t="s">
        <v>5138</v>
      </c>
      <c r="K903">
        <v>1</v>
      </c>
      <c r="L903" s="1">
        <v>108746907966</v>
      </c>
      <c r="M903" t="s">
        <v>424</v>
      </c>
      <c r="N903" t="s">
        <v>25</v>
      </c>
      <c r="O903" t="s">
        <v>424</v>
      </c>
      <c r="P903" t="s">
        <v>25</v>
      </c>
      <c r="S903" s="2">
        <v>3000000</v>
      </c>
      <c r="T903" t="s">
        <v>5139</v>
      </c>
      <c r="U903" t="s">
        <v>25</v>
      </c>
    </row>
    <row r="904" spans="1:21" x14ac:dyDescent="0.25">
      <c r="A904" t="b">
        <v>0</v>
      </c>
      <c r="B904" t="s">
        <v>25</v>
      </c>
      <c r="C904" t="s">
        <v>5105</v>
      </c>
      <c r="D904" t="s">
        <v>1964</v>
      </c>
      <c r="F904">
        <v>1</v>
      </c>
      <c r="G904">
        <v>1</v>
      </c>
      <c r="H904">
        <v>1</v>
      </c>
      <c r="I904" t="s">
        <v>27</v>
      </c>
      <c r="J904" t="s">
        <v>5106</v>
      </c>
      <c r="K904">
        <v>0</v>
      </c>
      <c r="L904" s="1">
        <v>8994006063</v>
      </c>
      <c r="M904" t="s">
        <v>424</v>
      </c>
      <c r="N904" t="s">
        <v>25</v>
      </c>
      <c r="O904" t="s">
        <v>424</v>
      </c>
      <c r="P904" t="s">
        <v>25</v>
      </c>
      <c r="S904" s="2">
        <v>440000000</v>
      </c>
      <c r="T904" t="s">
        <v>5140</v>
      </c>
      <c r="U904" t="s">
        <v>25</v>
      </c>
    </row>
    <row r="905" spans="1:21" x14ac:dyDescent="0.25">
      <c r="A905" t="b">
        <v>0</v>
      </c>
      <c r="B905" t="s">
        <v>25</v>
      </c>
      <c r="C905" t="s">
        <v>4687</v>
      </c>
      <c r="D905" t="s">
        <v>5141</v>
      </c>
      <c r="F905">
        <v>1</v>
      </c>
      <c r="G905">
        <v>1</v>
      </c>
      <c r="H905">
        <v>1</v>
      </c>
      <c r="I905" t="s">
        <v>27</v>
      </c>
      <c r="J905" t="s">
        <v>4688</v>
      </c>
      <c r="K905">
        <v>0</v>
      </c>
      <c r="L905" s="1">
        <v>90535128724</v>
      </c>
      <c r="M905" t="s">
        <v>424</v>
      </c>
      <c r="N905" t="s">
        <v>25</v>
      </c>
      <c r="O905" t="s">
        <v>424</v>
      </c>
      <c r="P905" t="s">
        <v>25</v>
      </c>
      <c r="Q905" t="s">
        <v>5142</v>
      </c>
      <c r="S905" s="2">
        <v>5100000</v>
      </c>
      <c r="T905" t="s">
        <v>5143</v>
      </c>
      <c r="U905" t="s">
        <v>25</v>
      </c>
    </row>
    <row r="906" spans="1:21" x14ac:dyDescent="0.25">
      <c r="A906" t="b">
        <v>0</v>
      </c>
      <c r="B906" t="s">
        <v>188</v>
      </c>
      <c r="C906" t="s">
        <v>5144</v>
      </c>
      <c r="D906" t="s">
        <v>5145</v>
      </c>
      <c r="F906">
        <v>1</v>
      </c>
      <c r="G906">
        <v>1</v>
      </c>
      <c r="H906">
        <v>2</v>
      </c>
      <c r="I906" t="s">
        <v>58</v>
      </c>
      <c r="J906" t="s">
        <v>5146</v>
      </c>
      <c r="K906">
        <v>4</v>
      </c>
      <c r="L906" s="1">
        <v>331077806497</v>
      </c>
      <c r="M906" t="s">
        <v>188</v>
      </c>
      <c r="N906" t="s">
        <v>424</v>
      </c>
      <c r="O906" t="s">
        <v>188</v>
      </c>
      <c r="P906" t="s">
        <v>424</v>
      </c>
      <c r="Q906" t="s">
        <v>5147</v>
      </c>
      <c r="R906" s="2">
        <v>1100000</v>
      </c>
      <c r="T906" t="s">
        <v>3626</v>
      </c>
      <c r="U906" t="s">
        <v>188</v>
      </c>
    </row>
    <row r="907" spans="1:21" x14ac:dyDescent="0.25">
      <c r="A907" t="b">
        <v>0</v>
      </c>
      <c r="B907" t="s">
        <v>188</v>
      </c>
      <c r="C907" t="s">
        <v>5148</v>
      </c>
      <c r="D907" t="s">
        <v>5149</v>
      </c>
      <c r="F907">
        <v>2</v>
      </c>
      <c r="G907">
        <v>2</v>
      </c>
      <c r="H907">
        <v>2</v>
      </c>
      <c r="I907" t="s">
        <v>2054</v>
      </c>
      <c r="J907" t="s">
        <v>5150</v>
      </c>
      <c r="K907">
        <v>4</v>
      </c>
      <c r="L907" s="1">
        <v>202810118418</v>
      </c>
      <c r="M907" t="s">
        <v>188</v>
      </c>
      <c r="N907" t="s">
        <v>424</v>
      </c>
      <c r="O907" t="s">
        <v>188</v>
      </c>
      <c r="P907" t="s">
        <v>424</v>
      </c>
      <c r="Q907" t="s">
        <v>5151</v>
      </c>
      <c r="R907" s="2">
        <v>1800000</v>
      </c>
      <c r="T907" t="s">
        <v>3626</v>
      </c>
      <c r="U907" t="s">
        <v>188</v>
      </c>
    </row>
    <row r="908" spans="1:21" x14ac:dyDescent="0.25">
      <c r="A908" t="b">
        <v>0</v>
      </c>
      <c r="B908" t="s">
        <v>188</v>
      </c>
      <c r="C908" t="s">
        <v>5152</v>
      </c>
      <c r="D908" t="s">
        <v>5153</v>
      </c>
      <c r="F908">
        <v>1</v>
      </c>
      <c r="G908">
        <v>1</v>
      </c>
      <c r="H908">
        <v>3</v>
      </c>
      <c r="I908" t="s">
        <v>49</v>
      </c>
      <c r="J908" t="s">
        <v>5154</v>
      </c>
      <c r="K908">
        <v>6</v>
      </c>
      <c r="L908" s="1">
        <v>382109464821</v>
      </c>
      <c r="M908" t="s">
        <v>188</v>
      </c>
      <c r="N908" t="s">
        <v>424</v>
      </c>
      <c r="O908" t="s">
        <v>188</v>
      </c>
      <c r="P908" t="s">
        <v>424</v>
      </c>
      <c r="Q908" t="s">
        <v>2233</v>
      </c>
      <c r="T908" t="s">
        <v>5155</v>
      </c>
      <c r="U908" t="s">
        <v>188</v>
      </c>
    </row>
    <row r="909" spans="1:21" x14ac:dyDescent="0.25">
      <c r="A909" t="b">
        <v>0</v>
      </c>
      <c r="B909" t="s">
        <v>188</v>
      </c>
      <c r="C909" t="s">
        <v>5156</v>
      </c>
      <c r="D909" t="s">
        <v>5157</v>
      </c>
      <c r="F909">
        <v>1</v>
      </c>
      <c r="G909">
        <v>1</v>
      </c>
      <c r="H909">
        <v>1</v>
      </c>
      <c r="I909" t="s">
        <v>752</v>
      </c>
      <c r="J909" t="s">
        <v>5158</v>
      </c>
      <c r="K909">
        <v>3</v>
      </c>
      <c r="L909" s="1">
        <v>268341620325</v>
      </c>
      <c r="M909" t="s">
        <v>188</v>
      </c>
      <c r="N909" t="s">
        <v>424</v>
      </c>
      <c r="O909" t="s">
        <v>188</v>
      </c>
      <c r="P909" t="s">
        <v>424</v>
      </c>
      <c r="Q909" t="s">
        <v>5159</v>
      </c>
      <c r="R909" s="2">
        <v>1800000</v>
      </c>
      <c r="T909" t="s">
        <v>754</v>
      </c>
      <c r="U909" t="s">
        <v>188</v>
      </c>
    </row>
    <row r="910" spans="1:21" x14ac:dyDescent="0.25">
      <c r="A910" t="b">
        <v>0</v>
      </c>
      <c r="B910" t="s">
        <v>188</v>
      </c>
      <c r="C910" t="s">
        <v>2661</v>
      </c>
      <c r="D910" t="s">
        <v>5160</v>
      </c>
      <c r="F910">
        <v>1</v>
      </c>
      <c r="G910">
        <v>1</v>
      </c>
      <c r="H910">
        <v>2</v>
      </c>
      <c r="I910" t="s">
        <v>58</v>
      </c>
      <c r="J910" t="s">
        <v>2664</v>
      </c>
      <c r="K910">
        <v>6</v>
      </c>
      <c r="L910" s="1">
        <v>382109464839</v>
      </c>
      <c r="M910" t="s">
        <v>188</v>
      </c>
      <c r="N910" t="s">
        <v>424</v>
      </c>
      <c r="O910" t="s">
        <v>188</v>
      </c>
      <c r="P910" t="s">
        <v>424</v>
      </c>
      <c r="Q910" t="s">
        <v>5161</v>
      </c>
      <c r="T910" t="s">
        <v>5162</v>
      </c>
      <c r="U910" t="s">
        <v>188</v>
      </c>
    </row>
    <row r="911" spans="1:21" x14ac:dyDescent="0.25">
      <c r="A911" t="b">
        <v>0</v>
      </c>
      <c r="B911" t="s">
        <v>188</v>
      </c>
      <c r="C911" t="s">
        <v>4347</v>
      </c>
      <c r="D911" t="s">
        <v>5163</v>
      </c>
      <c r="F911">
        <v>3</v>
      </c>
      <c r="G911">
        <v>4</v>
      </c>
      <c r="H911">
        <v>2</v>
      </c>
      <c r="I911" t="s">
        <v>2237</v>
      </c>
      <c r="J911" t="s">
        <v>4350</v>
      </c>
      <c r="K911">
        <v>3</v>
      </c>
      <c r="L911" s="1">
        <v>297953095833</v>
      </c>
      <c r="M911" t="s">
        <v>188</v>
      </c>
      <c r="N911" t="s">
        <v>188</v>
      </c>
      <c r="O911" t="s">
        <v>188</v>
      </c>
      <c r="P911" t="s">
        <v>188</v>
      </c>
      <c r="Q911" t="s">
        <v>5164</v>
      </c>
      <c r="R911" s="2">
        <v>780000</v>
      </c>
      <c r="S911" s="2">
        <v>1500000</v>
      </c>
      <c r="T911" t="s">
        <v>5165</v>
      </c>
      <c r="U911" t="s">
        <v>188</v>
      </c>
    </row>
    <row r="912" spans="1:21" x14ac:dyDescent="0.25">
      <c r="A912" t="b">
        <v>0</v>
      </c>
      <c r="B912" t="s">
        <v>188</v>
      </c>
      <c r="C912" t="s">
        <v>5166</v>
      </c>
      <c r="D912" t="s">
        <v>5167</v>
      </c>
      <c r="F912">
        <v>1</v>
      </c>
      <c r="G912">
        <v>1</v>
      </c>
      <c r="H912">
        <v>2</v>
      </c>
      <c r="I912" t="s">
        <v>42</v>
      </c>
      <c r="J912" t="s">
        <v>5168</v>
      </c>
      <c r="K912">
        <v>6</v>
      </c>
      <c r="L912" s="1">
        <v>382109464821</v>
      </c>
      <c r="M912" t="s">
        <v>188</v>
      </c>
      <c r="N912" t="s">
        <v>424</v>
      </c>
      <c r="O912" t="s">
        <v>188</v>
      </c>
      <c r="P912" t="s">
        <v>424</v>
      </c>
      <c r="T912" t="s">
        <v>3845</v>
      </c>
      <c r="U912" t="s">
        <v>188</v>
      </c>
    </row>
    <row r="913" spans="1:21" x14ac:dyDescent="0.25">
      <c r="A913" t="b">
        <v>0</v>
      </c>
      <c r="B913" t="s">
        <v>188</v>
      </c>
      <c r="C913" t="s">
        <v>3860</v>
      </c>
      <c r="D913" t="s">
        <v>5169</v>
      </c>
      <c r="F913">
        <v>1</v>
      </c>
      <c r="G913">
        <v>2</v>
      </c>
      <c r="H913">
        <v>11</v>
      </c>
      <c r="I913" t="s">
        <v>63</v>
      </c>
      <c r="J913" t="s">
        <v>3863</v>
      </c>
      <c r="K913">
        <v>2</v>
      </c>
      <c r="L913" s="1">
        <v>224718670358</v>
      </c>
      <c r="M913" t="s">
        <v>188</v>
      </c>
      <c r="N913" t="s">
        <v>188</v>
      </c>
      <c r="O913" t="s">
        <v>188</v>
      </c>
      <c r="P913" t="s">
        <v>188</v>
      </c>
      <c r="Q913" t="s">
        <v>5170</v>
      </c>
      <c r="R913" s="2">
        <v>6400000</v>
      </c>
      <c r="S913" s="2">
        <v>9300000</v>
      </c>
      <c r="T913" t="s">
        <v>3938</v>
      </c>
      <c r="U913" t="s">
        <v>188</v>
      </c>
    </row>
    <row r="914" spans="1:21" x14ac:dyDescent="0.25">
      <c r="A914" t="b">
        <v>0</v>
      </c>
      <c r="B914" t="s">
        <v>188</v>
      </c>
      <c r="C914" t="s">
        <v>5171</v>
      </c>
      <c r="D914" t="s">
        <v>5172</v>
      </c>
      <c r="F914">
        <v>1</v>
      </c>
      <c r="G914">
        <v>1</v>
      </c>
      <c r="H914">
        <v>3</v>
      </c>
      <c r="I914" t="s">
        <v>23</v>
      </c>
      <c r="J914" t="s">
        <v>5173</v>
      </c>
      <c r="K914">
        <v>4</v>
      </c>
      <c r="L914" s="1">
        <v>157187916986</v>
      </c>
      <c r="M914" t="s">
        <v>188</v>
      </c>
      <c r="N914" t="s">
        <v>188</v>
      </c>
      <c r="O914" t="s">
        <v>188</v>
      </c>
      <c r="P914" t="s">
        <v>188</v>
      </c>
      <c r="Q914" t="s">
        <v>5174</v>
      </c>
      <c r="R914" s="2">
        <v>5200000</v>
      </c>
      <c r="S914" s="2">
        <v>6500000</v>
      </c>
      <c r="T914" t="s">
        <v>5175</v>
      </c>
      <c r="U914" t="s">
        <v>188</v>
      </c>
    </row>
    <row r="915" spans="1:21" x14ac:dyDescent="0.25">
      <c r="A915" t="b">
        <v>0</v>
      </c>
      <c r="B915" t="s">
        <v>188</v>
      </c>
      <c r="C915" t="s">
        <v>5176</v>
      </c>
      <c r="D915" t="s">
        <v>2476</v>
      </c>
      <c r="F915">
        <v>1</v>
      </c>
      <c r="G915">
        <v>1</v>
      </c>
      <c r="H915">
        <v>5</v>
      </c>
      <c r="I915" t="s">
        <v>60</v>
      </c>
      <c r="J915" t="s">
        <v>5177</v>
      </c>
      <c r="K915">
        <v>4</v>
      </c>
      <c r="L915" s="1">
        <v>165297340487</v>
      </c>
      <c r="M915" t="s">
        <v>188</v>
      </c>
      <c r="N915" t="s">
        <v>188</v>
      </c>
      <c r="O915" t="s">
        <v>188</v>
      </c>
      <c r="P915" t="s">
        <v>188</v>
      </c>
      <c r="Q915" t="s">
        <v>5178</v>
      </c>
      <c r="R915" s="2">
        <v>2300000</v>
      </c>
      <c r="S915" s="2">
        <v>2700000</v>
      </c>
      <c r="T915" t="s">
        <v>5179</v>
      </c>
      <c r="U915" t="s">
        <v>188</v>
      </c>
    </row>
    <row r="916" spans="1:21" x14ac:dyDescent="0.25">
      <c r="A916" t="b">
        <v>0</v>
      </c>
      <c r="B916" t="s">
        <v>188</v>
      </c>
      <c r="C916" t="s">
        <v>5166</v>
      </c>
      <c r="D916" t="s">
        <v>5180</v>
      </c>
      <c r="F916">
        <v>1</v>
      </c>
      <c r="G916">
        <v>1</v>
      </c>
      <c r="H916">
        <v>1</v>
      </c>
      <c r="I916" t="s">
        <v>42</v>
      </c>
      <c r="J916" t="s">
        <v>5168</v>
      </c>
      <c r="K916">
        <v>6</v>
      </c>
      <c r="L916" s="1">
        <v>363896396821</v>
      </c>
      <c r="M916" t="s">
        <v>188</v>
      </c>
      <c r="N916" t="s">
        <v>424</v>
      </c>
      <c r="O916" t="s">
        <v>188</v>
      </c>
      <c r="P916" t="s">
        <v>424</v>
      </c>
      <c r="Q916" t="s">
        <v>2233</v>
      </c>
      <c r="R916" s="2">
        <v>790000</v>
      </c>
      <c r="T916" t="s">
        <v>5181</v>
      </c>
      <c r="U916" t="s">
        <v>188</v>
      </c>
    </row>
    <row r="917" spans="1:21" x14ac:dyDescent="0.25">
      <c r="A917" t="b">
        <v>0</v>
      </c>
      <c r="B917" t="s">
        <v>188</v>
      </c>
      <c r="C917" t="s">
        <v>2235</v>
      </c>
      <c r="D917" t="s">
        <v>5182</v>
      </c>
      <c r="F917">
        <v>3</v>
      </c>
      <c r="G917">
        <v>4</v>
      </c>
      <c r="H917">
        <v>3</v>
      </c>
      <c r="I917" t="s">
        <v>2237</v>
      </c>
      <c r="J917" t="s">
        <v>2238</v>
      </c>
      <c r="K917">
        <v>2</v>
      </c>
      <c r="L917" s="1">
        <v>253930385861</v>
      </c>
      <c r="M917" t="s">
        <v>188</v>
      </c>
      <c r="N917" t="s">
        <v>424</v>
      </c>
      <c r="O917" t="s">
        <v>188</v>
      </c>
      <c r="P917" t="s">
        <v>424</v>
      </c>
      <c r="Q917" t="s">
        <v>5183</v>
      </c>
      <c r="R917" s="2">
        <v>960000</v>
      </c>
      <c r="T917" t="s">
        <v>5184</v>
      </c>
      <c r="U917" t="s">
        <v>188</v>
      </c>
    </row>
    <row r="918" spans="1:21" x14ac:dyDescent="0.25">
      <c r="A918" t="b">
        <v>0</v>
      </c>
      <c r="B918" t="s">
        <v>188</v>
      </c>
      <c r="C918" t="s">
        <v>5166</v>
      </c>
      <c r="D918" t="s">
        <v>4285</v>
      </c>
      <c r="F918">
        <v>1</v>
      </c>
      <c r="G918">
        <v>1</v>
      </c>
      <c r="H918">
        <v>3</v>
      </c>
      <c r="I918" t="s">
        <v>42</v>
      </c>
      <c r="J918" t="s">
        <v>5168</v>
      </c>
      <c r="K918">
        <v>6</v>
      </c>
      <c r="L918" s="1">
        <v>363900035321</v>
      </c>
      <c r="M918" t="s">
        <v>188</v>
      </c>
      <c r="N918" t="s">
        <v>424</v>
      </c>
      <c r="O918" t="s">
        <v>188</v>
      </c>
      <c r="P918" t="s">
        <v>424</v>
      </c>
      <c r="Q918" t="s">
        <v>2233</v>
      </c>
      <c r="R918" s="2">
        <v>790000</v>
      </c>
      <c r="T918" t="s">
        <v>4051</v>
      </c>
      <c r="U918" t="s">
        <v>188</v>
      </c>
    </row>
    <row r="919" spans="1:21" x14ac:dyDescent="0.25">
      <c r="A919" t="b">
        <v>0</v>
      </c>
      <c r="B919" t="s">
        <v>188</v>
      </c>
      <c r="C919" t="s">
        <v>5185</v>
      </c>
      <c r="D919" t="s">
        <v>2059</v>
      </c>
      <c r="F919">
        <v>1</v>
      </c>
      <c r="G919">
        <v>1</v>
      </c>
      <c r="H919">
        <v>2</v>
      </c>
      <c r="I919" t="s">
        <v>256</v>
      </c>
      <c r="J919" t="s">
        <v>5186</v>
      </c>
      <c r="K919">
        <v>1</v>
      </c>
      <c r="L919" s="1">
        <v>232612510632</v>
      </c>
      <c r="M919" t="s">
        <v>188</v>
      </c>
      <c r="N919" t="s">
        <v>188</v>
      </c>
      <c r="O919" t="s">
        <v>188</v>
      </c>
      <c r="P919" t="s">
        <v>188</v>
      </c>
      <c r="Q919" t="s">
        <v>2061</v>
      </c>
      <c r="T919" t="s">
        <v>5187</v>
      </c>
      <c r="U919" t="s">
        <v>188</v>
      </c>
    </row>
    <row r="920" spans="1:21" x14ac:dyDescent="0.25">
      <c r="A920" t="b">
        <v>0</v>
      </c>
      <c r="B920" t="s">
        <v>188</v>
      </c>
      <c r="C920" t="s">
        <v>5188</v>
      </c>
      <c r="D920" t="s">
        <v>5189</v>
      </c>
      <c r="F920">
        <v>1</v>
      </c>
      <c r="G920">
        <v>1</v>
      </c>
      <c r="H920">
        <v>1</v>
      </c>
      <c r="I920" t="s">
        <v>23</v>
      </c>
      <c r="J920" t="s">
        <v>5190</v>
      </c>
      <c r="K920">
        <v>2</v>
      </c>
      <c r="L920" s="1">
        <v>183898984209</v>
      </c>
      <c r="M920" t="s">
        <v>188</v>
      </c>
      <c r="N920" t="s">
        <v>424</v>
      </c>
      <c r="O920" t="s">
        <v>188</v>
      </c>
      <c r="P920" t="s">
        <v>424</v>
      </c>
      <c r="Q920" t="s">
        <v>5191</v>
      </c>
      <c r="R920" s="2">
        <v>39000000</v>
      </c>
      <c r="T920" t="s">
        <v>5192</v>
      </c>
      <c r="U920" t="s">
        <v>188</v>
      </c>
    </row>
    <row r="921" spans="1:21" x14ac:dyDescent="0.25">
      <c r="A921" t="b">
        <v>0</v>
      </c>
      <c r="B921" t="s">
        <v>188</v>
      </c>
      <c r="C921" t="s">
        <v>5193</v>
      </c>
      <c r="F921">
        <v>2</v>
      </c>
      <c r="G921">
        <v>3</v>
      </c>
      <c r="H921">
        <v>1</v>
      </c>
      <c r="I921" t="s">
        <v>4218</v>
      </c>
      <c r="J921" t="s">
        <v>5194</v>
      </c>
      <c r="K921">
        <v>0</v>
      </c>
      <c r="L921" s="1">
        <v>151184278325</v>
      </c>
      <c r="M921" t="s">
        <v>188</v>
      </c>
      <c r="N921" t="s">
        <v>424</v>
      </c>
      <c r="O921" t="s">
        <v>188</v>
      </c>
      <c r="P921" t="s">
        <v>424</v>
      </c>
      <c r="R921" s="2">
        <v>2600000</v>
      </c>
      <c r="T921">
        <v>47</v>
      </c>
      <c r="U921" t="s">
        <v>188</v>
      </c>
    </row>
    <row r="922" spans="1:21" x14ac:dyDescent="0.25">
      <c r="A922" t="b">
        <v>0</v>
      </c>
      <c r="B922" t="s">
        <v>188</v>
      </c>
      <c r="C922" t="s">
        <v>4626</v>
      </c>
      <c r="D922" t="s">
        <v>5195</v>
      </c>
      <c r="F922">
        <v>7</v>
      </c>
      <c r="G922">
        <v>10</v>
      </c>
      <c r="H922">
        <v>1</v>
      </c>
      <c r="I922" t="s">
        <v>3868</v>
      </c>
      <c r="J922" t="s">
        <v>4628</v>
      </c>
      <c r="K922">
        <v>4</v>
      </c>
      <c r="L922" s="1">
        <v>168393159958</v>
      </c>
      <c r="M922" t="s">
        <v>188</v>
      </c>
      <c r="N922" t="s">
        <v>424</v>
      </c>
      <c r="O922" t="s">
        <v>188</v>
      </c>
      <c r="P922" t="s">
        <v>424</v>
      </c>
      <c r="Q922" t="s">
        <v>5196</v>
      </c>
      <c r="R922" s="2">
        <v>25000000</v>
      </c>
      <c r="T922" t="s">
        <v>4121</v>
      </c>
      <c r="U922" t="s">
        <v>188</v>
      </c>
    </row>
    <row r="923" spans="1:21" x14ac:dyDescent="0.25">
      <c r="A923" t="b">
        <v>0</v>
      </c>
      <c r="B923" t="s">
        <v>188</v>
      </c>
      <c r="C923" t="s">
        <v>5197</v>
      </c>
      <c r="D923" t="s">
        <v>5198</v>
      </c>
      <c r="F923">
        <v>1</v>
      </c>
      <c r="G923">
        <v>1</v>
      </c>
      <c r="H923">
        <v>1</v>
      </c>
      <c r="I923" t="s">
        <v>23</v>
      </c>
      <c r="J923" t="s">
        <v>5199</v>
      </c>
      <c r="K923">
        <v>4</v>
      </c>
      <c r="L923" s="1">
        <v>181301057839</v>
      </c>
      <c r="M923" t="s">
        <v>188</v>
      </c>
      <c r="N923" t="s">
        <v>424</v>
      </c>
      <c r="O923" t="s">
        <v>188</v>
      </c>
      <c r="P923" t="s">
        <v>424</v>
      </c>
      <c r="Q923" t="s">
        <v>2233</v>
      </c>
      <c r="R923" s="2">
        <v>3200000</v>
      </c>
      <c r="T923" t="s">
        <v>4132</v>
      </c>
      <c r="U923" t="s">
        <v>188</v>
      </c>
    </row>
    <row r="924" spans="1:21" x14ac:dyDescent="0.25">
      <c r="A924" t="b">
        <v>0</v>
      </c>
      <c r="B924" t="s">
        <v>188</v>
      </c>
      <c r="C924" t="s">
        <v>3491</v>
      </c>
      <c r="D924" t="s">
        <v>5200</v>
      </c>
      <c r="F924">
        <v>1</v>
      </c>
      <c r="G924">
        <v>3</v>
      </c>
      <c r="H924">
        <v>1</v>
      </c>
      <c r="I924" t="s">
        <v>54</v>
      </c>
      <c r="J924" t="s">
        <v>3494</v>
      </c>
      <c r="K924">
        <v>5</v>
      </c>
      <c r="L924" s="1">
        <v>377102148306</v>
      </c>
      <c r="M924" t="s">
        <v>188</v>
      </c>
      <c r="N924" t="s">
        <v>424</v>
      </c>
      <c r="O924" t="s">
        <v>188</v>
      </c>
      <c r="P924" t="s">
        <v>424</v>
      </c>
      <c r="Q924" t="s">
        <v>2233</v>
      </c>
      <c r="T924" t="s">
        <v>5201</v>
      </c>
      <c r="U924" t="s">
        <v>188</v>
      </c>
    </row>
    <row r="925" spans="1:21" x14ac:dyDescent="0.25">
      <c r="A925" t="b">
        <v>0</v>
      </c>
      <c r="B925" t="s">
        <v>188</v>
      </c>
      <c r="C925" t="s">
        <v>5202</v>
      </c>
      <c r="D925" t="s">
        <v>5203</v>
      </c>
      <c r="F925">
        <v>9</v>
      </c>
      <c r="G925">
        <v>13</v>
      </c>
      <c r="H925">
        <v>2</v>
      </c>
      <c r="I925" t="s">
        <v>3479</v>
      </c>
      <c r="J925" t="s">
        <v>5204</v>
      </c>
      <c r="K925">
        <v>2</v>
      </c>
      <c r="L925" s="1">
        <v>152883697071</v>
      </c>
      <c r="M925" t="s">
        <v>188</v>
      </c>
      <c r="N925" t="s">
        <v>188</v>
      </c>
      <c r="O925" t="s">
        <v>188</v>
      </c>
      <c r="P925" t="s">
        <v>188</v>
      </c>
      <c r="Q925" t="s">
        <v>5205</v>
      </c>
      <c r="R925" s="2">
        <v>22000000</v>
      </c>
      <c r="S925" s="2">
        <v>32000000</v>
      </c>
      <c r="T925" t="s">
        <v>5206</v>
      </c>
      <c r="U925" t="s">
        <v>188</v>
      </c>
    </row>
    <row r="926" spans="1:21" x14ac:dyDescent="0.25">
      <c r="A926" t="b">
        <v>0</v>
      </c>
      <c r="B926" t="s">
        <v>188</v>
      </c>
      <c r="C926" t="s">
        <v>2301</v>
      </c>
      <c r="D926" t="s">
        <v>5207</v>
      </c>
      <c r="F926">
        <v>2</v>
      </c>
      <c r="G926">
        <v>3</v>
      </c>
      <c r="H926">
        <v>2</v>
      </c>
      <c r="I926" t="s">
        <v>2303</v>
      </c>
      <c r="J926" t="s">
        <v>2304</v>
      </c>
      <c r="K926">
        <v>6</v>
      </c>
      <c r="L926" s="1">
        <v>363900035327</v>
      </c>
      <c r="M926" t="s">
        <v>188</v>
      </c>
      <c r="N926" t="s">
        <v>424</v>
      </c>
      <c r="O926" t="s">
        <v>188</v>
      </c>
      <c r="P926" t="s">
        <v>424</v>
      </c>
      <c r="Q926" t="s">
        <v>2233</v>
      </c>
      <c r="R926" s="2">
        <v>790000</v>
      </c>
      <c r="T926" t="s">
        <v>5208</v>
      </c>
      <c r="U926" t="s">
        <v>188</v>
      </c>
    </row>
    <row r="927" spans="1:21" x14ac:dyDescent="0.25">
      <c r="A927" t="b">
        <v>0</v>
      </c>
      <c r="B927" t="s">
        <v>188</v>
      </c>
      <c r="C927" t="s">
        <v>5209</v>
      </c>
      <c r="D927" t="s">
        <v>5210</v>
      </c>
      <c r="F927">
        <v>1</v>
      </c>
      <c r="G927">
        <v>1</v>
      </c>
      <c r="H927">
        <v>2</v>
      </c>
      <c r="I927" t="s">
        <v>23</v>
      </c>
      <c r="J927" t="s">
        <v>5211</v>
      </c>
      <c r="K927">
        <v>4</v>
      </c>
      <c r="L927" s="1">
        <v>189110514749</v>
      </c>
      <c r="M927" t="s">
        <v>188</v>
      </c>
      <c r="N927" t="s">
        <v>188</v>
      </c>
      <c r="O927" t="s">
        <v>188</v>
      </c>
      <c r="P927" t="s">
        <v>188</v>
      </c>
      <c r="Q927" t="s">
        <v>5212</v>
      </c>
      <c r="S927" s="2">
        <v>3900000</v>
      </c>
      <c r="T927" t="s">
        <v>5213</v>
      </c>
      <c r="U927" t="s">
        <v>188</v>
      </c>
    </row>
    <row r="928" spans="1:21" x14ac:dyDescent="0.25">
      <c r="A928" t="b">
        <v>0</v>
      </c>
      <c r="B928" t="s">
        <v>188</v>
      </c>
      <c r="C928" t="s">
        <v>4791</v>
      </c>
      <c r="D928" t="s">
        <v>5214</v>
      </c>
      <c r="F928">
        <v>1</v>
      </c>
      <c r="G928">
        <v>1</v>
      </c>
      <c r="H928">
        <v>2</v>
      </c>
      <c r="I928" t="s">
        <v>23</v>
      </c>
      <c r="J928" t="s">
        <v>4793</v>
      </c>
      <c r="K928">
        <v>3</v>
      </c>
      <c r="L928" s="1">
        <v>149984680742</v>
      </c>
      <c r="M928" t="s">
        <v>188</v>
      </c>
      <c r="N928" t="s">
        <v>188</v>
      </c>
      <c r="O928" t="s">
        <v>188</v>
      </c>
      <c r="P928" t="s">
        <v>188</v>
      </c>
      <c r="Q928" t="s">
        <v>5215</v>
      </c>
      <c r="R928" s="2">
        <v>24000000</v>
      </c>
      <c r="S928" s="2">
        <v>30000000</v>
      </c>
      <c r="T928" t="s">
        <v>5216</v>
      </c>
      <c r="U928" t="s">
        <v>188</v>
      </c>
    </row>
    <row r="929" spans="1:21" x14ac:dyDescent="0.25">
      <c r="A929" t="b">
        <v>0</v>
      </c>
      <c r="B929" t="s">
        <v>188</v>
      </c>
      <c r="C929" t="s">
        <v>5217</v>
      </c>
      <c r="D929" t="s">
        <v>5218</v>
      </c>
      <c r="F929">
        <v>1</v>
      </c>
      <c r="G929">
        <v>1</v>
      </c>
      <c r="H929">
        <v>1</v>
      </c>
      <c r="I929" t="s">
        <v>141</v>
      </c>
      <c r="J929" t="s">
        <v>5219</v>
      </c>
      <c r="K929">
        <v>4</v>
      </c>
      <c r="L929" s="1">
        <v>211516691217</v>
      </c>
      <c r="M929" t="s">
        <v>188</v>
      </c>
      <c r="N929" t="s">
        <v>424</v>
      </c>
      <c r="O929" t="s">
        <v>188</v>
      </c>
      <c r="P929" t="s">
        <v>424</v>
      </c>
      <c r="Q929" t="s">
        <v>5220</v>
      </c>
      <c r="R929" s="2">
        <v>610000</v>
      </c>
      <c r="T929" t="s">
        <v>5221</v>
      </c>
      <c r="U929" t="s">
        <v>188</v>
      </c>
    </row>
    <row r="930" spans="1:21" x14ac:dyDescent="0.25">
      <c r="A930" t="b">
        <v>0</v>
      </c>
      <c r="B930" t="s">
        <v>188</v>
      </c>
      <c r="C930" t="s">
        <v>3604</v>
      </c>
      <c r="D930" t="s">
        <v>2500</v>
      </c>
      <c r="F930">
        <v>2</v>
      </c>
      <c r="G930">
        <v>2</v>
      </c>
      <c r="H930">
        <v>12</v>
      </c>
      <c r="I930" t="s">
        <v>2054</v>
      </c>
      <c r="J930" t="s">
        <v>3607</v>
      </c>
      <c r="K930">
        <v>5</v>
      </c>
      <c r="L930" s="1">
        <v>264440798967</v>
      </c>
      <c r="M930" t="s">
        <v>188</v>
      </c>
      <c r="N930" t="s">
        <v>188</v>
      </c>
      <c r="O930" t="s">
        <v>188</v>
      </c>
      <c r="P930" t="s">
        <v>188</v>
      </c>
      <c r="Q930" t="s">
        <v>5222</v>
      </c>
      <c r="R930" s="2">
        <v>9100000</v>
      </c>
      <c r="S930" s="2">
        <v>12000000</v>
      </c>
      <c r="T930" t="s">
        <v>5223</v>
      </c>
      <c r="U930" t="s">
        <v>188</v>
      </c>
    </row>
    <row r="931" spans="1:21" x14ac:dyDescent="0.25">
      <c r="A931" t="b">
        <v>0</v>
      </c>
      <c r="B931" t="s">
        <v>188</v>
      </c>
      <c r="C931" t="s">
        <v>3075</v>
      </c>
      <c r="D931" t="s">
        <v>5224</v>
      </c>
      <c r="F931">
        <v>1</v>
      </c>
      <c r="G931">
        <v>1</v>
      </c>
      <c r="H931">
        <v>4</v>
      </c>
      <c r="I931" t="s">
        <v>42</v>
      </c>
      <c r="J931" t="s">
        <v>3078</v>
      </c>
      <c r="K931">
        <v>5</v>
      </c>
      <c r="L931" s="1">
        <v>358094725525</v>
      </c>
      <c r="M931" t="s">
        <v>188</v>
      </c>
      <c r="N931" t="s">
        <v>188</v>
      </c>
      <c r="O931" t="s">
        <v>188</v>
      </c>
      <c r="P931" t="s">
        <v>188</v>
      </c>
      <c r="Q931" t="s">
        <v>2233</v>
      </c>
      <c r="R931" s="2">
        <v>1800000</v>
      </c>
      <c r="T931" t="s">
        <v>5225</v>
      </c>
      <c r="U931" t="s">
        <v>188</v>
      </c>
    </row>
    <row r="932" spans="1:21" x14ac:dyDescent="0.25">
      <c r="A932" t="b">
        <v>0</v>
      </c>
      <c r="B932" t="s">
        <v>188</v>
      </c>
      <c r="C932" t="s">
        <v>5226</v>
      </c>
      <c r="D932" t="s">
        <v>5227</v>
      </c>
      <c r="F932">
        <v>1</v>
      </c>
      <c r="G932">
        <v>1</v>
      </c>
      <c r="H932">
        <v>2</v>
      </c>
      <c r="I932" t="s">
        <v>58</v>
      </c>
      <c r="J932" t="s">
        <v>5228</v>
      </c>
      <c r="K932">
        <v>3</v>
      </c>
      <c r="L932" s="1">
        <v>298052786045</v>
      </c>
      <c r="M932" t="s">
        <v>188</v>
      </c>
      <c r="N932" t="s">
        <v>424</v>
      </c>
      <c r="O932" t="s">
        <v>188</v>
      </c>
      <c r="P932" t="s">
        <v>424</v>
      </c>
      <c r="Q932" t="s">
        <v>2233</v>
      </c>
      <c r="T932" t="s">
        <v>5229</v>
      </c>
      <c r="U932" t="s">
        <v>188</v>
      </c>
    </row>
    <row r="933" spans="1:21" x14ac:dyDescent="0.25">
      <c r="A933" t="b">
        <v>0</v>
      </c>
      <c r="B933" t="s">
        <v>188</v>
      </c>
      <c r="C933" t="s">
        <v>5230</v>
      </c>
      <c r="D933" t="s">
        <v>1964</v>
      </c>
      <c r="F933">
        <v>1</v>
      </c>
      <c r="G933">
        <v>1</v>
      </c>
      <c r="H933">
        <v>2</v>
      </c>
      <c r="I933" t="s">
        <v>618</v>
      </c>
      <c r="J933" t="s">
        <v>5231</v>
      </c>
      <c r="K933">
        <v>0</v>
      </c>
      <c r="L933" s="1">
        <v>165484484921</v>
      </c>
      <c r="M933" t="s">
        <v>188</v>
      </c>
      <c r="N933" t="s">
        <v>188</v>
      </c>
      <c r="O933" t="s">
        <v>188</v>
      </c>
      <c r="P933" t="s">
        <v>188</v>
      </c>
      <c r="R933" s="2">
        <v>360000</v>
      </c>
      <c r="S933" s="2">
        <v>550000</v>
      </c>
      <c r="T933" t="s">
        <v>5232</v>
      </c>
      <c r="U933" t="s">
        <v>188</v>
      </c>
    </row>
    <row r="934" spans="1:21" x14ac:dyDescent="0.25">
      <c r="A934" t="b">
        <v>0</v>
      </c>
      <c r="B934" t="s">
        <v>188</v>
      </c>
      <c r="C934" t="s">
        <v>2836</v>
      </c>
      <c r="D934" t="s">
        <v>5233</v>
      </c>
      <c r="E934" t="s">
        <v>5234</v>
      </c>
      <c r="F934">
        <v>1</v>
      </c>
      <c r="G934">
        <v>1</v>
      </c>
      <c r="H934">
        <v>2</v>
      </c>
      <c r="I934" t="s">
        <v>177</v>
      </c>
      <c r="J934" t="s">
        <v>2838</v>
      </c>
      <c r="K934">
        <v>1</v>
      </c>
      <c r="L934" s="1">
        <v>144876447405</v>
      </c>
      <c r="M934" t="s">
        <v>188</v>
      </c>
      <c r="N934" t="s">
        <v>188</v>
      </c>
      <c r="O934" t="s">
        <v>188</v>
      </c>
      <c r="P934" t="s">
        <v>188</v>
      </c>
      <c r="Q934" t="s">
        <v>5235</v>
      </c>
      <c r="R934" s="2">
        <v>5800000</v>
      </c>
      <c r="S934" s="2">
        <v>8000000</v>
      </c>
      <c r="T934" t="s">
        <v>5236</v>
      </c>
      <c r="U934" t="s">
        <v>188</v>
      </c>
    </row>
    <row r="935" spans="1:21" x14ac:dyDescent="0.25">
      <c r="A935" t="b">
        <v>0</v>
      </c>
      <c r="B935" t="s">
        <v>188</v>
      </c>
      <c r="C935" t="s">
        <v>5237</v>
      </c>
      <c r="D935" t="s">
        <v>5238</v>
      </c>
      <c r="F935">
        <v>1</v>
      </c>
      <c r="G935">
        <v>1</v>
      </c>
      <c r="H935">
        <v>2</v>
      </c>
      <c r="I935" t="s">
        <v>44</v>
      </c>
      <c r="J935" t="s">
        <v>5239</v>
      </c>
      <c r="K935">
        <v>1</v>
      </c>
      <c r="L935" s="1">
        <v>205695703823</v>
      </c>
      <c r="M935" t="s">
        <v>188</v>
      </c>
      <c r="N935" t="s">
        <v>188</v>
      </c>
      <c r="O935" t="s">
        <v>188</v>
      </c>
      <c r="P935" t="s">
        <v>188</v>
      </c>
      <c r="Q935" t="s">
        <v>5240</v>
      </c>
      <c r="R935" s="2">
        <v>180000</v>
      </c>
      <c r="T935" t="s">
        <v>5241</v>
      </c>
      <c r="U935" t="s">
        <v>188</v>
      </c>
    </row>
    <row r="936" spans="1:21" x14ac:dyDescent="0.25">
      <c r="A936" t="b">
        <v>0</v>
      </c>
      <c r="B936" t="s">
        <v>188</v>
      </c>
      <c r="C936" t="s">
        <v>5242</v>
      </c>
      <c r="D936" t="s">
        <v>5243</v>
      </c>
      <c r="F936">
        <v>8</v>
      </c>
      <c r="G936">
        <v>11</v>
      </c>
      <c r="H936">
        <v>3</v>
      </c>
      <c r="I936" t="s">
        <v>2576</v>
      </c>
      <c r="J936" t="s">
        <v>5244</v>
      </c>
      <c r="K936">
        <v>5</v>
      </c>
      <c r="L936" s="1">
        <v>171299453447</v>
      </c>
      <c r="M936" t="s">
        <v>188</v>
      </c>
      <c r="N936" t="s">
        <v>188</v>
      </c>
      <c r="O936" t="s">
        <v>188</v>
      </c>
      <c r="P936" t="s">
        <v>188</v>
      </c>
      <c r="Q936" t="s">
        <v>5245</v>
      </c>
      <c r="R936" s="2">
        <v>8200000</v>
      </c>
      <c r="S936" s="2">
        <v>9800000</v>
      </c>
      <c r="T936" t="s">
        <v>5246</v>
      </c>
      <c r="U936" t="s">
        <v>188</v>
      </c>
    </row>
    <row r="937" spans="1:21" x14ac:dyDescent="0.25">
      <c r="A937" t="b">
        <v>0</v>
      </c>
      <c r="B937" t="s">
        <v>188</v>
      </c>
      <c r="C937" t="s">
        <v>2324</v>
      </c>
      <c r="D937" t="s">
        <v>5247</v>
      </c>
      <c r="F937">
        <v>1</v>
      </c>
      <c r="G937">
        <v>1</v>
      </c>
      <c r="H937">
        <v>7</v>
      </c>
      <c r="I937" t="s">
        <v>49</v>
      </c>
      <c r="J937" t="s">
        <v>2327</v>
      </c>
      <c r="K937">
        <v>3</v>
      </c>
      <c r="L937" s="1">
        <v>281452475007</v>
      </c>
      <c r="M937" t="s">
        <v>188</v>
      </c>
      <c r="N937" t="s">
        <v>424</v>
      </c>
      <c r="O937" t="s">
        <v>188</v>
      </c>
      <c r="P937" t="s">
        <v>424</v>
      </c>
      <c r="Q937" t="s">
        <v>2233</v>
      </c>
      <c r="R937" s="2">
        <v>1200000</v>
      </c>
      <c r="T937" t="s">
        <v>5248</v>
      </c>
      <c r="U937" t="s">
        <v>188</v>
      </c>
    </row>
    <row r="938" spans="1:21" x14ac:dyDescent="0.25">
      <c r="A938" t="b">
        <v>0</v>
      </c>
      <c r="B938" t="s">
        <v>188</v>
      </c>
      <c r="C938" t="s">
        <v>5249</v>
      </c>
      <c r="D938" t="s">
        <v>2274</v>
      </c>
      <c r="F938">
        <v>1</v>
      </c>
      <c r="G938">
        <v>1</v>
      </c>
      <c r="H938">
        <v>1</v>
      </c>
      <c r="I938" t="s">
        <v>797</v>
      </c>
      <c r="J938" t="s">
        <v>5250</v>
      </c>
      <c r="K938">
        <v>2</v>
      </c>
      <c r="L938" s="1">
        <v>188804394338</v>
      </c>
      <c r="M938" t="s">
        <v>188</v>
      </c>
      <c r="N938" t="s">
        <v>424</v>
      </c>
      <c r="O938" t="s">
        <v>188</v>
      </c>
      <c r="P938" t="s">
        <v>424</v>
      </c>
      <c r="Q938" t="s">
        <v>2276</v>
      </c>
      <c r="T938" t="s">
        <v>798</v>
      </c>
      <c r="U938" t="s">
        <v>188</v>
      </c>
    </row>
    <row r="939" spans="1:21" x14ac:dyDescent="0.25">
      <c r="A939" t="b">
        <v>0</v>
      </c>
      <c r="B939" t="s">
        <v>188</v>
      </c>
      <c r="C939" t="s">
        <v>5251</v>
      </c>
      <c r="D939" t="s">
        <v>5252</v>
      </c>
      <c r="F939">
        <v>1</v>
      </c>
      <c r="G939">
        <v>1</v>
      </c>
      <c r="H939">
        <v>1</v>
      </c>
      <c r="I939" t="s">
        <v>100</v>
      </c>
      <c r="J939" t="s">
        <v>5253</v>
      </c>
      <c r="K939">
        <v>5</v>
      </c>
      <c r="L939" s="1">
        <v>250241776661</v>
      </c>
      <c r="M939" t="s">
        <v>188</v>
      </c>
      <c r="N939" t="s">
        <v>424</v>
      </c>
      <c r="O939" t="s">
        <v>188</v>
      </c>
      <c r="P939" t="s">
        <v>424</v>
      </c>
      <c r="Q939" t="s">
        <v>5254</v>
      </c>
      <c r="R939" s="2">
        <v>3700000</v>
      </c>
      <c r="T939" t="s">
        <v>5255</v>
      </c>
      <c r="U939" t="s">
        <v>188</v>
      </c>
    </row>
    <row r="940" spans="1:21" x14ac:dyDescent="0.25">
      <c r="A940" t="b">
        <v>0</v>
      </c>
      <c r="B940" t="s">
        <v>188</v>
      </c>
      <c r="C940" t="s">
        <v>5256</v>
      </c>
      <c r="D940" t="s">
        <v>2837</v>
      </c>
      <c r="F940">
        <v>1</v>
      </c>
      <c r="G940">
        <v>1</v>
      </c>
      <c r="H940">
        <v>2</v>
      </c>
      <c r="I940" t="s">
        <v>495</v>
      </c>
      <c r="J940" t="s">
        <v>5257</v>
      </c>
      <c r="K940">
        <v>1</v>
      </c>
      <c r="L940" s="1">
        <v>159677649511</v>
      </c>
      <c r="M940" t="s">
        <v>188</v>
      </c>
      <c r="N940" t="s">
        <v>188</v>
      </c>
      <c r="O940" t="s">
        <v>188</v>
      </c>
      <c r="P940" t="s">
        <v>188</v>
      </c>
      <c r="Q940" t="s">
        <v>2389</v>
      </c>
      <c r="R940" s="2">
        <v>2800000</v>
      </c>
      <c r="S940" s="2">
        <v>3600000</v>
      </c>
      <c r="T940" t="s">
        <v>5258</v>
      </c>
      <c r="U940" t="s">
        <v>188</v>
      </c>
    </row>
    <row r="941" spans="1:21" x14ac:dyDescent="0.25">
      <c r="A941" t="b">
        <v>0</v>
      </c>
      <c r="B941" t="s">
        <v>188</v>
      </c>
      <c r="C941" t="s">
        <v>5259</v>
      </c>
      <c r="D941" t="s">
        <v>4752</v>
      </c>
      <c r="F941">
        <v>1</v>
      </c>
      <c r="G941">
        <v>1</v>
      </c>
      <c r="H941">
        <v>1</v>
      </c>
      <c r="I941" t="s">
        <v>223</v>
      </c>
      <c r="J941" t="s">
        <v>5260</v>
      </c>
      <c r="K941">
        <v>2</v>
      </c>
      <c r="L941" s="1">
        <v>20400508791</v>
      </c>
      <c r="M941" t="s">
        <v>188</v>
      </c>
      <c r="N941" t="s">
        <v>424</v>
      </c>
      <c r="O941" t="s">
        <v>188</v>
      </c>
      <c r="P941" t="s">
        <v>424</v>
      </c>
      <c r="Q941" t="s">
        <v>5261</v>
      </c>
      <c r="R941" s="2">
        <v>930000</v>
      </c>
      <c r="T941" t="s">
        <v>5262</v>
      </c>
      <c r="U941" t="s">
        <v>188</v>
      </c>
    </row>
    <row r="942" spans="1:21" x14ac:dyDescent="0.25">
      <c r="A942" t="b">
        <v>0</v>
      </c>
      <c r="B942" t="s">
        <v>188</v>
      </c>
      <c r="C942" t="s">
        <v>5263</v>
      </c>
      <c r="D942" t="s">
        <v>2115</v>
      </c>
      <c r="F942">
        <v>1</v>
      </c>
      <c r="G942">
        <v>1</v>
      </c>
      <c r="H942">
        <v>2</v>
      </c>
      <c r="I942" t="s">
        <v>161</v>
      </c>
      <c r="J942" t="s">
        <v>5264</v>
      </c>
      <c r="K942">
        <v>1</v>
      </c>
      <c r="L942" s="1">
        <v>117762116388</v>
      </c>
      <c r="M942" t="s">
        <v>188</v>
      </c>
      <c r="N942" t="s">
        <v>188</v>
      </c>
      <c r="O942" t="s">
        <v>188</v>
      </c>
      <c r="P942" t="s">
        <v>188</v>
      </c>
      <c r="Q942" t="s">
        <v>2117</v>
      </c>
      <c r="R942" s="2">
        <v>14000000</v>
      </c>
      <c r="S942" s="2">
        <v>18000000</v>
      </c>
      <c r="T942" t="s">
        <v>4335</v>
      </c>
      <c r="U942" t="s">
        <v>188</v>
      </c>
    </row>
    <row r="943" spans="1:21" x14ac:dyDescent="0.25">
      <c r="A943" t="b">
        <v>0</v>
      </c>
      <c r="B943" t="s">
        <v>188</v>
      </c>
      <c r="C943" t="s">
        <v>3899</v>
      </c>
      <c r="D943" t="s">
        <v>2175</v>
      </c>
      <c r="F943">
        <v>1</v>
      </c>
      <c r="G943">
        <v>2</v>
      </c>
      <c r="H943">
        <v>2</v>
      </c>
      <c r="I943" t="s">
        <v>63</v>
      </c>
      <c r="J943" t="s">
        <v>3900</v>
      </c>
      <c r="K943">
        <v>1</v>
      </c>
      <c r="L943" s="1">
        <v>197196581206</v>
      </c>
      <c r="M943" t="s">
        <v>188</v>
      </c>
      <c r="N943" t="s">
        <v>188</v>
      </c>
      <c r="O943" t="s">
        <v>188</v>
      </c>
      <c r="P943" t="s">
        <v>188</v>
      </c>
      <c r="Q943" t="s">
        <v>2177</v>
      </c>
      <c r="R943" s="2">
        <v>900000</v>
      </c>
      <c r="S943" s="2">
        <v>830000</v>
      </c>
      <c r="T943" t="s">
        <v>4341</v>
      </c>
      <c r="U943" t="s">
        <v>188</v>
      </c>
    </row>
    <row r="944" spans="1:21" x14ac:dyDescent="0.25">
      <c r="A944" t="b">
        <v>0</v>
      </c>
      <c r="B944" t="s">
        <v>188</v>
      </c>
      <c r="C944" t="s">
        <v>3415</v>
      </c>
      <c r="D944" t="s">
        <v>2360</v>
      </c>
      <c r="F944">
        <v>1</v>
      </c>
      <c r="G944">
        <v>1</v>
      </c>
      <c r="H944">
        <v>5</v>
      </c>
      <c r="I944" t="s">
        <v>112</v>
      </c>
      <c r="J944" t="s">
        <v>3417</v>
      </c>
      <c r="K944">
        <v>6</v>
      </c>
      <c r="L944" s="1">
        <v>234433470625</v>
      </c>
      <c r="M944" t="s">
        <v>188</v>
      </c>
      <c r="N944" t="s">
        <v>188</v>
      </c>
      <c r="O944" t="s">
        <v>188</v>
      </c>
      <c r="P944" t="s">
        <v>188</v>
      </c>
      <c r="Q944" t="s">
        <v>5265</v>
      </c>
      <c r="R944" s="2">
        <v>5300000</v>
      </c>
      <c r="S944" s="2">
        <v>7200000</v>
      </c>
      <c r="T944" t="s">
        <v>5266</v>
      </c>
      <c r="U944" t="s">
        <v>188</v>
      </c>
    </row>
    <row r="945" spans="1:21" x14ac:dyDescent="0.25">
      <c r="A945" t="b">
        <v>0</v>
      </c>
      <c r="B945" t="s">
        <v>188</v>
      </c>
      <c r="C945" t="s">
        <v>5267</v>
      </c>
      <c r="D945" t="s">
        <v>1964</v>
      </c>
      <c r="F945">
        <v>1</v>
      </c>
      <c r="G945">
        <v>1</v>
      </c>
      <c r="H945">
        <v>1</v>
      </c>
      <c r="I945" t="s">
        <v>318</v>
      </c>
      <c r="J945" t="s">
        <v>5268</v>
      </c>
      <c r="K945">
        <v>0</v>
      </c>
      <c r="L945" s="1">
        <v>188187660268</v>
      </c>
      <c r="M945" t="s">
        <v>188</v>
      </c>
      <c r="N945" t="s">
        <v>424</v>
      </c>
      <c r="O945" t="s">
        <v>188</v>
      </c>
      <c r="P945" t="s">
        <v>424</v>
      </c>
      <c r="R945" s="2">
        <v>2500000</v>
      </c>
      <c r="T945" t="s">
        <v>4351</v>
      </c>
      <c r="U945" t="s">
        <v>188</v>
      </c>
    </row>
    <row r="946" spans="1:21" x14ac:dyDescent="0.25">
      <c r="A946" t="b">
        <v>0</v>
      </c>
      <c r="B946" t="s">
        <v>188</v>
      </c>
      <c r="C946" t="s">
        <v>5269</v>
      </c>
      <c r="D946" t="s">
        <v>2615</v>
      </c>
      <c r="F946">
        <v>1</v>
      </c>
      <c r="G946">
        <v>1</v>
      </c>
      <c r="H946">
        <v>2</v>
      </c>
      <c r="I946" t="s">
        <v>728</v>
      </c>
      <c r="J946" t="s">
        <v>5270</v>
      </c>
      <c r="K946">
        <v>0</v>
      </c>
      <c r="L946" s="1">
        <v>142874815519</v>
      </c>
      <c r="M946" t="s">
        <v>188</v>
      </c>
      <c r="N946" t="s">
        <v>188</v>
      </c>
      <c r="O946" t="s">
        <v>188</v>
      </c>
      <c r="P946" t="s">
        <v>188</v>
      </c>
      <c r="Q946" t="s">
        <v>2617</v>
      </c>
      <c r="R946" s="2">
        <v>1400000</v>
      </c>
      <c r="S946" s="2">
        <v>2000000</v>
      </c>
      <c r="T946" t="s">
        <v>4355</v>
      </c>
      <c r="U946" t="s">
        <v>188</v>
      </c>
    </row>
    <row r="947" spans="1:21" x14ac:dyDescent="0.25">
      <c r="A947" t="b">
        <v>0</v>
      </c>
      <c r="B947" t="s">
        <v>188</v>
      </c>
      <c r="C947" t="s">
        <v>5271</v>
      </c>
      <c r="D947" t="s">
        <v>5272</v>
      </c>
      <c r="F947">
        <v>1</v>
      </c>
      <c r="G947">
        <v>1</v>
      </c>
      <c r="H947">
        <v>7</v>
      </c>
      <c r="I947" t="s">
        <v>23</v>
      </c>
      <c r="J947" t="s">
        <v>5273</v>
      </c>
      <c r="K947">
        <v>4</v>
      </c>
      <c r="L947" s="1">
        <v>197916881033</v>
      </c>
      <c r="M947" t="s">
        <v>188</v>
      </c>
      <c r="N947" t="s">
        <v>188</v>
      </c>
      <c r="O947" t="s">
        <v>188</v>
      </c>
      <c r="P947" t="s">
        <v>188</v>
      </c>
      <c r="Q947" t="s">
        <v>5274</v>
      </c>
      <c r="R947" s="2">
        <v>18000000</v>
      </c>
      <c r="S947" s="2">
        <v>26000000</v>
      </c>
      <c r="T947" t="s">
        <v>4358</v>
      </c>
      <c r="U947" t="s">
        <v>188</v>
      </c>
    </row>
    <row r="948" spans="1:21" x14ac:dyDescent="0.25">
      <c r="A948" t="b">
        <v>0</v>
      </c>
      <c r="B948" t="s">
        <v>188</v>
      </c>
      <c r="C948" t="s">
        <v>5251</v>
      </c>
      <c r="D948" t="s">
        <v>5275</v>
      </c>
      <c r="E948" t="s">
        <v>5276</v>
      </c>
      <c r="F948">
        <v>1</v>
      </c>
      <c r="G948">
        <v>1</v>
      </c>
      <c r="H948">
        <v>1</v>
      </c>
      <c r="I948" t="s">
        <v>100</v>
      </c>
      <c r="J948" t="s">
        <v>5253</v>
      </c>
      <c r="K948">
        <v>5</v>
      </c>
      <c r="L948" s="1">
        <v>244635516661</v>
      </c>
      <c r="M948" t="s">
        <v>188</v>
      </c>
      <c r="N948" t="s">
        <v>424</v>
      </c>
      <c r="O948" t="s">
        <v>188</v>
      </c>
      <c r="P948" t="s">
        <v>424</v>
      </c>
      <c r="Q948" t="s">
        <v>5277</v>
      </c>
      <c r="R948" s="2">
        <v>2300000</v>
      </c>
      <c r="T948" t="s">
        <v>4378</v>
      </c>
      <c r="U948" t="s">
        <v>188</v>
      </c>
    </row>
    <row r="949" spans="1:21" x14ac:dyDescent="0.25">
      <c r="A949" t="b">
        <v>0</v>
      </c>
      <c r="B949" t="s">
        <v>188</v>
      </c>
      <c r="C949" t="s">
        <v>5278</v>
      </c>
      <c r="D949" t="s">
        <v>5279</v>
      </c>
      <c r="F949">
        <v>1</v>
      </c>
      <c r="G949">
        <v>1</v>
      </c>
      <c r="H949">
        <v>1</v>
      </c>
      <c r="I949" t="s">
        <v>49</v>
      </c>
      <c r="J949" t="s">
        <v>5280</v>
      </c>
      <c r="K949">
        <v>5</v>
      </c>
      <c r="L949" s="1">
        <v>358094725525</v>
      </c>
      <c r="M949" t="s">
        <v>188</v>
      </c>
      <c r="N949" t="s">
        <v>424</v>
      </c>
      <c r="O949" t="s">
        <v>188</v>
      </c>
      <c r="P949" t="s">
        <v>424</v>
      </c>
      <c r="Q949" t="s">
        <v>2233</v>
      </c>
      <c r="R949" s="2">
        <v>1800000</v>
      </c>
      <c r="T949" t="s">
        <v>5281</v>
      </c>
      <c r="U949" t="s">
        <v>188</v>
      </c>
    </row>
    <row r="950" spans="1:21" x14ac:dyDescent="0.25">
      <c r="A950" t="b">
        <v>0</v>
      </c>
      <c r="B950" t="s">
        <v>188</v>
      </c>
      <c r="C950" t="s">
        <v>5282</v>
      </c>
      <c r="D950" t="s">
        <v>2115</v>
      </c>
      <c r="F950">
        <v>1</v>
      </c>
      <c r="G950">
        <v>1</v>
      </c>
      <c r="H950">
        <v>1</v>
      </c>
      <c r="I950" t="s">
        <v>805</v>
      </c>
      <c r="J950" t="s">
        <v>5283</v>
      </c>
      <c r="K950">
        <v>1</v>
      </c>
      <c r="L950" s="1">
        <v>15537805774</v>
      </c>
      <c r="M950" t="s">
        <v>188</v>
      </c>
      <c r="N950" t="s">
        <v>424</v>
      </c>
      <c r="O950" t="s">
        <v>188</v>
      </c>
      <c r="P950" t="s">
        <v>424</v>
      </c>
      <c r="Q950" t="s">
        <v>2117</v>
      </c>
      <c r="R950" s="2">
        <v>530000</v>
      </c>
      <c r="T950" t="s">
        <v>806</v>
      </c>
      <c r="U950" t="s">
        <v>188</v>
      </c>
    </row>
    <row r="951" spans="1:21" x14ac:dyDescent="0.25">
      <c r="A951" t="b">
        <v>0</v>
      </c>
      <c r="B951" t="s">
        <v>188</v>
      </c>
      <c r="C951" t="s">
        <v>5284</v>
      </c>
      <c r="D951" t="s">
        <v>1964</v>
      </c>
      <c r="F951">
        <v>1</v>
      </c>
      <c r="G951">
        <v>1</v>
      </c>
      <c r="H951">
        <v>2</v>
      </c>
      <c r="I951" t="s">
        <v>711</v>
      </c>
      <c r="J951" t="s">
        <v>5285</v>
      </c>
      <c r="K951">
        <v>0</v>
      </c>
      <c r="L951" s="1">
        <v>132069064007</v>
      </c>
      <c r="M951" t="s">
        <v>188</v>
      </c>
      <c r="N951" t="s">
        <v>188</v>
      </c>
      <c r="O951" t="s">
        <v>188</v>
      </c>
      <c r="P951" t="s">
        <v>188</v>
      </c>
      <c r="R951" s="2">
        <v>3300000</v>
      </c>
      <c r="S951" s="2">
        <v>2700000</v>
      </c>
      <c r="T951" t="s">
        <v>5286</v>
      </c>
      <c r="U951" t="s">
        <v>188</v>
      </c>
    </row>
    <row r="952" spans="1:21" x14ac:dyDescent="0.25">
      <c r="A952" t="b">
        <v>0</v>
      </c>
      <c r="B952" t="s">
        <v>188</v>
      </c>
      <c r="C952" t="s">
        <v>4875</v>
      </c>
      <c r="D952" t="s">
        <v>2615</v>
      </c>
      <c r="F952">
        <v>13</v>
      </c>
      <c r="G952">
        <v>18</v>
      </c>
      <c r="H952">
        <v>2</v>
      </c>
      <c r="I952" t="s">
        <v>3268</v>
      </c>
      <c r="J952" t="s">
        <v>4876</v>
      </c>
      <c r="K952">
        <v>1</v>
      </c>
      <c r="L952" s="1">
        <v>123665827763</v>
      </c>
      <c r="M952" t="s">
        <v>188</v>
      </c>
      <c r="N952" t="s">
        <v>188</v>
      </c>
      <c r="O952" t="s">
        <v>188</v>
      </c>
      <c r="P952" t="s">
        <v>188</v>
      </c>
      <c r="Q952" t="s">
        <v>2617</v>
      </c>
      <c r="R952" s="2">
        <v>340000000</v>
      </c>
      <c r="S952" s="2">
        <v>420000000</v>
      </c>
      <c r="T952" t="s">
        <v>5286</v>
      </c>
      <c r="U952" t="s">
        <v>188</v>
      </c>
    </row>
    <row r="953" spans="1:21" x14ac:dyDescent="0.25">
      <c r="A953" t="b">
        <v>0</v>
      </c>
      <c r="B953" t="s">
        <v>188</v>
      </c>
      <c r="C953" t="s">
        <v>3676</v>
      </c>
      <c r="D953" t="s">
        <v>5287</v>
      </c>
      <c r="F953">
        <v>1</v>
      </c>
      <c r="G953">
        <v>1</v>
      </c>
      <c r="H953">
        <v>4</v>
      </c>
      <c r="I953" t="s">
        <v>187</v>
      </c>
      <c r="J953" t="s">
        <v>3679</v>
      </c>
      <c r="K953">
        <v>6</v>
      </c>
      <c r="L953" s="1">
        <v>284056452083</v>
      </c>
      <c r="M953" t="s">
        <v>188</v>
      </c>
      <c r="N953" t="s">
        <v>188</v>
      </c>
      <c r="O953" t="s">
        <v>188</v>
      </c>
      <c r="P953" t="s">
        <v>188</v>
      </c>
      <c r="Q953" t="s">
        <v>2233</v>
      </c>
      <c r="T953" t="s">
        <v>5286</v>
      </c>
      <c r="U953" t="s">
        <v>188</v>
      </c>
    </row>
    <row r="954" spans="1:21" x14ac:dyDescent="0.25">
      <c r="A954" t="b">
        <v>0</v>
      </c>
      <c r="B954" t="s">
        <v>188</v>
      </c>
      <c r="C954" t="s">
        <v>5288</v>
      </c>
      <c r="D954" t="s">
        <v>2642</v>
      </c>
      <c r="F954">
        <v>1</v>
      </c>
      <c r="G954">
        <v>1</v>
      </c>
      <c r="H954">
        <v>1</v>
      </c>
      <c r="I954" t="s">
        <v>722</v>
      </c>
      <c r="J954" t="s">
        <v>5289</v>
      </c>
      <c r="K954">
        <v>1</v>
      </c>
      <c r="L954" s="1">
        <v>29484496875</v>
      </c>
      <c r="M954" t="s">
        <v>188</v>
      </c>
      <c r="N954" t="s">
        <v>424</v>
      </c>
      <c r="O954" t="s">
        <v>188</v>
      </c>
      <c r="P954" t="s">
        <v>424</v>
      </c>
      <c r="Q954" t="s">
        <v>2644</v>
      </c>
      <c r="T954" t="s">
        <v>5290</v>
      </c>
      <c r="U954" t="s">
        <v>188</v>
      </c>
    </row>
    <row r="955" spans="1:21" x14ac:dyDescent="0.25">
      <c r="A955" t="b">
        <v>0</v>
      </c>
      <c r="B955" t="s">
        <v>188</v>
      </c>
      <c r="C955" t="s">
        <v>2265</v>
      </c>
      <c r="D955" t="s">
        <v>5291</v>
      </c>
      <c r="F955">
        <v>1</v>
      </c>
      <c r="G955">
        <v>1</v>
      </c>
      <c r="H955">
        <v>3</v>
      </c>
      <c r="I955" t="s">
        <v>190</v>
      </c>
      <c r="J955" t="s">
        <v>2267</v>
      </c>
      <c r="K955">
        <v>1</v>
      </c>
      <c r="L955" s="1">
        <v>238209431907</v>
      </c>
      <c r="M955" t="s">
        <v>188</v>
      </c>
      <c r="N955" t="s">
        <v>424</v>
      </c>
      <c r="O955" t="s">
        <v>188</v>
      </c>
      <c r="P955" t="s">
        <v>424</v>
      </c>
      <c r="Q955" t="s">
        <v>5292</v>
      </c>
      <c r="R955" s="2">
        <v>1200000</v>
      </c>
      <c r="T955" t="s">
        <v>5290</v>
      </c>
      <c r="U955" t="s">
        <v>188</v>
      </c>
    </row>
    <row r="956" spans="1:21" x14ac:dyDescent="0.25">
      <c r="A956" t="b">
        <v>0</v>
      </c>
      <c r="B956" t="s">
        <v>188</v>
      </c>
      <c r="C956" t="s">
        <v>5293</v>
      </c>
      <c r="D956" t="s">
        <v>5294</v>
      </c>
      <c r="F956">
        <v>1</v>
      </c>
      <c r="G956">
        <v>1</v>
      </c>
      <c r="H956">
        <v>12</v>
      </c>
      <c r="I956" t="s">
        <v>73</v>
      </c>
      <c r="J956" t="s">
        <v>5295</v>
      </c>
      <c r="K956">
        <v>2</v>
      </c>
      <c r="L956" s="1">
        <v>144870159915</v>
      </c>
      <c r="M956" t="s">
        <v>188</v>
      </c>
      <c r="N956" t="s">
        <v>188</v>
      </c>
      <c r="O956" t="s">
        <v>188</v>
      </c>
      <c r="P956" t="s">
        <v>188</v>
      </c>
      <c r="Q956" t="s">
        <v>5296</v>
      </c>
      <c r="R956" s="2">
        <v>1600000</v>
      </c>
      <c r="S956" s="2">
        <v>2500000</v>
      </c>
      <c r="T956" t="s">
        <v>5297</v>
      </c>
      <c r="U956" t="s">
        <v>188</v>
      </c>
    </row>
    <row r="957" spans="1:21" x14ac:dyDescent="0.25">
      <c r="A957" t="b">
        <v>0</v>
      </c>
      <c r="B957" t="s">
        <v>188</v>
      </c>
      <c r="C957" t="s">
        <v>5298</v>
      </c>
      <c r="D957" t="s">
        <v>3739</v>
      </c>
      <c r="F957">
        <v>1</v>
      </c>
      <c r="G957">
        <v>1</v>
      </c>
      <c r="H957">
        <v>2</v>
      </c>
      <c r="I957" t="s">
        <v>23</v>
      </c>
      <c r="J957" t="s">
        <v>5299</v>
      </c>
      <c r="K957">
        <v>2</v>
      </c>
      <c r="L957" s="1">
        <v>140275765781</v>
      </c>
      <c r="M957" t="s">
        <v>188</v>
      </c>
      <c r="N957" t="s">
        <v>188</v>
      </c>
      <c r="O957" t="s">
        <v>188</v>
      </c>
      <c r="P957" t="s">
        <v>188</v>
      </c>
      <c r="Q957" t="s">
        <v>3741</v>
      </c>
      <c r="R957" s="2">
        <v>16000000</v>
      </c>
      <c r="S957" s="2">
        <v>21000000</v>
      </c>
      <c r="T957" t="s">
        <v>5297</v>
      </c>
      <c r="U957" t="s">
        <v>188</v>
      </c>
    </row>
    <row r="958" spans="1:21" x14ac:dyDescent="0.25">
      <c r="A958" t="b">
        <v>0</v>
      </c>
      <c r="B958" t="s">
        <v>188</v>
      </c>
      <c r="C958" t="s">
        <v>5300</v>
      </c>
      <c r="D958" t="s">
        <v>5301</v>
      </c>
      <c r="F958">
        <v>1</v>
      </c>
      <c r="G958">
        <v>1</v>
      </c>
      <c r="H958">
        <v>5</v>
      </c>
      <c r="I958" t="s">
        <v>60</v>
      </c>
      <c r="J958" t="s">
        <v>5302</v>
      </c>
      <c r="K958">
        <v>3</v>
      </c>
      <c r="L958" s="1">
        <v>144382059242</v>
      </c>
      <c r="M958" t="s">
        <v>188</v>
      </c>
      <c r="N958" t="s">
        <v>188</v>
      </c>
      <c r="O958" t="s">
        <v>188</v>
      </c>
      <c r="P958" t="s">
        <v>188</v>
      </c>
      <c r="Q958" t="s">
        <v>5303</v>
      </c>
      <c r="R958" s="2">
        <v>8500000</v>
      </c>
      <c r="S958" s="2">
        <v>12000000</v>
      </c>
      <c r="T958" t="s">
        <v>5304</v>
      </c>
      <c r="U958" t="s">
        <v>188</v>
      </c>
    </row>
    <row r="959" spans="1:21" x14ac:dyDescent="0.25">
      <c r="A959" t="b">
        <v>0</v>
      </c>
      <c r="B959" t="s">
        <v>188</v>
      </c>
      <c r="C959" t="s">
        <v>5305</v>
      </c>
      <c r="D959" t="s">
        <v>5306</v>
      </c>
      <c r="F959">
        <v>1</v>
      </c>
      <c r="G959">
        <v>1</v>
      </c>
      <c r="H959">
        <v>2</v>
      </c>
      <c r="I959" t="s">
        <v>60</v>
      </c>
      <c r="J959" t="s">
        <v>5307</v>
      </c>
      <c r="K959">
        <v>5</v>
      </c>
      <c r="L959" s="1">
        <v>231030676044</v>
      </c>
      <c r="M959" t="s">
        <v>424</v>
      </c>
      <c r="N959" t="s">
        <v>188</v>
      </c>
      <c r="O959" t="s">
        <v>424</v>
      </c>
      <c r="P959" t="s">
        <v>188</v>
      </c>
      <c r="Q959" t="s">
        <v>2233</v>
      </c>
      <c r="S959" s="2">
        <v>6400000</v>
      </c>
      <c r="T959" t="s">
        <v>5308</v>
      </c>
      <c r="U959" t="s">
        <v>188</v>
      </c>
    </row>
    <row r="960" spans="1:21" x14ac:dyDescent="0.25">
      <c r="A960" t="b">
        <v>0</v>
      </c>
      <c r="B960" t="s">
        <v>188</v>
      </c>
      <c r="C960" t="s">
        <v>5309</v>
      </c>
      <c r="D960" t="s">
        <v>2476</v>
      </c>
      <c r="F960">
        <v>1</v>
      </c>
      <c r="G960">
        <v>1</v>
      </c>
      <c r="H960">
        <v>1</v>
      </c>
      <c r="I960" t="s">
        <v>23</v>
      </c>
      <c r="J960" t="s">
        <v>5310</v>
      </c>
      <c r="K960">
        <v>3</v>
      </c>
      <c r="L960" s="1">
        <v>179504763237</v>
      </c>
      <c r="M960" t="s">
        <v>188</v>
      </c>
      <c r="N960" t="s">
        <v>424</v>
      </c>
      <c r="O960" t="s">
        <v>188</v>
      </c>
      <c r="P960" t="s">
        <v>424</v>
      </c>
      <c r="Q960" t="s">
        <v>5311</v>
      </c>
      <c r="R960" s="2">
        <v>39000000</v>
      </c>
      <c r="T960" t="s">
        <v>4438</v>
      </c>
      <c r="U960" t="s">
        <v>188</v>
      </c>
    </row>
    <row r="961" spans="1:21" x14ac:dyDescent="0.25">
      <c r="A961" t="b">
        <v>0</v>
      </c>
      <c r="B961" t="s">
        <v>188</v>
      </c>
      <c r="C961" t="s">
        <v>5312</v>
      </c>
      <c r="D961" t="s">
        <v>5313</v>
      </c>
      <c r="F961">
        <v>2</v>
      </c>
      <c r="G961">
        <v>2</v>
      </c>
      <c r="H961">
        <v>3</v>
      </c>
      <c r="I961" t="s">
        <v>2054</v>
      </c>
      <c r="J961" t="s">
        <v>5314</v>
      </c>
      <c r="K961">
        <v>4</v>
      </c>
      <c r="L961" s="1">
        <v>189905859117</v>
      </c>
      <c r="M961" t="s">
        <v>188</v>
      </c>
      <c r="N961" t="s">
        <v>188</v>
      </c>
      <c r="O961" t="s">
        <v>188</v>
      </c>
      <c r="P961" t="s">
        <v>188</v>
      </c>
      <c r="Q961" t="s">
        <v>5315</v>
      </c>
      <c r="R961" s="2">
        <v>1800000</v>
      </c>
      <c r="S961" s="2">
        <v>2000000</v>
      </c>
      <c r="T961" t="s">
        <v>5316</v>
      </c>
      <c r="U961" t="s">
        <v>188</v>
      </c>
    </row>
    <row r="962" spans="1:21" x14ac:dyDescent="0.25">
      <c r="A962" t="b">
        <v>0</v>
      </c>
      <c r="B962" t="s">
        <v>188</v>
      </c>
      <c r="C962" t="s">
        <v>5317</v>
      </c>
      <c r="D962" t="s">
        <v>5318</v>
      </c>
      <c r="F962">
        <v>1</v>
      </c>
      <c r="G962">
        <v>1</v>
      </c>
      <c r="H962">
        <v>3</v>
      </c>
      <c r="I962" t="s">
        <v>60</v>
      </c>
      <c r="J962" t="s">
        <v>5319</v>
      </c>
      <c r="K962">
        <v>2</v>
      </c>
      <c r="L962" s="1">
        <v>127075178469</v>
      </c>
      <c r="M962" t="s">
        <v>188</v>
      </c>
      <c r="N962" t="s">
        <v>188</v>
      </c>
      <c r="O962" t="s">
        <v>188</v>
      </c>
      <c r="P962" t="s">
        <v>188</v>
      </c>
      <c r="Q962" t="s">
        <v>5320</v>
      </c>
      <c r="R962" s="2">
        <v>14000000</v>
      </c>
      <c r="S962" s="2">
        <v>20000000</v>
      </c>
      <c r="T962" t="s">
        <v>5321</v>
      </c>
      <c r="U962" t="s">
        <v>188</v>
      </c>
    </row>
    <row r="963" spans="1:21" x14ac:dyDescent="0.25">
      <c r="A963" t="b">
        <v>0</v>
      </c>
      <c r="B963" t="s">
        <v>188</v>
      </c>
      <c r="C963" t="s">
        <v>5171</v>
      </c>
      <c r="D963" t="s">
        <v>5322</v>
      </c>
      <c r="F963">
        <v>1</v>
      </c>
      <c r="G963">
        <v>1</v>
      </c>
      <c r="H963">
        <v>2</v>
      </c>
      <c r="I963" t="s">
        <v>23</v>
      </c>
      <c r="J963" t="s">
        <v>5173</v>
      </c>
      <c r="K963">
        <v>4</v>
      </c>
      <c r="L963" s="1">
        <v>162790538486</v>
      </c>
      <c r="M963" t="s">
        <v>188</v>
      </c>
      <c r="N963" t="s">
        <v>188</v>
      </c>
      <c r="O963" t="s">
        <v>188</v>
      </c>
      <c r="P963" t="s">
        <v>188</v>
      </c>
      <c r="Q963" t="s">
        <v>5323</v>
      </c>
      <c r="R963" s="2">
        <v>24000000</v>
      </c>
      <c r="S963" s="2">
        <v>33000000</v>
      </c>
      <c r="T963" t="s">
        <v>5324</v>
      </c>
      <c r="U963" t="s">
        <v>188</v>
      </c>
    </row>
    <row r="964" spans="1:21" x14ac:dyDescent="0.25">
      <c r="A964" t="b">
        <v>0</v>
      </c>
      <c r="B964" t="s">
        <v>188</v>
      </c>
      <c r="C964" t="s">
        <v>5325</v>
      </c>
      <c r="D964" t="s">
        <v>5326</v>
      </c>
      <c r="F964">
        <v>1</v>
      </c>
      <c r="G964">
        <v>1</v>
      </c>
      <c r="H964">
        <v>2</v>
      </c>
      <c r="I964" t="s">
        <v>86</v>
      </c>
      <c r="J964" t="s">
        <v>5327</v>
      </c>
      <c r="K964">
        <v>3</v>
      </c>
      <c r="L964" s="1">
        <v>292754727682</v>
      </c>
      <c r="M964" t="s">
        <v>424</v>
      </c>
      <c r="N964" t="s">
        <v>188</v>
      </c>
      <c r="O964" t="s">
        <v>424</v>
      </c>
      <c r="P964" t="s">
        <v>188</v>
      </c>
      <c r="Q964" t="s">
        <v>5328</v>
      </c>
      <c r="S964" s="2">
        <v>220000</v>
      </c>
      <c r="T964" t="s">
        <v>5329</v>
      </c>
      <c r="U964" t="s">
        <v>188</v>
      </c>
    </row>
    <row r="965" spans="1:21" x14ac:dyDescent="0.25">
      <c r="A965" t="b">
        <v>0</v>
      </c>
      <c r="B965" t="s">
        <v>188</v>
      </c>
      <c r="C965" t="s">
        <v>5330</v>
      </c>
      <c r="D965" t="s">
        <v>5331</v>
      </c>
      <c r="F965">
        <v>1</v>
      </c>
      <c r="G965">
        <v>2</v>
      </c>
      <c r="H965">
        <v>2</v>
      </c>
      <c r="I965" t="s">
        <v>63</v>
      </c>
      <c r="J965" t="s">
        <v>5332</v>
      </c>
      <c r="K965">
        <v>5</v>
      </c>
      <c r="L965" s="1">
        <v>3651984369</v>
      </c>
      <c r="M965" t="s">
        <v>424</v>
      </c>
      <c r="N965" t="s">
        <v>188</v>
      </c>
      <c r="O965" t="s">
        <v>424</v>
      </c>
      <c r="P965" t="s">
        <v>188</v>
      </c>
      <c r="Q965" t="s">
        <v>2233</v>
      </c>
      <c r="T965" t="s">
        <v>4450</v>
      </c>
      <c r="U965" t="s">
        <v>188</v>
      </c>
    </row>
    <row r="966" spans="1:21" x14ac:dyDescent="0.25">
      <c r="A966" t="b">
        <v>0</v>
      </c>
      <c r="B966" t="s">
        <v>188</v>
      </c>
      <c r="C966" t="s">
        <v>3987</v>
      </c>
      <c r="D966" t="s">
        <v>5333</v>
      </c>
      <c r="F966">
        <v>1</v>
      </c>
      <c r="G966">
        <v>1</v>
      </c>
      <c r="H966">
        <v>1</v>
      </c>
      <c r="I966" t="s">
        <v>23</v>
      </c>
      <c r="J966" t="s">
        <v>3988</v>
      </c>
      <c r="K966">
        <v>4</v>
      </c>
      <c r="L966" s="1">
        <v>237029150396</v>
      </c>
      <c r="M966" t="s">
        <v>424</v>
      </c>
      <c r="N966" t="s">
        <v>188</v>
      </c>
      <c r="O966" t="s">
        <v>424</v>
      </c>
      <c r="P966" t="s">
        <v>188</v>
      </c>
      <c r="Q966" t="s">
        <v>5334</v>
      </c>
      <c r="S966" s="2">
        <v>760000</v>
      </c>
      <c r="T966" t="s">
        <v>5335</v>
      </c>
      <c r="U966" t="s">
        <v>188</v>
      </c>
    </row>
    <row r="967" spans="1:21" x14ac:dyDescent="0.25">
      <c r="A967" t="b">
        <v>0</v>
      </c>
      <c r="B967" t="s">
        <v>188</v>
      </c>
      <c r="C967" t="s">
        <v>4023</v>
      </c>
      <c r="D967" t="s">
        <v>4825</v>
      </c>
      <c r="F967">
        <v>1</v>
      </c>
      <c r="G967">
        <v>1</v>
      </c>
      <c r="H967">
        <v>2</v>
      </c>
      <c r="I967" t="s">
        <v>44</v>
      </c>
      <c r="J967" t="s">
        <v>4024</v>
      </c>
      <c r="K967">
        <v>1</v>
      </c>
      <c r="L967" s="1">
        <v>266620370295</v>
      </c>
      <c r="M967" t="s">
        <v>188</v>
      </c>
      <c r="N967" t="s">
        <v>188</v>
      </c>
      <c r="O967" t="s">
        <v>188</v>
      </c>
      <c r="P967" t="s">
        <v>188</v>
      </c>
      <c r="Q967" t="s">
        <v>2117</v>
      </c>
      <c r="S967" s="2">
        <v>2300000</v>
      </c>
      <c r="T967" t="s">
        <v>5335</v>
      </c>
      <c r="U967" t="s">
        <v>188</v>
      </c>
    </row>
    <row r="968" spans="1:21" x14ac:dyDescent="0.25">
      <c r="A968" t="b">
        <v>0</v>
      </c>
      <c r="B968" t="s">
        <v>188</v>
      </c>
      <c r="C968" t="s">
        <v>5336</v>
      </c>
      <c r="D968" t="s">
        <v>2476</v>
      </c>
      <c r="F968">
        <v>1</v>
      </c>
      <c r="G968">
        <v>1</v>
      </c>
      <c r="H968">
        <v>1</v>
      </c>
      <c r="I968" t="s">
        <v>23</v>
      </c>
      <c r="J968" t="s">
        <v>5337</v>
      </c>
      <c r="K968">
        <v>5</v>
      </c>
      <c r="L968" s="1">
        <v>203717428959</v>
      </c>
      <c r="M968" t="s">
        <v>188</v>
      </c>
      <c r="N968" t="s">
        <v>424</v>
      </c>
      <c r="O968" t="s">
        <v>188</v>
      </c>
      <c r="P968" t="s">
        <v>424</v>
      </c>
      <c r="Q968" t="s">
        <v>5338</v>
      </c>
      <c r="R968" s="2">
        <v>1600000</v>
      </c>
      <c r="T968" t="s">
        <v>5339</v>
      </c>
      <c r="U968" t="s">
        <v>188</v>
      </c>
    </row>
    <row r="969" spans="1:21" x14ac:dyDescent="0.25">
      <c r="A969" t="b">
        <v>0</v>
      </c>
      <c r="B969" t="s">
        <v>188</v>
      </c>
      <c r="C969" t="s">
        <v>2415</v>
      </c>
      <c r="D969" t="s">
        <v>5340</v>
      </c>
      <c r="F969">
        <v>1</v>
      </c>
      <c r="G969">
        <v>2</v>
      </c>
      <c r="H969">
        <v>9</v>
      </c>
      <c r="I969" t="s">
        <v>63</v>
      </c>
      <c r="J969" t="s">
        <v>2418</v>
      </c>
      <c r="K969">
        <v>3</v>
      </c>
      <c r="L969" s="1">
        <v>304660954282</v>
      </c>
      <c r="M969" t="s">
        <v>424</v>
      </c>
      <c r="N969" t="s">
        <v>188</v>
      </c>
      <c r="O969" t="s">
        <v>424</v>
      </c>
      <c r="P969" t="s">
        <v>188</v>
      </c>
      <c r="Q969" t="s">
        <v>2233</v>
      </c>
      <c r="T969" t="s">
        <v>4456</v>
      </c>
      <c r="U969" t="s">
        <v>188</v>
      </c>
    </row>
    <row r="970" spans="1:21" x14ac:dyDescent="0.25">
      <c r="A970" t="b">
        <v>0</v>
      </c>
      <c r="B970" t="s">
        <v>188</v>
      </c>
      <c r="C970" t="s">
        <v>5341</v>
      </c>
      <c r="D970" t="s">
        <v>1964</v>
      </c>
      <c r="F970">
        <v>1</v>
      </c>
      <c r="G970">
        <v>1</v>
      </c>
      <c r="H970">
        <v>1</v>
      </c>
      <c r="I970" t="s">
        <v>813</v>
      </c>
      <c r="J970" t="s">
        <v>5342</v>
      </c>
      <c r="K970">
        <v>0</v>
      </c>
      <c r="L970" s="1">
        <v>193196100098</v>
      </c>
      <c r="M970" t="s">
        <v>188</v>
      </c>
      <c r="N970" t="s">
        <v>424</v>
      </c>
      <c r="O970" t="s">
        <v>188</v>
      </c>
      <c r="P970" t="s">
        <v>424</v>
      </c>
      <c r="T970" t="s">
        <v>814</v>
      </c>
      <c r="U970" t="s">
        <v>188</v>
      </c>
    </row>
    <row r="971" spans="1:21" x14ac:dyDescent="0.25">
      <c r="A971" t="b">
        <v>0</v>
      </c>
      <c r="B971" t="s">
        <v>188</v>
      </c>
      <c r="C971" t="s">
        <v>5343</v>
      </c>
      <c r="D971" t="s">
        <v>2081</v>
      </c>
      <c r="F971">
        <v>1</v>
      </c>
      <c r="G971">
        <v>1</v>
      </c>
      <c r="H971">
        <v>1</v>
      </c>
      <c r="I971" t="s">
        <v>815</v>
      </c>
      <c r="J971" t="s">
        <v>5344</v>
      </c>
      <c r="K971">
        <v>1</v>
      </c>
      <c r="L971" s="1">
        <v>145772440004</v>
      </c>
      <c r="M971" t="s">
        <v>188</v>
      </c>
      <c r="N971" t="s">
        <v>424</v>
      </c>
      <c r="O971" t="s">
        <v>188</v>
      </c>
      <c r="P971" t="s">
        <v>424</v>
      </c>
      <c r="Q971" t="s">
        <v>2083</v>
      </c>
      <c r="R971" s="2">
        <v>380000</v>
      </c>
      <c r="T971" t="s">
        <v>817</v>
      </c>
      <c r="U971" t="s">
        <v>188</v>
      </c>
    </row>
    <row r="972" spans="1:21" x14ac:dyDescent="0.25">
      <c r="A972" t="b">
        <v>0</v>
      </c>
      <c r="B972" t="s">
        <v>188</v>
      </c>
      <c r="C972" t="s">
        <v>3491</v>
      </c>
      <c r="D972" t="s">
        <v>5345</v>
      </c>
      <c r="F972">
        <v>1</v>
      </c>
      <c r="G972">
        <v>3</v>
      </c>
      <c r="H972">
        <v>5</v>
      </c>
      <c r="I972" t="s">
        <v>54</v>
      </c>
      <c r="J972" t="s">
        <v>3494</v>
      </c>
      <c r="K972">
        <v>5</v>
      </c>
      <c r="L972" s="1">
        <v>365198436906</v>
      </c>
      <c r="M972" t="s">
        <v>424</v>
      </c>
      <c r="N972" t="s">
        <v>188</v>
      </c>
      <c r="O972" t="s">
        <v>424</v>
      </c>
      <c r="P972" t="s">
        <v>188</v>
      </c>
      <c r="Q972" t="s">
        <v>2233</v>
      </c>
      <c r="T972" t="s">
        <v>5346</v>
      </c>
      <c r="U972" t="s">
        <v>188</v>
      </c>
    </row>
    <row r="973" spans="1:21" x14ac:dyDescent="0.25">
      <c r="A973" t="b">
        <v>0</v>
      </c>
      <c r="B973" t="s">
        <v>188</v>
      </c>
      <c r="C973" t="s">
        <v>5347</v>
      </c>
      <c r="D973" t="s">
        <v>5348</v>
      </c>
      <c r="F973">
        <v>1</v>
      </c>
      <c r="G973">
        <v>1</v>
      </c>
      <c r="H973">
        <v>1</v>
      </c>
      <c r="I973" t="s">
        <v>818</v>
      </c>
      <c r="J973" t="s">
        <v>5349</v>
      </c>
      <c r="K973">
        <v>2</v>
      </c>
      <c r="L973" s="1">
        <v>127064262785</v>
      </c>
      <c r="M973" t="s">
        <v>188</v>
      </c>
      <c r="N973" t="s">
        <v>424</v>
      </c>
      <c r="O973" t="s">
        <v>188</v>
      </c>
      <c r="P973" t="s">
        <v>424</v>
      </c>
      <c r="Q973" t="s">
        <v>5350</v>
      </c>
      <c r="R973" s="2">
        <v>11000000</v>
      </c>
      <c r="T973" t="s">
        <v>820</v>
      </c>
      <c r="U973" t="s">
        <v>188</v>
      </c>
    </row>
    <row r="974" spans="1:21" x14ac:dyDescent="0.25">
      <c r="A974" t="b">
        <v>0</v>
      </c>
      <c r="B974" t="s">
        <v>188</v>
      </c>
      <c r="C974" t="s">
        <v>5351</v>
      </c>
      <c r="D974" t="s">
        <v>2837</v>
      </c>
      <c r="F974">
        <v>1</v>
      </c>
      <c r="G974">
        <v>1</v>
      </c>
      <c r="H974">
        <v>2</v>
      </c>
      <c r="I974" t="s">
        <v>161</v>
      </c>
      <c r="J974" t="s">
        <v>5352</v>
      </c>
      <c r="K974">
        <v>1</v>
      </c>
      <c r="L974" s="1">
        <v>121666844843</v>
      </c>
      <c r="M974" t="s">
        <v>188</v>
      </c>
      <c r="N974" t="s">
        <v>188</v>
      </c>
      <c r="O974" t="s">
        <v>188</v>
      </c>
      <c r="P974" t="s">
        <v>188</v>
      </c>
      <c r="Q974" t="s">
        <v>2389</v>
      </c>
      <c r="R974" s="2">
        <v>4600000</v>
      </c>
      <c r="S974" s="2">
        <v>5500000</v>
      </c>
      <c r="T974" t="s">
        <v>5353</v>
      </c>
      <c r="U974" t="s">
        <v>188</v>
      </c>
    </row>
    <row r="975" spans="1:21" x14ac:dyDescent="0.25">
      <c r="A975" t="b">
        <v>0</v>
      </c>
      <c r="B975" t="s">
        <v>188</v>
      </c>
      <c r="C975" t="s">
        <v>5354</v>
      </c>
      <c r="D975" t="s">
        <v>1964</v>
      </c>
      <c r="F975">
        <v>1</v>
      </c>
      <c r="G975">
        <v>1</v>
      </c>
      <c r="H975">
        <v>2</v>
      </c>
      <c r="I975" t="s">
        <v>278</v>
      </c>
      <c r="J975" t="s">
        <v>5355</v>
      </c>
      <c r="K975">
        <v>0</v>
      </c>
      <c r="L975" s="1">
        <v>140471176939</v>
      </c>
      <c r="M975" t="s">
        <v>188</v>
      </c>
      <c r="N975" t="s">
        <v>188</v>
      </c>
      <c r="O975" t="s">
        <v>188</v>
      </c>
      <c r="P975" t="s">
        <v>188</v>
      </c>
      <c r="R975" s="2">
        <v>11000000</v>
      </c>
      <c r="S975" s="2">
        <v>11000000</v>
      </c>
      <c r="T975" t="s">
        <v>5356</v>
      </c>
      <c r="U975" t="s">
        <v>188</v>
      </c>
    </row>
    <row r="976" spans="1:21" x14ac:dyDescent="0.25">
      <c r="A976" t="b">
        <v>0</v>
      </c>
      <c r="B976" t="s">
        <v>188</v>
      </c>
      <c r="C976" t="s">
        <v>5357</v>
      </c>
      <c r="D976" t="s">
        <v>2115</v>
      </c>
      <c r="F976">
        <v>1</v>
      </c>
      <c r="G976">
        <v>1</v>
      </c>
      <c r="H976">
        <v>2</v>
      </c>
      <c r="I976" t="s">
        <v>667</v>
      </c>
      <c r="J976" t="s">
        <v>5358</v>
      </c>
      <c r="K976">
        <v>1</v>
      </c>
      <c r="L976" s="1">
        <v>163784345252</v>
      </c>
      <c r="M976" t="s">
        <v>188</v>
      </c>
      <c r="N976" t="s">
        <v>188</v>
      </c>
      <c r="O976" t="s">
        <v>188</v>
      </c>
      <c r="P976" t="s">
        <v>188</v>
      </c>
      <c r="Q976" t="s">
        <v>2117</v>
      </c>
      <c r="T976" t="s">
        <v>5359</v>
      </c>
      <c r="U976" t="s">
        <v>188</v>
      </c>
    </row>
    <row r="977" spans="1:21" x14ac:dyDescent="0.25">
      <c r="A977" t="b">
        <v>0</v>
      </c>
      <c r="B977" t="s">
        <v>188</v>
      </c>
      <c r="C977" t="s">
        <v>5360</v>
      </c>
      <c r="D977" t="s">
        <v>2487</v>
      </c>
      <c r="F977">
        <v>1</v>
      </c>
      <c r="G977">
        <v>1</v>
      </c>
      <c r="H977">
        <v>1</v>
      </c>
      <c r="I977" t="s">
        <v>216</v>
      </c>
      <c r="J977" t="s">
        <v>5361</v>
      </c>
      <c r="K977">
        <v>2</v>
      </c>
      <c r="L977" s="1">
        <v>144971210432</v>
      </c>
      <c r="M977" t="s">
        <v>188</v>
      </c>
      <c r="N977" t="s">
        <v>424</v>
      </c>
      <c r="O977" t="s">
        <v>188</v>
      </c>
      <c r="P977" t="s">
        <v>424</v>
      </c>
      <c r="Q977" t="s">
        <v>2489</v>
      </c>
      <c r="R977" s="2">
        <v>870000</v>
      </c>
      <c r="T977" t="s">
        <v>5362</v>
      </c>
      <c r="U977" t="s">
        <v>188</v>
      </c>
    </row>
    <row r="978" spans="1:21" x14ac:dyDescent="0.25">
      <c r="A978" t="b">
        <v>0</v>
      </c>
      <c r="B978" t="s">
        <v>188</v>
      </c>
      <c r="C978" t="s">
        <v>5363</v>
      </c>
      <c r="D978" t="s">
        <v>5364</v>
      </c>
      <c r="F978">
        <v>1</v>
      </c>
      <c r="G978">
        <v>1</v>
      </c>
      <c r="H978">
        <v>2</v>
      </c>
      <c r="I978" t="s">
        <v>86</v>
      </c>
      <c r="J978" t="s">
        <v>5365</v>
      </c>
      <c r="K978">
        <v>2</v>
      </c>
      <c r="L978" s="1">
        <v>26803576853</v>
      </c>
      <c r="M978" t="s">
        <v>424</v>
      </c>
      <c r="N978" t="s">
        <v>188</v>
      </c>
      <c r="O978" t="s">
        <v>424</v>
      </c>
      <c r="P978" t="s">
        <v>188</v>
      </c>
      <c r="Q978" t="s">
        <v>5366</v>
      </c>
      <c r="S978" s="2">
        <v>290000</v>
      </c>
      <c r="T978" t="s">
        <v>5367</v>
      </c>
      <c r="U978" t="s">
        <v>188</v>
      </c>
    </row>
    <row r="979" spans="1:21" x14ac:dyDescent="0.25">
      <c r="A979" t="b">
        <v>0</v>
      </c>
      <c r="B979" t="s">
        <v>188</v>
      </c>
      <c r="C979" t="s">
        <v>5368</v>
      </c>
      <c r="D979" t="s">
        <v>2566</v>
      </c>
      <c r="F979">
        <v>1</v>
      </c>
      <c r="G979">
        <v>1</v>
      </c>
      <c r="H979">
        <v>2</v>
      </c>
      <c r="I979" t="s">
        <v>60</v>
      </c>
      <c r="J979" t="s">
        <v>5369</v>
      </c>
      <c r="K979">
        <v>2</v>
      </c>
      <c r="L979" s="1">
        <v>110368230794</v>
      </c>
      <c r="M979" t="s">
        <v>188</v>
      </c>
      <c r="N979" t="s">
        <v>188</v>
      </c>
      <c r="O979" t="s">
        <v>188</v>
      </c>
      <c r="P979" t="s">
        <v>188</v>
      </c>
      <c r="Q979" t="s">
        <v>2568</v>
      </c>
      <c r="R979" s="2">
        <v>7800000</v>
      </c>
      <c r="S979" s="2">
        <v>6600000</v>
      </c>
      <c r="T979" t="s">
        <v>5370</v>
      </c>
      <c r="U979" t="s">
        <v>188</v>
      </c>
    </row>
    <row r="980" spans="1:21" x14ac:dyDescent="0.25">
      <c r="A980" t="b">
        <v>0</v>
      </c>
      <c r="B980" t="s">
        <v>188</v>
      </c>
      <c r="C980" t="s">
        <v>5371</v>
      </c>
      <c r="D980" t="s">
        <v>2615</v>
      </c>
      <c r="F980">
        <v>1</v>
      </c>
      <c r="G980">
        <v>1</v>
      </c>
      <c r="H980">
        <v>1</v>
      </c>
      <c r="I980" t="s">
        <v>160</v>
      </c>
      <c r="J980" t="s">
        <v>5372</v>
      </c>
      <c r="K980">
        <v>1</v>
      </c>
      <c r="L980" s="1">
        <v>116364189934</v>
      </c>
      <c r="M980" t="s">
        <v>188</v>
      </c>
      <c r="N980" t="s">
        <v>424</v>
      </c>
      <c r="O980" t="s">
        <v>188</v>
      </c>
      <c r="P980" t="s">
        <v>424</v>
      </c>
      <c r="Q980" t="s">
        <v>2617</v>
      </c>
      <c r="R980" s="2">
        <v>21000000</v>
      </c>
      <c r="T980" t="s">
        <v>5373</v>
      </c>
      <c r="U980" t="s">
        <v>188</v>
      </c>
    </row>
    <row r="981" spans="1:21" x14ac:dyDescent="0.25">
      <c r="A981" t="b">
        <v>0</v>
      </c>
      <c r="B981" t="s">
        <v>188</v>
      </c>
      <c r="C981" t="s">
        <v>5374</v>
      </c>
      <c r="D981" t="s">
        <v>2155</v>
      </c>
      <c r="F981">
        <v>1</v>
      </c>
      <c r="G981">
        <v>1</v>
      </c>
      <c r="H981">
        <v>1</v>
      </c>
      <c r="I981" t="s">
        <v>679</v>
      </c>
      <c r="J981" t="s">
        <v>5375</v>
      </c>
      <c r="K981">
        <v>1</v>
      </c>
      <c r="L981" s="1">
        <v>120464329631</v>
      </c>
      <c r="M981" t="s">
        <v>188</v>
      </c>
      <c r="N981" t="s">
        <v>424</v>
      </c>
      <c r="O981" t="s">
        <v>188</v>
      </c>
      <c r="P981" t="s">
        <v>424</v>
      </c>
      <c r="Q981" t="s">
        <v>2157</v>
      </c>
      <c r="T981" t="s">
        <v>5376</v>
      </c>
      <c r="U981" t="s">
        <v>188</v>
      </c>
    </row>
    <row r="982" spans="1:21" x14ac:dyDescent="0.25">
      <c r="A982" t="b">
        <v>0</v>
      </c>
      <c r="B982" t="s">
        <v>188</v>
      </c>
      <c r="C982" t="s">
        <v>4580</v>
      </c>
      <c r="D982" t="s">
        <v>5377</v>
      </c>
      <c r="E982" t="s">
        <v>5378</v>
      </c>
      <c r="F982">
        <v>1</v>
      </c>
      <c r="G982">
        <v>1</v>
      </c>
      <c r="H982">
        <v>2</v>
      </c>
      <c r="I982" t="s">
        <v>177</v>
      </c>
      <c r="J982" t="s">
        <v>4583</v>
      </c>
      <c r="K982">
        <v>3</v>
      </c>
      <c r="L982" s="1">
        <v>145581656971</v>
      </c>
      <c r="M982" t="s">
        <v>188</v>
      </c>
      <c r="N982" t="s">
        <v>188</v>
      </c>
      <c r="O982" t="s">
        <v>188</v>
      </c>
      <c r="P982" t="s">
        <v>188</v>
      </c>
      <c r="Q982" t="s">
        <v>5379</v>
      </c>
      <c r="R982" s="2">
        <v>7300000</v>
      </c>
      <c r="S982" s="2">
        <v>9900000</v>
      </c>
      <c r="T982" t="s">
        <v>5380</v>
      </c>
      <c r="U982" t="s">
        <v>188</v>
      </c>
    </row>
    <row r="983" spans="1:21" x14ac:dyDescent="0.25">
      <c r="A983" t="b">
        <v>0</v>
      </c>
      <c r="B983" t="s">
        <v>188</v>
      </c>
      <c r="C983" t="s">
        <v>5381</v>
      </c>
      <c r="D983" t="s">
        <v>2081</v>
      </c>
      <c r="F983">
        <v>1</v>
      </c>
      <c r="G983">
        <v>1</v>
      </c>
      <c r="H983">
        <v>1</v>
      </c>
      <c r="I983" t="s">
        <v>308</v>
      </c>
      <c r="J983" t="s">
        <v>5382</v>
      </c>
      <c r="K983">
        <v>1</v>
      </c>
      <c r="L983" s="1">
        <v>160681835989</v>
      </c>
      <c r="M983" t="s">
        <v>188</v>
      </c>
      <c r="N983" t="s">
        <v>424</v>
      </c>
      <c r="O983" t="s">
        <v>188</v>
      </c>
      <c r="P983" t="s">
        <v>424</v>
      </c>
      <c r="Q983" t="s">
        <v>2083</v>
      </c>
      <c r="R983" s="2">
        <v>360000</v>
      </c>
      <c r="T983" t="s">
        <v>4585</v>
      </c>
      <c r="U983" t="s">
        <v>188</v>
      </c>
    </row>
    <row r="984" spans="1:21" x14ac:dyDescent="0.25">
      <c r="A984" t="b">
        <v>0</v>
      </c>
      <c r="B984" t="s">
        <v>188</v>
      </c>
      <c r="C984" t="s">
        <v>5383</v>
      </c>
      <c r="D984" t="s">
        <v>2837</v>
      </c>
      <c r="F984">
        <v>1</v>
      </c>
      <c r="G984">
        <v>1</v>
      </c>
      <c r="H984">
        <v>1</v>
      </c>
      <c r="I984" t="s">
        <v>163</v>
      </c>
      <c r="J984" t="s">
        <v>5384</v>
      </c>
      <c r="K984">
        <v>2</v>
      </c>
      <c r="L984" s="1">
        <v>184793584914</v>
      </c>
      <c r="M984" t="s">
        <v>188</v>
      </c>
      <c r="N984" t="s">
        <v>424</v>
      </c>
      <c r="O984" t="s">
        <v>188</v>
      </c>
      <c r="P984" t="s">
        <v>424</v>
      </c>
      <c r="Q984" t="s">
        <v>2389</v>
      </c>
      <c r="R984" s="2">
        <v>2800000</v>
      </c>
      <c r="T984" t="s">
        <v>5385</v>
      </c>
      <c r="U984" t="s">
        <v>188</v>
      </c>
    </row>
    <row r="985" spans="1:21" x14ac:dyDescent="0.25">
      <c r="A985" t="b">
        <v>0</v>
      </c>
      <c r="B985" t="s">
        <v>188</v>
      </c>
      <c r="C985" t="s">
        <v>3685</v>
      </c>
      <c r="D985" t="s">
        <v>5386</v>
      </c>
      <c r="F985">
        <v>1</v>
      </c>
      <c r="G985">
        <v>1</v>
      </c>
      <c r="H985">
        <v>13</v>
      </c>
      <c r="I985" t="s">
        <v>238</v>
      </c>
      <c r="J985" t="s">
        <v>3688</v>
      </c>
      <c r="K985">
        <v>4</v>
      </c>
      <c r="L985" s="1">
        <v>154587475317</v>
      </c>
      <c r="M985" t="s">
        <v>188</v>
      </c>
      <c r="N985" t="s">
        <v>188</v>
      </c>
      <c r="O985" t="s">
        <v>188</v>
      </c>
      <c r="P985" t="s">
        <v>188</v>
      </c>
      <c r="Q985" t="s">
        <v>5387</v>
      </c>
      <c r="R985" s="2">
        <v>21000000</v>
      </c>
      <c r="S985" s="2">
        <v>26000000</v>
      </c>
      <c r="T985" t="s">
        <v>5388</v>
      </c>
      <c r="U985" t="s">
        <v>188</v>
      </c>
    </row>
    <row r="986" spans="1:21" x14ac:dyDescent="0.25">
      <c r="A986" t="b">
        <v>0</v>
      </c>
      <c r="B986" t="s">
        <v>188</v>
      </c>
      <c r="C986" t="s">
        <v>5389</v>
      </c>
      <c r="D986" t="s">
        <v>2155</v>
      </c>
      <c r="F986">
        <v>1</v>
      </c>
      <c r="G986">
        <v>1</v>
      </c>
      <c r="H986">
        <v>2</v>
      </c>
      <c r="I986" t="s">
        <v>279</v>
      </c>
      <c r="J986" t="s">
        <v>5390</v>
      </c>
      <c r="K986">
        <v>1</v>
      </c>
      <c r="L986" s="1">
        <v>124265894637</v>
      </c>
      <c r="M986" t="s">
        <v>188</v>
      </c>
      <c r="N986" t="s">
        <v>188</v>
      </c>
      <c r="O986" t="s">
        <v>188</v>
      </c>
      <c r="P986" t="s">
        <v>188</v>
      </c>
      <c r="Q986" t="s">
        <v>2157</v>
      </c>
      <c r="R986" s="2">
        <v>2600000</v>
      </c>
      <c r="S986" s="2">
        <v>4300000</v>
      </c>
      <c r="T986" t="s">
        <v>5391</v>
      </c>
      <c r="U986" t="s">
        <v>188</v>
      </c>
    </row>
    <row r="987" spans="1:21" x14ac:dyDescent="0.25">
      <c r="A987" t="b">
        <v>0</v>
      </c>
      <c r="B987" t="s">
        <v>188</v>
      </c>
      <c r="C987" t="s">
        <v>5392</v>
      </c>
      <c r="D987" t="s">
        <v>5393</v>
      </c>
      <c r="F987">
        <v>1</v>
      </c>
      <c r="G987">
        <v>1</v>
      </c>
      <c r="H987">
        <v>1</v>
      </c>
      <c r="I987" t="s">
        <v>73</v>
      </c>
      <c r="J987" t="s">
        <v>5394</v>
      </c>
      <c r="K987">
        <v>5</v>
      </c>
      <c r="L987" s="1">
        <v>248530452819</v>
      </c>
      <c r="M987" t="s">
        <v>424</v>
      </c>
      <c r="N987" t="s">
        <v>188</v>
      </c>
      <c r="O987" t="s">
        <v>424</v>
      </c>
      <c r="P987" t="s">
        <v>188</v>
      </c>
      <c r="Q987" t="s">
        <v>5395</v>
      </c>
      <c r="S987" s="2">
        <v>220000</v>
      </c>
      <c r="T987" t="s">
        <v>5396</v>
      </c>
      <c r="U987" t="s">
        <v>188</v>
      </c>
    </row>
    <row r="988" spans="1:21" x14ac:dyDescent="0.25">
      <c r="A988" t="b">
        <v>0</v>
      </c>
      <c r="B988" t="s">
        <v>188</v>
      </c>
      <c r="C988" t="s">
        <v>5397</v>
      </c>
      <c r="D988" t="s">
        <v>5398</v>
      </c>
      <c r="F988">
        <v>1</v>
      </c>
      <c r="G988">
        <v>1</v>
      </c>
      <c r="H988">
        <v>2</v>
      </c>
      <c r="I988" t="s">
        <v>23</v>
      </c>
      <c r="J988" t="s">
        <v>5399</v>
      </c>
      <c r="K988">
        <v>3</v>
      </c>
      <c r="L988" s="1">
        <v>125574088594</v>
      </c>
      <c r="M988" t="s">
        <v>188</v>
      </c>
      <c r="N988" t="s">
        <v>188</v>
      </c>
      <c r="O988" t="s">
        <v>188</v>
      </c>
      <c r="P988" t="s">
        <v>188</v>
      </c>
      <c r="Q988" t="s">
        <v>2363</v>
      </c>
      <c r="R988" s="2">
        <v>20000000</v>
      </c>
      <c r="S988" s="2">
        <v>64000000</v>
      </c>
      <c r="T988" t="s">
        <v>222</v>
      </c>
      <c r="U988" t="s">
        <v>188</v>
      </c>
    </row>
    <row r="989" spans="1:21" x14ac:dyDescent="0.25">
      <c r="A989" t="b">
        <v>0</v>
      </c>
      <c r="B989" t="s">
        <v>188</v>
      </c>
      <c r="C989" t="s">
        <v>2565</v>
      </c>
      <c r="D989" t="s">
        <v>2476</v>
      </c>
      <c r="F989">
        <v>1</v>
      </c>
      <c r="G989">
        <v>1</v>
      </c>
      <c r="H989">
        <v>3</v>
      </c>
      <c r="I989" t="s">
        <v>77</v>
      </c>
      <c r="J989" t="s">
        <v>2567</v>
      </c>
      <c r="K989">
        <v>3</v>
      </c>
      <c r="L989" s="1">
        <v>160581187808</v>
      </c>
      <c r="M989" t="s">
        <v>188</v>
      </c>
      <c r="N989" t="s">
        <v>424</v>
      </c>
      <c r="O989" t="s">
        <v>188</v>
      </c>
      <c r="P989" t="s">
        <v>424</v>
      </c>
      <c r="Q989" t="s">
        <v>5400</v>
      </c>
      <c r="R989" s="2">
        <v>26000000</v>
      </c>
      <c r="T989" t="s">
        <v>5401</v>
      </c>
      <c r="U989" t="s">
        <v>188</v>
      </c>
    </row>
    <row r="990" spans="1:21" x14ac:dyDescent="0.25">
      <c r="A990" t="b">
        <v>0</v>
      </c>
      <c r="B990" t="s">
        <v>188</v>
      </c>
      <c r="C990" t="s">
        <v>5402</v>
      </c>
      <c r="D990" t="s">
        <v>1964</v>
      </c>
      <c r="F990">
        <v>1</v>
      </c>
      <c r="G990">
        <v>1</v>
      </c>
      <c r="H990">
        <v>2</v>
      </c>
      <c r="I990" t="s">
        <v>535</v>
      </c>
      <c r="J990" t="s">
        <v>5403</v>
      </c>
      <c r="K990">
        <v>1</v>
      </c>
      <c r="L990" s="1">
        <v>135271819227</v>
      </c>
      <c r="M990" t="s">
        <v>188</v>
      </c>
      <c r="N990" t="s">
        <v>188</v>
      </c>
      <c r="O990" t="s">
        <v>188</v>
      </c>
      <c r="P990" t="s">
        <v>188</v>
      </c>
      <c r="R990" s="2">
        <v>1700000</v>
      </c>
      <c r="S990" s="2">
        <v>1300000</v>
      </c>
      <c r="T990" t="s">
        <v>4634</v>
      </c>
      <c r="U990" t="s">
        <v>188</v>
      </c>
    </row>
    <row r="991" spans="1:21" x14ac:dyDescent="0.25">
      <c r="A991" t="b">
        <v>0</v>
      </c>
      <c r="B991" t="s">
        <v>188</v>
      </c>
      <c r="C991" t="s">
        <v>5404</v>
      </c>
      <c r="D991" t="s">
        <v>5405</v>
      </c>
      <c r="F991">
        <v>1</v>
      </c>
      <c r="G991">
        <v>1</v>
      </c>
      <c r="H991">
        <v>1</v>
      </c>
      <c r="I991" t="s">
        <v>86</v>
      </c>
      <c r="J991" t="s">
        <v>5406</v>
      </c>
      <c r="K991">
        <v>5</v>
      </c>
      <c r="L991" s="1">
        <v>3651995602</v>
      </c>
      <c r="M991" t="s">
        <v>424</v>
      </c>
      <c r="N991" t="s">
        <v>188</v>
      </c>
      <c r="O991" t="s">
        <v>424</v>
      </c>
      <c r="P991" t="s">
        <v>188</v>
      </c>
      <c r="T991" t="s">
        <v>5407</v>
      </c>
      <c r="U991" t="s">
        <v>188</v>
      </c>
    </row>
    <row r="992" spans="1:21" x14ac:dyDescent="0.25">
      <c r="A992" t="b">
        <v>0</v>
      </c>
      <c r="B992" t="s">
        <v>188</v>
      </c>
      <c r="C992" t="s">
        <v>5408</v>
      </c>
      <c r="D992" t="s">
        <v>1964</v>
      </c>
      <c r="F992">
        <v>1</v>
      </c>
      <c r="G992">
        <v>1</v>
      </c>
      <c r="H992">
        <v>1</v>
      </c>
      <c r="I992" t="s">
        <v>118</v>
      </c>
      <c r="J992" t="s">
        <v>5409</v>
      </c>
      <c r="K992">
        <v>0</v>
      </c>
      <c r="L992" s="1">
        <v>144379543946</v>
      </c>
      <c r="M992" t="s">
        <v>188</v>
      </c>
      <c r="N992" t="s">
        <v>424</v>
      </c>
      <c r="O992" t="s">
        <v>188</v>
      </c>
      <c r="P992" t="s">
        <v>424</v>
      </c>
      <c r="R992" s="2">
        <v>1500000</v>
      </c>
      <c r="T992" t="s">
        <v>848</v>
      </c>
      <c r="U992" t="s">
        <v>188</v>
      </c>
    </row>
    <row r="993" spans="1:21" x14ac:dyDescent="0.25">
      <c r="A993" t="b">
        <v>0</v>
      </c>
      <c r="B993" t="s">
        <v>188</v>
      </c>
      <c r="C993" t="s">
        <v>5410</v>
      </c>
      <c r="D993" t="s">
        <v>5411</v>
      </c>
      <c r="F993">
        <v>9</v>
      </c>
      <c r="G993">
        <v>13</v>
      </c>
      <c r="H993">
        <v>2</v>
      </c>
      <c r="I993" t="s">
        <v>3479</v>
      </c>
      <c r="J993" t="s">
        <v>5412</v>
      </c>
      <c r="K993">
        <v>3</v>
      </c>
      <c r="L993" s="1">
        <v>165693193367</v>
      </c>
      <c r="M993" t="s">
        <v>188</v>
      </c>
      <c r="N993" t="s">
        <v>188</v>
      </c>
      <c r="O993" t="s">
        <v>188</v>
      </c>
      <c r="P993" t="s">
        <v>188</v>
      </c>
      <c r="Q993" t="s">
        <v>5413</v>
      </c>
      <c r="R993" s="2">
        <v>670000</v>
      </c>
      <c r="S993" s="2">
        <v>940000</v>
      </c>
      <c r="T993" t="s">
        <v>5414</v>
      </c>
      <c r="U993" t="s">
        <v>188</v>
      </c>
    </row>
    <row r="994" spans="1:21" x14ac:dyDescent="0.25">
      <c r="A994" t="b">
        <v>0</v>
      </c>
      <c r="B994" t="s">
        <v>188</v>
      </c>
      <c r="C994" t="s">
        <v>5415</v>
      </c>
      <c r="D994" t="s">
        <v>5416</v>
      </c>
      <c r="F994">
        <v>1</v>
      </c>
      <c r="G994">
        <v>1</v>
      </c>
      <c r="H994">
        <v>1</v>
      </c>
      <c r="I994" t="s">
        <v>58</v>
      </c>
      <c r="J994" t="s">
        <v>5417</v>
      </c>
      <c r="K994">
        <v>2</v>
      </c>
      <c r="L994" s="1">
        <v>259632697573</v>
      </c>
      <c r="M994" t="s">
        <v>188</v>
      </c>
      <c r="N994" t="s">
        <v>424</v>
      </c>
      <c r="O994" t="s">
        <v>188</v>
      </c>
      <c r="P994" t="s">
        <v>424</v>
      </c>
      <c r="Q994" t="s">
        <v>2233</v>
      </c>
      <c r="R994" s="2">
        <v>500000</v>
      </c>
      <c r="T994" t="s">
        <v>5418</v>
      </c>
      <c r="U994" t="s">
        <v>188</v>
      </c>
    </row>
    <row r="995" spans="1:21" x14ac:dyDescent="0.25">
      <c r="A995" t="b">
        <v>0</v>
      </c>
      <c r="B995" t="s">
        <v>188</v>
      </c>
      <c r="C995" t="s">
        <v>5419</v>
      </c>
      <c r="D995" t="s">
        <v>5420</v>
      </c>
      <c r="F995">
        <v>1</v>
      </c>
      <c r="G995">
        <v>1</v>
      </c>
      <c r="H995">
        <v>1</v>
      </c>
      <c r="I995" t="s">
        <v>23</v>
      </c>
      <c r="J995" t="s">
        <v>5421</v>
      </c>
      <c r="K995">
        <v>4</v>
      </c>
      <c r="L995" s="1">
        <v>233928569061</v>
      </c>
      <c r="M995" t="s">
        <v>424</v>
      </c>
      <c r="N995" t="s">
        <v>188</v>
      </c>
      <c r="O995" t="s">
        <v>424</v>
      </c>
      <c r="P995" t="s">
        <v>188</v>
      </c>
      <c r="Q995" t="s">
        <v>5422</v>
      </c>
      <c r="S995" s="2">
        <v>6500000</v>
      </c>
      <c r="T995" t="s">
        <v>4663</v>
      </c>
      <c r="U995" t="s">
        <v>188</v>
      </c>
    </row>
    <row r="996" spans="1:21" x14ac:dyDescent="0.25">
      <c r="A996" t="b">
        <v>0</v>
      </c>
      <c r="B996" t="s">
        <v>188</v>
      </c>
      <c r="C996" t="s">
        <v>2415</v>
      </c>
      <c r="D996" t="s">
        <v>5423</v>
      </c>
      <c r="F996">
        <v>1</v>
      </c>
      <c r="G996">
        <v>2</v>
      </c>
      <c r="H996">
        <v>1</v>
      </c>
      <c r="I996" t="s">
        <v>63</v>
      </c>
      <c r="J996" t="s">
        <v>2418</v>
      </c>
      <c r="K996">
        <v>3</v>
      </c>
      <c r="L996" s="1">
        <v>299058332782</v>
      </c>
      <c r="M996" t="s">
        <v>188</v>
      </c>
      <c r="N996" t="s">
        <v>424</v>
      </c>
      <c r="O996" t="s">
        <v>188</v>
      </c>
      <c r="P996" t="s">
        <v>424</v>
      </c>
      <c r="Q996" t="s">
        <v>5424</v>
      </c>
      <c r="T996" t="s">
        <v>4663</v>
      </c>
      <c r="U996" t="s">
        <v>188</v>
      </c>
    </row>
    <row r="997" spans="1:21" x14ac:dyDescent="0.25">
      <c r="A997" t="b">
        <v>0</v>
      </c>
      <c r="B997" t="s">
        <v>188</v>
      </c>
      <c r="C997" t="s">
        <v>5325</v>
      </c>
      <c r="D997" t="s">
        <v>5425</v>
      </c>
      <c r="F997">
        <v>1</v>
      </c>
      <c r="G997">
        <v>1</v>
      </c>
      <c r="H997">
        <v>2</v>
      </c>
      <c r="I997" t="s">
        <v>86</v>
      </c>
      <c r="J997" t="s">
        <v>5327</v>
      </c>
      <c r="K997">
        <v>3</v>
      </c>
      <c r="L997" s="1">
        <v>299059456082</v>
      </c>
      <c r="M997" t="s">
        <v>188</v>
      </c>
      <c r="N997" t="s">
        <v>424</v>
      </c>
      <c r="O997" t="s">
        <v>188</v>
      </c>
      <c r="P997" t="s">
        <v>424</v>
      </c>
      <c r="Q997" t="s">
        <v>5426</v>
      </c>
      <c r="T997" t="s">
        <v>4663</v>
      </c>
      <c r="U997" t="s">
        <v>188</v>
      </c>
    </row>
    <row r="998" spans="1:21" x14ac:dyDescent="0.25">
      <c r="A998" t="b">
        <v>0</v>
      </c>
      <c r="B998" t="s">
        <v>188</v>
      </c>
      <c r="C998" t="s">
        <v>5427</v>
      </c>
      <c r="D998" t="s">
        <v>5428</v>
      </c>
      <c r="F998">
        <v>1</v>
      </c>
      <c r="G998">
        <v>1</v>
      </c>
      <c r="H998">
        <v>4</v>
      </c>
      <c r="I998" t="s">
        <v>23</v>
      </c>
      <c r="J998" t="s">
        <v>5429</v>
      </c>
      <c r="K998">
        <v>4</v>
      </c>
      <c r="L998" s="1">
        <v>197916881033</v>
      </c>
      <c r="M998" t="s">
        <v>188</v>
      </c>
      <c r="N998" t="s">
        <v>188</v>
      </c>
      <c r="O998" t="s">
        <v>188</v>
      </c>
      <c r="P998" t="s">
        <v>188</v>
      </c>
      <c r="Q998" t="s">
        <v>2233</v>
      </c>
      <c r="S998" s="2">
        <v>5000000</v>
      </c>
      <c r="T998" t="s">
        <v>5430</v>
      </c>
      <c r="U998" t="s">
        <v>188</v>
      </c>
    </row>
    <row r="999" spans="1:21" x14ac:dyDescent="0.25">
      <c r="A999" t="b">
        <v>0</v>
      </c>
      <c r="B999" t="s">
        <v>188</v>
      </c>
      <c r="C999" t="s">
        <v>5431</v>
      </c>
      <c r="D999" t="s">
        <v>2804</v>
      </c>
      <c r="F999">
        <v>1</v>
      </c>
      <c r="G999">
        <v>1</v>
      </c>
      <c r="H999">
        <v>1</v>
      </c>
      <c r="I999" t="s">
        <v>598</v>
      </c>
      <c r="J999" t="s">
        <v>5432</v>
      </c>
      <c r="K999">
        <v>0</v>
      </c>
      <c r="L999" s="1">
        <v>249929904781</v>
      </c>
      <c r="M999" t="s">
        <v>424</v>
      </c>
      <c r="N999" t="s">
        <v>188</v>
      </c>
      <c r="O999" t="s">
        <v>424</v>
      </c>
      <c r="P999" t="s">
        <v>188</v>
      </c>
      <c r="Q999" t="s">
        <v>2583</v>
      </c>
      <c r="S999" s="2">
        <v>1800000</v>
      </c>
      <c r="T999" t="s">
        <v>5433</v>
      </c>
      <c r="U999" t="s">
        <v>188</v>
      </c>
    </row>
    <row r="1000" spans="1:21" x14ac:dyDescent="0.25">
      <c r="A1000" t="b">
        <v>0</v>
      </c>
      <c r="B1000" t="s">
        <v>188</v>
      </c>
      <c r="C1000" t="s">
        <v>3710</v>
      </c>
      <c r="D1000" t="s">
        <v>5434</v>
      </c>
      <c r="F1000">
        <v>1</v>
      </c>
      <c r="G1000">
        <v>1</v>
      </c>
      <c r="H1000">
        <v>1</v>
      </c>
      <c r="I1000" t="s">
        <v>23</v>
      </c>
      <c r="J1000" t="s">
        <v>3712</v>
      </c>
      <c r="K1000">
        <v>3</v>
      </c>
      <c r="L1000" s="1">
        <v>162893701907</v>
      </c>
      <c r="M1000" t="s">
        <v>188</v>
      </c>
      <c r="N1000" t="s">
        <v>424</v>
      </c>
      <c r="O1000" t="s">
        <v>188</v>
      </c>
      <c r="P1000" t="s">
        <v>424</v>
      </c>
      <c r="Q1000" t="s">
        <v>5435</v>
      </c>
      <c r="R1000" s="2">
        <v>520000</v>
      </c>
      <c r="T1000" t="s">
        <v>4692</v>
      </c>
      <c r="U1000" t="s">
        <v>188</v>
      </c>
    </row>
    <row r="1001" spans="1:21" x14ac:dyDescent="0.25">
      <c r="A1001" t="b">
        <v>0</v>
      </c>
      <c r="B1001" t="s">
        <v>188</v>
      </c>
      <c r="C1001" t="s">
        <v>3466</v>
      </c>
      <c r="D1001" t="s">
        <v>5436</v>
      </c>
      <c r="F1001">
        <v>1</v>
      </c>
      <c r="G1001">
        <v>2</v>
      </c>
      <c r="H1001">
        <v>4</v>
      </c>
      <c r="I1001" t="s">
        <v>51</v>
      </c>
      <c r="J1001" t="s">
        <v>3468</v>
      </c>
      <c r="K1001">
        <v>5</v>
      </c>
      <c r="L1001" s="1">
        <v>18370402556</v>
      </c>
      <c r="M1001" t="s">
        <v>188</v>
      </c>
      <c r="N1001" t="s">
        <v>188</v>
      </c>
      <c r="O1001" t="s">
        <v>188</v>
      </c>
      <c r="P1001" t="s">
        <v>188</v>
      </c>
      <c r="Q1001" t="s">
        <v>5437</v>
      </c>
      <c r="R1001" s="2">
        <v>8100000</v>
      </c>
      <c r="S1001" s="2">
        <v>10000000</v>
      </c>
      <c r="T1001" t="s">
        <v>5438</v>
      </c>
      <c r="U1001" t="s">
        <v>188</v>
      </c>
    </row>
    <row r="1002" spans="1:21" x14ac:dyDescent="0.25">
      <c r="A1002" t="b">
        <v>0</v>
      </c>
      <c r="B1002" t="s">
        <v>188</v>
      </c>
      <c r="C1002" t="s">
        <v>5439</v>
      </c>
      <c r="F1002">
        <v>1</v>
      </c>
      <c r="G1002">
        <v>1</v>
      </c>
      <c r="H1002">
        <v>2</v>
      </c>
      <c r="I1002" t="s">
        <v>282</v>
      </c>
      <c r="J1002" t="s">
        <v>5440</v>
      </c>
      <c r="K1002">
        <v>0</v>
      </c>
      <c r="L1002" s="1">
        <v>101359897143</v>
      </c>
      <c r="M1002" t="s">
        <v>188</v>
      </c>
      <c r="N1002" t="s">
        <v>188</v>
      </c>
      <c r="O1002" t="s">
        <v>188</v>
      </c>
      <c r="P1002" t="s">
        <v>188</v>
      </c>
      <c r="R1002" s="2">
        <v>1300000</v>
      </c>
      <c r="S1002" s="2">
        <v>2100000</v>
      </c>
      <c r="T1002" t="s">
        <v>4704</v>
      </c>
      <c r="U1002" t="s">
        <v>188</v>
      </c>
    </row>
    <row r="1003" spans="1:21" x14ac:dyDescent="0.25">
      <c r="A1003" t="b">
        <v>0</v>
      </c>
      <c r="B1003" t="s">
        <v>188</v>
      </c>
      <c r="C1003" t="s">
        <v>3043</v>
      </c>
      <c r="D1003" t="s">
        <v>5441</v>
      </c>
      <c r="F1003">
        <v>1</v>
      </c>
      <c r="G1003">
        <v>1</v>
      </c>
      <c r="H1003">
        <v>10</v>
      </c>
      <c r="I1003" t="s">
        <v>65</v>
      </c>
      <c r="J1003" t="s">
        <v>3046</v>
      </c>
      <c r="K1003">
        <v>3</v>
      </c>
      <c r="L1003" s="1">
        <v>230017686712</v>
      </c>
      <c r="M1003" t="s">
        <v>424</v>
      </c>
      <c r="N1003" t="s">
        <v>188</v>
      </c>
      <c r="O1003" t="s">
        <v>424</v>
      </c>
      <c r="P1003" t="s">
        <v>188</v>
      </c>
      <c r="Q1003" t="s">
        <v>5442</v>
      </c>
      <c r="S1003" s="2">
        <v>1600000</v>
      </c>
      <c r="T1003" t="s">
        <v>4704</v>
      </c>
      <c r="U1003" t="s">
        <v>188</v>
      </c>
    </row>
    <row r="1004" spans="1:21" x14ac:dyDescent="0.25">
      <c r="A1004" t="b">
        <v>0</v>
      </c>
      <c r="B1004" t="s">
        <v>188</v>
      </c>
      <c r="C1004" t="s">
        <v>3372</v>
      </c>
      <c r="D1004" t="s">
        <v>5340</v>
      </c>
      <c r="F1004">
        <v>1</v>
      </c>
      <c r="G1004">
        <v>1</v>
      </c>
      <c r="H1004">
        <v>10</v>
      </c>
      <c r="I1004" t="s">
        <v>58</v>
      </c>
      <c r="J1004" t="s">
        <v>3375</v>
      </c>
      <c r="K1004">
        <v>2</v>
      </c>
      <c r="L1004" s="1">
        <v>228120743901</v>
      </c>
      <c r="M1004" t="s">
        <v>188</v>
      </c>
      <c r="N1004" t="s">
        <v>188</v>
      </c>
      <c r="O1004" t="s">
        <v>188</v>
      </c>
      <c r="P1004" t="s">
        <v>188</v>
      </c>
      <c r="Q1004" t="s">
        <v>5443</v>
      </c>
      <c r="S1004" s="2">
        <v>1500000</v>
      </c>
      <c r="T1004" t="s">
        <v>858</v>
      </c>
      <c r="U1004" t="s">
        <v>188</v>
      </c>
    </row>
    <row r="1005" spans="1:21" x14ac:dyDescent="0.25">
      <c r="A1005" t="b">
        <v>0</v>
      </c>
      <c r="B1005" t="s">
        <v>188</v>
      </c>
      <c r="C1005" t="s">
        <v>5444</v>
      </c>
      <c r="D1005" t="s">
        <v>2081</v>
      </c>
      <c r="F1005">
        <v>1</v>
      </c>
      <c r="G1005">
        <v>1</v>
      </c>
      <c r="H1005">
        <v>1</v>
      </c>
      <c r="I1005" t="s">
        <v>856</v>
      </c>
      <c r="J1005" t="s">
        <v>5445</v>
      </c>
      <c r="K1005">
        <v>1</v>
      </c>
      <c r="L1005" s="1">
        <v>137272194047</v>
      </c>
      <c r="M1005" t="s">
        <v>188</v>
      </c>
      <c r="N1005" t="s">
        <v>424</v>
      </c>
      <c r="O1005" t="s">
        <v>188</v>
      </c>
      <c r="P1005" t="s">
        <v>424</v>
      </c>
      <c r="Q1005" t="s">
        <v>2083</v>
      </c>
      <c r="R1005" s="2">
        <v>1600000</v>
      </c>
      <c r="T1005" t="s">
        <v>858</v>
      </c>
      <c r="U1005" t="s">
        <v>188</v>
      </c>
    </row>
    <row r="1006" spans="1:21" x14ac:dyDescent="0.25">
      <c r="A1006" t="b">
        <v>0</v>
      </c>
      <c r="B1006" t="s">
        <v>188</v>
      </c>
      <c r="C1006" t="s">
        <v>5446</v>
      </c>
      <c r="D1006" t="s">
        <v>5447</v>
      </c>
      <c r="F1006">
        <v>1</v>
      </c>
      <c r="G1006">
        <v>2</v>
      </c>
      <c r="H1006">
        <v>2</v>
      </c>
      <c r="I1006" t="s">
        <v>54</v>
      </c>
      <c r="J1006" t="s">
        <v>5448</v>
      </c>
      <c r="K1006">
        <v>6</v>
      </c>
      <c r="L1006" s="1">
        <v>241128166759</v>
      </c>
      <c r="M1006" t="s">
        <v>424</v>
      </c>
      <c r="N1006" t="s">
        <v>188</v>
      </c>
      <c r="O1006" t="s">
        <v>424</v>
      </c>
      <c r="P1006" t="s">
        <v>188</v>
      </c>
      <c r="Q1006" t="s">
        <v>5449</v>
      </c>
      <c r="T1006" t="s">
        <v>5450</v>
      </c>
      <c r="U1006" t="s">
        <v>188</v>
      </c>
    </row>
    <row r="1007" spans="1:21" x14ac:dyDescent="0.25">
      <c r="A1007" t="b">
        <v>0</v>
      </c>
      <c r="B1007" t="s">
        <v>188</v>
      </c>
      <c r="C1007" t="s">
        <v>5451</v>
      </c>
      <c r="D1007" t="s">
        <v>2615</v>
      </c>
      <c r="F1007">
        <v>1</v>
      </c>
      <c r="G1007">
        <v>1</v>
      </c>
      <c r="H1007">
        <v>1</v>
      </c>
      <c r="I1007" t="s">
        <v>408</v>
      </c>
      <c r="J1007" t="s">
        <v>5452</v>
      </c>
      <c r="K1007">
        <v>1</v>
      </c>
      <c r="L1007" s="1">
        <v>109256840007</v>
      </c>
      <c r="M1007" t="s">
        <v>188</v>
      </c>
      <c r="N1007" t="s">
        <v>424</v>
      </c>
      <c r="O1007" t="s">
        <v>188</v>
      </c>
      <c r="P1007" t="s">
        <v>424</v>
      </c>
      <c r="Q1007" t="s">
        <v>2617</v>
      </c>
      <c r="R1007" s="2">
        <v>690000</v>
      </c>
      <c r="T1007" t="s">
        <v>5453</v>
      </c>
      <c r="U1007" t="s">
        <v>188</v>
      </c>
    </row>
    <row r="1008" spans="1:21" x14ac:dyDescent="0.25">
      <c r="A1008" t="b">
        <v>0</v>
      </c>
      <c r="B1008" t="s">
        <v>188</v>
      </c>
      <c r="C1008" t="s">
        <v>5454</v>
      </c>
      <c r="D1008" t="s">
        <v>4092</v>
      </c>
      <c r="F1008">
        <v>1</v>
      </c>
      <c r="G1008">
        <v>1</v>
      </c>
      <c r="H1008">
        <v>1</v>
      </c>
      <c r="I1008" t="s">
        <v>859</v>
      </c>
      <c r="J1008" t="s">
        <v>5455</v>
      </c>
      <c r="K1008">
        <v>2</v>
      </c>
      <c r="L1008" s="1">
        <v>111763642036</v>
      </c>
      <c r="M1008" t="s">
        <v>188</v>
      </c>
      <c r="N1008" t="s">
        <v>424</v>
      </c>
      <c r="O1008" t="s">
        <v>188</v>
      </c>
      <c r="P1008" t="s">
        <v>424</v>
      </c>
      <c r="Q1008" t="s">
        <v>4094</v>
      </c>
      <c r="R1008" s="2">
        <v>1700000</v>
      </c>
      <c r="T1008" t="s">
        <v>863</v>
      </c>
      <c r="U1008" t="s">
        <v>188</v>
      </c>
    </row>
    <row r="1009" spans="1:21" x14ac:dyDescent="0.25">
      <c r="A1009" t="b">
        <v>0</v>
      </c>
      <c r="B1009" t="s">
        <v>188</v>
      </c>
      <c r="C1009" t="s">
        <v>5456</v>
      </c>
      <c r="D1009" t="s">
        <v>1964</v>
      </c>
      <c r="F1009">
        <v>1</v>
      </c>
      <c r="G1009">
        <v>1</v>
      </c>
      <c r="H1009">
        <v>1</v>
      </c>
      <c r="I1009" t="s">
        <v>786</v>
      </c>
      <c r="J1009" t="s">
        <v>5457</v>
      </c>
      <c r="K1009">
        <v>0</v>
      </c>
      <c r="L1009" s="1">
        <v>127560763874</v>
      </c>
      <c r="M1009" t="s">
        <v>188</v>
      </c>
      <c r="N1009" t="s">
        <v>424</v>
      </c>
      <c r="O1009" t="s">
        <v>188</v>
      </c>
      <c r="P1009" t="s">
        <v>424</v>
      </c>
      <c r="R1009" s="2">
        <v>1100000</v>
      </c>
      <c r="T1009" t="s">
        <v>5458</v>
      </c>
      <c r="U1009" t="s">
        <v>188</v>
      </c>
    </row>
    <row r="1010" spans="1:21" x14ac:dyDescent="0.25">
      <c r="A1010" t="b">
        <v>0</v>
      </c>
      <c r="B1010" t="s">
        <v>188</v>
      </c>
      <c r="C1010" t="s">
        <v>5278</v>
      </c>
      <c r="D1010" t="s">
        <v>5459</v>
      </c>
      <c r="F1010">
        <v>1</v>
      </c>
      <c r="G1010">
        <v>1</v>
      </c>
      <c r="H1010">
        <v>5</v>
      </c>
      <c r="I1010" t="s">
        <v>49</v>
      </c>
      <c r="J1010" t="s">
        <v>5280</v>
      </c>
      <c r="K1010">
        <v>5</v>
      </c>
      <c r="L1010" s="1">
        <v>362295782025</v>
      </c>
      <c r="M1010" t="s">
        <v>424</v>
      </c>
      <c r="N1010" t="s">
        <v>188</v>
      </c>
      <c r="O1010" t="s">
        <v>424</v>
      </c>
      <c r="P1010" t="s">
        <v>188</v>
      </c>
      <c r="Q1010" t="s">
        <v>2233</v>
      </c>
      <c r="S1010" s="2">
        <v>1800000</v>
      </c>
      <c r="T1010" t="s">
        <v>4715</v>
      </c>
      <c r="U1010" t="s">
        <v>188</v>
      </c>
    </row>
    <row r="1011" spans="1:21" x14ac:dyDescent="0.25">
      <c r="A1011" t="b">
        <v>0</v>
      </c>
      <c r="B1011" t="s">
        <v>188</v>
      </c>
      <c r="C1011" t="s">
        <v>5460</v>
      </c>
      <c r="D1011" t="s">
        <v>5461</v>
      </c>
      <c r="F1011">
        <v>1</v>
      </c>
      <c r="G1011">
        <v>1</v>
      </c>
      <c r="H1011">
        <v>3</v>
      </c>
      <c r="I1011" t="s">
        <v>60</v>
      </c>
      <c r="J1011" t="s">
        <v>5462</v>
      </c>
      <c r="K1011">
        <v>4</v>
      </c>
      <c r="L1011" s="1">
        <v>148488352731</v>
      </c>
      <c r="M1011" t="s">
        <v>188</v>
      </c>
      <c r="N1011" t="s">
        <v>188</v>
      </c>
      <c r="O1011" t="s">
        <v>188</v>
      </c>
      <c r="P1011" t="s">
        <v>188</v>
      </c>
      <c r="Q1011" t="s">
        <v>5463</v>
      </c>
      <c r="R1011" s="2">
        <v>6500000</v>
      </c>
      <c r="S1011" s="2">
        <v>8100000</v>
      </c>
      <c r="T1011" t="s">
        <v>5464</v>
      </c>
      <c r="U1011" t="s">
        <v>188</v>
      </c>
    </row>
    <row r="1012" spans="1:21" x14ac:dyDescent="0.25">
      <c r="A1012" t="b">
        <v>0</v>
      </c>
      <c r="B1012" t="s">
        <v>188</v>
      </c>
      <c r="C1012" t="s">
        <v>5465</v>
      </c>
      <c r="D1012" t="s">
        <v>4167</v>
      </c>
      <c r="F1012">
        <v>1</v>
      </c>
      <c r="G1012">
        <v>1</v>
      </c>
      <c r="H1012">
        <v>3</v>
      </c>
      <c r="I1012" t="s">
        <v>745</v>
      </c>
      <c r="J1012" t="s">
        <v>5466</v>
      </c>
      <c r="K1012">
        <v>1</v>
      </c>
      <c r="L1012" s="1">
        <v>96253055809</v>
      </c>
      <c r="M1012" t="s">
        <v>188</v>
      </c>
      <c r="N1012" t="s">
        <v>188</v>
      </c>
      <c r="O1012" t="s">
        <v>188</v>
      </c>
      <c r="P1012" t="s">
        <v>188</v>
      </c>
      <c r="Q1012" t="s">
        <v>5467</v>
      </c>
      <c r="R1012" s="2">
        <v>940000</v>
      </c>
      <c r="S1012" s="2">
        <v>1000000</v>
      </c>
      <c r="T1012" t="s">
        <v>5464</v>
      </c>
      <c r="U1012" t="s">
        <v>188</v>
      </c>
    </row>
    <row r="1013" spans="1:21" x14ac:dyDescent="0.25">
      <c r="A1013" t="b">
        <v>0</v>
      </c>
      <c r="B1013" t="s">
        <v>188</v>
      </c>
      <c r="C1013" t="s">
        <v>5468</v>
      </c>
      <c r="D1013" t="s">
        <v>5469</v>
      </c>
      <c r="F1013">
        <v>1</v>
      </c>
      <c r="G1013">
        <v>1</v>
      </c>
      <c r="H1013">
        <v>2</v>
      </c>
      <c r="I1013" t="s">
        <v>86</v>
      </c>
      <c r="J1013" t="s">
        <v>5470</v>
      </c>
      <c r="K1013">
        <v>2</v>
      </c>
      <c r="L1013" s="1">
        <v>225418262058</v>
      </c>
      <c r="M1013" t="s">
        <v>424</v>
      </c>
      <c r="N1013" t="s">
        <v>188</v>
      </c>
      <c r="O1013" t="s">
        <v>424</v>
      </c>
      <c r="P1013" t="s">
        <v>188</v>
      </c>
      <c r="Q1013" t="s">
        <v>5471</v>
      </c>
      <c r="T1013" t="s">
        <v>5472</v>
      </c>
      <c r="U1013" t="s">
        <v>188</v>
      </c>
    </row>
    <row r="1014" spans="1:21" x14ac:dyDescent="0.25">
      <c r="A1014" t="b">
        <v>0</v>
      </c>
      <c r="B1014" t="s">
        <v>188</v>
      </c>
      <c r="C1014" t="s">
        <v>3860</v>
      </c>
      <c r="D1014" t="s">
        <v>5473</v>
      </c>
      <c r="F1014">
        <v>1</v>
      </c>
      <c r="G1014">
        <v>2</v>
      </c>
      <c r="H1014">
        <v>10</v>
      </c>
      <c r="I1014" t="s">
        <v>63</v>
      </c>
      <c r="J1014" t="s">
        <v>3863</v>
      </c>
      <c r="K1014">
        <v>2</v>
      </c>
      <c r="L1014" s="1">
        <v>225417138758</v>
      </c>
      <c r="M1014" t="s">
        <v>424</v>
      </c>
      <c r="N1014" t="s">
        <v>188</v>
      </c>
      <c r="O1014" t="s">
        <v>424</v>
      </c>
      <c r="P1014" t="s">
        <v>188</v>
      </c>
      <c r="Q1014" t="s">
        <v>5474</v>
      </c>
      <c r="S1014" s="2">
        <v>2200000</v>
      </c>
      <c r="T1014" t="s">
        <v>5472</v>
      </c>
      <c r="U1014" t="s">
        <v>188</v>
      </c>
    </row>
    <row r="1015" spans="1:21" x14ac:dyDescent="0.25">
      <c r="A1015" t="b">
        <v>0</v>
      </c>
      <c r="B1015" t="s">
        <v>188</v>
      </c>
      <c r="C1015" t="s">
        <v>2229</v>
      </c>
      <c r="D1015" t="s">
        <v>5475</v>
      </c>
      <c r="F1015">
        <v>1</v>
      </c>
      <c r="G1015">
        <v>1</v>
      </c>
      <c r="H1015">
        <v>2</v>
      </c>
      <c r="I1015" t="s">
        <v>58</v>
      </c>
      <c r="J1015" t="s">
        <v>2232</v>
      </c>
      <c r="K1015">
        <v>3</v>
      </c>
      <c r="L1015" s="1">
        <v>275849853525</v>
      </c>
      <c r="M1015" t="s">
        <v>424</v>
      </c>
      <c r="N1015" t="s">
        <v>188</v>
      </c>
      <c r="O1015" t="s">
        <v>424</v>
      </c>
      <c r="P1015" t="s">
        <v>188</v>
      </c>
      <c r="Q1015" t="s">
        <v>5476</v>
      </c>
      <c r="S1015" s="2">
        <v>1200000</v>
      </c>
      <c r="T1015" t="s">
        <v>5477</v>
      </c>
      <c r="U1015" t="s">
        <v>188</v>
      </c>
    </row>
    <row r="1016" spans="1:21" x14ac:dyDescent="0.25">
      <c r="A1016" t="b">
        <v>0</v>
      </c>
      <c r="B1016" t="s">
        <v>188</v>
      </c>
      <c r="C1016" t="s">
        <v>5478</v>
      </c>
      <c r="D1016" t="s">
        <v>5479</v>
      </c>
      <c r="F1016">
        <v>1</v>
      </c>
      <c r="G1016">
        <v>1</v>
      </c>
      <c r="H1016">
        <v>2</v>
      </c>
      <c r="I1016" t="s">
        <v>60</v>
      </c>
      <c r="J1016" t="s">
        <v>5480</v>
      </c>
      <c r="K1016">
        <v>4</v>
      </c>
      <c r="L1016" s="1">
        <v>19961477405</v>
      </c>
      <c r="M1016" t="s">
        <v>188</v>
      </c>
      <c r="N1016" t="s">
        <v>188</v>
      </c>
      <c r="O1016" t="s">
        <v>188</v>
      </c>
      <c r="P1016" t="s">
        <v>188</v>
      </c>
      <c r="Q1016" t="s">
        <v>5481</v>
      </c>
      <c r="R1016" s="2">
        <v>3800000</v>
      </c>
      <c r="S1016" s="2">
        <v>4800000</v>
      </c>
      <c r="T1016" t="s">
        <v>5482</v>
      </c>
      <c r="U1016" t="s">
        <v>188</v>
      </c>
    </row>
    <row r="1017" spans="1:21" x14ac:dyDescent="0.25">
      <c r="A1017" t="b">
        <v>0</v>
      </c>
      <c r="B1017" t="s">
        <v>188</v>
      </c>
      <c r="C1017" t="s">
        <v>5483</v>
      </c>
      <c r="D1017" t="s">
        <v>2776</v>
      </c>
      <c r="F1017">
        <v>1</v>
      </c>
      <c r="G1017">
        <v>1</v>
      </c>
      <c r="H1017">
        <v>3</v>
      </c>
      <c r="I1017" t="s">
        <v>60</v>
      </c>
      <c r="J1017" t="s">
        <v>5484</v>
      </c>
      <c r="K1017">
        <v>2</v>
      </c>
      <c r="L1017" s="1">
        <v>130072596355</v>
      </c>
      <c r="M1017" t="s">
        <v>188</v>
      </c>
      <c r="N1017" t="s">
        <v>188</v>
      </c>
      <c r="O1017" t="s">
        <v>188</v>
      </c>
      <c r="P1017" t="s">
        <v>188</v>
      </c>
      <c r="Q1017" t="s">
        <v>2778</v>
      </c>
      <c r="R1017" s="2">
        <v>10000000</v>
      </c>
      <c r="S1017" s="2">
        <v>13000000</v>
      </c>
      <c r="T1017" t="s">
        <v>5485</v>
      </c>
      <c r="U1017" t="s">
        <v>188</v>
      </c>
    </row>
    <row r="1018" spans="1:21" x14ac:dyDescent="0.25">
      <c r="A1018" t="b">
        <v>0</v>
      </c>
      <c r="B1018" t="s">
        <v>188</v>
      </c>
      <c r="C1018" t="s">
        <v>5486</v>
      </c>
      <c r="D1018" t="s">
        <v>5487</v>
      </c>
      <c r="F1018">
        <v>1</v>
      </c>
      <c r="G1018">
        <v>1</v>
      </c>
      <c r="H1018">
        <v>4</v>
      </c>
      <c r="I1018" t="s">
        <v>192</v>
      </c>
      <c r="J1018" t="s">
        <v>5488</v>
      </c>
      <c r="K1018">
        <v>1</v>
      </c>
      <c r="L1018" s="1">
        <v>224325466425</v>
      </c>
      <c r="M1018" t="s">
        <v>188</v>
      </c>
      <c r="N1018" t="s">
        <v>188</v>
      </c>
      <c r="O1018" t="s">
        <v>188</v>
      </c>
      <c r="P1018" t="s">
        <v>188</v>
      </c>
      <c r="Q1018" t="s">
        <v>5489</v>
      </c>
      <c r="R1018" s="2">
        <v>3200000</v>
      </c>
      <c r="S1018" s="2">
        <v>1600000</v>
      </c>
      <c r="T1018" t="s">
        <v>5485</v>
      </c>
      <c r="U1018" t="s">
        <v>188</v>
      </c>
    </row>
    <row r="1019" spans="1:21" x14ac:dyDescent="0.25">
      <c r="A1019" t="b">
        <v>0</v>
      </c>
      <c r="B1019" t="s">
        <v>188</v>
      </c>
      <c r="C1019" t="s">
        <v>5490</v>
      </c>
      <c r="D1019" t="s">
        <v>3267</v>
      </c>
      <c r="F1019">
        <v>1</v>
      </c>
      <c r="G1019">
        <v>1</v>
      </c>
      <c r="H1019">
        <v>2</v>
      </c>
      <c r="I1019" t="s">
        <v>823</v>
      </c>
      <c r="J1019" t="s">
        <v>5491</v>
      </c>
      <c r="K1019">
        <v>2</v>
      </c>
      <c r="L1019" s="1">
        <v>14357539691</v>
      </c>
      <c r="M1019" t="s">
        <v>188</v>
      </c>
      <c r="N1019" t="s">
        <v>188</v>
      </c>
      <c r="O1019" t="s">
        <v>188</v>
      </c>
      <c r="P1019" t="s">
        <v>188</v>
      </c>
      <c r="Q1019" t="s">
        <v>3270</v>
      </c>
      <c r="S1019" s="2">
        <v>480000</v>
      </c>
      <c r="T1019" t="s">
        <v>5492</v>
      </c>
      <c r="U1019" t="s">
        <v>188</v>
      </c>
    </row>
    <row r="1020" spans="1:21" x14ac:dyDescent="0.25">
      <c r="A1020" t="b">
        <v>0</v>
      </c>
      <c r="B1020" t="s">
        <v>188</v>
      </c>
      <c r="C1020" t="s">
        <v>5493</v>
      </c>
      <c r="D1020" t="s">
        <v>1964</v>
      </c>
      <c r="F1020">
        <v>1</v>
      </c>
      <c r="G1020">
        <v>1</v>
      </c>
      <c r="H1020">
        <v>1</v>
      </c>
      <c r="I1020" t="s">
        <v>118</v>
      </c>
      <c r="J1020" t="s">
        <v>5494</v>
      </c>
      <c r="K1020">
        <v>0</v>
      </c>
      <c r="L1020" s="1">
        <v>137464368989</v>
      </c>
      <c r="M1020" t="s">
        <v>188</v>
      </c>
      <c r="N1020" t="s">
        <v>424</v>
      </c>
      <c r="O1020" t="s">
        <v>188</v>
      </c>
      <c r="P1020" t="s">
        <v>424</v>
      </c>
      <c r="R1020" s="2">
        <v>10000000</v>
      </c>
      <c r="T1020" t="s">
        <v>5495</v>
      </c>
      <c r="U1020" t="s">
        <v>188</v>
      </c>
    </row>
    <row r="1021" spans="1:21" x14ac:dyDescent="0.25">
      <c r="A1021" t="b">
        <v>0</v>
      </c>
      <c r="B1021" t="s">
        <v>188</v>
      </c>
      <c r="C1021" t="s">
        <v>2808</v>
      </c>
      <c r="D1021" t="s">
        <v>5496</v>
      </c>
      <c r="F1021">
        <v>1</v>
      </c>
      <c r="G1021">
        <v>1</v>
      </c>
      <c r="H1021">
        <v>2</v>
      </c>
      <c r="I1021" t="s">
        <v>100</v>
      </c>
      <c r="J1021" t="s">
        <v>2811</v>
      </c>
      <c r="K1021">
        <v>6</v>
      </c>
      <c r="L1021" s="1">
        <v>268653894457</v>
      </c>
      <c r="M1021" t="s">
        <v>424</v>
      </c>
      <c r="N1021" t="s">
        <v>188</v>
      </c>
      <c r="O1021" t="s">
        <v>424</v>
      </c>
      <c r="P1021" t="s">
        <v>188</v>
      </c>
      <c r="Q1021" t="s">
        <v>2233</v>
      </c>
      <c r="S1021" s="2">
        <v>870000</v>
      </c>
      <c r="T1021" t="s">
        <v>5497</v>
      </c>
      <c r="U1021" t="s">
        <v>188</v>
      </c>
    </row>
    <row r="1022" spans="1:21" x14ac:dyDescent="0.25">
      <c r="A1022" t="b">
        <v>0</v>
      </c>
      <c r="B1022" t="s">
        <v>188</v>
      </c>
      <c r="C1022" t="s">
        <v>5498</v>
      </c>
      <c r="D1022" t="s">
        <v>1964</v>
      </c>
      <c r="F1022">
        <v>1</v>
      </c>
      <c r="G1022">
        <v>1</v>
      </c>
      <c r="H1022">
        <v>2</v>
      </c>
      <c r="I1022" t="s">
        <v>324</v>
      </c>
      <c r="J1022" t="s">
        <v>5499</v>
      </c>
      <c r="K1022">
        <v>0</v>
      </c>
      <c r="L1022" s="1">
        <v>226495514007</v>
      </c>
      <c r="M1022" t="s">
        <v>188</v>
      </c>
      <c r="N1022" t="s">
        <v>188</v>
      </c>
      <c r="O1022" t="s">
        <v>188</v>
      </c>
      <c r="P1022" t="s">
        <v>188</v>
      </c>
      <c r="S1022" s="2">
        <v>620000</v>
      </c>
      <c r="T1022" t="s">
        <v>5500</v>
      </c>
      <c r="U1022" t="s">
        <v>188</v>
      </c>
    </row>
    <row r="1023" spans="1:21" x14ac:dyDescent="0.25">
      <c r="A1023" t="b">
        <v>0</v>
      </c>
      <c r="B1023" t="s">
        <v>188</v>
      </c>
      <c r="C1023" t="s">
        <v>2709</v>
      </c>
      <c r="D1023" t="s">
        <v>5501</v>
      </c>
      <c r="F1023">
        <v>2</v>
      </c>
      <c r="G1023">
        <v>2</v>
      </c>
      <c r="H1023">
        <v>3</v>
      </c>
      <c r="I1023" t="s">
        <v>2054</v>
      </c>
      <c r="J1023" t="s">
        <v>2712</v>
      </c>
      <c r="K1023">
        <v>4</v>
      </c>
      <c r="L1023" s="1">
        <v>232321800395</v>
      </c>
      <c r="M1023" t="s">
        <v>188</v>
      </c>
      <c r="N1023" t="s">
        <v>424</v>
      </c>
      <c r="O1023" t="s">
        <v>188</v>
      </c>
      <c r="P1023" t="s">
        <v>424</v>
      </c>
      <c r="Q1023" t="s">
        <v>2233</v>
      </c>
      <c r="R1023" s="2">
        <v>8800000</v>
      </c>
      <c r="T1023" t="s">
        <v>5502</v>
      </c>
      <c r="U1023" t="s">
        <v>188</v>
      </c>
    </row>
    <row r="1024" spans="1:21" x14ac:dyDescent="0.25">
      <c r="A1024" t="b">
        <v>0</v>
      </c>
      <c r="B1024" t="s">
        <v>188</v>
      </c>
      <c r="C1024" t="s">
        <v>5503</v>
      </c>
      <c r="D1024" t="s">
        <v>2476</v>
      </c>
      <c r="F1024">
        <v>7</v>
      </c>
      <c r="G1024">
        <v>10</v>
      </c>
      <c r="H1024">
        <v>4</v>
      </c>
      <c r="I1024" t="s">
        <v>3868</v>
      </c>
      <c r="J1024" t="s">
        <v>5504</v>
      </c>
      <c r="K1024">
        <v>6</v>
      </c>
      <c r="L1024" s="1">
        <v>212321106925</v>
      </c>
      <c r="M1024" t="s">
        <v>188</v>
      </c>
      <c r="N1024" t="s">
        <v>188</v>
      </c>
      <c r="O1024" t="s">
        <v>188</v>
      </c>
      <c r="P1024" t="s">
        <v>188</v>
      </c>
      <c r="Q1024" t="s">
        <v>2233</v>
      </c>
      <c r="R1024" s="2">
        <v>1900000</v>
      </c>
      <c r="S1024" s="2">
        <v>3100000</v>
      </c>
      <c r="T1024" t="s">
        <v>5505</v>
      </c>
      <c r="U1024" t="s">
        <v>188</v>
      </c>
    </row>
    <row r="1025" spans="1:21" x14ac:dyDescent="0.25">
      <c r="A1025" t="b">
        <v>0</v>
      </c>
      <c r="B1025" t="s">
        <v>188</v>
      </c>
      <c r="C1025" t="s">
        <v>5506</v>
      </c>
      <c r="D1025" t="s">
        <v>2456</v>
      </c>
      <c r="F1025">
        <v>1</v>
      </c>
      <c r="G1025">
        <v>1</v>
      </c>
      <c r="H1025">
        <v>1</v>
      </c>
      <c r="I1025" t="s">
        <v>106</v>
      </c>
      <c r="J1025" t="s">
        <v>5507</v>
      </c>
      <c r="K1025">
        <v>1</v>
      </c>
      <c r="L1025" s="1">
        <v>160282344529</v>
      </c>
      <c r="M1025" t="s">
        <v>188</v>
      </c>
      <c r="N1025" t="s">
        <v>424</v>
      </c>
      <c r="O1025" t="s">
        <v>188</v>
      </c>
      <c r="P1025" t="s">
        <v>424</v>
      </c>
      <c r="Q1025" t="s">
        <v>2458</v>
      </c>
      <c r="R1025" s="2">
        <v>1200000</v>
      </c>
      <c r="T1025" t="s">
        <v>5508</v>
      </c>
      <c r="U1025" t="s">
        <v>188</v>
      </c>
    </row>
    <row r="1026" spans="1:21" x14ac:dyDescent="0.25">
      <c r="A1026" t="b">
        <v>0</v>
      </c>
      <c r="B1026" t="s">
        <v>188</v>
      </c>
      <c r="C1026" t="s">
        <v>5509</v>
      </c>
      <c r="D1026" t="s">
        <v>1964</v>
      </c>
      <c r="F1026">
        <v>1</v>
      </c>
      <c r="G1026">
        <v>2</v>
      </c>
      <c r="H1026">
        <v>2</v>
      </c>
      <c r="I1026" t="s">
        <v>374</v>
      </c>
      <c r="J1026" t="s">
        <v>5510</v>
      </c>
      <c r="K1026">
        <v>0</v>
      </c>
      <c r="L1026" s="1">
        <v>114458578119</v>
      </c>
      <c r="M1026" t="s">
        <v>188</v>
      </c>
      <c r="N1026" t="s">
        <v>188</v>
      </c>
      <c r="O1026" t="s">
        <v>188</v>
      </c>
      <c r="P1026" t="s">
        <v>188</v>
      </c>
      <c r="R1026" s="2">
        <v>3400000</v>
      </c>
      <c r="S1026" s="2">
        <v>4500000</v>
      </c>
      <c r="T1026" t="s">
        <v>5508</v>
      </c>
      <c r="U1026" t="s">
        <v>188</v>
      </c>
    </row>
    <row r="1027" spans="1:21" x14ac:dyDescent="0.25">
      <c r="A1027" t="b">
        <v>0</v>
      </c>
      <c r="B1027" t="s">
        <v>188</v>
      </c>
      <c r="C1027" t="s">
        <v>5511</v>
      </c>
      <c r="D1027" t="s">
        <v>2029</v>
      </c>
      <c r="F1027">
        <v>1</v>
      </c>
      <c r="G1027">
        <v>1</v>
      </c>
      <c r="H1027">
        <v>1</v>
      </c>
      <c r="I1027" t="s">
        <v>60</v>
      </c>
      <c r="J1027" t="s">
        <v>5512</v>
      </c>
      <c r="K1027">
        <v>3</v>
      </c>
      <c r="L1027" s="1">
        <v>146885222691</v>
      </c>
      <c r="M1027" t="s">
        <v>188</v>
      </c>
      <c r="N1027" t="s">
        <v>424</v>
      </c>
      <c r="O1027" t="s">
        <v>188</v>
      </c>
      <c r="P1027" t="s">
        <v>424</v>
      </c>
      <c r="Q1027" t="s">
        <v>2631</v>
      </c>
      <c r="R1027" s="2">
        <v>13000000</v>
      </c>
      <c r="T1027" t="s">
        <v>5513</v>
      </c>
      <c r="U1027" t="s">
        <v>188</v>
      </c>
    </row>
    <row r="1028" spans="1:21" x14ac:dyDescent="0.25">
      <c r="A1028" t="b">
        <v>0</v>
      </c>
      <c r="B1028" t="s">
        <v>188</v>
      </c>
      <c r="C1028" t="s">
        <v>5514</v>
      </c>
      <c r="D1028" t="s">
        <v>2837</v>
      </c>
      <c r="F1028">
        <v>1</v>
      </c>
      <c r="G1028">
        <v>1</v>
      </c>
      <c r="H1028">
        <v>2</v>
      </c>
      <c r="I1028" t="s">
        <v>689</v>
      </c>
      <c r="J1028" t="s">
        <v>5515</v>
      </c>
      <c r="K1028">
        <v>1</v>
      </c>
      <c r="L1028" s="1">
        <v>136671137581</v>
      </c>
      <c r="M1028" t="s">
        <v>188</v>
      </c>
      <c r="N1028" t="s">
        <v>188</v>
      </c>
      <c r="O1028" t="s">
        <v>188</v>
      </c>
      <c r="P1028" t="s">
        <v>188</v>
      </c>
      <c r="Q1028" t="s">
        <v>2389</v>
      </c>
      <c r="R1028" s="2">
        <v>7200000</v>
      </c>
      <c r="S1028" s="2">
        <v>7300000</v>
      </c>
      <c r="T1028" t="s">
        <v>5516</v>
      </c>
      <c r="U1028" t="s">
        <v>188</v>
      </c>
    </row>
    <row r="1029" spans="1:21" x14ac:dyDescent="0.25">
      <c r="A1029" t="b">
        <v>0</v>
      </c>
      <c r="B1029" t="s">
        <v>188</v>
      </c>
      <c r="C1029" t="s">
        <v>5517</v>
      </c>
      <c r="D1029" t="s">
        <v>5518</v>
      </c>
      <c r="F1029">
        <v>1</v>
      </c>
      <c r="G1029">
        <v>1</v>
      </c>
      <c r="H1029">
        <v>2</v>
      </c>
      <c r="I1029" t="s">
        <v>161</v>
      </c>
      <c r="J1029" t="s">
        <v>5519</v>
      </c>
      <c r="K1029">
        <v>2</v>
      </c>
      <c r="L1029" s="1">
        <v>136268997189</v>
      </c>
      <c r="M1029" t="s">
        <v>188</v>
      </c>
      <c r="N1029" t="s">
        <v>188</v>
      </c>
      <c r="O1029" t="s">
        <v>188</v>
      </c>
      <c r="P1029" t="s">
        <v>188</v>
      </c>
      <c r="Q1029" t="s">
        <v>3636</v>
      </c>
      <c r="R1029" s="2">
        <v>8500000</v>
      </c>
      <c r="S1029" s="2">
        <v>11000000</v>
      </c>
      <c r="T1029" t="s">
        <v>5516</v>
      </c>
      <c r="U1029" t="s">
        <v>188</v>
      </c>
    </row>
    <row r="1030" spans="1:21" x14ac:dyDescent="0.25">
      <c r="A1030" t="b">
        <v>0</v>
      </c>
      <c r="B1030" t="s">
        <v>188</v>
      </c>
      <c r="C1030" t="s">
        <v>5520</v>
      </c>
      <c r="D1030" t="s">
        <v>5521</v>
      </c>
      <c r="F1030">
        <v>1</v>
      </c>
      <c r="G1030">
        <v>1</v>
      </c>
      <c r="H1030">
        <v>2</v>
      </c>
      <c r="I1030" t="s">
        <v>23</v>
      </c>
      <c r="J1030" t="s">
        <v>5522</v>
      </c>
      <c r="K1030">
        <v>6</v>
      </c>
      <c r="L1030" s="1">
        <v>24123384547</v>
      </c>
      <c r="M1030" t="s">
        <v>424</v>
      </c>
      <c r="N1030" t="s">
        <v>188</v>
      </c>
      <c r="O1030" t="s">
        <v>424</v>
      </c>
      <c r="P1030" t="s">
        <v>188</v>
      </c>
      <c r="Q1030" t="s">
        <v>5523</v>
      </c>
      <c r="S1030" s="2">
        <v>7400000</v>
      </c>
      <c r="T1030" t="s">
        <v>5524</v>
      </c>
      <c r="U1030" t="s">
        <v>188</v>
      </c>
    </row>
    <row r="1031" spans="1:21" x14ac:dyDescent="0.25">
      <c r="A1031" t="b">
        <v>0</v>
      </c>
      <c r="B1031" t="s">
        <v>188</v>
      </c>
      <c r="C1031" t="s">
        <v>5525</v>
      </c>
      <c r="D1031" t="s">
        <v>5526</v>
      </c>
      <c r="F1031">
        <v>2</v>
      </c>
      <c r="G1031">
        <v>2</v>
      </c>
      <c r="H1031">
        <v>10</v>
      </c>
      <c r="I1031" t="s">
        <v>2054</v>
      </c>
      <c r="J1031" t="s">
        <v>5527</v>
      </c>
      <c r="K1031">
        <v>6</v>
      </c>
      <c r="L1031" s="1">
        <v>332577773076</v>
      </c>
      <c r="M1031" t="s">
        <v>188</v>
      </c>
      <c r="N1031" t="s">
        <v>424</v>
      </c>
      <c r="O1031" t="s">
        <v>188</v>
      </c>
      <c r="P1031" t="s">
        <v>424</v>
      </c>
      <c r="Q1031" t="s">
        <v>2233</v>
      </c>
      <c r="R1031" s="2">
        <v>2500000</v>
      </c>
      <c r="T1031" t="s">
        <v>5528</v>
      </c>
      <c r="U1031" t="s">
        <v>188</v>
      </c>
    </row>
    <row r="1032" spans="1:21" x14ac:dyDescent="0.25">
      <c r="A1032" t="b">
        <v>0</v>
      </c>
      <c r="B1032" t="s">
        <v>188</v>
      </c>
      <c r="C1032" t="s">
        <v>2415</v>
      </c>
      <c r="D1032" t="s">
        <v>5529</v>
      </c>
      <c r="F1032">
        <v>1</v>
      </c>
      <c r="G1032">
        <v>2</v>
      </c>
      <c r="H1032">
        <v>3</v>
      </c>
      <c r="I1032" t="s">
        <v>63</v>
      </c>
      <c r="J1032" t="s">
        <v>2418</v>
      </c>
      <c r="K1032">
        <v>3</v>
      </c>
      <c r="L1032" s="1">
        <v>293455711282</v>
      </c>
      <c r="M1032" t="s">
        <v>424</v>
      </c>
      <c r="N1032" t="s">
        <v>188</v>
      </c>
      <c r="O1032" t="s">
        <v>424</v>
      </c>
      <c r="P1032" t="s">
        <v>188</v>
      </c>
      <c r="Q1032" t="s">
        <v>5530</v>
      </c>
      <c r="T1032" t="s">
        <v>5531</v>
      </c>
      <c r="U1032" t="s">
        <v>188</v>
      </c>
    </row>
    <row r="1033" spans="1:21" x14ac:dyDescent="0.25">
      <c r="A1033" t="b">
        <v>0</v>
      </c>
      <c r="B1033" t="s">
        <v>188</v>
      </c>
      <c r="C1033" t="s">
        <v>5532</v>
      </c>
      <c r="D1033" t="s">
        <v>5533</v>
      </c>
      <c r="F1033">
        <v>1</v>
      </c>
      <c r="G1033">
        <v>1</v>
      </c>
      <c r="H1033">
        <v>2</v>
      </c>
      <c r="I1033" t="s">
        <v>656</v>
      </c>
      <c r="J1033" t="s">
        <v>5534</v>
      </c>
      <c r="K1033">
        <v>2</v>
      </c>
      <c r="L1033" s="1">
        <v>163287039575</v>
      </c>
      <c r="M1033" t="s">
        <v>188</v>
      </c>
      <c r="N1033" t="s">
        <v>188</v>
      </c>
      <c r="O1033" t="s">
        <v>188</v>
      </c>
      <c r="P1033" t="s">
        <v>188</v>
      </c>
      <c r="Q1033" t="s">
        <v>2535</v>
      </c>
      <c r="R1033" s="2">
        <v>970000</v>
      </c>
      <c r="S1033" s="2">
        <v>1200000</v>
      </c>
      <c r="T1033" t="s">
        <v>5535</v>
      </c>
      <c r="U1033" t="s">
        <v>188</v>
      </c>
    </row>
    <row r="1034" spans="1:21" x14ac:dyDescent="0.25">
      <c r="A1034" t="b">
        <v>0</v>
      </c>
      <c r="B1034" t="s">
        <v>188</v>
      </c>
      <c r="C1034" t="s">
        <v>4813</v>
      </c>
      <c r="D1034" t="s">
        <v>5536</v>
      </c>
      <c r="E1034" t="s">
        <v>5537</v>
      </c>
      <c r="F1034">
        <v>1</v>
      </c>
      <c r="G1034">
        <v>2</v>
      </c>
      <c r="H1034">
        <v>2</v>
      </c>
      <c r="I1034" t="s">
        <v>70</v>
      </c>
      <c r="J1034" t="s">
        <v>4815</v>
      </c>
      <c r="K1034">
        <v>2</v>
      </c>
      <c r="L1034" s="1">
        <v>12036844332</v>
      </c>
      <c r="M1034" t="s">
        <v>188</v>
      </c>
      <c r="N1034" t="s">
        <v>188</v>
      </c>
      <c r="O1034" t="s">
        <v>188</v>
      </c>
      <c r="P1034" t="s">
        <v>188</v>
      </c>
      <c r="Q1034" t="s">
        <v>5538</v>
      </c>
      <c r="R1034" s="2">
        <v>58000000</v>
      </c>
      <c r="S1034" s="2">
        <v>43000000</v>
      </c>
      <c r="T1034" t="s">
        <v>4745</v>
      </c>
      <c r="U1034" t="s">
        <v>188</v>
      </c>
    </row>
    <row r="1035" spans="1:21" x14ac:dyDescent="0.25">
      <c r="A1035" t="b">
        <v>0</v>
      </c>
      <c r="B1035" t="s">
        <v>188</v>
      </c>
      <c r="C1035" t="s">
        <v>5539</v>
      </c>
      <c r="D1035" t="s">
        <v>2115</v>
      </c>
      <c r="F1035">
        <v>1</v>
      </c>
      <c r="G1035">
        <v>1</v>
      </c>
      <c r="H1035">
        <v>2</v>
      </c>
      <c r="I1035" t="s">
        <v>86</v>
      </c>
      <c r="J1035" t="s">
        <v>5540</v>
      </c>
      <c r="K1035">
        <v>1</v>
      </c>
      <c r="L1035" s="1">
        <v>194394574506</v>
      </c>
      <c r="M1035" t="s">
        <v>188</v>
      </c>
      <c r="N1035" t="s">
        <v>188</v>
      </c>
      <c r="O1035" t="s">
        <v>188</v>
      </c>
      <c r="P1035" t="s">
        <v>188</v>
      </c>
      <c r="Q1035" t="s">
        <v>2117</v>
      </c>
      <c r="R1035" s="2">
        <v>650000</v>
      </c>
      <c r="S1035" s="2">
        <v>920000</v>
      </c>
      <c r="T1035" t="s">
        <v>5541</v>
      </c>
      <c r="U1035" t="s">
        <v>188</v>
      </c>
    </row>
    <row r="1036" spans="1:21" x14ac:dyDescent="0.25">
      <c r="A1036" t="b">
        <v>0</v>
      </c>
      <c r="B1036" t="s">
        <v>188</v>
      </c>
      <c r="C1036" t="s">
        <v>5542</v>
      </c>
      <c r="D1036" t="s">
        <v>5543</v>
      </c>
      <c r="F1036">
        <v>1</v>
      </c>
      <c r="G1036">
        <v>1</v>
      </c>
      <c r="H1036">
        <v>2</v>
      </c>
      <c r="I1036" t="s">
        <v>131</v>
      </c>
      <c r="J1036" t="s">
        <v>5544</v>
      </c>
      <c r="K1036">
        <v>2</v>
      </c>
      <c r="L1036" s="1">
        <v>1277684827</v>
      </c>
      <c r="M1036" t="s">
        <v>188</v>
      </c>
      <c r="N1036" t="s">
        <v>188</v>
      </c>
      <c r="O1036" t="s">
        <v>188</v>
      </c>
      <c r="P1036" t="s">
        <v>188</v>
      </c>
      <c r="Q1036" t="s">
        <v>5545</v>
      </c>
      <c r="R1036" s="2">
        <v>12000000</v>
      </c>
      <c r="S1036" s="2">
        <v>15000000</v>
      </c>
      <c r="T1036" t="s">
        <v>4765</v>
      </c>
      <c r="U1036" t="s">
        <v>188</v>
      </c>
    </row>
    <row r="1037" spans="1:21" x14ac:dyDescent="0.25">
      <c r="A1037" t="b">
        <v>0</v>
      </c>
      <c r="B1037" t="s">
        <v>188</v>
      </c>
      <c r="C1037" t="s">
        <v>5546</v>
      </c>
      <c r="D1037" t="s">
        <v>5547</v>
      </c>
      <c r="F1037">
        <v>1</v>
      </c>
      <c r="G1037">
        <v>1</v>
      </c>
      <c r="H1037">
        <v>1</v>
      </c>
      <c r="I1037" t="s">
        <v>576</v>
      </c>
      <c r="J1037" t="s">
        <v>5548</v>
      </c>
      <c r="K1037">
        <v>5</v>
      </c>
      <c r="L1037" s="1">
        <v>260840932758</v>
      </c>
      <c r="M1037" t="s">
        <v>424</v>
      </c>
      <c r="N1037" t="s">
        <v>188</v>
      </c>
      <c r="O1037" t="s">
        <v>424</v>
      </c>
      <c r="P1037" t="s">
        <v>188</v>
      </c>
      <c r="Q1037" t="s">
        <v>5549</v>
      </c>
      <c r="S1037" s="2">
        <v>8800000</v>
      </c>
      <c r="T1037" t="s">
        <v>5550</v>
      </c>
      <c r="U1037" t="s">
        <v>188</v>
      </c>
    </row>
    <row r="1038" spans="1:21" x14ac:dyDescent="0.25">
      <c r="A1038" t="b">
        <v>0</v>
      </c>
      <c r="B1038" t="s">
        <v>188</v>
      </c>
      <c r="C1038" t="s">
        <v>5551</v>
      </c>
      <c r="D1038" t="s">
        <v>1964</v>
      </c>
      <c r="F1038">
        <v>1</v>
      </c>
      <c r="G1038">
        <v>1</v>
      </c>
      <c r="H1038">
        <v>2</v>
      </c>
      <c r="I1038" t="s">
        <v>154</v>
      </c>
      <c r="J1038" t="s">
        <v>5552</v>
      </c>
      <c r="K1038">
        <v>0</v>
      </c>
      <c r="L1038" s="1">
        <v>116460076251</v>
      </c>
      <c r="M1038" t="s">
        <v>188</v>
      </c>
      <c r="N1038" t="s">
        <v>188</v>
      </c>
      <c r="O1038" t="s">
        <v>188</v>
      </c>
      <c r="P1038" t="s">
        <v>188</v>
      </c>
      <c r="R1038" s="2">
        <v>400000000</v>
      </c>
      <c r="S1038" s="2">
        <v>460000000</v>
      </c>
      <c r="T1038" t="s">
        <v>5553</v>
      </c>
      <c r="U1038" t="s">
        <v>188</v>
      </c>
    </row>
    <row r="1039" spans="1:21" x14ac:dyDescent="0.25">
      <c r="A1039" t="b">
        <v>0</v>
      </c>
      <c r="B1039" t="s">
        <v>188</v>
      </c>
      <c r="C1039" t="s">
        <v>5330</v>
      </c>
      <c r="D1039" t="s">
        <v>5554</v>
      </c>
      <c r="F1039">
        <v>1</v>
      </c>
      <c r="G1039">
        <v>2</v>
      </c>
      <c r="H1039">
        <v>6</v>
      </c>
      <c r="I1039" t="s">
        <v>63</v>
      </c>
      <c r="J1039" t="s">
        <v>5332</v>
      </c>
      <c r="K1039">
        <v>5</v>
      </c>
      <c r="L1039" s="1">
        <v>3637968719</v>
      </c>
      <c r="M1039" t="s">
        <v>424</v>
      </c>
      <c r="N1039" t="s">
        <v>188</v>
      </c>
      <c r="O1039" t="s">
        <v>424</v>
      </c>
      <c r="P1039" t="s">
        <v>188</v>
      </c>
      <c r="Q1039" t="s">
        <v>2233</v>
      </c>
      <c r="T1039" t="s">
        <v>872</v>
      </c>
      <c r="U1039" t="s">
        <v>188</v>
      </c>
    </row>
    <row r="1040" spans="1:21" x14ac:dyDescent="0.25">
      <c r="A1040" t="b">
        <v>0</v>
      </c>
      <c r="B1040" t="s">
        <v>188</v>
      </c>
      <c r="C1040" t="s">
        <v>5555</v>
      </c>
      <c r="D1040" t="s">
        <v>5556</v>
      </c>
      <c r="F1040">
        <v>1</v>
      </c>
      <c r="G1040">
        <v>1</v>
      </c>
      <c r="H1040">
        <v>2</v>
      </c>
      <c r="I1040" t="s">
        <v>23</v>
      </c>
      <c r="J1040" t="s">
        <v>5557</v>
      </c>
      <c r="K1040">
        <v>2</v>
      </c>
      <c r="L1040" s="1">
        <v>182689594173</v>
      </c>
      <c r="M1040" t="s">
        <v>188</v>
      </c>
      <c r="N1040" t="s">
        <v>424</v>
      </c>
      <c r="O1040" t="s">
        <v>188</v>
      </c>
      <c r="P1040" t="s">
        <v>424</v>
      </c>
      <c r="Q1040" t="s">
        <v>5558</v>
      </c>
      <c r="R1040" s="2">
        <v>600000</v>
      </c>
      <c r="T1040" t="s">
        <v>5559</v>
      </c>
      <c r="U1040" t="s">
        <v>188</v>
      </c>
    </row>
    <row r="1041" spans="1:21" x14ac:dyDescent="0.25">
      <c r="A1041" t="b">
        <v>0</v>
      </c>
      <c r="B1041" t="s">
        <v>188</v>
      </c>
      <c r="C1041" t="s">
        <v>5560</v>
      </c>
      <c r="D1041" t="s">
        <v>5561</v>
      </c>
      <c r="F1041">
        <v>1</v>
      </c>
      <c r="G1041">
        <v>1</v>
      </c>
      <c r="H1041">
        <v>1</v>
      </c>
      <c r="I1041" t="s">
        <v>65</v>
      </c>
      <c r="J1041" t="s">
        <v>5562</v>
      </c>
      <c r="K1041">
        <v>4</v>
      </c>
      <c r="L1041" s="1">
        <v>299058669793</v>
      </c>
      <c r="M1041" t="s">
        <v>188</v>
      </c>
      <c r="N1041" t="s">
        <v>424</v>
      </c>
      <c r="O1041" t="s">
        <v>188</v>
      </c>
      <c r="P1041" t="s">
        <v>424</v>
      </c>
      <c r="Q1041" t="s">
        <v>2233</v>
      </c>
      <c r="T1041" t="s">
        <v>5563</v>
      </c>
      <c r="U1041" t="s">
        <v>188</v>
      </c>
    </row>
    <row r="1042" spans="1:21" x14ac:dyDescent="0.25">
      <c r="A1042" t="b">
        <v>0</v>
      </c>
      <c r="B1042" t="s">
        <v>188</v>
      </c>
      <c r="C1042" t="s">
        <v>5564</v>
      </c>
      <c r="D1042" t="s">
        <v>5565</v>
      </c>
      <c r="F1042">
        <v>1</v>
      </c>
      <c r="G1042">
        <v>1</v>
      </c>
      <c r="H1042">
        <v>1</v>
      </c>
      <c r="I1042" t="s">
        <v>254</v>
      </c>
      <c r="J1042" t="s">
        <v>5566</v>
      </c>
      <c r="K1042">
        <v>2</v>
      </c>
      <c r="L1042" s="1">
        <v>239229831986</v>
      </c>
      <c r="M1042" t="s">
        <v>188</v>
      </c>
      <c r="N1042" t="s">
        <v>424</v>
      </c>
      <c r="O1042" t="s">
        <v>188</v>
      </c>
      <c r="P1042" t="s">
        <v>424</v>
      </c>
      <c r="Q1042" t="s">
        <v>5567</v>
      </c>
      <c r="R1042" s="2">
        <v>4100000</v>
      </c>
      <c r="T1042" t="s">
        <v>5563</v>
      </c>
      <c r="U1042" t="s">
        <v>188</v>
      </c>
    </row>
    <row r="1043" spans="1:21" x14ac:dyDescent="0.25">
      <c r="A1043" t="b">
        <v>0</v>
      </c>
      <c r="B1043" t="s">
        <v>188</v>
      </c>
      <c r="C1043" t="s">
        <v>5568</v>
      </c>
      <c r="D1043" t="s">
        <v>4961</v>
      </c>
      <c r="F1043">
        <v>1</v>
      </c>
      <c r="G1043">
        <v>1</v>
      </c>
      <c r="H1043">
        <v>3</v>
      </c>
      <c r="I1043" t="s">
        <v>60</v>
      </c>
      <c r="J1043" t="s">
        <v>5569</v>
      </c>
      <c r="K1043">
        <v>2</v>
      </c>
      <c r="L1043" s="1">
        <v>153980533594</v>
      </c>
      <c r="M1043" t="s">
        <v>188</v>
      </c>
      <c r="N1043" t="s">
        <v>188</v>
      </c>
      <c r="O1043" t="s">
        <v>188</v>
      </c>
      <c r="P1043" t="s">
        <v>188</v>
      </c>
      <c r="Q1043" t="s">
        <v>5570</v>
      </c>
      <c r="R1043" s="2">
        <v>12000000</v>
      </c>
      <c r="S1043" s="2">
        <v>13000000</v>
      </c>
      <c r="T1043" t="s">
        <v>5571</v>
      </c>
      <c r="U1043" t="s">
        <v>188</v>
      </c>
    </row>
    <row r="1044" spans="1:21" x14ac:dyDescent="0.25">
      <c r="A1044" t="b">
        <v>0</v>
      </c>
      <c r="B1044" t="s">
        <v>188</v>
      </c>
      <c r="C1044" t="s">
        <v>5572</v>
      </c>
      <c r="D1044" t="s">
        <v>2155</v>
      </c>
      <c r="F1044">
        <v>1</v>
      </c>
      <c r="G1044">
        <v>1</v>
      </c>
      <c r="H1044">
        <v>1</v>
      </c>
      <c r="I1044" t="s">
        <v>801</v>
      </c>
      <c r="J1044" t="s">
        <v>5573</v>
      </c>
      <c r="K1044">
        <v>1</v>
      </c>
      <c r="L1044" s="1">
        <v>116460076279</v>
      </c>
      <c r="M1044" t="s">
        <v>188</v>
      </c>
      <c r="N1044" t="s">
        <v>424</v>
      </c>
      <c r="O1044" t="s">
        <v>188</v>
      </c>
      <c r="P1044" t="s">
        <v>424</v>
      </c>
      <c r="Q1044" t="s">
        <v>2157</v>
      </c>
      <c r="R1044" s="2">
        <v>710000</v>
      </c>
      <c r="T1044" t="s">
        <v>5574</v>
      </c>
      <c r="U1044" t="s">
        <v>188</v>
      </c>
    </row>
    <row r="1045" spans="1:21" x14ac:dyDescent="0.25">
      <c r="A1045" t="b">
        <v>0</v>
      </c>
      <c r="B1045" t="s">
        <v>188</v>
      </c>
      <c r="C1045" t="s">
        <v>3075</v>
      </c>
      <c r="D1045" t="s">
        <v>5575</v>
      </c>
      <c r="F1045">
        <v>1</v>
      </c>
      <c r="G1045">
        <v>1</v>
      </c>
      <c r="H1045">
        <v>3</v>
      </c>
      <c r="I1045" t="s">
        <v>42</v>
      </c>
      <c r="J1045" t="s">
        <v>3078</v>
      </c>
      <c r="K1045">
        <v>5</v>
      </c>
      <c r="L1045" s="1">
        <v>362295782025</v>
      </c>
      <c r="M1045" t="s">
        <v>424</v>
      </c>
      <c r="N1045" t="s">
        <v>188</v>
      </c>
      <c r="O1045" t="s">
        <v>424</v>
      </c>
      <c r="P1045" t="s">
        <v>188</v>
      </c>
      <c r="Q1045" t="s">
        <v>2233</v>
      </c>
      <c r="S1045" s="2">
        <v>1800000</v>
      </c>
      <c r="T1045" t="s">
        <v>5576</v>
      </c>
      <c r="U1045" t="s">
        <v>188</v>
      </c>
    </row>
    <row r="1046" spans="1:21" x14ac:dyDescent="0.25">
      <c r="A1046" t="b">
        <v>0</v>
      </c>
      <c r="B1046" t="s">
        <v>188</v>
      </c>
      <c r="C1046" t="s">
        <v>5577</v>
      </c>
      <c r="D1046" t="s">
        <v>1964</v>
      </c>
      <c r="F1046">
        <v>1</v>
      </c>
      <c r="G1046">
        <v>1</v>
      </c>
      <c r="H1046">
        <v>1</v>
      </c>
      <c r="I1046" t="s">
        <v>134</v>
      </c>
      <c r="J1046" t="s">
        <v>5578</v>
      </c>
      <c r="K1046">
        <v>0</v>
      </c>
      <c r="L1046" s="1">
        <v>148474921751</v>
      </c>
      <c r="M1046" t="s">
        <v>188</v>
      </c>
      <c r="N1046" t="s">
        <v>424</v>
      </c>
      <c r="O1046" t="s">
        <v>188</v>
      </c>
      <c r="P1046" t="s">
        <v>424</v>
      </c>
      <c r="R1046" s="2">
        <v>5200000</v>
      </c>
      <c r="T1046" t="s">
        <v>5579</v>
      </c>
      <c r="U1046" t="s">
        <v>188</v>
      </c>
    </row>
    <row r="1047" spans="1:21" x14ac:dyDescent="0.25">
      <c r="A1047" t="b">
        <v>0</v>
      </c>
      <c r="B1047" t="s">
        <v>188</v>
      </c>
      <c r="C1047" t="s">
        <v>5209</v>
      </c>
      <c r="D1047" t="s">
        <v>5580</v>
      </c>
      <c r="F1047">
        <v>1</v>
      </c>
      <c r="G1047">
        <v>1</v>
      </c>
      <c r="H1047">
        <v>1</v>
      </c>
      <c r="I1047" t="s">
        <v>23</v>
      </c>
      <c r="J1047" t="s">
        <v>5211</v>
      </c>
      <c r="K1047">
        <v>4</v>
      </c>
      <c r="L1047" s="1">
        <v>183507893249</v>
      </c>
      <c r="M1047" t="s">
        <v>424</v>
      </c>
      <c r="N1047" t="s">
        <v>188</v>
      </c>
      <c r="O1047" t="s">
        <v>424</v>
      </c>
      <c r="P1047" t="s">
        <v>188</v>
      </c>
      <c r="Q1047" t="s">
        <v>5581</v>
      </c>
      <c r="S1047" s="2">
        <v>470000</v>
      </c>
      <c r="T1047" t="s">
        <v>5579</v>
      </c>
      <c r="U1047" t="s">
        <v>188</v>
      </c>
    </row>
    <row r="1048" spans="1:21" x14ac:dyDescent="0.25">
      <c r="A1048" t="b">
        <v>0</v>
      </c>
      <c r="B1048" t="s">
        <v>188</v>
      </c>
      <c r="C1048" t="s">
        <v>5582</v>
      </c>
      <c r="D1048" t="s">
        <v>5583</v>
      </c>
      <c r="F1048">
        <v>1</v>
      </c>
      <c r="G1048">
        <v>1</v>
      </c>
      <c r="H1048">
        <v>2</v>
      </c>
      <c r="I1048" t="s">
        <v>23</v>
      </c>
      <c r="J1048" t="s">
        <v>5584</v>
      </c>
      <c r="K1048">
        <v>2</v>
      </c>
      <c r="L1048" s="1">
        <v>136074709315</v>
      </c>
      <c r="M1048" t="s">
        <v>188</v>
      </c>
      <c r="N1048" t="s">
        <v>188</v>
      </c>
      <c r="O1048" t="s">
        <v>188</v>
      </c>
      <c r="P1048" t="s">
        <v>188</v>
      </c>
      <c r="Q1048" t="s">
        <v>5585</v>
      </c>
      <c r="R1048" s="2">
        <v>25000000</v>
      </c>
      <c r="S1048" s="2">
        <v>31000000</v>
      </c>
      <c r="T1048" t="s">
        <v>5586</v>
      </c>
      <c r="U1048" t="s">
        <v>188</v>
      </c>
    </row>
    <row r="1049" spans="1:21" x14ac:dyDescent="0.25">
      <c r="A1049" t="b">
        <v>0</v>
      </c>
      <c r="B1049" t="s">
        <v>188</v>
      </c>
      <c r="C1049" t="s">
        <v>5587</v>
      </c>
      <c r="D1049" t="s">
        <v>5588</v>
      </c>
      <c r="F1049">
        <v>8</v>
      </c>
      <c r="G1049">
        <v>11</v>
      </c>
      <c r="H1049">
        <v>2</v>
      </c>
      <c r="I1049" t="s">
        <v>3406</v>
      </c>
      <c r="J1049" t="s">
        <v>5589</v>
      </c>
      <c r="K1049">
        <v>3</v>
      </c>
      <c r="L1049" s="1">
        <v>154479549979</v>
      </c>
      <c r="M1049" t="s">
        <v>188</v>
      </c>
      <c r="N1049" t="s">
        <v>188</v>
      </c>
      <c r="O1049" t="s">
        <v>188</v>
      </c>
      <c r="P1049" t="s">
        <v>188</v>
      </c>
      <c r="Q1049" t="s">
        <v>5590</v>
      </c>
      <c r="R1049" s="2">
        <v>16000000</v>
      </c>
      <c r="S1049" s="2">
        <v>24000000</v>
      </c>
      <c r="T1049" t="s">
        <v>5591</v>
      </c>
      <c r="U1049" t="s">
        <v>188</v>
      </c>
    </row>
    <row r="1050" spans="1:21" x14ac:dyDescent="0.25">
      <c r="A1050" t="b">
        <v>0</v>
      </c>
      <c r="B1050" t="s">
        <v>188</v>
      </c>
      <c r="C1050" t="s">
        <v>5592</v>
      </c>
      <c r="D1050" t="s">
        <v>2155</v>
      </c>
      <c r="F1050">
        <v>1</v>
      </c>
      <c r="G1050">
        <v>1</v>
      </c>
      <c r="H1050">
        <v>2</v>
      </c>
      <c r="I1050" t="s">
        <v>165</v>
      </c>
      <c r="J1050" t="s">
        <v>5593</v>
      </c>
      <c r="K1050">
        <v>1</v>
      </c>
      <c r="L1050" s="1">
        <v>166986564444</v>
      </c>
      <c r="M1050" t="s">
        <v>188</v>
      </c>
      <c r="N1050" t="s">
        <v>188</v>
      </c>
      <c r="O1050" t="s">
        <v>188</v>
      </c>
      <c r="P1050" t="s">
        <v>188</v>
      </c>
      <c r="Q1050" t="s">
        <v>2157</v>
      </c>
      <c r="R1050" s="2">
        <v>2100000</v>
      </c>
      <c r="S1050" s="2">
        <v>2900000</v>
      </c>
      <c r="T1050" t="s">
        <v>5594</v>
      </c>
      <c r="U1050" t="s">
        <v>188</v>
      </c>
    </row>
    <row r="1051" spans="1:21" x14ac:dyDescent="0.25">
      <c r="A1051" t="b">
        <v>0</v>
      </c>
      <c r="B1051" t="s">
        <v>188</v>
      </c>
      <c r="C1051" t="s">
        <v>5595</v>
      </c>
      <c r="D1051" t="s">
        <v>2059</v>
      </c>
      <c r="F1051">
        <v>1</v>
      </c>
      <c r="G1051">
        <v>1</v>
      </c>
      <c r="H1051">
        <v>1</v>
      </c>
      <c r="I1051" t="s">
        <v>308</v>
      </c>
      <c r="J1051" t="s">
        <v>5596</v>
      </c>
      <c r="K1051">
        <v>1</v>
      </c>
      <c r="L1051" s="1">
        <v>139374340416</v>
      </c>
      <c r="M1051" t="s">
        <v>188</v>
      </c>
      <c r="N1051" t="s">
        <v>424</v>
      </c>
      <c r="O1051" t="s">
        <v>188</v>
      </c>
      <c r="P1051" t="s">
        <v>424</v>
      </c>
      <c r="Q1051" t="s">
        <v>2061</v>
      </c>
      <c r="R1051" s="2">
        <v>3900000</v>
      </c>
      <c r="T1051" t="s">
        <v>4808</v>
      </c>
      <c r="U1051" t="s">
        <v>188</v>
      </c>
    </row>
    <row r="1052" spans="1:21" x14ac:dyDescent="0.25">
      <c r="A1052" t="b">
        <v>0</v>
      </c>
      <c r="B1052" t="s">
        <v>188</v>
      </c>
      <c r="C1052" t="s">
        <v>2229</v>
      </c>
      <c r="D1052" t="s">
        <v>5597</v>
      </c>
      <c r="F1052">
        <v>1</v>
      </c>
      <c r="G1052">
        <v>1</v>
      </c>
      <c r="H1052">
        <v>9</v>
      </c>
      <c r="I1052" t="s">
        <v>58</v>
      </c>
      <c r="J1052" t="s">
        <v>2232</v>
      </c>
      <c r="K1052">
        <v>3</v>
      </c>
      <c r="L1052" s="1">
        <v>301761937925</v>
      </c>
      <c r="M1052" t="s">
        <v>424</v>
      </c>
      <c r="N1052" t="s">
        <v>188</v>
      </c>
      <c r="O1052" t="s">
        <v>424</v>
      </c>
      <c r="P1052" t="s">
        <v>188</v>
      </c>
      <c r="Q1052" t="s">
        <v>2233</v>
      </c>
      <c r="S1052" s="2">
        <v>160000</v>
      </c>
      <c r="T1052" t="s">
        <v>5598</v>
      </c>
      <c r="U1052" t="s">
        <v>188</v>
      </c>
    </row>
    <row r="1053" spans="1:21" x14ac:dyDescent="0.25">
      <c r="A1053" t="b">
        <v>0</v>
      </c>
      <c r="B1053" t="s">
        <v>188</v>
      </c>
      <c r="C1053" t="s">
        <v>5599</v>
      </c>
      <c r="F1053">
        <v>1</v>
      </c>
      <c r="G1053">
        <v>1</v>
      </c>
      <c r="H1053">
        <v>2</v>
      </c>
      <c r="I1053" t="s">
        <v>282</v>
      </c>
      <c r="J1053" t="s">
        <v>5600</v>
      </c>
      <c r="K1053">
        <v>0</v>
      </c>
      <c r="L1053" s="1">
        <v>96056252642</v>
      </c>
      <c r="M1053" t="s">
        <v>188</v>
      </c>
      <c r="N1053" t="s">
        <v>188</v>
      </c>
      <c r="O1053" t="s">
        <v>188</v>
      </c>
      <c r="P1053" t="s">
        <v>188</v>
      </c>
      <c r="R1053" s="2">
        <v>3100000</v>
      </c>
      <c r="S1053" s="2">
        <v>3500000</v>
      </c>
      <c r="T1053" t="s">
        <v>5601</v>
      </c>
      <c r="U1053" t="s">
        <v>188</v>
      </c>
    </row>
    <row r="1054" spans="1:21" x14ac:dyDescent="0.25">
      <c r="A1054" t="b">
        <v>0</v>
      </c>
      <c r="B1054" t="s">
        <v>188</v>
      </c>
      <c r="C1054" t="s">
        <v>2102</v>
      </c>
      <c r="D1054" t="s">
        <v>5602</v>
      </c>
      <c r="F1054">
        <v>4</v>
      </c>
      <c r="G1054">
        <v>5</v>
      </c>
      <c r="H1054">
        <v>18</v>
      </c>
      <c r="I1054" t="s">
        <v>2105</v>
      </c>
      <c r="J1054" t="s">
        <v>2106</v>
      </c>
      <c r="K1054">
        <v>2</v>
      </c>
      <c r="L1054" s="1">
        <v>219714992389</v>
      </c>
      <c r="M1054" t="s">
        <v>188</v>
      </c>
      <c r="N1054" t="s">
        <v>188</v>
      </c>
      <c r="O1054" t="s">
        <v>188</v>
      </c>
      <c r="P1054" t="s">
        <v>188</v>
      </c>
      <c r="Q1054" t="s">
        <v>5603</v>
      </c>
      <c r="R1054" s="2">
        <v>4700000</v>
      </c>
      <c r="S1054" s="2">
        <v>7300000</v>
      </c>
      <c r="T1054" t="s">
        <v>5604</v>
      </c>
      <c r="U1054" t="s">
        <v>188</v>
      </c>
    </row>
    <row r="1055" spans="1:21" x14ac:dyDescent="0.25">
      <c r="A1055" t="b">
        <v>0</v>
      </c>
      <c r="B1055" t="s">
        <v>188</v>
      </c>
      <c r="C1055" t="s">
        <v>5605</v>
      </c>
      <c r="D1055" t="s">
        <v>2566</v>
      </c>
      <c r="F1055">
        <v>1</v>
      </c>
      <c r="G1055">
        <v>1</v>
      </c>
      <c r="H1055">
        <v>2</v>
      </c>
      <c r="I1055" t="s">
        <v>124</v>
      </c>
      <c r="J1055" t="s">
        <v>5606</v>
      </c>
      <c r="K1055">
        <v>1</v>
      </c>
      <c r="L1055" s="1">
        <v>181288750227</v>
      </c>
      <c r="M1055" t="s">
        <v>188</v>
      </c>
      <c r="N1055" t="s">
        <v>188</v>
      </c>
      <c r="O1055" t="s">
        <v>188</v>
      </c>
      <c r="P1055" t="s">
        <v>188</v>
      </c>
      <c r="Q1055" t="s">
        <v>2568</v>
      </c>
      <c r="S1055" s="2">
        <v>800000</v>
      </c>
      <c r="T1055" t="s">
        <v>880</v>
      </c>
      <c r="U1055" t="s">
        <v>188</v>
      </c>
    </row>
    <row r="1056" spans="1:21" x14ac:dyDescent="0.25">
      <c r="A1056" t="b">
        <v>0</v>
      </c>
      <c r="B1056" t="s">
        <v>188</v>
      </c>
      <c r="C1056" t="s">
        <v>5404</v>
      </c>
      <c r="D1056" t="s">
        <v>5607</v>
      </c>
      <c r="F1056">
        <v>1</v>
      </c>
      <c r="G1056">
        <v>1</v>
      </c>
      <c r="H1056">
        <v>2</v>
      </c>
      <c r="I1056" t="s">
        <v>86</v>
      </c>
      <c r="J1056" t="s">
        <v>5406</v>
      </c>
      <c r="K1056">
        <v>5</v>
      </c>
      <c r="L1056" s="1">
        <v>3581953737</v>
      </c>
      <c r="M1056" t="s">
        <v>424</v>
      </c>
      <c r="N1056" t="s">
        <v>188</v>
      </c>
      <c r="O1056" t="s">
        <v>424</v>
      </c>
      <c r="P1056" t="s">
        <v>188</v>
      </c>
      <c r="Q1056" t="s">
        <v>2233</v>
      </c>
      <c r="S1056" s="2">
        <v>1400000</v>
      </c>
      <c r="T1056" t="s">
        <v>5608</v>
      </c>
      <c r="U1056" t="s">
        <v>188</v>
      </c>
    </row>
    <row r="1057" spans="1:21" x14ac:dyDescent="0.25">
      <c r="A1057" t="b">
        <v>0</v>
      </c>
      <c r="B1057" t="s">
        <v>188</v>
      </c>
      <c r="C1057" t="s">
        <v>2709</v>
      </c>
      <c r="D1057" t="s">
        <v>5609</v>
      </c>
      <c r="F1057">
        <v>2</v>
      </c>
      <c r="G1057">
        <v>2</v>
      </c>
      <c r="H1057">
        <v>8</v>
      </c>
      <c r="I1057" t="s">
        <v>2054</v>
      </c>
      <c r="J1057" t="s">
        <v>2712</v>
      </c>
      <c r="K1057">
        <v>4</v>
      </c>
      <c r="L1057" s="1">
        <v>220418088995</v>
      </c>
      <c r="M1057" t="s">
        <v>188</v>
      </c>
      <c r="N1057" t="s">
        <v>188</v>
      </c>
      <c r="O1057" t="s">
        <v>188</v>
      </c>
      <c r="P1057" t="s">
        <v>188</v>
      </c>
      <c r="Q1057" t="s">
        <v>5610</v>
      </c>
      <c r="R1057" s="2">
        <v>11000000</v>
      </c>
      <c r="S1057" s="2">
        <v>14000000</v>
      </c>
      <c r="T1057" t="s">
        <v>5611</v>
      </c>
      <c r="U1057" t="s">
        <v>188</v>
      </c>
    </row>
    <row r="1058" spans="1:21" x14ac:dyDescent="0.25">
      <c r="A1058" t="b">
        <v>0</v>
      </c>
      <c r="B1058" t="s">
        <v>188</v>
      </c>
      <c r="C1058" t="s">
        <v>5612</v>
      </c>
      <c r="D1058" t="s">
        <v>1964</v>
      </c>
      <c r="F1058">
        <v>1</v>
      </c>
      <c r="G1058">
        <v>1</v>
      </c>
      <c r="H1058">
        <v>1</v>
      </c>
      <c r="I1058" t="s">
        <v>331</v>
      </c>
      <c r="J1058" t="s">
        <v>5613</v>
      </c>
      <c r="K1058">
        <v>0</v>
      </c>
      <c r="L1058" s="1">
        <v>116258511245</v>
      </c>
      <c r="M1058" t="s">
        <v>188</v>
      </c>
      <c r="N1058" t="s">
        <v>424</v>
      </c>
      <c r="O1058" t="s">
        <v>188</v>
      </c>
      <c r="P1058" t="s">
        <v>424</v>
      </c>
      <c r="R1058" s="2">
        <v>310000</v>
      </c>
      <c r="T1058" t="s">
        <v>5614</v>
      </c>
      <c r="U1058" t="s">
        <v>188</v>
      </c>
    </row>
    <row r="1059" spans="1:21" x14ac:dyDescent="0.25">
      <c r="A1059" t="b">
        <v>0</v>
      </c>
      <c r="B1059" t="s">
        <v>188</v>
      </c>
      <c r="C1059" t="s">
        <v>5615</v>
      </c>
      <c r="D1059" t="s">
        <v>5616</v>
      </c>
      <c r="F1059">
        <v>1</v>
      </c>
      <c r="G1059">
        <v>1</v>
      </c>
      <c r="H1059">
        <v>4</v>
      </c>
      <c r="I1059" t="s">
        <v>60</v>
      </c>
      <c r="J1059" t="s">
        <v>5617</v>
      </c>
      <c r="K1059">
        <v>2</v>
      </c>
      <c r="L1059" s="1">
        <v>128473104895</v>
      </c>
      <c r="M1059" t="s">
        <v>188</v>
      </c>
      <c r="N1059" t="s">
        <v>188</v>
      </c>
      <c r="O1059" t="s">
        <v>188</v>
      </c>
      <c r="P1059" t="s">
        <v>188</v>
      </c>
      <c r="Q1059" t="s">
        <v>5618</v>
      </c>
      <c r="R1059" s="2">
        <v>21000000</v>
      </c>
      <c r="S1059" s="2">
        <v>28000000</v>
      </c>
      <c r="T1059" t="s">
        <v>5614</v>
      </c>
      <c r="U1059" t="s">
        <v>188</v>
      </c>
    </row>
    <row r="1060" spans="1:21" x14ac:dyDescent="0.25">
      <c r="A1060" t="b">
        <v>0</v>
      </c>
      <c r="B1060" t="s">
        <v>188</v>
      </c>
      <c r="C1060" t="s">
        <v>5619</v>
      </c>
      <c r="D1060" t="s">
        <v>1964</v>
      </c>
      <c r="F1060">
        <v>1</v>
      </c>
      <c r="G1060">
        <v>1</v>
      </c>
      <c r="H1060">
        <v>2</v>
      </c>
      <c r="I1060" t="s">
        <v>738</v>
      </c>
      <c r="J1060" t="s">
        <v>5620</v>
      </c>
      <c r="K1060">
        <v>0</v>
      </c>
      <c r="L1060" s="1">
        <v>117060143125</v>
      </c>
      <c r="M1060" t="s">
        <v>188</v>
      </c>
      <c r="N1060" t="s">
        <v>188</v>
      </c>
      <c r="O1060" t="s">
        <v>188</v>
      </c>
      <c r="P1060" t="s">
        <v>188</v>
      </c>
      <c r="R1060" s="2">
        <v>550000</v>
      </c>
      <c r="S1060" s="2">
        <v>530000</v>
      </c>
      <c r="T1060" t="s">
        <v>5621</v>
      </c>
      <c r="U1060" t="s">
        <v>188</v>
      </c>
    </row>
    <row r="1061" spans="1:21" x14ac:dyDescent="0.25">
      <c r="A1061" t="b">
        <v>0</v>
      </c>
      <c r="B1061" t="s">
        <v>188</v>
      </c>
      <c r="C1061" t="s">
        <v>3404</v>
      </c>
      <c r="D1061" t="s">
        <v>5622</v>
      </c>
      <c r="F1061">
        <v>8</v>
      </c>
      <c r="G1061">
        <v>11</v>
      </c>
      <c r="H1061">
        <v>2</v>
      </c>
      <c r="I1061" t="s">
        <v>3406</v>
      </c>
      <c r="J1061" t="s">
        <v>3407</v>
      </c>
      <c r="K1061">
        <v>4</v>
      </c>
      <c r="L1061" s="1">
        <v>167289046275</v>
      </c>
      <c r="M1061" t="s">
        <v>188</v>
      </c>
      <c r="N1061" t="s">
        <v>188</v>
      </c>
      <c r="O1061" t="s">
        <v>188</v>
      </c>
      <c r="P1061" t="s">
        <v>188</v>
      </c>
      <c r="Q1061" t="s">
        <v>5623</v>
      </c>
      <c r="R1061" s="2">
        <v>5500000</v>
      </c>
      <c r="S1061" s="2">
        <v>6700000</v>
      </c>
      <c r="T1061" t="s">
        <v>5624</v>
      </c>
      <c r="U1061" t="s">
        <v>188</v>
      </c>
    </row>
    <row r="1062" spans="1:21" x14ac:dyDescent="0.25">
      <c r="A1062" t="b">
        <v>0</v>
      </c>
      <c r="B1062" t="s">
        <v>188</v>
      </c>
      <c r="C1062" t="s">
        <v>5625</v>
      </c>
      <c r="D1062" t="s">
        <v>1964</v>
      </c>
      <c r="F1062">
        <v>1</v>
      </c>
      <c r="G1062">
        <v>1</v>
      </c>
      <c r="H1062">
        <v>1</v>
      </c>
      <c r="I1062" t="s">
        <v>106</v>
      </c>
      <c r="J1062" t="s">
        <v>5626</v>
      </c>
      <c r="K1062">
        <v>0</v>
      </c>
      <c r="L1062" s="1">
        <v>102051088495</v>
      </c>
      <c r="M1062" t="s">
        <v>188</v>
      </c>
      <c r="N1062" t="s">
        <v>424</v>
      </c>
      <c r="O1062" t="s">
        <v>188</v>
      </c>
      <c r="P1062" t="s">
        <v>424</v>
      </c>
      <c r="R1062" s="2">
        <v>570000</v>
      </c>
      <c r="T1062" t="s">
        <v>5624</v>
      </c>
      <c r="U1062" t="s">
        <v>188</v>
      </c>
    </row>
    <row r="1063" spans="1:21" x14ac:dyDescent="0.25">
      <c r="A1063" t="b">
        <v>0</v>
      </c>
      <c r="B1063" t="s">
        <v>188</v>
      </c>
      <c r="C1063" t="s">
        <v>5627</v>
      </c>
      <c r="D1063" t="s">
        <v>2476</v>
      </c>
      <c r="F1063">
        <v>1</v>
      </c>
      <c r="G1063">
        <v>1</v>
      </c>
      <c r="H1063">
        <v>4</v>
      </c>
      <c r="I1063" t="s">
        <v>60</v>
      </c>
      <c r="J1063" t="s">
        <v>5628</v>
      </c>
      <c r="K1063">
        <v>3</v>
      </c>
      <c r="L1063" s="1">
        <v>162790538486</v>
      </c>
      <c r="M1063" t="s">
        <v>188</v>
      </c>
      <c r="N1063" t="s">
        <v>188</v>
      </c>
      <c r="O1063" t="s">
        <v>188</v>
      </c>
      <c r="P1063" t="s">
        <v>188</v>
      </c>
      <c r="Q1063" t="s">
        <v>5629</v>
      </c>
      <c r="R1063" s="2">
        <v>120000</v>
      </c>
      <c r="T1063" t="s">
        <v>5630</v>
      </c>
      <c r="U1063" t="s">
        <v>188</v>
      </c>
    </row>
    <row r="1064" spans="1:21" x14ac:dyDescent="0.25">
      <c r="A1064" t="b">
        <v>0</v>
      </c>
      <c r="B1064" t="s">
        <v>188</v>
      </c>
      <c r="C1064" t="s">
        <v>5325</v>
      </c>
      <c r="D1064" t="s">
        <v>5631</v>
      </c>
      <c r="F1064">
        <v>1</v>
      </c>
      <c r="G1064">
        <v>1</v>
      </c>
      <c r="H1064">
        <v>1</v>
      </c>
      <c r="I1064" t="s">
        <v>86</v>
      </c>
      <c r="J1064" t="s">
        <v>5327</v>
      </c>
      <c r="K1064">
        <v>3</v>
      </c>
      <c r="L1064" s="1">
        <v>292758366182</v>
      </c>
      <c r="M1064" t="s">
        <v>424</v>
      </c>
      <c r="N1064" t="s">
        <v>188</v>
      </c>
      <c r="O1064" t="s">
        <v>424</v>
      </c>
      <c r="P1064" t="s">
        <v>188</v>
      </c>
      <c r="Q1064" t="s">
        <v>2233</v>
      </c>
      <c r="T1064" t="s">
        <v>4821</v>
      </c>
      <c r="U1064" t="s">
        <v>188</v>
      </c>
    </row>
    <row r="1065" spans="1:21" x14ac:dyDescent="0.25">
      <c r="A1065" t="b">
        <v>0</v>
      </c>
      <c r="B1065" t="s">
        <v>188</v>
      </c>
      <c r="C1065" t="s">
        <v>4225</v>
      </c>
      <c r="D1065" t="s">
        <v>2059</v>
      </c>
      <c r="F1065">
        <v>1</v>
      </c>
      <c r="G1065">
        <v>1</v>
      </c>
      <c r="H1065">
        <v>2</v>
      </c>
      <c r="I1065" t="s">
        <v>44</v>
      </c>
      <c r="J1065" t="s">
        <v>4227</v>
      </c>
      <c r="K1065">
        <v>2</v>
      </c>
      <c r="L1065" s="1">
        <v>294134192791</v>
      </c>
      <c r="M1065" t="s">
        <v>188</v>
      </c>
      <c r="N1065" t="s">
        <v>188</v>
      </c>
      <c r="O1065" t="s">
        <v>188</v>
      </c>
      <c r="P1065" t="s">
        <v>188</v>
      </c>
      <c r="Q1065" t="s">
        <v>2061</v>
      </c>
      <c r="R1065" s="2">
        <v>1400000</v>
      </c>
      <c r="S1065" s="2">
        <v>3400000</v>
      </c>
      <c r="T1065" t="s">
        <v>5632</v>
      </c>
      <c r="U1065" t="s">
        <v>188</v>
      </c>
    </row>
    <row r="1066" spans="1:21" x14ac:dyDescent="0.25">
      <c r="A1066" t="b">
        <v>0</v>
      </c>
      <c r="B1066" t="s">
        <v>188</v>
      </c>
      <c r="C1066" t="s">
        <v>5633</v>
      </c>
      <c r="D1066" t="s">
        <v>1964</v>
      </c>
      <c r="F1066">
        <v>1</v>
      </c>
      <c r="G1066">
        <v>1</v>
      </c>
      <c r="H1066">
        <v>1</v>
      </c>
      <c r="I1066" t="s">
        <v>618</v>
      </c>
      <c r="J1066" t="s">
        <v>5634</v>
      </c>
      <c r="K1066">
        <v>0</v>
      </c>
      <c r="L1066" s="1">
        <v>196506646911</v>
      </c>
      <c r="M1066" t="s">
        <v>188</v>
      </c>
      <c r="N1066" t="s">
        <v>424</v>
      </c>
      <c r="O1066" t="s">
        <v>188</v>
      </c>
      <c r="P1066" t="s">
        <v>424</v>
      </c>
      <c r="R1066" s="2">
        <v>3800000</v>
      </c>
      <c r="T1066" t="s">
        <v>885</v>
      </c>
      <c r="U1066" t="s">
        <v>188</v>
      </c>
    </row>
    <row r="1067" spans="1:21" x14ac:dyDescent="0.25">
      <c r="A1067" t="b">
        <v>0</v>
      </c>
      <c r="B1067" t="s">
        <v>188</v>
      </c>
      <c r="C1067" t="s">
        <v>5635</v>
      </c>
      <c r="D1067" t="s">
        <v>5636</v>
      </c>
      <c r="F1067">
        <v>1</v>
      </c>
      <c r="G1067">
        <v>1</v>
      </c>
      <c r="H1067">
        <v>2</v>
      </c>
      <c r="I1067" t="s">
        <v>23</v>
      </c>
      <c r="J1067" t="s">
        <v>5637</v>
      </c>
      <c r="K1067">
        <v>5</v>
      </c>
      <c r="L1067" s="1">
        <v>230734348005</v>
      </c>
      <c r="M1067" t="s">
        <v>188</v>
      </c>
      <c r="N1067" t="s">
        <v>424</v>
      </c>
      <c r="O1067" t="s">
        <v>188</v>
      </c>
      <c r="P1067" t="s">
        <v>424</v>
      </c>
      <c r="Q1067" t="s">
        <v>2233</v>
      </c>
      <c r="R1067" s="2">
        <v>430000</v>
      </c>
      <c r="T1067" t="s">
        <v>5638</v>
      </c>
      <c r="U1067" t="s">
        <v>188</v>
      </c>
    </row>
    <row r="1068" spans="1:21" x14ac:dyDescent="0.25">
      <c r="A1068" t="b">
        <v>0</v>
      </c>
      <c r="B1068" t="s">
        <v>188</v>
      </c>
      <c r="C1068" t="s">
        <v>5639</v>
      </c>
      <c r="D1068" t="s">
        <v>2615</v>
      </c>
      <c r="F1068">
        <v>1</v>
      </c>
      <c r="G1068">
        <v>1</v>
      </c>
      <c r="H1068">
        <v>1</v>
      </c>
      <c r="I1068" t="s">
        <v>624</v>
      </c>
      <c r="J1068" t="s">
        <v>5640</v>
      </c>
      <c r="K1068">
        <v>1</v>
      </c>
      <c r="L1068" s="1">
        <v>110263675445</v>
      </c>
      <c r="M1068" t="s">
        <v>188</v>
      </c>
      <c r="N1068" t="s">
        <v>424</v>
      </c>
      <c r="O1068" t="s">
        <v>188</v>
      </c>
      <c r="P1068" t="s">
        <v>424</v>
      </c>
      <c r="Q1068" t="s">
        <v>2617</v>
      </c>
      <c r="R1068" s="2">
        <v>5000000</v>
      </c>
      <c r="T1068" t="s">
        <v>5641</v>
      </c>
      <c r="U1068" t="s">
        <v>188</v>
      </c>
    </row>
    <row r="1069" spans="1:21" x14ac:dyDescent="0.25">
      <c r="A1069" t="b">
        <v>0</v>
      </c>
      <c r="B1069" t="s">
        <v>188</v>
      </c>
      <c r="C1069" t="s">
        <v>2102</v>
      </c>
      <c r="D1069" t="s">
        <v>5642</v>
      </c>
      <c r="F1069">
        <v>4</v>
      </c>
      <c r="G1069">
        <v>5</v>
      </c>
      <c r="H1069">
        <v>3</v>
      </c>
      <c r="I1069" t="s">
        <v>2105</v>
      </c>
      <c r="J1069" t="s">
        <v>2106</v>
      </c>
      <c r="K1069">
        <v>2</v>
      </c>
      <c r="L1069" s="1">
        <v>207811280989</v>
      </c>
      <c r="M1069" t="s">
        <v>188</v>
      </c>
      <c r="N1069" t="s">
        <v>188</v>
      </c>
      <c r="O1069" t="s">
        <v>188</v>
      </c>
      <c r="P1069" t="s">
        <v>188</v>
      </c>
      <c r="Q1069" t="s">
        <v>5643</v>
      </c>
      <c r="R1069" s="2">
        <v>340000</v>
      </c>
      <c r="S1069" s="2">
        <v>280000</v>
      </c>
      <c r="T1069" t="s">
        <v>5644</v>
      </c>
      <c r="U1069" t="s">
        <v>188</v>
      </c>
    </row>
    <row r="1070" spans="1:21" x14ac:dyDescent="0.25">
      <c r="A1070" t="b">
        <v>0</v>
      </c>
      <c r="B1070" t="s">
        <v>188</v>
      </c>
      <c r="C1070" t="s">
        <v>5404</v>
      </c>
      <c r="D1070" t="s">
        <v>5645</v>
      </c>
      <c r="F1070">
        <v>1</v>
      </c>
      <c r="G1070">
        <v>1</v>
      </c>
      <c r="H1070">
        <v>1</v>
      </c>
      <c r="I1070" t="s">
        <v>86</v>
      </c>
      <c r="J1070" t="s">
        <v>5406</v>
      </c>
      <c r="K1070">
        <v>5</v>
      </c>
      <c r="L1070" s="1">
        <v>3637943567</v>
      </c>
      <c r="M1070" t="s">
        <v>424</v>
      </c>
      <c r="N1070" t="s">
        <v>188</v>
      </c>
      <c r="O1070" t="s">
        <v>424</v>
      </c>
      <c r="P1070" t="s">
        <v>188</v>
      </c>
      <c r="Q1070" t="s">
        <v>2233</v>
      </c>
      <c r="T1070" t="s">
        <v>5644</v>
      </c>
      <c r="U1070" t="s">
        <v>188</v>
      </c>
    </row>
    <row r="1071" spans="1:21" x14ac:dyDescent="0.25">
      <c r="A1071" t="b">
        <v>0</v>
      </c>
      <c r="B1071" t="s">
        <v>188</v>
      </c>
      <c r="C1071" t="s">
        <v>5646</v>
      </c>
      <c r="D1071" t="s">
        <v>4113</v>
      </c>
      <c r="F1071">
        <v>1</v>
      </c>
      <c r="G1071">
        <v>1</v>
      </c>
      <c r="H1071">
        <v>2</v>
      </c>
      <c r="I1071" t="s">
        <v>703</v>
      </c>
      <c r="J1071" t="s">
        <v>5647</v>
      </c>
      <c r="K1071">
        <v>2</v>
      </c>
      <c r="L1071" s="1">
        <v>140274373881</v>
      </c>
      <c r="M1071" t="s">
        <v>188</v>
      </c>
      <c r="N1071" t="s">
        <v>188</v>
      </c>
      <c r="O1071" t="s">
        <v>188</v>
      </c>
      <c r="P1071" t="s">
        <v>188</v>
      </c>
      <c r="Q1071" t="s">
        <v>4115</v>
      </c>
      <c r="R1071" s="2">
        <v>2500000</v>
      </c>
      <c r="S1071" s="2">
        <v>3400000</v>
      </c>
      <c r="T1071" t="s">
        <v>5644</v>
      </c>
      <c r="U1071" t="s">
        <v>188</v>
      </c>
    </row>
    <row r="1072" spans="1:21" x14ac:dyDescent="0.25">
      <c r="A1072" t="b">
        <v>0</v>
      </c>
      <c r="B1072" t="s">
        <v>188</v>
      </c>
      <c r="C1072" t="s">
        <v>2705</v>
      </c>
      <c r="D1072" t="s">
        <v>4617</v>
      </c>
      <c r="F1072">
        <v>1</v>
      </c>
      <c r="G1072">
        <v>1</v>
      </c>
      <c r="H1072">
        <v>2</v>
      </c>
      <c r="I1072" t="s">
        <v>100</v>
      </c>
      <c r="J1072" t="s">
        <v>2707</v>
      </c>
      <c r="K1072">
        <v>1</v>
      </c>
      <c r="L1072" s="1">
        <v>169492243105</v>
      </c>
      <c r="M1072" t="s">
        <v>188</v>
      </c>
      <c r="N1072" t="s">
        <v>188</v>
      </c>
      <c r="O1072" t="s">
        <v>188</v>
      </c>
      <c r="P1072" t="s">
        <v>188</v>
      </c>
      <c r="Q1072" t="s">
        <v>5648</v>
      </c>
      <c r="R1072" s="2">
        <v>970000</v>
      </c>
      <c r="T1072" t="s">
        <v>5649</v>
      </c>
      <c r="U1072" t="s">
        <v>188</v>
      </c>
    </row>
    <row r="1073" spans="1:21" x14ac:dyDescent="0.25">
      <c r="A1073" t="b">
        <v>0</v>
      </c>
      <c r="B1073" t="s">
        <v>188</v>
      </c>
      <c r="C1073" t="s">
        <v>5650</v>
      </c>
      <c r="D1073" t="s">
        <v>1986</v>
      </c>
      <c r="F1073">
        <v>1</v>
      </c>
      <c r="G1073">
        <v>1</v>
      </c>
      <c r="H1073">
        <v>1</v>
      </c>
      <c r="I1073" t="s">
        <v>192</v>
      </c>
      <c r="J1073" t="s">
        <v>5651</v>
      </c>
      <c r="K1073">
        <v>0</v>
      </c>
      <c r="L1073" s="1">
        <v>205913348629</v>
      </c>
      <c r="M1073" t="s">
        <v>424</v>
      </c>
      <c r="N1073" t="s">
        <v>188</v>
      </c>
      <c r="O1073" t="s">
        <v>424</v>
      </c>
      <c r="P1073" t="s">
        <v>188</v>
      </c>
      <c r="Q1073" t="s">
        <v>1988</v>
      </c>
      <c r="S1073" s="2">
        <v>3700000</v>
      </c>
      <c r="T1073" t="s">
        <v>5652</v>
      </c>
      <c r="U1073" t="s">
        <v>188</v>
      </c>
    </row>
    <row r="1074" spans="1:21" x14ac:dyDescent="0.25">
      <c r="A1074" t="b">
        <v>0</v>
      </c>
      <c r="B1074" t="s">
        <v>188</v>
      </c>
      <c r="C1074" t="s">
        <v>4523</v>
      </c>
      <c r="D1074" t="s">
        <v>1964</v>
      </c>
      <c r="F1074">
        <v>1</v>
      </c>
      <c r="G1074">
        <v>1</v>
      </c>
      <c r="H1074">
        <v>2</v>
      </c>
      <c r="I1074" t="s">
        <v>252</v>
      </c>
      <c r="J1074" t="s">
        <v>4524</v>
      </c>
      <c r="K1074">
        <v>0</v>
      </c>
      <c r="L1074" s="1">
        <v>92345812114</v>
      </c>
      <c r="M1074" t="s">
        <v>188</v>
      </c>
      <c r="N1074" t="s">
        <v>188</v>
      </c>
      <c r="O1074" t="s">
        <v>188</v>
      </c>
      <c r="P1074" t="s">
        <v>188</v>
      </c>
      <c r="R1074" s="2">
        <v>27000000</v>
      </c>
      <c r="S1074" s="2">
        <v>34000000</v>
      </c>
      <c r="T1074" t="s">
        <v>5653</v>
      </c>
      <c r="U1074" t="s">
        <v>188</v>
      </c>
    </row>
    <row r="1075" spans="1:21" x14ac:dyDescent="0.25">
      <c r="A1075" t="b">
        <v>0</v>
      </c>
      <c r="B1075" t="s">
        <v>188</v>
      </c>
      <c r="C1075" t="s">
        <v>5654</v>
      </c>
      <c r="D1075" t="s">
        <v>5655</v>
      </c>
      <c r="F1075">
        <v>1</v>
      </c>
      <c r="G1075">
        <v>1</v>
      </c>
      <c r="H1075">
        <v>4</v>
      </c>
      <c r="I1075" t="s">
        <v>60</v>
      </c>
      <c r="J1075" t="s">
        <v>5656</v>
      </c>
      <c r="K1075">
        <v>2</v>
      </c>
      <c r="L1075" s="1">
        <v>110262552133</v>
      </c>
      <c r="M1075" t="s">
        <v>188</v>
      </c>
      <c r="N1075" t="s">
        <v>188</v>
      </c>
      <c r="O1075" t="s">
        <v>188</v>
      </c>
      <c r="P1075" t="s">
        <v>188</v>
      </c>
      <c r="Q1075" t="s">
        <v>5657</v>
      </c>
      <c r="R1075" s="2">
        <v>10000000</v>
      </c>
      <c r="S1075" s="2">
        <v>11000000</v>
      </c>
      <c r="T1075" t="s">
        <v>5658</v>
      </c>
      <c r="U1075" t="s">
        <v>188</v>
      </c>
    </row>
    <row r="1076" spans="1:21" x14ac:dyDescent="0.25">
      <c r="A1076" t="b">
        <v>0</v>
      </c>
      <c r="B1076" t="s">
        <v>188</v>
      </c>
      <c r="C1076" t="s">
        <v>2199</v>
      </c>
      <c r="D1076" t="s">
        <v>5659</v>
      </c>
      <c r="F1076">
        <v>1</v>
      </c>
      <c r="G1076">
        <v>3</v>
      </c>
      <c r="H1076">
        <v>1</v>
      </c>
      <c r="I1076" t="s">
        <v>51</v>
      </c>
      <c r="J1076" t="s">
        <v>2201</v>
      </c>
      <c r="K1076">
        <v>4</v>
      </c>
      <c r="L1076" s="1">
        <v>15578859866</v>
      </c>
      <c r="M1076" t="s">
        <v>188</v>
      </c>
      <c r="N1076" t="s">
        <v>424</v>
      </c>
      <c r="O1076" t="s">
        <v>188</v>
      </c>
      <c r="P1076" t="s">
        <v>424</v>
      </c>
      <c r="Q1076" t="s">
        <v>5660</v>
      </c>
      <c r="R1076" s="2">
        <v>2100000</v>
      </c>
      <c r="T1076" t="s">
        <v>4835</v>
      </c>
      <c r="U1076" t="s">
        <v>188</v>
      </c>
    </row>
    <row r="1077" spans="1:21" x14ac:dyDescent="0.25">
      <c r="A1077" t="b">
        <v>0</v>
      </c>
      <c r="B1077" t="s">
        <v>188</v>
      </c>
      <c r="C1077" t="s">
        <v>5661</v>
      </c>
      <c r="D1077" t="s">
        <v>2279</v>
      </c>
      <c r="F1077">
        <v>1</v>
      </c>
      <c r="G1077">
        <v>1</v>
      </c>
      <c r="H1077">
        <v>1</v>
      </c>
      <c r="I1077" t="s">
        <v>197</v>
      </c>
      <c r="J1077" t="s">
        <v>5662</v>
      </c>
      <c r="K1077">
        <v>1</v>
      </c>
      <c r="L1077" s="1">
        <v>132060663591</v>
      </c>
      <c r="M1077" t="s">
        <v>188</v>
      </c>
      <c r="N1077" t="s">
        <v>424</v>
      </c>
      <c r="O1077" t="s">
        <v>188</v>
      </c>
      <c r="P1077" t="s">
        <v>424</v>
      </c>
      <c r="Q1077" t="s">
        <v>2281</v>
      </c>
      <c r="R1077" s="2">
        <v>2200000</v>
      </c>
      <c r="T1077" t="s">
        <v>4835</v>
      </c>
      <c r="U1077" t="s">
        <v>188</v>
      </c>
    </row>
    <row r="1078" spans="1:21" x14ac:dyDescent="0.25">
      <c r="A1078" t="b">
        <v>0</v>
      </c>
      <c r="B1078" t="s">
        <v>188</v>
      </c>
      <c r="C1078" t="s">
        <v>5663</v>
      </c>
      <c r="D1078" t="s">
        <v>2620</v>
      </c>
      <c r="F1078">
        <v>1</v>
      </c>
      <c r="G1078">
        <v>1</v>
      </c>
      <c r="H1078">
        <v>3</v>
      </c>
      <c r="I1078" t="s">
        <v>60</v>
      </c>
      <c r="J1078" t="s">
        <v>5664</v>
      </c>
      <c r="K1078">
        <v>4</v>
      </c>
      <c r="L1078" s="1">
        <v>220727981749</v>
      </c>
      <c r="M1078" t="s">
        <v>424</v>
      </c>
      <c r="N1078" t="s">
        <v>188</v>
      </c>
      <c r="O1078" t="s">
        <v>424</v>
      </c>
      <c r="P1078" t="s">
        <v>188</v>
      </c>
      <c r="Q1078" t="s">
        <v>2233</v>
      </c>
      <c r="S1078" s="2">
        <v>4800000</v>
      </c>
      <c r="T1078" t="s">
        <v>5665</v>
      </c>
      <c r="U1078" t="s">
        <v>188</v>
      </c>
    </row>
    <row r="1079" spans="1:21" x14ac:dyDescent="0.25">
      <c r="A1079" t="b">
        <v>0</v>
      </c>
      <c r="B1079" t="s">
        <v>188</v>
      </c>
      <c r="C1079" t="s">
        <v>5666</v>
      </c>
      <c r="D1079" t="s">
        <v>2115</v>
      </c>
      <c r="F1079">
        <v>1</v>
      </c>
      <c r="G1079">
        <v>1</v>
      </c>
      <c r="H1079">
        <v>1</v>
      </c>
      <c r="I1079" t="s">
        <v>616</v>
      </c>
      <c r="J1079" t="s">
        <v>5667</v>
      </c>
      <c r="K1079">
        <v>1</v>
      </c>
      <c r="L1079" s="1">
        <v>157175609402</v>
      </c>
      <c r="M1079" t="s">
        <v>188</v>
      </c>
      <c r="N1079" t="s">
        <v>424</v>
      </c>
      <c r="O1079" t="s">
        <v>188</v>
      </c>
      <c r="P1079" t="s">
        <v>424</v>
      </c>
      <c r="Q1079" t="s">
        <v>2117</v>
      </c>
      <c r="R1079" s="2">
        <v>190000</v>
      </c>
      <c r="T1079" t="s">
        <v>5668</v>
      </c>
      <c r="U1079" t="s">
        <v>188</v>
      </c>
    </row>
    <row r="1080" spans="1:21" x14ac:dyDescent="0.25">
      <c r="A1080" t="b">
        <v>0</v>
      </c>
      <c r="B1080" t="s">
        <v>188</v>
      </c>
      <c r="C1080" t="s">
        <v>5330</v>
      </c>
      <c r="D1080" t="s">
        <v>5669</v>
      </c>
      <c r="F1080">
        <v>1</v>
      </c>
      <c r="G1080">
        <v>2</v>
      </c>
      <c r="H1080">
        <v>5</v>
      </c>
      <c r="I1080" t="s">
        <v>63</v>
      </c>
      <c r="J1080" t="s">
        <v>5332</v>
      </c>
      <c r="K1080">
        <v>5</v>
      </c>
      <c r="L1080" s="1">
        <v>3581942504</v>
      </c>
      <c r="M1080" t="s">
        <v>424</v>
      </c>
      <c r="N1080" t="s">
        <v>188</v>
      </c>
      <c r="O1080" t="s">
        <v>424</v>
      </c>
      <c r="P1080" t="s">
        <v>188</v>
      </c>
      <c r="Q1080" t="s">
        <v>2233</v>
      </c>
      <c r="S1080" s="2">
        <v>1400000</v>
      </c>
      <c r="T1080" t="s">
        <v>5670</v>
      </c>
      <c r="U1080" t="s">
        <v>188</v>
      </c>
    </row>
    <row r="1081" spans="1:21" x14ac:dyDescent="0.25">
      <c r="A1081" t="b">
        <v>0</v>
      </c>
      <c r="B1081" t="s">
        <v>188</v>
      </c>
      <c r="C1081" t="s">
        <v>5671</v>
      </c>
      <c r="D1081" t="s">
        <v>5672</v>
      </c>
      <c r="F1081">
        <v>1</v>
      </c>
      <c r="G1081">
        <v>1</v>
      </c>
      <c r="H1081">
        <v>2</v>
      </c>
      <c r="I1081" t="s">
        <v>60</v>
      </c>
      <c r="J1081" t="s">
        <v>5673</v>
      </c>
      <c r="K1081">
        <v>4</v>
      </c>
      <c r="L1081" s="1">
        <v>166896831947</v>
      </c>
      <c r="M1081" t="s">
        <v>188</v>
      </c>
      <c r="N1081" t="s">
        <v>188</v>
      </c>
      <c r="O1081" t="s">
        <v>188</v>
      </c>
      <c r="P1081" t="s">
        <v>188</v>
      </c>
      <c r="Q1081" t="s">
        <v>5674</v>
      </c>
      <c r="R1081" s="2">
        <v>3600000</v>
      </c>
      <c r="S1081" s="2">
        <v>6900000</v>
      </c>
      <c r="T1081" t="s">
        <v>5675</v>
      </c>
      <c r="U1081" t="s">
        <v>188</v>
      </c>
    </row>
    <row r="1082" spans="1:21" x14ac:dyDescent="0.25">
      <c r="A1082" t="b">
        <v>0</v>
      </c>
      <c r="B1082" t="s">
        <v>188</v>
      </c>
      <c r="C1082" t="s">
        <v>5676</v>
      </c>
      <c r="D1082" t="s">
        <v>1964</v>
      </c>
      <c r="F1082">
        <v>1</v>
      </c>
      <c r="G1082">
        <v>1</v>
      </c>
      <c r="H1082">
        <v>2</v>
      </c>
      <c r="I1082" t="s">
        <v>168</v>
      </c>
      <c r="J1082" t="s">
        <v>5677</v>
      </c>
      <c r="K1082">
        <v>0</v>
      </c>
      <c r="L1082" s="1">
        <v>150969684756</v>
      </c>
      <c r="M1082" t="s">
        <v>188</v>
      </c>
      <c r="N1082" t="s">
        <v>188</v>
      </c>
      <c r="O1082" t="s">
        <v>188</v>
      </c>
      <c r="P1082" t="s">
        <v>188</v>
      </c>
      <c r="R1082" s="2">
        <v>58000000</v>
      </c>
      <c r="S1082" s="2">
        <v>59000000</v>
      </c>
      <c r="T1082" t="s">
        <v>5678</v>
      </c>
      <c r="U1082" t="s">
        <v>188</v>
      </c>
    </row>
    <row r="1083" spans="1:21" x14ac:dyDescent="0.25">
      <c r="A1083" t="b">
        <v>0</v>
      </c>
      <c r="B1083" t="s">
        <v>188</v>
      </c>
      <c r="C1083" t="s">
        <v>4534</v>
      </c>
      <c r="D1083" t="s">
        <v>5679</v>
      </c>
      <c r="F1083">
        <v>1</v>
      </c>
      <c r="G1083">
        <v>1</v>
      </c>
      <c r="H1083">
        <v>1</v>
      </c>
      <c r="I1083" t="s">
        <v>23</v>
      </c>
      <c r="J1083" t="s">
        <v>4536</v>
      </c>
      <c r="K1083">
        <v>4</v>
      </c>
      <c r="L1083" s="1">
        <v>188204327492</v>
      </c>
      <c r="M1083" t="s">
        <v>424</v>
      </c>
      <c r="N1083" t="s">
        <v>188</v>
      </c>
      <c r="O1083" t="s">
        <v>424</v>
      </c>
      <c r="P1083" t="s">
        <v>188</v>
      </c>
      <c r="Q1083" t="s">
        <v>5680</v>
      </c>
      <c r="S1083" s="2">
        <v>1200000</v>
      </c>
      <c r="T1083" t="s">
        <v>5678</v>
      </c>
      <c r="U1083" t="s">
        <v>188</v>
      </c>
    </row>
    <row r="1084" spans="1:21" x14ac:dyDescent="0.25">
      <c r="A1084" t="b">
        <v>0</v>
      </c>
      <c r="B1084" t="s">
        <v>188</v>
      </c>
      <c r="C1084" t="s">
        <v>5681</v>
      </c>
      <c r="D1084" t="s">
        <v>2175</v>
      </c>
      <c r="F1084">
        <v>1</v>
      </c>
      <c r="G1084">
        <v>1</v>
      </c>
      <c r="H1084">
        <v>1</v>
      </c>
      <c r="I1084" t="s">
        <v>327</v>
      </c>
      <c r="J1084" t="s">
        <v>5682</v>
      </c>
      <c r="K1084">
        <v>2</v>
      </c>
      <c r="L1084" s="1">
        <v>124564737888</v>
      </c>
      <c r="M1084" t="s">
        <v>188</v>
      </c>
      <c r="N1084" t="s">
        <v>424</v>
      </c>
      <c r="O1084" t="s">
        <v>188</v>
      </c>
      <c r="P1084" t="s">
        <v>424</v>
      </c>
      <c r="Q1084" t="s">
        <v>2177</v>
      </c>
      <c r="R1084" s="2">
        <v>1800000</v>
      </c>
      <c r="T1084" t="s">
        <v>5683</v>
      </c>
      <c r="U1084" t="s">
        <v>188</v>
      </c>
    </row>
    <row r="1085" spans="1:21" x14ac:dyDescent="0.25">
      <c r="A1085" t="b">
        <v>0</v>
      </c>
      <c r="B1085" t="s">
        <v>188</v>
      </c>
      <c r="C1085" t="s">
        <v>5684</v>
      </c>
      <c r="D1085" t="s">
        <v>5685</v>
      </c>
      <c r="E1085" t="s">
        <v>4731</v>
      </c>
      <c r="F1085">
        <v>1</v>
      </c>
      <c r="G1085">
        <v>3</v>
      </c>
      <c r="H1085">
        <v>1</v>
      </c>
      <c r="I1085" t="s">
        <v>51</v>
      </c>
      <c r="J1085" t="s">
        <v>5686</v>
      </c>
      <c r="K1085">
        <v>2</v>
      </c>
      <c r="L1085" s="1">
        <v>101856800655</v>
      </c>
      <c r="M1085" t="s">
        <v>188</v>
      </c>
      <c r="N1085" t="s">
        <v>424</v>
      </c>
      <c r="O1085" t="s">
        <v>188</v>
      </c>
      <c r="P1085" t="s">
        <v>424</v>
      </c>
      <c r="Q1085" t="s">
        <v>5687</v>
      </c>
      <c r="R1085" s="2">
        <v>1400000</v>
      </c>
      <c r="T1085" t="s">
        <v>4844</v>
      </c>
      <c r="U1085" t="s">
        <v>188</v>
      </c>
    </row>
    <row r="1086" spans="1:21" x14ac:dyDescent="0.25">
      <c r="A1086" t="b">
        <v>0</v>
      </c>
      <c r="B1086" t="s">
        <v>188</v>
      </c>
      <c r="C1086" t="s">
        <v>5688</v>
      </c>
      <c r="D1086" t="s">
        <v>5689</v>
      </c>
      <c r="F1086">
        <v>1</v>
      </c>
      <c r="G1086">
        <v>1</v>
      </c>
      <c r="H1086">
        <v>1</v>
      </c>
      <c r="I1086" t="s">
        <v>161</v>
      </c>
      <c r="J1086" t="s">
        <v>5690</v>
      </c>
      <c r="K1086">
        <v>4</v>
      </c>
      <c r="L1086" s="1">
        <v>173093232781</v>
      </c>
      <c r="M1086" t="s">
        <v>188</v>
      </c>
      <c r="N1086" t="s">
        <v>424</v>
      </c>
      <c r="O1086" t="s">
        <v>188</v>
      </c>
      <c r="P1086" t="s">
        <v>424</v>
      </c>
      <c r="Q1086" t="s">
        <v>5691</v>
      </c>
      <c r="R1086" s="2">
        <v>2800000</v>
      </c>
      <c r="T1086" t="s">
        <v>5692</v>
      </c>
      <c r="U1086" t="s">
        <v>188</v>
      </c>
    </row>
    <row r="1087" spans="1:21" x14ac:dyDescent="0.25">
      <c r="A1087" t="b">
        <v>0</v>
      </c>
      <c r="B1087" t="s">
        <v>188</v>
      </c>
      <c r="C1087" t="s">
        <v>5693</v>
      </c>
      <c r="D1087" t="s">
        <v>2837</v>
      </c>
      <c r="F1087">
        <v>1</v>
      </c>
      <c r="G1087">
        <v>1</v>
      </c>
      <c r="H1087">
        <v>2</v>
      </c>
      <c r="I1087" t="s">
        <v>532</v>
      </c>
      <c r="J1087" t="s">
        <v>5694</v>
      </c>
      <c r="K1087">
        <v>1</v>
      </c>
      <c r="L1087" s="1">
        <v>107753234892</v>
      </c>
      <c r="M1087" t="s">
        <v>188</v>
      </c>
      <c r="N1087" t="s">
        <v>188</v>
      </c>
      <c r="O1087" t="s">
        <v>188</v>
      </c>
      <c r="P1087" t="s">
        <v>188</v>
      </c>
      <c r="Q1087" t="s">
        <v>2389</v>
      </c>
      <c r="R1087" s="2">
        <v>2600000</v>
      </c>
      <c r="S1087" s="2">
        <v>3600000</v>
      </c>
      <c r="T1087" t="s">
        <v>5695</v>
      </c>
      <c r="U1087" t="s">
        <v>188</v>
      </c>
    </row>
    <row r="1088" spans="1:21" x14ac:dyDescent="0.25">
      <c r="A1088" t="b">
        <v>0</v>
      </c>
      <c r="B1088" t="s">
        <v>188</v>
      </c>
      <c r="C1088" t="s">
        <v>5325</v>
      </c>
      <c r="D1088" t="s">
        <v>5696</v>
      </c>
      <c r="F1088">
        <v>1</v>
      </c>
      <c r="G1088">
        <v>1</v>
      </c>
      <c r="H1088">
        <v>2</v>
      </c>
      <c r="I1088" t="s">
        <v>86</v>
      </c>
      <c r="J1088" t="s">
        <v>5327</v>
      </c>
      <c r="K1088">
        <v>3</v>
      </c>
      <c r="L1088" s="1">
        <v>287155744682</v>
      </c>
      <c r="M1088" t="s">
        <v>424</v>
      </c>
      <c r="N1088" t="s">
        <v>188</v>
      </c>
      <c r="O1088" t="s">
        <v>424</v>
      </c>
      <c r="P1088" t="s">
        <v>188</v>
      </c>
      <c r="Q1088" t="s">
        <v>5697</v>
      </c>
      <c r="S1088" s="2">
        <v>2100000</v>
      </c>
      <c r="T1088" t="s">
        <v>5698</v>
      </c>
      <c r="U1088" t="s">
        <v>188</v>
      </c>
    </row>
    <row r="1089" spans="1:21" x14ac:dyDescent="0.25">
      <c r="A1089" t="b">
        <v>0</v>
      </c>
      <c r="B1089" t="s">
        <v>188</v>
      </c>
      <c r="C1089" t="s">
        <v>5699</v>
      </c>
      <c r="D1089" t="s">
        <v>2155</v>
      </c>
      <c r="F1089">
        <v>1</v>
      </c>
      <c r="G1089">
        <v>1</v>
      </c>
      <c r="H1089">
        <v>1</v>
      </c>
      <c r="I1089" t="s">
        <v>890</v>
      </c>
      <c r="J1089" t="s">
        <v>5700</v>
      </c>
      <c r="K1089">
        <v>1</v>
      </c>
      <c r="L1089" s="1">
        <v>104953743432</v>
      </c>
      <c r="M1089" t="s">
        <v>188</v>
      </c>
      <c r="N1089" t="s">
        <v>424</v>
      </c>
      <c r="O1089" t="s">
        <v>188</v>
      </c>
      <c r="P1089" t="s">
        <v>424</v>
      </c>
      <c r="Q1089" t="s">
        <v>2157</v>
      </c>
      <c r="R1089" s="2">
        <v>5600000</v>
      </c>
      <c r="T1089" t="s">
        <v>892</v>
      </c>
      <c r="U1089" t="s">
        <v>188</v>
      </c>
    </row>
    <row r="1090" spans="1:21" x14ac:dyDescent="0.25">
      <c r="A1090" t="b">
        <v>0</v>
      </c>
      <c r="B1090" t="s">
        <v>188</v>
      </c>
      <c r="C1090" t="s">
        <v>5701</v>
      </c>
      <c r="D1090" t="s">
        <v>5702</v>
      </c>
      <c r="F1090">
        <v>1</v>
      </c>
      <c r="G1090">
        <v>3</v>
      </c>
      <c r="H1090">
        <v>3</v>
      </c>
      <c r="I1090" t="s">
        <v>51</v>
      </c>
      <c r="J1090" t="s">
        <v>5703</v>
      </c>
      <c r="K1090">
        <v>2</v>
      </c>
      <c r="L1090" s="1">
        <v>116064223399</v>
      </c>
      <c r="M1090" t="s">
        <v>188</v>
      </c>
      <c r="N1090" t="s">
        <v>188</v>
      </c>
      <c r="O1090" t="s">
        <v>188</v>
      </c>
      <c r="P1090" t="s">
        <v>188</v>
      </c>
      <c r="Q1090" t="s">
        <v>4081</v>
      </c>
      <c r="R1090" s="2">
        <v>5200000</v>
      </c>
      <c r="S1090" s="2">
        <v>7600000</v>
      </c>
      <c r="T1090" t="s">
        <v>235</v>
      </c>
      <c r="U1090" t="s">
        <v>188</v>
      </c>
    </row>
    <row r="1091" spans="1:21" x14ac:dyDescent="0.25">
      <c r="A1091" t="b">
        <v>0</v>
      </c>
      <c r="B1091" t="s">
        <v>188</v>
      </c>
      <c r="C1091" t="s">
        <v>5704</v>
      </c>
      <c r="D1091" t="s">
        <v>4118</v>
      </c>
      <c r="F1091">
        <v>1</v>
      </c>
      <c r="G1091">
        <v>1</v>
      </c>
      <c r="H1091">
        <v>1</v>
      </c>
      <c r="I1091" t="s">
        <v>124</v>
      </c>
      <c r="J1091" t="s">
        <v>5705</v>
      </c>
      <c r="K1091">
        <v>0</v>
      </c>
      <c r="L1091" s="1">
        <v>269325903363</v>
      </c>
      <c r="M1091" t="s">
        <v>424</v>
      </c>
      <c r="N1091" t="s">
        <v>188</v>
      </c>
      <c r="O1091" t="s">
        <v>424</v>
      </c>
      <c r="P1091" t="s">
        <v>188</v>
      </c>
      <c r="Q1091" t="s">
        <v>4120</v>
      </c>
      <c r="S1091" s="2">
        <v>1300000</v>
      </c>
      <c r="T1091" t="s">
        <v>5706</v>
      </c>
      <c r="U1091" t="s">
        <v>188</v>
      </c>
    </row>
    <row r="1092" spans="1:21" x14ac:dyDescent="0.25">
      <c r="A1092" t="b">
        <v>0</v>
      </c>
      <c r="B1092" t="s">
        <v>188</v>
      </c>
      <c r="C1092" t="s">
        <v>5707</v>
      </c>
      <c r="D1092" t="s">
        <v>2776</v>
      </c>
      <c r="F1092">
        <v>1</v>
      </c>
      <c r="G1092">
        <v>1</v>
      </c>
      <c r="H1092">
        <v>2</v>
      </c>
      <c r="I1092" t="s">
        <v>174</v>
      </c>
      <c r="J1092" t="s">
        <v>5708</v>
      </c>
      <c r="K1092">
        <v>2</v>
      </c>
      <c r="L1092" s="1">
        <v>116163748296</v>
      </c>
      <c r="M1092" t="s">
        <v>188</v>
      </c>
      <c r="N1092" t="s">
        <v>188</v>
      </c>
      <c r="O1092" t="s">
        <v>188</v>
      </c>
      <c r="P1092" t="s">
        <v>188</v>
      </c>
      <c r="Q1092" t="s">
        <v>2778</v>
      </c>
      <c r="R1092" s="2">
        <v>2300000</v>
      </c>
      <c r="S1092" s="2">
        <v>2700000</v>
      </c>
      <c r="T1092" t="s">
        <v>5706</v>
      </c>
      <c r="U1092" t="s">
        <v>188</v>
      </c>
    </row>
    <row r="1093" spans="1:21" x14ac:dyDescent="0.25">
      <c r="A1093" t="b">
        <v>0</v>
      </c>
      <c r="B1093" t="s">
        <v>188</v>
      </c>
      <c r="C1093" t="s">
        <v>5709</v>
      </c>
      <c r="D1093" t="s">
        <v>2566</v>
      </c>
      <c r="F1093">
        <v>1</v>
      </c>
      <c r="G1093">
        <v>1</v>
      </c>
      <c r="H1093">
        <v>1</v>
      </c>
      <c r="I1093" t="s">
        <v>151</v>
      </c>
      <c r="J1093" t="s">
        <v>5710</v>
      </c>
      <c r="K1093">
        <v>2</v>
      </c>
      <c r="L1093" s="1">
        <v>116663166933</v>
      </c>
      <c r="M1093" t="s">
        <v>188</v>
      </c>
      <c r="N1093" t="s">
        <v>424</v>
      </c>
      <c r="O1093" t="s">
        <v>188</v>
      </c>
      <c r="P1093" t="s">
        <v>424</v>
      </c>
      <c r="Q1093" t="s">
        <v>2568</v>
      </c>
      <c r="R1093" s="2">
        <v>590000</v>
      </c>
      <c r="T1093" t="s">
        <v>5711</v>
      </c>
      <c r="U1093" t="s">
        <v>188</v>
      </c>
    </row>
    <row r="1094" spans="1:21" x14ac:dyDescent="0.25">
      <c r="A1094" t="b">
        <v>0</v>
      </c>
      <c r="B1094" t="s">
        <v>188</v>
      </c>
      <c r="C1094" t="s">
        <v>5712</v>
      </c>
      <c r="D1094" t="s">
        <v>2155</v>
      </c>
      <c r="F1094">
        <v>1</v>
      </c>
      <c r="G1094">
        <v>1</v>
      </c>
      <c r="H1094">
        <v>1</v>
      </c>
      <c r="I1094" t="s">
        <v>160</v>
      </c>
      <c r="J1094" t="s">
        <v>5713</v>
      </c>
      <c r="K1094">
        <v>1</v>
      </c>
      <c r="L1094" s="1">
        <v>113455381261</v>
      </c>
      <c r="M1094" t="s">
        <v>188</v>
      </c>
      <c r="N1094" t="s">
        <v>424</v>
      </c>
      <c r="O1094" t="s">
        <v>188</v>
      </c>
      <c r="P1094" t="s">
        <v>424</v>
      </c>
      <c r="Q1094" t="s">
        <v>2157</v>
      </c>
      <c r="R1094" s="2">
        <v>22000000</v>
      </c>
      <c r="T1094" t="s">
        <v>5711</v>
      </c>
      <c r="U1094" t="s">
        <v>188</v>
      </c>
    </row>
    <row r="1095" spans="1:21" x14ac:dyDescent="0.25">
      <c r="A1095" t="b">
        <v>0</v>
      </c>
      <c r="B1095" t="s">
        <v>188</v>
      </c>
      <c r="C1095" t="s">
        <v>5714</v>
      </c>
      <c r="D1095" t="s">
        <v>1964</v>
      </c>
      <c r="F1095">
        <v>4</v>
      </c>
      <c r="G1095">
        <v>7</v>
      </c>
      <c r="H1095">
        <v>2</v>
      </c>
      <c r="I1095" t="s">
        <v>5715</v>
      </c>
      <c r="J1095" t="s">
        <v>5716</v>
      </c>
      <c r="K1095">
        <v>0</v>
      </c>
      <c r="L1095" s="1">
        <v>10635683403</v>
      </c>
      <c r="M1095" t="s">
        <v>188</v>
      </c>
      <c r="N1095" t="s">
        <v>188</v>
      </c>
      <c r="O1095" t="s">
        <v>188</v>
      </c>
      <c r="P1095" t="s">
        <v>188</v>
      </c>
      <c r="R1095" s="2">
        <v>200000000</v>
      </c>
      <c r="S1095" s="2">
        <v>210000000</v>
      </c>
      <c r="T1095" t="s">
        <v>5717</v>
      </c>
      <c r="U1095" t="s">
        <v>188</v>
      </c>
    </row>
    <row r="1096" spans="1:21" x14ac:dyDescent="0.25">
      <c r="A1096" t="b">
        <v>0</v>
      </c>
      <c r="B1096" t="s">
        <v>188</v>
      </c>
      <c r="C1096" t="s">
        <v>2759</v>
      </c>
      <c r="D1096" t="s">
        <v>5718</v>
      </c>
      <c r="F1096">
        <v>1</v>
      </c>
      <c r="G1096">
        <v>1</v>
      </c>
      <c r="H1096">
        <v>2</v>
      </c>
      <c r="I1096" t="s">
        <v>23</v>
      </c>
      <c r="J1096" t="s">
        <v>2762</v>
      </c>
      <c r="K1096">
        <v>4</v>
      </c>
      <c r="L1096" s="1">
        <v>300055407517</v>
      </c>
      <c r="M1096" t="s">
        <v>424</v>
      </c>
      <c r="N1096" t="s">
        <v>188</v>
      </c>
      <c r="O1096" t="s">
        <v>424</v>
      </c>
      <c r="P1096" t="s">
        <v>188</v>
      </c>
      <c r="Q1096" t="s">
        <v>5719</v>
      </c>
      <c r="T1096" t="s">
        <v>5720</v>
      </c>
      <c r="U1096" t="s">
        <v>188</v>
      </c>
    </row>
    <row r="1097" spans="1:21" x14ac:dyDescent="0.25">
      <c r="A1097" t="b">
        <v>0</v>
      </c>
      <c r="B1097" t="s">
        <v>188</v>
      </c>
      <c r="C1097" t="s">
        <v>5721</v>
      </c>
      <c r="D1097" t="s">
        <v>2175</v>
      </c>
      <c r="F1097">
        <v>2</v>
      </c>
      <c r="G1097">
        <v>2</v>
      </c>
      <c r="H1097">
        <v>1</v>
      </c>
      <c r="I1097" t="s">
        <v>2054</v>
      </c>
      <c r="J1097" t="s">
        <v>5722</v>
      </c>
      <c r="K1097">
        <v>2</v>
      </c>
      <c r="L1097" s="1">
        <v>132064302171</v>
      </c>
      <c r="M1097" t="s">
        <v>188</v>
      </c>
      <c r="N1097" t="s">
        <v>424</v>
      </c>
      <c r="O1097" t="s">
        <v>188</v>
      </c>
      <c r="P1097" t="s">
        <v>424</v>
      </c>
      <c r="Q1097" t="s">
        <v>2177</v>
      </c>
      <c r="R1097" s="2">
        <v>3000000</v>
      </c>
      <c r="T1097" t="s">
        <v>5720</v>
      </c>
      <c r="U1097" t="s">
        <v>188</v>
      </c>
    </row>
    <row r="1098" spans="1:21" x14ac:dyDescent="0.25">
      <c r="A1098" t="b">
        <v>0</v>
      </c>
      <c r="B1098" t="s">
        <v>188</v>
      </c>
      <c r="C1098" t="s">
        <v>5723</v>
      </c>
      <c r="D1098" t="s">
        <v>5724</v>
      </c>
      <c r="F1098">
        <v>1</v>
      </c>
      <c r="G1098">
        <v>1</v>
      </c>
      <c r="H1098">
        <v>1</v>
      </c>
      <c r="I1098" t="s">
        <v>60</v>
      </c>
      <c r="J1098" t="s">
        <v>5725</v>
      </c>
      <c r="K1098">
        <v>3</v>
      </c>
      <c r="L1098" s="1">
        <v>174198469776</v>
      </c>
      <c r="M1098" t="s">
        <v>188</v>
      </c>
      <c r="N1098" t="s">
        <v>424</v>
      </c>
      <c r="O1098" t="s">
        <v>188</v>
      </c>
      <c r="P1098" t="s">
        <v>424</v>
      </c>
      <c r="Q1098" t="s">
        <v>5726</v>
      </c>
      <c r="R1098" s="2">
        <v>7500000</v>
      </c>
      <c r="T1098" t="s">
        <v>4851</v>
      </c>
      <c r="U1098" t="s">
        <v>188</v>
      </c>
    </row>
    <row r="1099" spans="1:21" x14ac:dyDescent="0.25">
      <c r="A1099" t="b">
        <v>0</v>
      </c>
      <c r="B1099" t="s">
        <v>188</v>
      </c>
      <c r="C1099" t="s">
        <v>5727</v>
      </c>
      <c r="D1099" t="s">
        <v>2615</v>
      </c>
      <c r="F1099">
        <v>1</v>
      </c>
      <c r="G1099">
        <v>1</v>
      </c>
      <c r="H1099">
        <v>2</v>
      </c>
      <c r="I1099" t="s">
        <v>435</v>
      </c>
      <c r="J1099" t="s">
        <v>5728</v>
      </c>
      <c r="K1099">
        <v>1</v>
      </c>
      <c r="L1099" s="1">
        <v>137675324059</v>
      </c>
      <c r="M1099" t="s">
        <v>188</v>
      </c>
      <c r="N1099" t="s">
        <v>188</v>
      </c>
      <c r="O1099" t="s">
        <v>188</v>
      </c>
      <c r="P1099" t="s">
        <v>188</v>
      </c>
      <c r="Q1099" t="s">
        <v>2617</v>
      </c>
      <c r="R1099" s="2">
        <v>3000000</v>
      </c>
      <c r="S1099" s="2">
        <v>3300000</v>
      </c>
      <c r="T1099" t="s">
        <v>4851</v>
      </c>
      <c r="U1099" t="s">
        <v>188</v>
      </c>
    </row>
    <row r="1100" spans="1:21" x14ac:dyDescent="0.25">
      <c r="A1100" t="b">
        <v>0</v>
      </c>
      <c r="B1100" t="s">
        <v>188</v>
      </c>
      <c r="C1100" t="s">
        <v>5325</v>
      </c>
      <c r="D1100" t="s">
        <v>5729</v>
      </c>
      <c r="F1100">
        <v>1</v>
      </c>
      <c r="G1100">
        <v>1</v>
      </c>
      <c r="H1100">
        <v>5</v>
      </c>
      <c r="I1100" t="s">
        <v>86</v>
      </c>
      <c r="J1100" t="s">
        <v>5327</v>
      </c>
      <c r="K1100">
        <v>3</v>
      </c>
      <c r="L1100" s="1">
        <v>285754179682</v>
      </c>
      <c r="M1100" t="s">
        <v>424</v>
      </c>
      <c r="N1100" t="s">
        <v>188</v>
      </c>
      <c r="O1100" t="s">
        <v>424</v>
      </c>
      <c r="P1100" t="s">
        <v>188</v>
      </c>
      <c r="Q1100" t="s">
        <v>2233</v>
      </c>
      <c r="S1100" s="2">
        <v>140000</v>
      </c>
      <c r="T1100" t="s">
        <v>5730</v>
      </c>
      <c r="U1100" t="s">
        <v>188</v>
      </c>
    </row>
    <row r="1101" spans="1:21" x14ac:dyDescent="0.25">
      <c r="A1101" t="b">
        <v>0</v>
      </c>
      <c r="B1101" t="s">
        <v>188</v>
      </c>
      <c r="C1101" t="s">
        <v>5731</v>
      </c>
      <c r="D1101" t="s">
        <v>1964</v>
      </c>
      <c r="F1101">
        <v>1</v>
      </c>
      <c r="G1101">
        <v>1</v>
      </c>
      <c r="H1101">
        <v>1</v>
      </c>
      <c r="I1101" t="s">
        <v>228</v>
      </c>
      <c r="J1101" t="s">
        <v>5732</v>
      </c>
      <c r="K1101">
        <v>0</v>
      </c>
      <c r="L1101" s="1">
        <v>122759640534</v>
      </c>
      <c r="M1101" t="s">
        <v>188</v>
      </c>
      <c r="N1101" t="s">
        <v>424</v>
      </c>
      <c r="O1101" t="s">
        <v>188</v>
      </c>
      <c r="P1101" t="s">
        <v>424</v>
      </c>
      <c r="R1101" s="2">
        <v>4000000</v>
      </c>
      <c r="T1101" t="s">
        <v>5733</v>
      </c>
      <c r="U1101" t="s">
        <v>188</v>
      </c>
    </row>
    <row r="1102" spans="1:21" x14ac:dyDescent="0.25">
      <c r="A1102" t="b">
        <v>0</v>
      </c>
      <c r="B1102" t="s">
        <v>188</v>
      </c>
      <c r="C1102" t="s">
        <v>5734</v>
      </c>
      <c r="D1102" t="s">
        <v>5735</v>
      </c>
      <c r="F1102">
        <v>1</v>
      </c>
      <c r="G1102">
        <v>1</v>
      </c>
      <c r="H1102">
        <v>2</v>
      </c>
      <c r="I1102" t="s">
        <v>114</v>
      </c>
      <c r="J1102" t="s">
        <v>5736</v>
      </c>
      <c r="K1102">
        <v>2</v>
      </c>
      <c r="L1102" s="1">
        <v>136375799199</v>
      </c>
      <c r="M1102" t="s">
        <v>188</v>
      </c>
      <c r="N1102" t="s">
        <v>188</v>
      </c>
      <c r="O1102" t="s">
        <v>188</v>
      </c>
      <c r="P1102" t="s">
        <v>188</v>
      </c>
      <c r="Q1102" t="s">
        <v>5737</v>
      </c>
      <c r="R1102" s="2">
        <v>140000000</v>
      </c>
      <c r="S1102" s="2">
        <v>190000000</v>
      </c>
      <c r="T1102" t="s">
        <v>5738</v>
      </c>
      <c r="U1102" t="s">
        <v>188</v>
      </c>
    </row>
    <row r="1103" spans="1:21" x14ac:dyDescent="0.25">
      <c r="A1103" t="b">
        <v>0</v>
      </c>
      <c r="B1103" t="s">
        <v>188</v>
      </c>
      <c r="C1103" t="s">
        <v>2759</v>
      </c>
      <c r="D1103" t="s">
        <v>5739</v>
      </c>
      <c r="F1103">
        <v>1</v>
      </c>
      <c r="G1103">
        <v>1</v>
      </c>
      <c r="H1103">
        <v>1</v>
      </c>
      <c r="I1103" t="s">
        <v>23</v>
      </c>
      <c r="J1103" t="s">
        <v>2762</v>
      </c>
      <c r="K1103">
        <v>4</v>
      </c>
      <c r="L1103" s="1">
        <v>300057757417</v>
      </c>
      <c r="M1103" t="s">
        <v>424</v>
      </c>
      <c r="N1103" t="s">
        <v>188</v>
      </c>
      <c r="O1103" t="s">
        <v>424</v>
      </c>
      <c r="P1103" t="s">
        <v>188</v>
      </c>
      <c r="Q1103" t="s">
        <v>5740</v>
      </c>
      <c r="T1103" t="s">
        <v>5741</v>
      </c>
      <c r="U1103" t="s">
        <v>188</v>
      </c>
    </row>
    <row r="1104" spans="1:21" x14ac:dyDescent="0.25">
      <c r="A1104" t="b">
        <v>0</v>
      </c>
      <c r="B1104" t="s">
        <v>188</v>
      </c>
      <c r="C1104" t="s">
        <v>5742</v>
      </c>
      <c r="D1104" t="s">
        <v>5743</v>
      </c>
      <c r="F1104">
        <v>1</v>
      </c>
      <c r="G1104">
        <v>1</v>
      </c>
      <c r="H1104">
        <v>3</v>
      </c>
      <c r="I1104" t="s">
        <v>73</v>
      </c>
      <c r="J1104" t="s">
        <v>5744</v>
      </c>
      <c r="K1104">
        <v>3</v>
      </c>
      <c r="L1104" s="1">
        <v>171985480546</v>
      </c>
      <c r="M1104" t="s">
        <v>188</v>
      </c>
      <c r="N1104" t="s">
        <v>188</v>
      </c>
      <c r="O1104" t="s">
        <v>188</v>
      </c>
      <c r="P1104" t="s">
        <v>188</v>
      </c>
      <c r="Q1104" t="s">
        <v>5745</v>
      </c>
      <c r="R1104" s="2">
        <v>790000</v>
      </c>
      <c r="S1104" s="2">
        <v>710000</v>
      </c>
      <c r="T1104" t="s">
        <v>5741</v>
      </c>
      <c r="U1104" t="s">
        <v>188</v>
      </c>
    </row>
    <row r="1105" spans="1:21" x14ac:dyDescent="0.25">
      <c r="A1105" t="b">
        <v>0</v>
      </c>
      <c r="B1105" t="s">
        <v>188</v>
      </c>
      <c r="C1105" t="s">
        <v>5746</v>
      </c>
      <c r="D1105" t="s">
        <v>1964</v>
      </c>
      <c r="F1105">
        <v>1</v>
      </c>
      <c r="G1105">
        <v>1</v>
      </c>
      <c r="H1105">
        <v>1</v>
      </c>
      <c r="I1105" t="s">
        <v>893</v>
      </c>
      <c r="J1105" t="s">
        <v>5747</v>
      </c>
      <c r="K1105">
        <v>0</v>
      </c>
      <c r="L1105" s="1">
        <v>108451703295</v>
      </c>
      <c r="M1105" t="s">
        <v>188</v>
      </c>
      <c r="N1105" t="s">
        <v>424</v>
      </c>
      <c r="O1105" t="s">
        <v>188</v>
      </c>
      <c r="P1105" t="s">
        <v>424</v>
      </c>
      <c r="R1105" s="2">
        <v>500000</v>
      </c>
      <c r="T1105" t="s">
        <v>897</v>
      </c>
      <c r="U1105" t="s">
        <v>188</v>
      </c>
    </row>
    <row r="1106" spans="1:21" x14ac:dyDescent="0.25">
      <c r="A1106" t="b">
        <v>0</v>
      </c>
      <c r="B1106" t="s">
        <v>188</v>
      </c>
      <c r="C1106" t="s">
        <v>5748</v>
      </c>
      <c r="D1106" t="s">
        <v>5749</v>
      </c>
      <c r="F1106">
        <v>1</v>
      </c>
      <c r="G1106">
        <v>1</v>
      </c>
      <c r="H1106">
        <v>2</v>
      </c>
      <c r="I1106" t="s">
        <v>73</v>
      </c>
      <c r="J1106" t="s">
        <v>5750</v>
      </c>
      <c r="K1106">
        <v>3</v>
      </c>
      <c r="L1106" s="1">
        <v>163282277711</v>
      </c>
      <c r="M1106" t="s">
        <v>188</v>
      </c>
      <c r="N1106" t="s">
        <v>424</v>
      </c>
      <c r="O1106" t="s">
        <v>188</v>
      </c>
      <c r="P1106" t="s">
        <v>424</v>
      </c>
      <c r="Q1106" t="s">
        <v>5751</v>
      </c>
      <c r="R1106" s="2">
        <v>690000</v>
      </c>
      <c r="T1106">
        <v>37</v>
      </c>
      <c r="U1106" t="s">
        <v>188</v>
      </c>
    </row>
    <row r="1107" spans="1:21" x14ac:dyDescent="0.25">
      <c r="A1107" t="b">
        <v>0</v>
      </c>
      <c r="B1107" t="s">
        <v>188</v>
      </c>
      <c r="C1107" t="s">
        <v>5752</v>
      </c>
      <c r="D1107" t="s">
        <v>5753</v>
      </c>
      <c r="F1107">
        <v>1</v>
      </c>
      <c r="G1107">
        <v>1</v>
      </c>
      <c r="H1107">
        <v>1</v>
      </c>
      <c r="I1107" t="s">
        <v>73</v>
      </c>
      <c r="J1107" t="s">
        <v>5754</v>
      </c>
      <c r="K1107">
        <v>5</v>
      </c>
      <c r="L1107" s="1">
        <v>208606625431</v>
      </c>
      <c r="M1107" t="s">
        <v>188</v>
      </c>
      <c r="N1107" t="s">
        <v>424</v>
      </c>
      <c r="O1107" t="s">
        <v>188</v>
      </c>
      <c r="P1107" t="s">
        <v>424</v>
      </c>
      <c r="Q1107" t="s">
        <v>5755</v>
      </c>
      <c r="R1107" s="2">
        <v>300000</v>
      </c>
      <c r="T1107" t="s">
        <v>5756</v>
      </c>
      <c r="U1107" t="s">
        <v>188</v>
      </c>
    </row>
    <row r="1108" spans="1:21" x14ac:dyDescent="0.25">
      <c r="A1108" t="b">
        <v>0</v>
      </c>
      <c r="B1108" t="s">
        <v>188</v>
      </c>
      <c r="C1108" t="s">
        <v>3559</v>
      </c>
      <c r="D1108" t="s">
        <v>5757</v>
      </c>
      <c r="F1108">
        <v>1</v>
      </c>
      <c r="G1108">
        <v>1</v>
      </c>
      <c r="H1108">
        <v>1</v>
      </c>
      <c r="I1108" t="s">
        <v>23</v>
      </c>
      <c r="J1108" t="s">
        <v>3562</v>
      </c>
      <c r="K1108">
        <v>6</v>
      </c>
      <c r="L1108" s="1">
        <v>382607357862</v>
      </c>
      <c r="M1108" t="s">
        <v>424</v>
      </c>
      <c r="N1108" t="s">
        <v>188</v>
      </c>
      <c r="O1108" t="s">
        <v>424</v>
      </c>
      <c r="P1108" t="s">
        <v>188</v>
      </c>
      <c r="Q1108" t="s">
        <v>5758</v>
      </c>
      <c r="S1108" s="2">
        <v>27000000</v>
      </c>
      <c r="T1108" t="s">
        <v>5759</v>
      </c>
      <c r="U1108" t="s">
        <v>188</v>
      </c>
    </row>
    <row r="1109" spans="1:21" x14ac:dyDescent="0.25">
      <c r="A1109" t="b">
        <v>0</v>
      </c>
      <c r="B1109" t="s">
        <v>188</v>
      </c>
      <c r="C1109" t="s">
        <v>5760</v>
      </c>
      <c r="D1109" t="s">
        <v>1964</v>
      </c>
      <c r="F1109">
        <v>1</v>
      </c>
      <c r="G1109">
        <v>1</v>
      </c>
      <c r="H1109">
        <v>3</v>
      </c>
      <c r="I1109" t="s">
        <v>411</v>
      </c>
      <c r="J1109" t="s">
        <v>5761</v>
      </c>
      <c r="K1109">
        <v>0</v>
      </c>
      <c r="L1109" s="1">
        <v>14277026017</v>
      </c>
      <c r="M1109" t="s">
        <v>188</v>
      </c>
      <c r="N1109" t="s">
        <v>188</v>
      </c>
      <c r="O1109" t="s">
        <v>188</v>
      </c>
      <c r="P1109" t="s">
        <v>188</v>
      </c>
      <c r="R1109" s="2">
        <v>720000</v>
      </c>
      <c r="S1109" s="2">
        <v>2400000</v>
      </c>
      <c r="T1109" t="s">
        <v>5762</v>
      </c>
      <c r="U1109" t="s">
        <v>188</v>
      </c>
    </row>
    <row r="1110" spans="1:21" x14ac:dyDescent="0.25">
      <c r="A1110" t="b">
        <v>0</v>
      </c>
      <c r="B1110" t="s">
        <v>188</v>
      </c>
      <c r="C1110" t="s">
        <v>5763</v>
      </c>
      <c r="D1110" t="s">
        <v>2081</v>
      </c>
      <c r="F1110">
        <v>1</v>
      </c>
      <c r="G1110">
        <v>1</v>
      </c>
      <c r="H1110">
        <v>1</v>
      </c>
      <c r="I1110" t="s">
        <v>627</v>
      </c>
      <c r="J1110" t="s">
        <v>5764</v>
      </c>
      <c r="K1110">
        <v>1</v>
      </c>
      <c r="L1110" s="1">
        <v>10955792991</v>
      </c>
      <c r="M1110" t="s">
        <v>188</v>
      </c>
      <c r="N1110" t="s">
        <v>424</v>
      </c>
      <c r="O1110" t="s">
        <v>188</v>
      </c>
      <c r="P1110" t="s">
        <v>424</v>
      </c>
      <c r="Q1110" t="s">
        <v>2083</v>
      </c>
      <c r="R1110" s="2">
        <v>770000</v>
      </c>
      <c r="T1110" t="s">
        <v>5762</v>
      </c>
      <c r="U1110" t="s">
        <v>188</v>
      </c>
    </row>
    <row r="1111" spans="1:21" x14ac:dyDescent="0.25">
      <c r="A1111" t="b">
        <v>0</v>
      </c>
      <c r="B1111" t="s">
        <v>188</v>
      </c>
      <c r="C1111" t="s">
        <v>5765</v>
      </c>
      <c r="D1111" t="s">
        <v>5766</v>
      </c>
      <c r="F1111">
        <v>1</v>
      </c>
      <c r="G1111">
        <v>1</v>
      </c>
      <c r="H1111">
        <v>3</v>
      </c>
      <c r="I1111" t="s">
        <v>23</v>
      </c>
      <c r="J1111" t="s">
        <v>5767</v>
      </c>
      <c r="K1111">
        <v>5</v>
      </c>
      <c r="L1111" s="1">
        <v>226528529675</v>
      </c>
      <c r="M1111" t="s">
        <v>188</v>
      </c>
      <c r="N1111" t="s">
        <v>188</v>
      </c>
      <c r="O1111" t="s">
        <v>188</v>
      </c>
      <c r="P1111" t="s">
        <v>188</v>
      </c>
      <c r="Q1111" t="s">
        <v>2233</v>
      </c>
      <c r="R1111" s="2">
        <v>10000000</v>
      </c>
      <c r="S1111" s="2">
        <v>14000000</v>
      </c>
      <c r="T1111" t="s">
        <v>5768</v>
      </c>
      <c r="U1111" t="s">
        <v>188</v>
      </c>
    </row>
    <row r="1112" spans="1:21" x14ac:dyDescent="0.25">
      <c r="A1112" t="b">
        <v>0</v>
      </c>
      <c r="B1112" t="s">
        <v>188</v>
      </c>
      <c r="C1112" t="s">
        <v>5769</v>
      </c>
      <c r="D1112" t="s">
        <v>2081</v>
      </c>
      <c r="F1112">
        <v>1</v>
      </c>
      <c r="G1112">
        <v>1</v>
      </c>
      <c r="H1112">
        <v>2</v>
      </c>
      <c r="I1112" t="s">
        <v>121</v>
      </c>
      <c r="J1112" t="s">
        <v>5770</v>
      </c>
      <c r="K1112">
        <v>1</v>
      </c>
      <c r="L1112" s="1">
        <v>171582350478</v>
      </c>
      <c r="M1112" t="s">
        <v>188</v>
      </c>
      <c r="N1112" t="s">
        <v>188</v>
      </c>
      <c r="O1112" t="s">
        <v>188</v>
      </c>
      <c r="P1112" t="s">
        <v>188</v>
      </c>
      <c r="Q1112" t="s">
        <v>2083</v>
      </c>
      <c r="R1112" s="2">
        <v>7600000</v>
      </c>
      <c r="S1112" s="2">
        <v>9800000</v>
      </c>
      <c r="T1112" t="s">
        <v>5771</v>
      </c>
      <c r="U1112" t="s">
        <v>188</v>
      </c>
    </row>
    <row r="1113" spans="1:21" x14ac:dyDescent="0.25">
      <c r="A1113" t="b">
        <v>0</v>
      </c>
      <c r="B1113" t="s">
        <v>188</v>
      </c>
      <c r="C1113" t="s">
        <v>5772</v>
      </c>
      <c r="D1113" t="s">
        <v>5773</v>
      </c>
      <c r="F1113">
        <v>1</v>
      </c>
      <c r="G1113">
        <v>1</v>
      </c>
      <c r="H1113">
        <v>2</v>
      </c>
      <c r="I1113" t="s">
        <v>60</v>
      </c>
      <c r="J1113" t="s">
        <v>5774</v>
      </c>
      <c r="K1113">
        <v>3</v>
      </c>
      <c r="L1113" s="1">
        <v>145487296265</v>
      </c>
      <c r="M1113" t="s">
        <v>188</v>
      </c>
      <c r="N1113" t="s">
        <v>188</v>
      </c>
      <c r="O1113" t="s">
        <v>188</v>
      </c>
      <c r="P1113" t="s">
        <v>188</v>
      </c>
      <c r="Q1113" t="s">
        <v>5775</v>
      </c>
      <c r="R1113" s="2">
        <v>11000000</v>
      </c>
      <c r="S1113" s="2">
        <v>16000000</v>
      </c>
      <c r="T1113" t="s">
        <v>5776</v>
      </c>
      <c r="U1113" t="s">
        <v>188</v>
      </c>
    </row>
    <row r="1114" spans="1:21" x14ac:dyDescent="0.25">
      <c r="A1114" t="b">
        <v>0</v>
      </c>
      <c r="B1114" t="s">
        <v>188</v>
      </c>
      <c r="C1114" t="s">
        <v>5777</v>
      </c>
      <c r="D1114" t="s">
        <v>5778</v>
      </c>
      <c r="F1114">
        <v>1</v>
      </c>
      <c r="G1114">
        <v>1</v>
      </c>
      <c r="H1114">
        <v>1</v>
      </c>
      <c r="I1114" t="s">
        <v>23</v>
      </c>
      <c r="J1114" t="s">
        <v>5779</v>
      </c>
      <c r="K1114">
        <v>3</v>
      </c>
      <c r="L1114" s="1">
        <v>148488352731</v>
      </c>
      <c r="M1114" t="s">
        <v>424</v>
      </c>
      <c r="N1114" t="s">
        <v>188</v>
      </c>
      <c r="O1114" t="s">
        <v>424</v>
      </c>
      <c r="P1114" t="s">
        <v>188</v>
      </c>
      <c r="Q1114" t="s">
        <v>5780</v>
      </c>
      <c r="S1114" s="2">
        <v>24000000</v>
      </c>
      <c r="T1114" t="s">
        <v>4884</v>
      </c>
      <c r="U1114" t="s">
        <v>188</v>
      </c>
    </row>
    <row r="1115" spans="1:21" x14ac:dyDescent="0.25">
      <c r="A1115" t="b">
        <v>0</v>
      </c>
      <c r="B1115" t="s">
        <v>188</v>
      </c>
      <c r="C1115" t="s">
        <v>5781</v>
      </c>
      <c r="D1115" t="s">
        <v>1964</v>
      </c>
      <c r="F1115">
        <v>1</v>
      </c>
      <c r="G1115">
        <v>1</v>
      </c>
      <c r="H1115">
        <v>1</v>
      </c>
      <c r="I1115" t="s">
        <v>252</v>
      </c>
      <c r="J1115" t="s">
        <v>5782</v>
      </c>
      <c r="K1115">
        <v>0</v>
      </c>
      <c r="L1115" s="1">
        <v>141967638698</v>
      </c>
      <c r="M1115" t="s">
        <v>188</v>
      </c>
      <c r="N1115" t="s">
        <v>424</v>
      </c>
      <c r="O1115" t="s">
        <v>188</v>
      </c>
      <c r="P1115" t="s">
        <v>424</v>
      </c>
      <c r="R1115" s="2">
        <v>6600000</v>
      </c>
      <c r="T1115" t="s">
        <v>4884</v>
      </c>
      <c r="U1115" t="s">
        <v>188</v>
      </c>
    </row>
    <row r="1116" spans="1:21" x14ac:dyDescent="0.25">
      <c r="A1116" t="b">
        <v>0</v>
      </c>
      <c r="B1116" t="s">
        <v>188</v>
      </c>
      <c r="C1116" t="s">
        <v>3105</v>
      </c>
      <c r="D1116" t="s">
        <v>5783</v>
      </c>
      <c r="F1116">
        <v>3</v>
      </c>
      <c r="G1116">
        <v>4</v>
      </c>
      <c r="H1116">
        <v>3</v>
      </c>
      <c r="I1116" t="s">
        <v>2237</v>
      </c>
      <c r="J1116" t="s">
        <v>3108</v>
      </c>
      <c r="K1116">
        <v>4</v>
      </c>
      <c r="L1116" s="1">
        <v>337378896385</v>
      </c>
      <c r="M1116" t="s">
        <v>424</v>
      </c>
      <c r="N1116" t="s">
        <v>188</v>
      </c>
      <c r="O1116" t="s">
        <v>424</v>
      </c>
      <c r="P1116" t="s">
        <v>188</v>
      </c>
      <c r="Q1116" t="s">
        <v>2233</v>
      </c>
      <c r="T1116" t="s">
        <v>5784</v>
      </c>
      <c r="U1116" t="s">
        <v>188</v>
      </c>
    </row>
    <row r="1117" spans="1:21" x14ac:dyDescent="0.25">
      <c r="A1117" t="b">
        <v>0</v>
      </c>
      <c r="B1117" t="s">
        <v>188</v>
      </c>
      <c r="C1117" t="s">
        <v>5785</v>
      </c>
      <c r="D1117" t="s">
        <v>4372</v>
      </c>
      <c r="F1117">
        <v>1</v>
      </c>
      <c r="G1117">
        <v>1</v>
      </c>
      <c r="H1117">
        <v>2</v>
      </c>
      <c r="I1117" t="s">
        <v>23</v>
      </c>
      <c r="J1117" t="s">
        <v>5786</v>
      </c>
      <c r="K1117">
        <v>3</v>
      </c>
      <c r="L1117" s="1">
        <v>162296284021</v>
      </c>
      <c r="M1117" t="s">
        <v>188</v>
      </c>
      <c r="N1117" t="s">
        <v>188</v>
      </c>
      <c r="O1117" t="s">
        <v>188</v>
      </c>
      <c r="P1117" t="s">
        <v>188</v>
      </c>
      <c r="Q1117" t="s">
        <v>5787</v>
      </c>
      <c r="R1117" s="2">
        <v>16000000</v>
      </c>
      <c r="S1117" s="2">
        <v>20000000</v>
      </c>
      <c r="T1117" t="s">
        <v>5788</v>
      </c>
      <c r="U1117" t="s">
        <v>188</v>
      </c>
    </row>
    <row r="1118" spans="1:21" x14ac:dyDescent="0.25">
      <c r="A1118" t="b">
        <v>0</v>
      </c>
      <c r="B1118" t="s">
        <v>188</v>
      </c>
      <c r="C1118" t="s">
        <v>5789</v>
      </c>
      <c r="D1118" t="s">
        <v>5790</v>
      </c>
      <c r="F1118">
        <v>2</v>
      </c>
      <c r="G1118">
        <v>2</v>
      </c>
      <c r="H1118">
        <v>3</v>
      </c>
      <c r="I1118" t="s">
        <v>2054</v>
      </c>
      <c r="J1118" t="s">
        <v>5791</v>
      </c>
      <c r="K1118">
        <v>2</v>
      </c>
      <c r="L1118" s="1">
        <v>151778460076</v>
      </c>
      <c r="M1118" t="s">
        <v>188</v>
      </c>
      <c r="N1118" t="s">
        <v>188</v>
      </c>
      <c r="O1118" t="s">
        <v>188</v>
      </c>
      <c r="P1118" t="s">
        <v>188</v>
      </c>
      <c r="Q1118" t="s">
        <v>5792</v>
      </c>
      <c r="R1118" s="2">
        <v>8800000</v>
      </c>
      <c r="S1118" s="2">
        <v>11000000</v>
      </c>
      <c r="T1118" t="s">
        <v>5793</v>
      </c>
      <c r="U1118" t="s">
        <v>188</v>
      </c>
    </row>
    <row r="1119" spans="1:21" x14ac:dyDescent="0.25">
      <c r="A1119" t="b">
        <v>0</v>
      </c>
      <c r="B1119" t="s">
        <v>188</v>
      </c>
      <c r="C1119" t="s">
        <v>5794</v>
      </c>
      <c r="D1119" t="s">
        <v>2442</v>
      </c>
      <c r="F1119">
        <v>1</v>
      </c>
      <c r="G1119">
        <v>1</v>
      </c>
      <c r="H1119">
        <v>2</v>
      </c>
      <c r="I1119" t="s">
        <v>821</v>
      </c>
      <c r="J1119" t="s">
        <v>5795</v>
      </c>
      <c r="K1119">
        <v>1</v>
      </c>
      <c r="L1119" s="1">
        <v>101652720403</v>
      </c>
      <c r="M1119" t="s">
        <v>188</v>
      </c>
      <c r="N1119" t="s">
        <v>188</v>
      </c>
      <c r="O1119" t="s">
        <v>188</v>
      </c>
      <c r="P1119" t="s">
        <v>188</v>
      </c>
      <c r="Q1119" t="s">
        <v>2444</v>
      </c>
      <c r="S1119" s="2">
        <v>11000000</v>
      </c>
      <c r="T1119" t="s">
        <v>5796</v>
      </c>
      <c r="U1119" t="s">
        <v>188</v>
      </c>
    </row>
    <row r="1120" spans="1:21" x14ac:dyDescent="0.25">
      <c r="A1120" t="b">
        <v>0</v>
      </c>
      <c r="B1120" t="s">
        <v>188</v>
      </c>
      <c r="C1120" t="s">
        <v>2431</v>
      </c>
      <c r="D1120" t="s">
        <v>5797</v>
      </c>
      <c r="F1120">
        <v>3</v>
      </c>
      <c r="G1120">
        <v>4</v>
      </c>
      <c r="H1120">
        <v>1</v>
      </c>
      <c r="I1120" t="s">
        <v>2237</v>
      </c>
      <c r="J1120" t="s">
        <v>2434</v>
      </c>
      <c r="K1120">
        <v>3</v>
      </c>
      <c r="L1120" s="1">
        <v>304659831013</v>
      </c>
      <c r="M1120" t="s">
        <v>424</v>
      </c>
      <c r="N1120" t="s">
        <v>188</v>
      </c>
      <c r="O1120" t="s">
        <v>424</v>
      </c>
      <c r="P1120" t="s">
        <v>188</v>
      </c>
      <c r="Q1120" t="s">
        <v>2233</v>
      </c>
      <c r="T1120" t="s">
        <v>5798</v>
      </c>
      <c r="U1120" t="s">
        <v>188</v>
      </c>
    </row>
    <row r="1121" spans="1:21" x14ac:dyDescent="0.25">
      <c r="A1121" t="b">
        <v>0</v>
      </c>
      <c r="B1121" t="s">
        <v>188</v>
      </c>
      <c r="C1121" t="s">
        <v>4344</v>
      </c>
      <c r="F1121">
        <v>1</v>
      </c>
      <c r="G1121">
        <v>1</v>
      </c>
      <c r="H1121">
        <v>1</v>
      </c>
      <c r="I1121" t="s">
        <v>136</v>
      </c>
      <c r="J1121" t="s">
        <v>4345</v>
      </c>
      <c r="K1121">
        <v>0</v>
      </c>
      <c r="L1121" s="1">
        <v>102153128579</v>
      </c>
      <c r="M1121" t="s">
        <v>188</v>
      </c>
      <c r="N1121" t="s">
        <v>424</v>
      </c>
      <c r="O1121" t="s">
        <v>188</v>
      </c>
      <c r="P1121" t="s">
        <v>424</v>
      </c>
      <c r="R1121" s="2">
        <v>2900000</v>
      </c>
      <c r="T1121" t="s">
        <v>5799</v>
      </c>
      <c r="U1121" t="s">
        <v>188</v>
      </c>
    </row>
    <row r="1122" spans="1:21" x14ac:dyDescent="0.25">
      <c r="A1122" t="b">
        <v>0</v>
      </c>
      <c r="B1122" t="s">
        <v>188</v>
      </c>
      <c r="C1122" t="s">
        <v>5800</v>
      </c>
      <c r="D1122" t="s">
        <v>5801</v>
      </c>
      <c r="F1122">
        <v>11</v>
      </c>
      <c r="G1122">
        <v>16</v>
      </c>
      <c r="H1122">
        <v>2</v>
      </c>
      <c r="I1122" t="s">
        <v>5802</v>
      </c>
      <c r="J1122" t="s">
        <v>5803</v>
      </c>
      <c r="K1122">
        <v>3</v>
      </c>
      <c r="L1122" s="1">
        <v>146880460799</v>
      </c>
      <c r="M1122" t="s">
        <v>188</v>
      </c>
      <c r="N1122" t="s">
        <v>188</v>
      </c>
      <c r="O1122" t="s">
        <v>188</v>
      </c>
      <c r="P1122" t="s">
        <v>188</v>
      </c>
      <c r="Q1122" t="s">
        <v>5804</v>
      </c>
      <c r="R1122" s="2">
        <v>11000000</v>
      </c>
      <c r="S1122" s="2">
        <v>16000000</v>
      </c>
      <c r="T1122" t="s">
        <v>5805</v>
      </c>
      <c r="U1122" t="s">
        <v>188</v>
      </c>
    </row>
    <row r="1123" spans="1:21" x14ac:dyDescent="0.25">
      <c r="A1123" t="b">
        <v>0</v>
      </c>
      <c r="B1123" t="s">
        <v>188</v>
      </c>
      <c r="C1123" t="s">
        <v>5806</v>
      </c>
      <c r="D1123" t="s">
        <v>2155</v>
      </c>
      <c r="F1123">
        <v>1</v>
      </c>
      <c r="G1123">
        <v>1</v>
      </c>
      <c r="H1123">
        <v>1</v>
      </c>
      <c r="I1123" t="s">
        <v>614</v>
      </c>
      <c r="J1123" t="s">
        <v>5807</v>
      </c>
      <c r="K1123">
        <v>0</v>
      </c>
      <c r="L1123" s="1">
        <v>139669678835</v>
      </c>
      <c r="M1123" t="s">
        <v>188</v>
      </c>
      <c r="N1123" t="s">
        <v>424</v>
      </c>
      <c r="O1123" t="s">
        <v>188</v>
      </c>
      <c r="P1123" t="s">
        <v>424</v>
      </c>
      <c r="Q1123" t="s">
        <v>2157</v>
      </c>
      <c r="R1123" s="2">
        <v>1400000</v>
      </c>
      <c r="T1123" t="s">
        <v>5808</v>
      </c>
      <c r="U1123" t="s">
        <v>188</v>
      </c>
    </row>
    <row r="1124" spans="1:21" x14ac:dyDescent="0.25">
      <c r="A1124" t="b">
        <v>0</v>
      </c>
      <c r="B1124" t="s">
        <v>188</v>
      </c>
      <c r="C1124" t="s">
        <v>5809</v>
      </c>
      <c r="D1124" t="s">
        <v>5810</v>
      </c>
      <c r="F1124">
        <v>1</v>
      </c>
      <c r="G1124">
        <v>1</v>
      </c>
      <c r="H1124">
        <v>1</v>
      </c>
      <c r="I1124" t="s">
        <v>426</v>
      </c>
      <c r="J1124" t="s">
        <v>5811</v>
      </c>
      <c r="K1124">
        <v>1</v>
      </c>
      <c r="L1124" s="1">
        <v>176593841576</v>
      </c>
      <c r="M1124" t="s">
        <v>424</v>
      </c>
      <c r="N1124" t="s">
        <v>188</v>
      </c>
      <c r="O1124" t="s">
        <v>424</v>
      </c>
      <c r="P1124" t="s">
        <v>188</v>
      </c>
      <c r="Q1124" t="s">
        <v>5812</v>
      </c>
      <c r="S1124" s="2">
        <v>3500000</v>
      </c>
      <c r="T1124" t="s">
        <v>5808</v>
      </c>
      <c r="U1124" t="s">
        <v>188</v>
      </c>
    </row>
    <row r="1125" spans="1:21" x14ac:dyDescent="0.25">
      <c r="A1125" t="b">
        <v>0</v>
      </c>
      <c r="B1125" t="s">
        <v>188</v>
      </c>
      <c r="C1125" t="s">
        <v>5813</v>
      </c>
      <c r="D1125" t="s">
        <v>5814</v>
      </c>
      <c r="F1125">
        <v>1</v>
      </c>
      <c r="G1125">
        <v>1</v>
      </c>
      <c r="H1125">
        <v>2</v>
      </c>
      <c r="I1125" t="s">
        <v>163</v>
      </c>
      <c r="J1125" t="s">
        <v>5815</v>
      </c>
      <c r="K1125">
        <v>3</v>
      </c>
      <c r="L1125" s="1">
        <v>123170450014</v>
      </c>
      <c r="M1125" t="s">
        <v>188</v>
      </c>
      <c r="N1125" t="s">
        <v>188</v>
      </c>
      <c r="O1125" t="s">
        <v>188</v>
      </c>
      <c r="P1125" t="s">
        <v>188</v>
      </c>
      <c r="Q1125" t="s">
        <v>5816</v>
      </c>
      <c r="R1125" s="2">
        <v>9400000</v>
      </c>
      <c r="S1125" s="2">
        <v>13000000</v>
      </c>
      <c r="T1125" t="s">
        <v>5808</v>
      </c>
      <c r="U1125" t="s">
        <v>188</v>
      </c>
    </row>
    <row r="1126" spans="1:21" x14ac:dyDescent="0.25">
      <c r="A1126" t="b">
        <v>0</v>
      </c>
      <c r="B1126" t="s">
        <v>188</v>
      </c>
      <c r="C1126" t="s">
        <v>5817</v>
      </c>
      <c r="D1126" t="s">
        <v>2837</v>
      </c>
      <c r="F1126">
        <v>1</v>
      </c>
      <c r="G1126">
        <v>3</v>
      </c>
      <c r="H1126">
        <v>1</v>
      </c>
      <c r="I1126" t="s">
        <v>70</v>
      </c>
      <c r="J1126" t="s">
        <v>5818</v>
      </c>
      <c r="K1126">
        <v>1</v>
      </c>
      <c r="L1126" s="1">
        <v>142577364168</v>
      </c>
      <c r="M1126" t="s">
        <v>188</v>
      </c>
      <c r="N1126" t="s">
        <v>424</v>
      </c>
      <c r="O1126" t="s">
        <v>188</v>
      </c>
      <c r="P1126" t="s">
        <v>424</v>
      </c>
      <c r="Q1126" t="s">
        <v>2389</v>
      </c>
      <c r="R1126" s="2">
        <v>17000000</v>
      </c>
      <c r="T1126" t="s">
        <v>5819</v>
      </c>
      <c r="U1126" t="s">
        <v>188</v>
      </c>
    </row>
    <row r="1127" spans="1:21" x14ac:dyDescent="0.25">
      <c r="A1127" t="b">
        <v>0</v>
      </c>
      <c r="B1127" t="s">
        <v>188</v>
      </c>
      <c r="C1127" t="s">
        <v>5820</v>
      </c>
      <c r="D1127" t="s">
        <v>5821</v>
      </c>
      <c r="F1127">
        <v>7</v>
      </c>
      <c r="G1127">
        <v>10</v>
      </c>
      <c r="H1127">
        <v>1</v>
      </c>
      <c r="I1127" t="s">
        <v>3868</v>
      </c>
      <c r="J1127" t="s">
        <v>5822</v>
      </c>
      <c r="K1127">
        <v>4</v>
      </c>
      <c r="L1127" s="1">
        <v>152887335651</v>
      </c>
      <c r="M1127" t="s">
        <v>188</v>
      </c>
      <c r="N1127" t="s">
        <v>424</v>
      </c>
      <c r="O1127" t="s">
        <v>188</v>
      </c>
      <c r="P1127" t="s">
        <v>424</v>
      </c>
      <c r="Q1127" t="s">
        <v>5823</v>
      </c>
      <c r="R1127" s="2">
        <v>11000000</v>
      </c>
      <c r="T1127" t="s">
        <v>5824</v>
      </c>
      <c r="U1127" t="s">
        <v>188</v>
      </c>
    </row>
    <row r="1128" spans="1:21" x14ac:dyDescent="0.25">
      <c r="A1128" t="b">
        <v>0</v>
      </c>
      <c r="B1128" t="s">
        <v>188</v>
      </c>
      <c r="C1128" t="s">
        <v>2818</v>
      </c>
      <c r="D1128" t="s">
        <v>5825</v>
      </c>
      <c r="F1128">
        <v>1</v>
      </c>
      <c r="G1128">
        <v>3</v>
      </c>
      <c r="H1128">
        <v>4</v>
      </c>
      <c r="I1128" t="s">
        <v>54</v>
      </c>
      <c r="J1128" t="s">
        <v>2821</v>
      </c>
      <c r="K1128">
        <v>3</v>
      </c>
      <c r="L1128" s="1">
        <v>288556186388</v>
      </c>
      <c r="M1128" t="s">
        <v>188</v>
      </c>
      <c r="N1128" t="s">
        <v>424</v>
      </c>
      <c r="O1128" t="s">
        <v>188</v>
      </c>
      <c r="P1128" t="s">
        <v>424</v>
      </c>
      <c r="Q1128" t="s">
        <v>2233</v>
      </c>
      <c r="R1128" s="2">
        <v>180000</v>
      </c>
      <c r="T1128" t="s">
        <v>4890</v>
      </c>
      <c r="U1128" t="s">
        <v>188</v>
      </c>
    </row>
    <row r="1129" spans="1:21" x14ac:dyDescent="0.25">
      <c r="A1129" t="b">
        <v>0</v>
      </c>
      <c r="B1129" t="s">
        <v>188</v>
      </c>
      <c r="C1129" t="s">
        <v>5826</v>
      </c>
      <c r="D1129" t="s">
        <v>5827</v>
      </c>
      <c r="F1129">
        <v>1</v>
      </c>
      <c r="G1129">
        <v>1</v>
      </c>
      <c r="H1129">
        <v>2</v>
      </c>
      <c r="I1129" t="s">
        <v>803</v>
      </c>
      <c r="J1129" t="s">
        <v>5828</v>
      </c>
      <c r="K1129">
        <v>3</v>
      </c>
      <c r="L1129" s="1">
        <v>137378996104</v>
      </c>
      <c r="M1129" t="s">
        <v>188</v>
      </c>
      <c r="N1129" t="s">
        <v>188</v>
      </c>
      <c r="O1129" t="s">
        <v>188</v>
      </c>
      <c r="P1129" t="s">
        <v>188</v>
      </c>
      <c r="Q1129" t="s">
        <v>5829</v>
      </c>
      <c r="R1129" s="2">
        <v>3400000</v>
      </c>
      <c r="S1129" s="2">
        <v>4600000</v>
      </c>
      <c r="T1129" t="s">
        <v>4890</v>
      </c>
      <c r="U1129" t="s">
        <v>188</v>
      </c>
    </row>
    <row r="1130" spans="1:21" x14ac:dyDescent="0.25">
      <c r="A1130" t="b">
        <v>0</v>
      </c>
      <c r="B1130" t="s">
        <v>188</v>
      </c>
      <c r="C1130" t="s">
        <v>3807</v>
      </c>
      <c r="D1130" t="s">
        <v>5830</v>
      </c>
      <c r="F1130">
        <v>1</v>
      </c>
      <c r="G1130">
        <v>1</v>
      </c>
      <c r="H1130">
        <v>2</v>
      </c>
      <c r="I1130" t="s">
        <v>73</v>
      </c>
      <c r="J1130" t="s">
        <v>3809</v>
      </c>
      <c r="K1130">
        <v>2</v>
      </c>
      <c r="L1130" s="1">
        <v>299348506991</v>
      </c>
      <c r="M1130" t="s">
        <v>188</v>
      </c>
      <c r="N1130" t="s">
        <v>188</v>
      </c>
      <c r="O1130" t="s">
        <v>188</v>
      </c>
      <c r="P1130" t="s">
        <v>188</v>
      </c>
      <c r="Q1130" t="s">
        <v>5831</v>
      </c>
      <c r="R1130" s="2">
        <v>2100000</v>
      </c>
      <c r="S1130" s="2">
        <v>4100000</v>
      </c>
      <c r="T1130" t="s">
        <v>5832</v>
      </c>
      <c r="U1130" t="s">
        <v>188</v>
      </c>
    </row>
    <row r="1131" spans="1:21" x14ac:dyDescent="0.25">
      <c r="A1131" t="b">
        <v>0</v>
      </c>
      <c r="B1131" t="s">
        <v>188</v>
      </c>
      <c r="C1131" t="s">
        <v>5833</v>
      </c>
      <c r="D1131" t="s">
        <v>2476</v>
      </c>
      <c r="F1131">
        <v>1</v>
      </c>
      <c r="G1131">
        <v>1</v>
      </c>
      <c r="H1131">
        <v>10</v>
      </c>
      <c r="I1131" t="s">
        <v>23</v>
      </c>
      <c r="J1131" t="s">
        <v>5834</v>
      </c>
      <c r="K1131">
        <v>4</v>
      </c>
      <c r="L1131" s="1">
        <v>158593120544</v>
      </c>
      <c r="M1131" t="s">
        <v>188</v>
      </c>
      <c r="N1131" t="s">
        <v>188</v>
      </c>
      <c r="O1131" t="s">
        <v>188</v>
      </c>
      <c r="P1131" t="s">
        <v>188</v>
      </c>
      <c r="Q1131" t="s">
        <v>5835</v>
      </c>
      <c r="R1131" s="2">
        <v>480000</v>
      </c>
      <c r="S1131" s="2">
        <v>890000</v>
      </c>
      <c r="T1131" t="s">
        <v>5836</v>
      </c>
      <c r="U1131" t="s">
        <v>188</v>
      </c>
    </row>
    <row r="1132" spans="1:21" x14ac:dyDescent="0.25">
      <c r="A1132" t="b">
        <v>0</v>
      </c>
      <c r="B1132" t="s">
        <v>188</v>
      </c>
      <c r="C1132" t="s">
        <v>5837</v>
      </c>
      <c r="D1132" t="s">
        <v>2476</v>
      </c>
      <c r="F1132">
        <v>1</v>
      </c>
      <c r="G1132">
        <v>1</v>
      </c>
      <c r="H1132">
        <v>3</v>
      </c>
      <c r="I1132" t="s">
        <v>60</v>
      </c>
      <c r="J1132" t="s">
        <v>5838</v>
      </c>
      <c r="K1132">
        <v>4</v>
      </c>
      <c r="L1132" s="1">
        <v>175698436367</v>
      </c>
      <c r="M1132" t="s">
        <v>188</v>
      </c>
      <c r="N1132" t="s">
        <v>424</v>
      </c>
      <c r="O1132" t="s">
        <v>188</v>
      </c>
      <c r="P1132" t="s">
        <v>424</v>
      </c>
      <c r="Q1132" t="s">
        <v>2233</v>
      </c>
      <c r="R1132" s="2">
        <v>520000</v>
      </c>
      <c r="T1132" t="s">
        <v>5839</v>
      </c>
      <c r="U1132" t="s">
        <v>188</v>
      </c>
    </row>
    <row r="1133" spans="1:21" x14ac:dyDescent="0.25">
      <c r="A1133" t="b">
        <v>0</v>
      </c>
      <c r="B1133" t="s">
        <v>188</v>
      </c>
      <c r="C1133" t="s">
        <v>5840</v>
      </c>
      <c r="D1133" t="s">
        <v>5841</v>
      </c>
      <c r="F1133">
        <v>1</v>
      </c>
      <c r="G1133">
        <v>1</v>
      </c>
      <c r="H1133">
        <v>1</v>
      </c>
      <c r="I1133" t="s">
        <v>539</v>
      </c>
      <c r="J1133" t="s">
        <v>5842</v>
      </c>
      <c r="K1133">
        <v>3</v>
      </c>
      <c r="L1133" s="1">
        <v>157485368337</v>
      </c>
      <c r="M1133" t="s">
        <v>188</v>
      </c>
      <c r="N1133" t="s">
        <v>424</v>
      </c>
      <c r="O1133" t="s">
        <v>188</v>
      </c>
      <c r="P1133" t="s">
        <v>424</v>
      </c>
      <c r="Q1133" t="s">
        <v>4629</v>
      </c>
      <c r="R1133" s="2">
        <v>7900000</v>
      </c>
      <c r="T1133" t="s">
        <v>5843</v>
      </c>
      <c r="U1133" t="s">
        <v>188</v>
      </c>
    </row>
    <row r="1134" spans="1:21" x14ac:dyDescent="0.25">
      <c r="A1134" t="b">
        <v>0</v>
      </c>
      <c r="B1134" t="s">
        <v>188</v>
      </c>
      <c r="C1134" t="s">
        <v>5844</v>
      </c>
      <c r="D1134" t="s">
        <v>5845</v>
      </c>
      <c r="F1134">
        <v>1</v>
      </c>
      <c r="G1134">
        <v>1</v>
      </c>
      <c r="H1134">
        <v>2</v>
      </c>
      <c r="I1134" t="s">
        <v>23</v>
      </c>
      <c r="J1134" t="s">
        <v>5846</v>
      </c>
      <c r="K1134">
        <v>4</v>
      </c>
      <c r="L1134" s="1">
        <v>185605277754</v>
      </c>
      <c r="M1134" t="s">
        <v>188</v>
      </c>
      <c r="N1134" t="s">
        <v>188</v>
      </c>
      <c r="O1134" t="s">
        <v>188</v>
      </c>
      <c r="P1134" t="s">
        <v>188</v>
      </c>
      <c r="Q1134" t="s">
        <v>5847</v>
      </c>
      <c r="R1134" s="2">
        <v>5100000</v>
      </c>
      <c r="S1134" s="2">
        <v>6100000</v>
      </c>
      <c r="T1134" t="s">
        <v>5848</v>
      </c>
      <c r="U1134" t="s">
        <v>188</v>
      </c>
    </row>
    <row r="1135" spans="1:21" x14ac:dyDescent="0.25">
      <c r="A1135" t="b">
        <v>0</v>
      </c>
      <c r="B1135" t="s">
        <v>188</v>
      </c>
      <c r="C1135" t="s">
        <v>5849</v>
      </c>
      <c r="D1135" t="s">
        <v>2155</v>
      </c>
      <c r="F1135">
        <v>1</v>
      </c>
      <c r="G1135">
        <v>1</v>
      </c>
      <c r="H1135">
        <v>2</v>
      </c>
      <c r="I1135" t="s">
        <v>334</v>
      </c>
      <c r="J1135" t="s">
        <v>5850</v>
      </c>
      <c r="K1135">
        <v>1</v>
      </c>
      <c r="L1135" s="1">
        <v>146768359786</v>
      </c>
      <c r="M1135" t="s">
        <v>188</v>
      </c>
      <c r="N1135" t="s">
        <v>188</v>
      </c>
      <c r="O1135" t="s">
        <v>188</v>
      </c>
      <c r="P1135" t="s">
        <v>188</v>
      </c>
      <c r="Q1135" t="s">
        <v>2157</v>
      </c>
      <c r="R1135" s="2">
        <v>990000</v>
      </c>
      <c r="S1135" s="2">
        <v>1000000</v>
      </c>
      <c r="T1135" t="s">
        <v>5851</v>
      </c>
      <c r="U1135" t="s">
        <v>188</v>
      </c>
    </row>
    <row r="1136" spans="1:21" x14ac:dyDescent="0.25">
      <c r="A1136" t="b">
        <v>0</v>
      </c>
      <c r="B1136" t="s">
        <v>188</v>
      </c>
      <c r="C1136" t="s">
        <v>5852</v>
      </c>
      <c r="D1136" t="s">
        <v>5853</v>
      </c>
      <c r="F1136">
        <v>1</v>
      </c>
      <c r="G1136">
        <v>1</v>
      </c>
      <c r="H1136">
        <v>2</v>
      </c>
      <c r="I1136" t="s">
        <v>172</v>
      </c>
      <c r="J1136" t="s">
        <v>5854</v>
      </c>
      <c r="K1136">
        <v>3</v>
      </c>
      <c r="L1136" s="1">
        <v>159381187808</v>
      </c>
      <c r="M1136" t="s">
        <v>188</v>
      </c>
      <c r="N1136" t="s">
        <v>188</v>
      </c>
      <c r="O1136" t="s">
        <v>188</v>
      </c>
      <c r="P1136" t="s">
        <v>188</v>
      </c>
      <c r="Q1136" t="s">
        <v>5855</v>
      </c>
      <c r="R1136" s="2">
        <v>940000</v>
      </c>
      <c r="S1136" s="2">
        <v>1300000</v>
      </c>
      <c r="T1136" t="s">
        <v>5856</v>
      </c>
      <c r="U1136" t="s">
        <v>188</v>
      </c>
    </row>
    <row r="1137" spans="1:21" x14ac:dyDescent="0.25">
      <c r="A1137" t="b">
        <v>0</v>
      </c>
      <c r="B1137" t="s">
        <v>188</v>
      </c>
      <c r="C1137" t="s">
        <v>5857</v>
      </c>
      <c r="D1137" t="s">
        <v>3302</v>
      </c>
      <c r="F1137">
        <v>1</v>
      </c>
      <c r="G1137">
        <v>1</v>
      </c>
      <c r="H1137">
        <v>2</v>
      </c>
      <c r="I1137" t="s">
        <v>329</v>
      </c>
      <c r="J1137" t="s">
        <v>5858</v>
      </c>
      <c r="K1137">
        <v>1</v>
      </c>
      <c r="L1137" s="1">
        <v>109663608574</v>
      </c>
      <c r="M1137" t="s">
        <v>188</v>
      </c>
      <c r="N1137" t="s">
        <v>188</v>
      </c>
      <c r="O1137" t="s">
        <v>188</v>
      </c>
      <c r="P1137" t="s">
        <v>188</v>
      </c>
      <c r="Q1137" t="s">
        <v>2157</v>
      </c>
      <c r="T1137" t="s">
        <v>5859</v>
      </c>
      <c r="U1137" t="s">
        <v>188</v>
      </c>
    </row>
    <row r="1138" spans="1:21" x14ac:dyDescent="0.25">
      <c r="A1138" t="b">
        <v>0</v>
      </c>
      <c r="B1138" t="s">
        <v>188</v>
      </c>
      <c r="C1138" t="s">
        <v>5860</v>
      </c>
      <c r="D1138" t="s">
        <v>5861</v>
      </c>
      <c r="E1138" t="s">
        <v>5862</v>
      </c>
      <c r="F1138">
        <v>1</v>
      </c>
      <c r="G1138">
        <v>1</v>
      </c>
      <c r="H1138">
        <v>4</v>
      </c>
      <c r="I1138" t="s">
        <v>60</v>
      </c>
      <c r="J1138" t="s">
        <v>5863</v>
      </c>
      <c r="K1138">
        <v>2</v>
      </c>
      <c r="L1138" s="1">
        <v>132875726395</v>
      </c>
      <c r="M1138" t="s">
        <v>188</v>
      </c>
      <c r="N1138" t="s">
        <v>188</v>
      </c>
      <c r="O1138" t="s">
        <v>188</v>
      </c>
      <c r="P1138" t="s">
        <v>188</v>
      </c>
      <c r="Q1138" t="s">
        <v>5590</v>
      </c>
      <c r="R1138" s="2">
        <v>12000000</v>
      </c>
      <c r="T1138" t="s">
        <v>4906</v>
      </c>
      <c r="U1138" t="s">
        <v>188</v>
      </c>
    </row>
    <row r="1139" spans="1:21" x14ac:dyDescent="0.25">
      <c r="A1139" t="b">
        <v>0</v>
      </c>
      <c r="B1139" t="s">
        <v>188</v>
      </c>
      <c r="C1139" t="s">
        <v>5864</v>
      </c>
      <c r="D1139" t="s">
        <v>1964</v>
      </c>
      <c r="F1139">
        <v>1</v>
      </c>
      <c r="G1139">
        <v>1</v>
      </c>
      <c r="H1139">
        <v>2</v>
      </c>
      <c r="I1139" t="s">
        <v>461</v>
      </c>
      <c r="J1139" t="s">
        <v>5865</v>
      </c>
      <c r="K1139">
        <v>0</v>
      </c>
      <c r="L1139" s="1">
        <v>20239984491</v>
      </c>
      <c r="M1139" t="s">
        <v>424</v>
      </c>
      <c r="N1139" t="s">
        <v>188</v>
      </c>
      <c r="O1139" t="s">
        <v>424</v>
      </c>
      <c r="P1139" t="s">
        <v>188</v>
      </c>
      <c r="S1139" s="2">
        <v>7700000</v>
      </c>
      <c r="T1139" t="s">
        <v>5866</v>
      </c>
      <c r="U1139" t="s">
        <v>188</v>
      </c>
    </row>
    <row r="1140" spans="1:21" x14ac:dyDescent="0.25">
      <c r="A1140" t="b">
        <v>0</v>
      </c>
      <c r="B1140" t="s">
        <v>188</v>
      </c>
      <c r="C1140" t="s">
        <v>5867</v>
      </c>
      <c r="D1140" t="s">
        <v>5868</v>
      </c>
      <c r="F1140">
        <v>1</v>
      </c>
      <c r="G1140">
        <v>1</v>
      </c>
      <c r="H1140">
        <v>1</v>
      </c>
      <c r="I1140" t="s">
        <v>161</v>
      </c>
      <c r="J1140" t="s">
        <v>5869</v>
      </c>
      <c r="K1140">
        <v>2</v>
      </c>
      <c r="L1140" s="1">
        <v>160090571867</v>
      </c>
      <c r="M1140" t="s">
        <v>188</v>
      </c>
      <c r="N1140" t="s">
        <v>424</v>
      </c>
      <c r="O1140" t="s">
        <v>188</v>
      </c>
      <c r="P1140" t="s">
        <v>424</v>
      </c>
      <c r="Q1140" t="s">
        <v>5870</v>
      </c>
      <c r="R1140" s="2">
        <v>6100000</v>
      </c>
      <c r="T1140" t="s">
        <v>5866</v>
      </c>
      <c r="U1140" t="s">
        <v>188</v>
      </c>
    </row>
    <row r="1141" spans="1:21" x14ac:dyDescent="0.25">
      <c r="A1141" t="b">
        <v>0</v>
      </c>
      <c r="B1141" t="s">
        <v>188</v>
      </c>
      <c r="C1141" t="s">
        <v>3860</v>
      </c>
      <c r="D1141" t="s">
        <v>5871</v>
      </c>
      <c r="F1141">
        <v>1</v>
      </c>
      <c r="G1141">
        <v>2</v>
      </c>
      <c r="H1141">
        <v>2</v>
      </c>
      <c r="I1141" t="s">
        <v>63</v>
      </c>
      <c r="J1141" t="s">
        <v>3863</v>
      </c>
      <c r="K1141">
        <v>2</v>
      </c>
      <c r="L1141" s="1">
        <v>216312918858</v>
      </c>
      <c r="M1141" t="s">
        <v>424</v>
      </c>
      <c r="N1141" t="s">
        <v>188</v>
      </c>
      <c r="O1141" t="s">
        <v>424</v>
      </c>
      <c r="P1141" t="s">
        <v>188</v>
      </c>
      <c r="Q1141" t="s">
        <v>5872</v>
      </c>
      <c r="S1141" s="2">
        <v>4400000</v>
      </c>
      <c r="T1141" t="s">
        <v>5873</v>
      </c>
      <c r="U1141" t="s">
        <v>188</v>
      </c>
    </row>
    <row r="1142" spans="1:21" x14ac:dyDescent="0.25">
      <c r="A1142" t="b">
        <v>0</v>
      </c>
      <c r="B1142" t="s">
        <v>188</v>
      </c>
      <c r="C1142" t="s">
        <v>5874</v>
      </c>
      <c r="D1142" t="s">
        <v>5875</v>
      </c>
      <c r="F1142">
        <v>1</v>
      </c>
      <c r="G1142">
        <v>1</v>
      </c>
      <c r="H1142">
        <v>1</v>
      </c>
      <c r="I1142" t="s">
        <v>60</v>
      </c>
      <c r="J1142" t="s">
        <v>5876</v>
      </c>
      <c r="K1142">
        <v>3</v>
      </c>
      <c r="L1142" s="1">
        <v>181202656254</v>
      </c>
      <c r="M1142" t="s">
        <v>424</v>
      </c>
      <c r="N1142" t="s">
        <v>188</v>
      </c>
      <c r="O1142" t="s">
        <v>424</v>
      </c>
      <c r="P1142" t="s">
        <v>188</v>
      </c>
      <c r="Q1142" t="s">
        <v>2233</v>
      </c>
      <c r="S1142" s="2">
        <v>3700000</v>
      </c>
      <c r="T1142" t="s">
        <v>4909</v>
      </c>
      <c r="U1142" t="s">
        <v>188</v>
      </c>
    </row>
    <row r="1143" spans="1:21" x14ac:dyDescent="0.25">
      <c r="A1143" t="b">
        <v>0</v>
      </c>
      <c r="B1143" t="s">
        <v>188</v>
      </c>
      <c r="C1143" t="s">
        <v>5877</v>
      </c>
      <c r="D1143" t="s">
        <v>5878</v>
      </c>
      <c r="F1143">
        <v>1</v>
      </c>
      <c r="G1143">
        <v>1</v>
      </c>
      <c r="H1143">
        <v>1</v>
      </c>
      <c r="I1143" t="s">
        <v>89</v>
      </c>
      <c r="J1143" t="s">
        <v>5879</v>
      </c>
      <c r="K1143">
        <v>6</v>
      </c>
      <c r="L1143" s="1">
        <v>407725942066</v>
      </c>
      <c r="M1143" t="s">
        <v>188</v>
      </c>
      <c r="N1143" t="s">
        <v>424</v>
      </c>
      <c r="O1143" t="s">
        <v>188</v>
      </c>
      <c r="P1143" t="s">
        <v>424</v>
      </c>
      <c r="Q1143" t="s">
        <v>2233</v>
      </c>
      <c r="R1143" s="2">
        <v>1700000</v>
      </c>
      <c r="T1143" t="s">
        <v>4909</v>
      </c>
      <c r="U1143" t="s">
        <v>188</v>
      </c>
    </row>
    <row r="1144" spans="1:21" x14ac:dyDescent="0.25">
      <c r="A1144" t="b">
        <v>0</v>
      </c>
      <c r="B1144" t="s">
        <v>188</v>
      </c>
      <c r="C1144" t="s">
        <v>5880</v>
      </c>
      <c r="D1144" t="s">
        <v>2442</v>
      </c>
      <c r="F1144">
        <v>1</v>
      </c>
      <c r="G1144">
        <v>1</v>
      </c>
      <c r="H1144">
        <v>1</v>
      </c>
      <c r="I1144" t="s">
        <v>163</v>
      </c>
      <c r="J1144" t="s">
        <v>5881</v>
      </c>
      <c r="K1144">
        <v>1</v>
      </c>
      <c r="L1144" s="1">
        <v>106858365627</v>
      </c>
      <c r="M1144" t="s">
        <v>188</v>
      </c>
      <c r="N1144" t="s">
        <v>424</v>
      </c>
      <c r="O1144" t="s">
        <v>188</v>
      </c>
      <c r="P1144" t="s">
        <v>424</v>
      </c>
      <c r="Q1144" t="s">
        <v>2444</v>
      </c>
      <c r="R1144" s="2">
        <v>4400000</v>
      </c>
      <c r="T1144" t="s">
        <v>5882</v>
      </c>
      <c r="U1144" t="s">
        <v>188</v>
      </c>
    </row>
    <row r="1145" spans="1:21" x14ac:dyDescent="0.25">
      <c r="A1145" t="b">
        <v>0</v>
      </c>
      <c r="B1145" t="s">
        <v>188</v>
      </c>
      <c r="C1145" t="s">
        <v>5883</v>
      </c>
      <c r="D1145" t="s">
        <v>1964</v>
      </c>
      <c r="F1145">
        <v>1</v>
      </c>
      <c r="G1145">
        <v>1</v>
      </c>
      <c r="H1145">
        <v>2</v>
      </c>
      <c r="I1145" t="s">
        <v>764</v>
      </c>
      <c r="J1145" t="s">
        <v>5884</v>
      </c>
      <c r="K1145">
        <v>0</v>
      </c>
      <c r="L1145" s="1">
        <v>126755493442</v>
      </c>
      <c r="M1145" t="s">
        <v>188</v>
      </c>
      <c r="N1145" t="s">
        <v>188</v>
      </c>
      <c r="O1145" t="s">
        <v>188</v>
      </c>
      <c r="P1145" t="s">
        <v>188</v>
      </c>
      <c r="R1145" s="2">
        <v>710000</v>
      </c>
      <c r="S1145" s="2">
        <v>1000000</v>
      </c>
      <c r="T1145" t="s">
        <v>5885</v>
      </c>
      <c r="U1145" t="s">
        <v>188</v>
      </c>
    </row>
    <row r="1146" spans="1:21" x14ac:dyDescent="0.25">
      <c r="A1146" t="b">
        <v>0</v>
      </c>
      <c r="B1146" t="s">
        <v>188</v>
      </c>
      <c r="C1146" t="s">
        <v>5886</v>
      </c>
      <c r="D1146" t="s">
        <v>2566</v>
      </c>
      <c r="F1146">
        <v>1</v>
      </c>
      <c r="G1146">
        <v>1</v>
      </c>
      <c r="H1146">
        <v>2</v>
      </c>
      <c r="I1146" t="s">
        <v>886</v>
      </c>
      <c r="J1146" t="s">
        <v>5887</v>
      </c>
      <c r="K1146">
        <v>2</v>
      </c>
      <c r="L1146" s="1">
        <v>151681181831</v>
      </c>
      <c r="M1146" t="s">
        <v>188</v>
      </c>
      <c r="N1146" t="s">
        <v>188</v>
      </c>
      <c r="O1146" t="s">
        <v>188</v>
      </c>
      <c r="P1146" t="s">
        <v>188</v>
      </c>
      <c r="Q1146" t="s">
        <v>2568</v>
      </c>
      <c r="R1146" s="2">
        <v>510000</v>
      </c>
      <c r="S1146" s="2">
        <v>1400000</v>
      </c>
      <c r="T1146" t="s">
        <v>5888</v>
      </c>
      <c r="U1146" t="s">
        <v>188</v>
      </c>
    </row>
    <row r="1147" spans="1:21" x14ac:dyDescent="0.25">
      <c r="A1147" t="b">
        <v>0</v>
      </c>
      <c r="B1147" t="s">
        <v>188</v>
      </c>
      <c r="C1147" t="s">
        <v>5889</v>
      </c>
      <c r="D1147" t="s">
        <v>2566</v>
      </c>
      <c r="F1147">
        <v>1</v>
      </c>
      <c r="G1147">
        <v>1</v>
      </c>
      <c r="H1147">
        <v>1</v>
      </c>
      <c r="I1147" t="s">
        <v>23</v>
      </c>
      <c r="J1147" t="s">
        <v>5890</v>
      </c>
      <c r="K1147">
        <v>2</v>
      </c>
      <c r="L1147" s="1">
        <v>108966665788</v>
      </c>
      <c r="M1147" t="s">
        <v>424</v>
      </c>
      <c r="N1147" t="s">
        <v>188</v>
      </c>
      <c r="O1147" t="s">
        <v>424</v>
      </c>
      <c r="P1147" t="s">
        <v>188</v>
      </c>
      <c r="Q1147" t="s">
        <v>2568</v>
      </c>
      <c r="S1147" s="2">
        <v>15000000</v>
      </c>
      <c r="T1147" t="s">
        <v>5891</v>
      </c>
      <c r="U1147" t="s">
        <v>188</v>
      </c>
    </row>
    <row r="1148" spans="1:21" x14ac:dyDescent="0.25">
      <c r="A1148" t="b">
        <v>0</v>
      </c>
      <c r="B1148" t="s">
        <v>188</v>
      </c>
      <c r="C1148" t="s">
        <v>4272</v>
      </c>
      <c r="D1148" t="s">
        <v>5892</v>
      </c>
      <c r="E1148" t="s">
        <v>5893</v>
      </c>
      <c r="F1148">
        <v>1</v>
      </c>
      <c r="G1148">
        <v>3</v>
      </c>
      <c r="H1148">
        <v>2</v>
      </c>
      <c r="I1148" t="s">
        <v>51</v>
      </c>
      <c r="J1148" t="s">
        <v>4274</v>
      </c>
      <c r="K1148">
        <v>3</v>
      </c>
      <c r="L1148" s="1">
        <v>134473825995</v>
      </c>
      <c r="M1148" t="s">
        <v>188</v>
      </c>
      <c r="N1148" t="s">
        <v>188</v>
      </c>
      <c r="O1148" t="s">
        <v>188</v>
      </c>
      <c r="P1148" t="s">
        <v>188</v>
      </c>
      <c r="Q1148" t="s">
        <v>5894</v>
      </c>
      <c r="R1148" s="2">
        <v>600000</v>
      </c>
      <c r="S1148" s="2">
        <v>1200000</v>
      </c>
      <c r="T1148" t="s">
        <v>5891</v>
      </c>
      <c r="U1148" t="s">
        <v>188</v>
      </c>
    </row>
    <row r="1149" spans="1:21" x14ac:dyDescent="0.25">
      <c r="A1149" t="b">
        <v>0</v>
      </c>
      <c r="B1149" t="s">
        <v>188</v>
      </c>
      <c r="C1149" t="s">
        <v>5895</v>
      </c>
      <c r="D1149" t="s">
        <v>5896</v>
      </c>
      <c r="F1149">
        <v>1</v>
      </c>
      <c r="G1149">
        <v>1</v>
      </c>
      <c r="H1149">
        <v>1</v>
      </c>
      <c r="I1149" t="s">
        <v>187</v>
      </c>
      <c r="J1149" t="s">
        <v>5897</v>
      </c>
      <c r="K1149">
        <v>2</v>
      </c>
      <c r="L1149" s="1">
        <v>160684351229</v>
      </c>
      <c r="M1149" t="s">
        <v>424</v>
      </c>
      <c r="N1149" t="s">
        <v>188</v>
      </c>
      <c r="O1149" t="s">
        <v>424</v>
      </c>
      <c r="P1149" t="s">
        <v>188</v>
      </c>
      <c r="Q1149" t="s">
        <v>2489</v>
      </c>
      <c r="S1149" s="2">
        <v>1600000</v>
      </c>
      <c r="T1149" t="s">
        <v>5898</v>
      </c>
      <c r="U1149" t="s">
        <v>188</v>
      </c>
    </row>
    <row r="1150" spans="1:21" x14ac:dyDescent="0.25">
      <c r="A1150" t="b">
        <v>0</v>
      </c>
      <c r="B1150" t="s">
        <v>188</v>
      </c>
      <c r="C1150" t="s">
        <v>5899</v>
      </c>
      <c r="D1150" t="s">
        <v>5900</v>
      </c>
      <c r="F1150">
        <v>1</v>
      </c>
      <c r="G1150">
        <v>1</v>
      </c>
      <c r="H1150">
        <v>1</v>
      </c>
      <c r="I1150" t="s">
        <v>60</v>
      </c>
      <c r="J1150" t="s">
        <v>5901</v>
      </c>
      <c r="K1150">
        <v>1</v>
      </c>
      <c r="L1150" s="1">
        <v>101559349298</v>
      </c>
      <c r="M1150" t="s">
        <v>188</v>
      </c>
      <c r="N1150" t="s">
        <v>424</v>
      </c>
      <c r="O1150" t="s">
        <v>188</v>
      </c>
      <c r="P1150" t="s">
        <v>424</v>
      </c>
      <c r="Q1150" t="s">
        <v>5902</v>
      </c>
      <c r="R1150" s="2">
        <v>55000000</v>
      </c>
      <c r="T1150" t="s">
        <v>5898</v>
      </c>
      <c r="U1150" t="s">
        <v>188</v>
      </c>
    </row>
    <row r="1151" spans="1:21" x14ac:dyDescent="0.25">
      <c r="A1151" t="b">
        <v>0</v>
      </c>
      <c r="B1151" t="s">
        <v>188</v>
      </c>
      <c r="C1151" t="s">
        <v>5903</v>
      </c>
      <c r="D1151" t="s">
        <v>5904</v>
      </c>
      <c r="F1151">
        <v>1</v>
      </c>
      <c r="G1151">
        <v>1</v>
      </c>
      <c r="H1151">
        <v>2</v>
      </c>
      <c r="I1151" t="s">
        <v>161</v>
      </c>
      <c r="J1151" t="s">
        <v>5905</v>
      </c>
      <c r="K1151">
        <v>2</v>
      </c>
      <c r="L1151" s="1">
        <v>136174234184</v>
      </c>
      <c r="M1151" t="s">
        <v>188</v>
      </c>
      <c r="N1151" t="s">
        <v>188</v>
      </c>
      <c r="O1151" t="s">
        <v>188</v>
      </c>
      <c r="P1151" t="s">
        <v>188</v>
      </c>
      <c r="Q1151" t="s">
        <v>5906</v>
      </c>
      <c r="R1151" s="2">
        <v>7900000</v>
      </c>
      <c r="S1151" s="2">
        <v>12000000</v>
      </c>
      <c r="T1151" t="s">
        <v>5907</v>
      </c>
      <c r="U1151" t="s">
        <v>188</v>
      </c>
    </row>
    <row r="1152" spans="1:21" x14ac:dyDescent="0.25">
      <c r="A1152" t="b">
        <v>0</v>
      </c>
      <c r="B1152" t="s">
        <v>188</v>
      </c>
      <c r="C1152" t="s">
        <v>5908</v>
      </c>
      <c r="D1152" t="s">
        <v>5909</v>
      </c>
      <c r="F1152">
        <v>1</v>
      </c>
      <c r="G1152">
        <v>1</v>
      </c>
      <c r="H1152">
        <v>2</v>
      </c>
      <c r="I1152" t="s">
        <v>776</v>
      </c>
      <c r="J1152" t="s">
        <v>5910</v>
      </c>
      <c r="K1152">
        <v>3</v>
      </c>
      <c r="L1152" s="1">
        <v>161896390228</v>
      </c>
      <c r="M1152" t="s">
        <v>188</v>
      </c>
      <c r="N1152" t="s">
        <v>188</v>
      </c>
      <c r="O1152" t="s">
        <v>188</v>
      </c>
      <c r="P1152" t="s">
        <v>188</v>
      </c>
      <c r="Q1152" t="s">
        <v>5911</v>
      </c>
      <c r="R1152" s="2">
        <v>2200000</v>
      </c>
      <c r="S1152" s="2">
        <v>2200000</v>
      </c>
      <c r="T1152" t="s">
        <v>5912</v>
      </c>
      <c r="U1152" t="s">
        <v>188</v>
      </c>
    </row>
    <row r="1153" spans="1:21" x14ac:dyDescent="0.25">
      <c r="A1153" t="b">
        <v>0</v>
      </c>
      <c r="B1153" t="s">
        <v>188</v>
      </c>
      <c r="C1153" t="s">
        <v>5913</v>
      </c>
      <c r="D1153" t="s">
        <v>1964</v>
      </c>
      <c r="F1153">
        <v>1</v>
      </c>
      <c r="G1153">
        <v>1</v>
      </c>
      <c r="H1153">
        <v>1</v>
      </c>
      <c r="I1153" t="s">
        <v>902</v>
      </c>
      <c r="J1153" t="s">
        <v>5914</v>
      </c>
      <c r="K1153">
        <v>0</v>
      </c>
      <c r="L1153" s="1">
        <v>145667029847</v>
      </c>
      <c r="M1153" t="s">
        <v>188</v>
      </c>
      <c r="N1153" t="s">
        <v>424</v>
      </c>
      <c r="O1153" t="s">
        <v>188</v>
      </c>
      <c r="P1153" t="s">
        <v>424</v>
      </c>
      <c r="R1153" s="2">
        <v>590000</v>
      </c>
      <c r="T1153" t="s">
        <v>903</v>
      </c>
      <c r="U1153" t="s">
        <v>188</v>
      </c>
    </row>
    <row r="1154" spans="1:21" x14ac:dyDescent="0.25">
      <c r="A1154" t="b">
        <v>0</v>
      </c>
      <c r="B1154" t="s">
        <v>188</v>
      </c>
      <c r="C1154" t="s">
        <v>5915</v>
      </c>
      <c r="D1154" t="s">
        <v>1964</v>
      </c>
      <c r="F1154">
        <v>1</v>
      </c>
      <c r="G1154">
        <v>1</v>
      </c>
      <c r="H1154">
        <v>1</v>
      </c>
      <c r="I1154" t="s">
        <v>346</v>
      </c>
      <c r="J1154" t="s">
        <v>5916</v>
      </c>
      <c r="K1154">
        <v>1</v>
      </c>
      <c r="L1154" s="1">
        <v>302952145515</v>
      </c>
      <c r="M1154" t="s">
        <v>424</v>
      </c>
      <c r="N1154" t="s">
        <v>188</v>
      </c>
      <c r="O1154" t="s">
        <v>424</v>
      </c>
      <c r="P1154" t="s">
        <v>188</v>
      </c>
      <c r="T1154" t="s">
        <v>903</v>
      </c>
      <c r="U1154" t="s">
        <v>188</v>
      </c>
    </row>
    <row r="1155" spans="1:21" x14ac:dyDescent="0.25">
      <c r="A1155" t="b">
        <v>0</v>
      </c>
      <c r="B1155" t="s">
        <v>188</v>
      </c>
      <c r="C1155" t="s">
        <v>2415</v>
      </c>
      <c r="D1155" t="s">
        <v>5917</v>
      </c>
      <c r="F1155">
        <v>1</v>
      </c>
      <c r="G1155">
        <v>2</v>
      </c>
      <c r="H1155">
        <v>3</v>
      </c>
      <c r="I1155" t="s">
        <v>63</v>
      </c>
      <c r="J1155" t="s">
        <v>2418</v>
      </c>
      <c r="K1155">
        <v>3</v>
      </c>
      <c r="L1155" s="1">
        <v>285753056382</v>
      </c>
      <c r="M1155" t="s">
        <v>424</v>
      </c>
      <c r="N1155" t="s">
        <v>188</v>
      </c>
      <c r="O1155" t="s">
        <v>424</v>
      </c>
      <c r="P1155" t="s">
        <v>188</v>
      </c>
      <c r="Q1155" t="s">
        <v>2233</v>
      </c>
      <c r="S1155" s="2">
        <v>140000</v>
      </c>
      <c r="T1155" t="s">
        <v>5918</v>
      </c>
      <c r="U1155" t="s">
        <v>188</v>
      </c>
    </row>
    <row r="1156" spans="1:21" x14ac:dyDescent="0.25">
      <c r="A1156" t="b">
        <v>0</v>
      </c>
      <c r="B1156" t="s">
        <v>188</v>
      </c>
      <c r="C1156" t="s">
        <v>5919</v>
      </c>
      <c r="D1156" t="s">
        <v>5920</v>
      </c>
      <c r="F1156">
        <v>8</v>
      </c>
      <c r="G1156">
        <v>11</v>
      </c>
      <c r="H1156">
        <v>2</v>
      </c>
      <c r="I1156" t="s">
        <v>2576</v>
      </c>
      <c r="J1156" t="s">
        <v>5921</v>
      </c>
      <c r="K1156">
        <v>3</v>
      </c>
      <c r="L1156" s="1">
        <v>120267795105</v>
      </c>
      <c r="M1156" t="s">
        <v>188</v>
      </c>
      <c r="N1156" t="s">
        <v>188</v>
      </c>
      <c r="O1156" t="s">
        <v>188</v>
      </c>
      <c r="P1156" t="s">
        <v>188</v>
      </c>
      <c r="Q1156" t="s">
        <v>2983</v>
      </c>
      <c r="R1156" s="2">
        <v>32000000</v>
      </c>
      <c r="S1156" s="2">
        <v>40000000</v>
      </c>
      <c r="T1156" t="s">
        <v>5922</v>
      </c>
      <c r="U1156" t="s">
        <v>188</v>
      </c>
    </row>
    <row r="1157" spans="1:21" x14ac:dyDescent="0.25">
      <c r="A1157" t="b">
        <v>0</v>
      </c>
      <c r="B1157" t="s">
        <v>188</v>
      </c>
      <c r="C1157" t="s">
        <v>5923</v>
      </c>
      <c r="D1157" t="s">
        <v>5924</v>
      </c>
      <c r="F1157">
        <v>1</v>
      </c>
      <c r="G1157">
        <v>1</v>
      </c>
      <c r="H1157">
        <v>2</v>
      </c>
      <c r="I1157" t="s">
        <v>60</v>
      </c>
      <c r="J1157" t="s">
        <v>5925</v>
      </c>
      <c r="K1157">
        <v>4</v>
      </c>
      <c r="L1157" s="1">
        <v>224228054519</v>
      </c>
      <c r="M1157" t="s">
        <v>424</v>
      </c>
      <c r="N1157" t="s">
        <v>188</v>
      </c>
      <c r="O1157" t="s">
        <v>424</v>
      </c>
      <c r="P1157" t="s">
        <v>188</v>
      </c>
      <c r="Q1157" t="s">
        <v>2233</v>
      </c>
      <c r="T1157" t="s">
        <v>5922</v>
      </c>
      <c r="U1157" t="s">
        <v>188</v>
      </c>
    </row>
    <row r="1158" spans="1:21" x14ac:dyDescent="0.25">
      <c r="A1158" t="b">
        <v>0</v>
      </c>
      <c r="B1158" t="s">
        <v>188</v>
      </c>
      <c r="C1158" t="s">
        <v>5926</v>
      </c>
      <c r="D1158" t="s">
        <v>1964</v>
      </c>
      <c r="F1158">
        <v>1</v>
      </c>
      <c r="G1158">
        <v>1</v>
      </c>
      <c r="H1158">
        <v>1</v>
      </c>
      <c r="I1158" t="s">
        <v>458</v>
      </c>
      <c r="J1158" t="s">
        <v>5927</v>
      </c>
      <c r="K1158">
        <v>0</v>
      </c>
      <c r="L1158" s="1">
        <v>122459673971</v>
      </c>
      <c r="M1158" t="s">
        <v>188</v>
      </c>
      <c r="N1158" t="s">
        <v>424</v>
      </c>
      <c r="O1158" t="s">
        <v>188</v>
      </c>
      <c r="P1158" t="s">
        <v>424</v>
      </c>
      <c r="R1158" s="2">
        <v>520000</v>
      </c>
      <c r="T1158" t="s">
        <v>5928</v>
      </c>
      <c r="U1158" t="s">
        <v>188</v>
      </c>
    </row>
    <row r="1159" spans="1:21" x14ac:dyDescent="0.25">
      <c r="A1159" t="b">
        <v>0</v>
      </c>
      <c r="B1159" t="s">
        <v>188</v>
      </c>
      <c r="C1159" t="s">
        <v>2235</v>
      </c>
      <c r="D1159" t="s">
        <v>5929</v>
      </c>
      <c r="F1159">
        <v>3</v>
      </c>
      <c r="G1159">
        <v>4</v>
      </c>
      <c r="H1159">
        <v>1</v>
      </c>
      <c r="I1159" t="s">
        <v>2237</v>
      </c>
      <c r="J1159" t="s">
        <v>2238</v>
      </c>
      <c r="K1159">
        <v>2</v>
      </c>
      <c r="L1159" s="1">
        <v>259632697561</v>
      </c>
      <c r="M1159" t="s">
        <v>424</v>
      </c>
      <c r="N1159" t="s">
        <v>188</v>
      </c>
      <c r="O1159" t="s">
        <v>424</v>
      </c>
      <c r="P1159" t="s">
        <v>188</v>
      </c>
      <c r="Q1159" t="s">
        <v>5930</v>
      </c>
      <c r="T1159" t="s">
        <v>5931</v>
      </c>
      <c r="U1159" t="s">
        <v>188</v>
      </c>
    </row>
    <row r="1160" spans="1:21" x14ac:dyDescent="0.25">
      <c r="A1160" t="b">
        <v>0</v>
      </c>
      <c r="B1160" t="s">
        <v>188</v>
      </c>
      <c r="C1160" t="s">
        <v>5932</v>
      </c>
      <c r="D1160" t="s">
        <v>5933</v>
      </c>
      <c r="F1160">
        <v>1</v>
      </c>
      <c r="G1160">
        <v>1</v>
      </c>
      <c r="H1160">
        <v>1</v>
      </c>
      <c r="I1160" t="s">
        <v>60</v>
      </c>
      <c r="J1160" t="s">
        <v>5934</v>
      </c>
      <c r="K1160">
        <v>4</v>
      </c>
      <c r="L1160" s="1">
        <v>192610587572</v>
      </c>
      <c r="M1160" t="s">
        <v>424</v>
      </c>
      <c r="N1160" t="s">
        <v>188</v>
      </c>
      <c r="O1160" t="s">
        <v>424</v>
      </c>
      <c r="P1160" t="s">
        <v>188</v>
      </c>
      <c r="Q1160" t="s">
        <v>2233</v>
      </c>
      <c r="S1160" s="2">
        <v>1600000</v>
      </c>
      <c r="T1160" t="s">
        <v>5935</v>
      </c>
      <c r="U1160" t="s">
        <v>188</v>
      </c>
    </row>
    <row r="1161" spans="1:21" x14ac:dyDescent="0.25">
      <c r="A1161" t="b">
        <v>0</v>
      </c>
      <c r="B1161" t="s">
        <v>188</v>
      </c>
      <c r="C1161" t="s">
        <v>5936</v>
      </c>
      <c r="D1161" t="s">
        <v>5937</v>
      </c>
      <c r="F1161">
        <v>1</v>
      </c>
      <c r="G1161">
        <v>1</v>
      </c>
      <c r="H1161">
        <v>1</v>
      </c>
      <c r="I1161" t="s">
        <v>60</v>
      </c>
      <c r="J1161" t="s">
        <v>5938</v>
      </c>
      <c r="K1161">
        <v>6</v>
      </c>
      <c r="L1161" s="1">
        <v>251945957261</v>
      </c>
      <c r="M1161" t="s">
        <v>188</v>
      </c>
      <c r="N1161" t="s">
        <v>424</v>
      </c>
      <c r="O1161" t="s">
        <v>188</v>
      </c>
      <c r="P1161" t="s">
        <v>424</v>
      </c>
      <c r="Q1161" t="s">
        <v>2233</v>
      </c>
      <c r="R1161" s="2">
        <v>4800000</v>
      </c>
      <c r="T1161" t="s">
        <v>5935</v>
      </c>
      <c r="U1161" t="s">
        <v>188</v>
      </c>
    </row>
    <row r="1162" spans="1:21" x14ac:dyDescent="0.25">
      <c r="A1162" t="b">
        <v>0</v>
      </c>
      <c r="B1162" t="s">
        <v>188</v>
      </c>
      <c r="C1162" t="s">
        <v>5939</v>
      </c>
      <c r="D1162" t="s">
        <v>1964</v>
      </c>
      <c r="F1162">
        <v>1</v>
      </c>
      <c r="G1162">
        <v>1</v>
      </c>
      <c r="H1162">
        <v>1</v>
      </c>
      <c r="I1162" t="s">
        <v>561</v>
      </c>
      <c r="J1162" t="s">
        <v>5940</v>
      </c>
      <c r="K1162">
        <v>0</v>
      </c>
      <c r="L1162" s="1">
        <v>114054324767</v>
      </c>
      <c r="M1162" t="s">
        <v>188</v>
      </c>
      <c r="N1162" t="s">
        <v>424</v>
      </c>
      <c r="O1162" t="s">
        <v>188</v>
      </c>
      <c r="P1162" t="s">
        <v>424</v>
      </c>
      <c r="R1162" s="2">
        <v>2000000</v>
      </c>
      <c r="T1162" t="s">
        <v>5935</v>
      </c>
      <c r="U1162" t="s">
        <v>188</v>
      </c>
    </row>
    <row r="1163" spans="1:21" x14ac:dyDescent="0.25">
      <c r="A1163" t="b">
        <v>0</v>
      </c>
      <c r="B1163" t="s">
        <v>188</v>
      </c>
      <c r="C1163" t="s">
        <v>5941</v>
      </c>
      <c r="D1163" t="s">
        <v>2279</v>
      </c>
      <c r="F1163">
        <v>1</v>
      </c>
      <c r="G1163">
        <v>1</v>
      </c>
      <c r="H1163">
        <v>1</v>
      </c>
      <c r="I1163" t="s">
        <v>904</v>
      </c>
      <c r="J1163" t="s">
        <v>5942</v>
      </c>
      <c r="K1163">
        <v>1</v>
      </c>
      <c r="L1163" s="1">
        <v>112259019813</v>
      </c>
      <c r="M1163" t="s">
        <v>188</v>
      </c>
      <c r="N1163" t="s">
        <v>424</v>
      </c>
      <c r="O1163" t="s">
        <v>188</v>
      </c>
      <c r="P1163" t="s">
        <v>424</v>
      </c>
      <c r="Q1163" t="s">
        <v>2281</v>
      </c>
      <c r="R1163" s="2">
        <v>760000</v>
      </c>
      <c r="T1163" t="s">
        <v>905</v>
      </c>
      <c r="U1163" t="s">
        <v>188</v>
      </c>
    </row>
    <row r="1164" spans="1:21" x14ac:dyDescent="0.25">
      <c r="A1164" t="b">
        <v>0</v>
      </c>
      <c r="B1164" t="s">
        <v>188</v>
      </c>
      <c r="C1164" t="s">
        <v>4642</v>
      </c>
      <c r="D1164" t="s">
        <v>5943</v>
      </c>
      <c r="E1164" t="s">
        <v>5944</v>
      </c>
      <c r="F1164">
        <v>9</v>
      </c>
      <c r="G1164">
        <v>12</v>
      </c>
      <c r="H1164">
        <v>2</v>
      </c>
      <c r="I1164" t="s">
        <v>4644</v>
      </c>
      <c r="J1164" t="s">
        <v>4645</v>
      </c>
      <c r="K1164">
        <v>4</v>
      </c>
      <c r="L1164" s="1">
        <v>14018100281</v>
      </c>
      <c r="M1164" t="s">
        <v>188</v>
      </c>
      <c r="N1164" t="s">
        <v>188</v>
      </c>
      <c r="O1164" t="s">
        <v>188</v>
      </c>
      <c r="P1164" t="s">
        <v>188</v>
      </c>
      <c r="Q1164" t="s">
        <v>5945</v>
      </c>
      <c r="R1164" s="2">
        <v>9200000</v>
      </c>
      <c r="S1164" s="2">
        <v>13000000</v>
      </c>
      <c r="T1164" t="s">
        <v>5946</v>
      </c>
      <c r="U1164" t="s">
        <v>188</v>
      </c>
    </row>
    <row r="1165" spans="1:21" x14ac:dyDescent="0.25">
      <c r="A1165" t="b">
        <v>0</v>
      </c>
      <c r="B1165" t="s">
        <v>188</v>
      </c>
      <c r="C1165" t="s">
        <v>4635</v>
      </c>
      <c r="D1165" t="s">
        <v>2081</v>
      </c>
      <c r="F1165">
        <v>1</v>
      </c>
      <c r="G1165">
        <v>1</v>
      </c>
      <c r="H1165">
        <v>1</v>
      </c>
      <c r="I1165" t="s">
        <v>490</v>
      </c>
      <c r="J1165" t="s">
        <v>4637</v>
      </c>
      <c r="K1165">
        <v>1</v>
      </c>
      <c r="L1165" s="1">
        <v>126667017977</v>
      </c>
      <c r="M1165" t="s">
        <v>188</v>
      </c>
      <c r="N1165" t="s">
        <v>424</v>
      </c>
      <c r="O1165" t="s">
        <v>188</v>
      </c>
      <c r="P1165" t="s">
        <v>424</v>
      </c>
      <c r="Q1165" t="s">
        <v>2083</v>
      </c>
      <c r="R1165" s="2">
        <v>2600000</v>
      </c>
      <c r="T1165" t="s">
        <v>5946</v>
      </c>
      <c r="U1165" t="s">
        <v>188</v>
      </c>
    </row>
    <row r="1166" spans="1:21" x14ac:dyDescent="0.25">
      <c r="A1166" t="b">
        <v>0</v>
      </c>
      <c r="B1166" t="s">
        <v>188</v>
      </c>
      <c r="C1166" t="s">
        <v>5947</v>
      </c>
      <c r="D1166" t="s">
        <v>4643</v>
      </c>
      <c r="F1166">
        <v>2</v>
      </c>
      <c r="G1166">
        <v>2</v>
      </c>
      <c r="H1166">
        <v>2</v>
      </c>
      <c r="I1166" t="s">
        <v>2054</v>
      </c>
      <c r="J1166" t="s">
        <v>5948</v>
      </c>
      <c r="K1166">
        <v>4</v>
      </c>
      <c r="L1166" s="1">
        <v>140181002804</v>
      </c>
      <c r="M1166" t="s">
        <v>188</v>
      </c>
      <c r="N1166" t="s">
        <v>188</v>
      </c>
      <c r="O1166" t="s">
        <v>188</v>
      </c>
      <c r="P1166" t="s">
        <v>188</v>
      </c>
      <c r="Q1166" t="s">
        <v>5949</v>
      </c>
      <c r="R1166" s="2">
        <v>9200000</v>
      </c>
      <c r="S1166" s="2">
        <v>13000000</v>
      </c>
      <c r="T1166" t="s">
        <v>5946</v>
      </c>
      <c r="U1166" t="s">
        <v>188</v>
      </c>
    </row>
    <row r="1167" spans="1:21" x14ac:dyDescent="0.25">
      <c r="A1167" t="b">
        <v>0</v>
      </c>
      <c r="B1167" t="s">
        <v>188</v>
      </c>
      <c r="C1167" t="s">
        <v>5950</v>
      </c>
      <c r="D1167" t="s">
        <v>2081</v>
      </c>
      <c r="F1167">
        <v>1</v>
      </c>
      <c r="G1167">
        <v>1</v>
      </c>
      <c r="H1167">
        <v>2</v>
      </c>
      <c r="I1167" t="s">
        <v>252</v>
      </c>
      <c r="J1167" t="s">
        <v>5951</v>
      </c>
      <c r="K1167">
        <v>2</v>
      </c>
      <c r="L1167" s="1">
        <v>117858002733</v>
      </c>
      <c r="M1167" t="s">
        <v>188</v>
      </c>
      <c r="N1167" t="s">
        <v>188</v>
      </c>
      <c r="O1167" t="s">
        <v>188</v>
      </c>
      <c r="P1167" t="s">
        <v>188</v>
      </c>
      <c r="Q1167" t="s">
        <v>2083</v>
      </c>
      <c r="R1167" s="2">
        <v>9400000</v>
      </c>
      <c r="S1167" s="2">
        <v>12000000</v>
      </c>
      <c r="T1167" t="s">
        <v>5946</v>
      </c>
      <c r="U1167" t="s">
        <v>188</v>
      </c>
    </row>
    <row r="1168" spans="1:21" x14ac:dyDescent="0.25">
      <c r="A1168" t="b">
        <v>0</v>
      </c>
      <c r="B1168" t="s">
        <v>188</v>
      </c>
      <c r="C1168" t="s">
        <v>5952</v>
      </c>
      <c r="D1168" t="s">
        <v>5953</v>
      </c>
      <c r="F1168">
        <v>1</v>
      </c>
      <c r="G1168">
        <v>1</v>
      </c>
      <c r="H1168">
        <v>2</v>
      </c>
      <c r="I1168" t="s">
        <v>23</v>
      </c>
      <c r="J1168" t="s">
        <v>5954</v>
      </c>
      <c r="K1168">
        <v>5</v>
      </c>
      <c r="L1168" s="1">
        <v>199713175635</v>
      </c>
      <c r="M1168" t="s">
        <v>188</v>
      </c>
      <c r="N1168" t="s">
        <v>188</v>
      </c>
      <c r="O1168" t="s">
        <v>188</v>
      </c>
      <c r="P1168" t="s">
        <v>188</v>
      </c>
      <c r="Q1168" t="s">
        <v>5955</v>
      </c>
      <c r="R1168" s="2">
        <v>2400000</v>
      </c>
      <c r="S1168" s="2">
        <v>2300000</v>
      </c>
      <c r="T1168" t="s">
        <v>5956</v>
      </c>
      <c r="U1168" t="s">
        <v>188</v>
      </c>
    </row>
    <row r="1169" spans="1:21" x14ac:dyDescent="0.25">
      <c r="A1169" t="b">
        <v>0</v>
      </c>
      <c r="B1169" t="s">
        <v>188</v>
      </c>
      <c r="C1169" t="s">
        <v>5957</v>
      </c>
      <c r="D1169" t="s">
        <v>5958</v>
      </c>
      <c r="F1169">
        <v>1</v>
      </c>
      <c r="G1169">
        <v>1</v>
      </c>
      <c r="H1169">
        <v>1</v>
      </c>
      <c r="I1169" t="s">
        <v>23</v>
      </c>
      <c r="J1169" t="s">
        <v>5959</v>
      </c>
      <c r="K1169">
        <v>3</v>
      </c>
      <c r="L1169" s="1">
        <v>165095775453</v>
      </c>
      <c r="M1169" t="s">
        <v>188</v>
      </c>
      <c r="N1169" t="s">
        <v>424</v>
      </c>
      <c r="O1169" t="s">
        <v>188</v>
      </c>
      <c r="P1169" t="s">
        <v>424</v>
      </c>
      <c r="Q1169" t="s">
        <v>5960</v>
      </c>
      <c r="R1169" s="2">
        <v>510000</v>
      </c>
      <c r="T1169" t="s">
        <v>5961</v>
      </c>
      <c r="U1169" t="s">
        <v>188</v>
      </c>
    </row>
    <row r="1170" spans="1:21" x14ac:dyDescent="0.25">
      <c r="A1170" t="b">
        <v>0</v>
      </c>
      <c r="B1170" t="s">
        <v>188</v>
      </c>
      <c r="C1170" t="s">
        <v>5962</v>
      </c>
      <c r="D1170" t="s">
        <v>2476</v>
      </c>
      <c r="F1170">
        <v>1</v>
      </c>
      <c r="G1170">
        <v>1</v>
      </c>
      <c r="H1170">
        <v>7</v>
      </c>
      <c r="I1170" t="s">
        <v>23</v>
      </c>
      <c r="J1170" t="s">
        <v>5963</v>
      </c>
      <c r="K1170">
        <v>4</v>
      </c>
      <c r="L1170" s="1">
        <v>13838358489</v>
      </c>
      <c r="M1170" t="s">
        <v>188</v>
      </c>
      <c r="N1170" t="s">
        <v>424</v>
      </c>
      <c r="O1170" t="s">
        <v>188</v>
      </c>
      <c r="P1170" t="s">
        <v>424</v>
      </c>
      <c r="Q1170" t="s">
        <v>5964</v>
      </c>
      <c r="R1170" s="2">
        <v>17000000</v>
      </c>
      <c r="T1170" t="s">
        <v>5961</v>
      </c>
      <c r="U1170" t="s">
        <v>188</v>
      </c>
    </row>
    <row r="1171" spans="1:21" x14ac:dyDescent="0.25">
      <c r="A1171" t="b">
        <v>0</v>
      </c>
      <c r="B1171" t="s">
        <v>188</v>
      </c>
      <c r="C1171" t="s">
        <v>5965</v>
      </c>
      <c r="D1171" t="s">
        <v>1964</v>
      </c>
      <c r="F1171">
        <v>1</v>
      </c>
      <c r="G1171">
        <v>1</v>
      </c>
      <c r="H1171">
        <v>1</v>
      </c>
      <c r="I1171" t="s">
        <v>160</v>
      </c>
      <c r="J1171" t="s">
        <v>5966</v>
      </c>
      <c r="K1171">
        <v>0</v>
      </c>
      <c r="L1171" s="1">
        <v>98053122655</v>
      </c>
      <c r="M1171" t="s">
        <v>188</v>
      </c>
      <c r="N1171" t="s">
        <v>424</v>
      </c>
      <c r="O1171" t="s">
        <v>188</v>
      </c>
      <c r="P1171" t="s">
        <v>424</v>
      </c>
      <c r="R1171" s="2">
        <v>1700000</v>
      </c>
      <c r="T1171" t="s">
        <v>5967</v>
      </c>
      <c r="U1171" t="s">
        <v>188</v>
      </c>
    </row>
    <row r="1172" spans="1:21" x14ac:dyDescent="0.25">
      <c r="A1172" t="b">
        <v>0</v>
      </c>
      <c r="B1172" t="s">
        <v>188</v>
      </c>
      <c r="C1172" t="s">
        <v>5968</v>
      </c>
      <c r="D1172" t="s">
        <v>1964</v>
      </c>
      <c r="F1172">
        <v>1</v>
      </c>
      <c r="G1172">
        <v>1</v>
      </c>
      <c r="H1172">
        <v>1</v>
      </c>
      <c r="I1172" t="s">
        <v>909</v>
      </c>
      <c r="J1172" t="s">
        <v>5969</v>
      </c>
      <c r="K1172">
        <v>0</v>
      </c>
      <c r="L1172" s="1">
        <v>187695518735</v>
      </c>
      <c r="M1172" t="s">
        <v>424</v>
      </c>
      <c r="N1172" t="s">
        <v>188</v>
      </c>
      <c r="O1172" t="s">
        <v>424</v>
      </c>
      <c r="P1172" t="s">
        <v>188</v>
      </c>
      <c r="S1172" s="2">
        <v>1400000</v>
      </c>
      <c r="T1172" t="s">
        <v>910</v>
      </c>
      <c r="U1172" t="s">
        <v>188</v>
      </c>
    </row>
    <row r="1173" spans="1:21" x14ac:dyDescent="0.25">
      <c r="A1173" t="b">
        <v>0</v>
      </c>
      <c r="B1173" t="s">
        <v>188</v>
      </c>
      <c r="C1173" t="s">
        <v>5970</v>
      </c>
      <c r="D1173" t="s">
        <v>5971</v>
      </c>
      <c r="F1173">
        <v>1</v>
      </c>
      <c r="G1173">
        <v>1</v>
      </c>
      <c r="H1173">
        <v>1</v>
      </c>
      <c r="I1173" t="s">
        <v>210</v>
      </c>
      <c r="J1173" t="s">
        <v>5972</v>
      </c>
      <c r="K1173">
        <v>3</v>
      </c>
      <c r="L1173" s="1">
        <v>115965821864</v>
      </c>
      <c r="M1173" t="s">
        <v>188</v>
      </c>
      <c r="N1173" t="s">
        <v>424</v>
      </c>
      <c r="O1173" t="s">
        <v>188</v>
      </c>
      <c r="P1173" t="s">
        <v>424</v>
      </c>
      <c r="Q1173" t="s">
        <v>5973</v>
      </c>
      <c r="R1173" s="2">
        <v>24000000</v>
      </c>
      <c r="T1173" t="s">
        <v>5974</v>
      </c>
      <c r="U1173" t="s">
        <v>188</v>
      </c>
    </row>
    <row r="1174" spans="1:21" x14ac:dyDescent="0.25">
      <c r="A1174" t="b">
        <v>0</v>
      </c>
      <c r="B1174" t="s">
        <v>188</v>
      </c>
      <c r="C1174" t="s">
        <v>3655</v>
      </c>
      <c r="D1174" t="s">
        <v>5975</v>
      </c>
      <c r="F1174">
        <v>1</v>
      </c>
      <c r="G1174">
        <v>1</v>
      </c>
      <c r="H1174">
        <v>2</v>
      </c>
      <c r="I1174" t="s">
        <v>23</v>
      </c>
      <c r="J1174" t="s">
        <v>3657</v>
      </c>
      <c r="K1174">
        <v>2</v>
      </c>
      <c r="L1174" s="1">
        <v>148978968616</v>
      </c>
      <c r="M1174" t="s">
        <v>188</v>
      </c>
      <c r="N1174" t="s">
        <v>188</v>
      </c>
      <c r="O1174" t="s">
        <v>188</v>
      </c>
      <c r="P1174" t="s">
        <v>188</v>
      </c>
      <c r="Q1174" t="s">
        <v>5976</v>
      </c>
      <c r="R1174" s="2">
        <v>43000000</v>
      </c>
      <c r="S1174" s="2">
        <v>58000000</v>
      </c>
      <c r="T1174" t="s">
        <v>5977</v>
      </c>
      <c r="U1174" t="s">
        <v>188</v>
      </c>
    </row>
    <row r="1175" spans="1:21" x14ac:dyDescent="0.25">
      <c r="A1175" t="b">
        <v>0</v>
      </c>
      <c r="B1175" t="s">
        <v>188</v>
      </c>
      <c r="C1175" t="s">
        <v>5978</v>
      </c>
      <c r="D1175" t="s">
        <v>2476</v>
      </c>
      <c r="F1175">
        <v>1</v>
      </c>
      <c r="G1175">
        <v>1</v>
      </c>
      <c r="H1175">
        <v>3</v>
      </c>
      <c r="I1175" t="s">
        <v>23</v>
      </c>
      <c r="J1175" t="s">
        <v>5979</v>
      </c>
      <c r="K1175">
        <v>5</v>
      </c>
      <c r="L1175" s="1">
        <v>20081841263</v>
      </c>
      <c r="M1175" t="s">
        <v>188</v>
      </c>
      <c r="N1175" t="s">
        <v>424</v>
      </c>
      <c r="O1175" t="s">
        <v>188</v>
      </c>
      <c r="P1175" t="s">
        <v>424</v>
      </c>
      <c r="Q1175" t="s">
        <v>2233</v>
      </c>
      <c r="R1175" s="2">
        <v>750000</v>
      </c>
      <c r="T1175" t="s">
        <v>5980</v>
      </c>
      <c r="U1175" t="s">
        <v>188</v>
      </c>
    </row>
    <row r="1176" spans="1:21" x14ac:dyDescent="0.25">
      <c r="A1176" t="b">
        <v>0</v>
      </c>
      <c r="B1176" t="s">
        <v>188</v>
      </c>
      <c r="C1176" t="s">
        <v>5981</v>
      </c>
      <c r="D1176" t="s">
        <v>5982</v>
      </c>
      <c r="F1176">
        <v>1</v>
      </c>
      <c r="G1176">
        <v>1</v>
      </c>
      <c r="H1176">
        <v>1</v>
      </c>
      <c r="I1176" t="s">
        <v>913</v>
      </c>
      <c r="J1176" t="s">
        <v>5983</v>
      </c>
      <c r="K1176">
        <v>2</v>
      </c>
      <c r="L1176" s="1">
        <v>135573177718</v>
      </c>
      <c r="M1176" t="s">
        <v>188</v>
      </c>
      <c r="N1176" t="s">
        <v>424</v>
      </c>
      <c r="O1176" t="s">
        <v>188</v>
      </c>
      <c r="P1176" t="s">
        <v>424</v>
      </c>
      <c r="Q1176" t="s">
        <v>5984</v>
      </c>
      <c r="R1176" s="2">
        <v>8000000</v>
      </c>
      <c r="T1176" t="s">
        <v>914</v>
      </c>
      <c r="U1176" t="s">
        <v>188</v>
      </c>
    </row>
    <row r="1177" spans="1:21" x14ac:dyDescent="0.25">
      <c r="A1177" t="b">
        <v>0</v>
      </c>
      <c r="B1177" t="s">
        <v>188</v>
      </c>
      <c r="C1177" t="s">
        <v>3372</v>
      </c>
      <c r="D1177" t="s">
        <v>5985</v>
      </c>
      <c r="F1177">
        <v>1</v>
      </c>
      <c r="G1177">
        <v>1</v>
      </c>
      <c r="H1177">
        <v>6</v>
      </c>
      <c r="I1177" t="s">
        <v>58</v>
      </c>
      <c r="J1177" t="s">
        <v>3375</v>
      </c>
      <c r="K1177">
        <v>2</v>
      </c>
      <c r="L1177" s="1">
        <v>221819654001</v>
      </c>
      <c r="M1177" t="s">
        <v>424</v>
      </c>
      <c r="N1177" t="s">
        <v>188</v>
      </c>
      <c r="O1177" t="s">
        <v>424</v>
      </c>
      <c r="P1177" t="s">
        <v>188</v>
      </c>
      <c r="Q1177" t="s">
        <v>5986</v>
      </c>
      <c r="S1177" s="2">
        <v>12000000</v>
      </c>
      <c r="T1177" t="s">
        <v>4939</v>
      </c>
      <c r="U1177" t="s">
        <v>188</v>
      </c>
    </row>
    <row r="1178" spans="1:21" x14ac:dyDescent="0.25">
      <c r="A1178" t="b">
        <v>0</v>
      </c>
      <c r="B1178" t="s">
        <v>188</v>
      </c>
      <c r="C1178" t="s">
        <v>3860</v>
      </c>
      <c r="D1178" t="s">
        <v>5987</v>
      </c>
      <c r="F1178">
        <v>1</v>
      </c>
      <c r="G1178">
        <v>2</v>
      </c>
      <c r="H1178">
        <v>7</v>
      </c>
      <c r="I1178" t="s">
        <v>63</v>
      </c>
      <c r="J1178" t="s">
        <v>3863</v>
      </c>
      <c r="K1178">
        <v>2</v>
      </c>
      <c r="L1178" s="1">
        <v>221915540358</v>
      </c>
      <c r="M1178" t="s">
        <v>188</v>
      </c>
      <c r="N1178" t="s">
        <v>188</v>
      </c>
      <c r="O1178" t="s">
        <v>188</v>
      </c>
      <c r="P1178" t="s">
        <v>188</v>
      </c>
      <c r="Q1178" t="s">
        <v>5988</v>
      </c>
      <c r="R1178" s="2">
        <v>9800000</v>
      </c>
      <c r="S1178" s="2">
        <v>14000000</v>
      </c>
      <c r="T1178" t="s">
        <v>5989</v>
      </c>
      <c r="U1178" t="s">
        <v>188</v>
      </c>
    </row>
    <row r="1179" spans="1:21" x14ac:dyDescent="0.25">
      <c r="A1179" t="b">
        <v>0</v>
      </c>
      <c r="B1179" t="s">
        <v>188</v>
      </c>
      <c r="C1179" t="s">
        <v>5468</v>
      </c>
      <c r="D1179" t="s">
        <v>5990</v>
      </c>
      <c r="F1179">
        <v>1</v>
      </c>
      <c r="G1179">
        <v>1</v>
      </c>
      <c r="H1179">
        <v>2</v>
      </c>
      <c r="I1179" t="s">
        <v>86</v>
      </c>
      <c r="J1179" t="s">
        <v>5470</v>
      </c>
      <c r="K1179">
        <v>2</v>
      </c>
      <c r="L1179" s="1">
        <v>221916663658</v>
      </c>
      <c r="M1179" t="s">
        <v>188</v>
      </c>
      <c r="N1179" t="s">
        <v>188</v>
      </c>
      <c r="O1179" t="s">
        <v>188</v>
      </c>
      <c r="P1179" t="s">
        <v>188</v>
      </c>
      <c r="Q1179" t="s">
        <v>5991</v>
      </c>
      <c r="R1179" s="2">
        <v>9800000</v>
      </c>
      <c r="S1179" s="2">
        <v>14000000</v>
      </c>
      <c r="T1179" t="s">
        <v>5989</v>
      </c>
      <c r="U1179" t="s">
        <v>188</v>
      </c>
    </row>
    <row r="1180" spans="1:21" x14ac:dyDescent="0.25">
      <c r="A1180" t="b">
        <v>0</v>
      </c>
      <c r="B1180" t="s">
        <v>188</v>
      </c>
      <c r="C1180" t="s">
        <v>5992</v>
      </c>
      <c r="D1180" t="s">
        <v>2029</v>
      </c>
      <c r="F1180">
        <v>1</v>
      </c>
      <c r="G1180">
        <v>1</v>
      </c>
      <c r="H1180">
        <v>3</v>
      </c>
      <c r="I1180" t="s">
        <v>273</v>
      </c>
      <c r="J1180" t="s">
        <v>5993</v>
      </c>
      <c r="K1180">
        <v>3</v>
      </c>
      <c r="L1180" s="1">
        <v>202507368055</v>
      </c>
      <c r="M1180" t="s">
        <v>188</v>
      </c>
      <c r="N1180" t="s">
        <v>424</v>
      </c>
      <c r="O1180" t="s">
        <v>188</v>
      </c>
      <c r="P1180" t="s">
        <v>424</v>
      </c>
      <c r="Q1180" t="s">
        <v>5994</v>
      </c>
      <c r="R1180" s="2">
        <v>1600000</v>
      </c>
      <c r="T1180" t="s">
        <v>5995</v>
      </c>
      <c r="U1180" t="s">
        <v>188</v>
      </c>
    </row>
    <row r="1181" spans="1:21" x14ac:dyDescent="0.25">
      <c r="A1181" t="b">
        <v>0</v>
      </c>
      <c r="B1181" t="s">
        <v>188</v>
      </c>
      <c r="C1181" t="s">
        <v>5996</v>
      </c>
      <c r="D1181" t="s">
        <v>5997</v>
      </c>
      <c r="F1181">
        <v>1</v>
      </c>
      <c r="G1181">
        <v>1</v>
      </c>
      <c r="H1181">
        <v>3</v>
      </c>
      <c r="I1181" t="s">
        <v>23</v>
      </c>
      <c r="J1181" t="s">
        <v>5998</v>
      </c>
      <c r="K1181">
        <v>3</v>
      </c>
      <c r="L1181" s="1">
        <v>14437842069</v>
      </c>
      <c r="M1181" t="s">
        <v>188</v>
      </c>
      <c r="N1181" t="s">
        <v>188</v>
      </c>
      <c r="O1181" t="s">
        <v>188</v>
      </c>
      <c r="P1181" t="s">
        <v>188</v>
      </c>
      <c r="Q1181" t="s">
        <v>5999</v>
      </c>
      <c r="R1181" s="2">
        <v>6400000</v>
      </c>
      <c r="T1181" t="s">
        <v>6000</v>
      </c>
      <c r="U1181" t="s">
        <v>188</v>
      </c>
    </row>
    <row r="1182" spans="1:21" x14ac:dyDescent="0.25">
      <c r="A1182" t="b">
        <v>0</v>
      </c>
      <c r="B1182" t="s">
        <v>188</v>
      </c>
      <c r="C1182" t="s">
        <v>6001</v>
      </c>
      <c r="D1182" t="s">
        <v>6002</v>
      </c>
      <c r="F1182">
        <v>1</v>
      </c>
      <c r="G1182">
        <v>1</v>
      </c>
      <c r="H1182">
        <v>1</v>
      </c>
      <c r="I1182" t="s">
        <v>180</v>
      </c>
      <c r="J1182" t="s">
        <v>6003</v>
      </c>
      <c r="K1182">
        <v>3</v>
      </c>
      <c r="L1182" s="1">
        <v>265837467284</v>
      </c>
      <c r="M1182" t="s">
        <v>424</v>
      </c>
      <c r="N1182" t="s">
        <v>188</v>
      </c>
      <c r="O1182" t="s">
        <v>424</v>
      </c>
      <c r="P1182" t="s">
        <v>188</v>
      </c>
      <c r="Q1182" t="s">
        <v>6004</v>
      </c>
      <c r="S1182" s="2">
        <v>2200000</v>
      </c>
      <c r="T1182" t="s">
        <v>4942</v>
      </c>
      <c r="U1182" t="s">
        <v>188</v>
      </c>
    </row>
    <row r="1183" spans="1:21" x14ac:dyDescent="0.25">
      <c r="A1183" t="b">
        <v>0</v>
      </c>
      <c r="B1183" t="s">
        <v>188</v>
      </c>
      <c r="C1183" t="s">
        <v>6005</v>
      </c>
      <c r="D1183" t="s">
        <v>2155</v>
      </c>
      <c r="F1183">
        <v>1</v>
      </c>
      <c r="G1183">
        <v>1</v>
      </c>
      <c r="H1183">
        <v>1</v>
      </c>
      <c r="I1183" t="s">
        <v>353</v>
      </c>
      <c r="J1183" t="s">
        <v>6006</v>
      </c>
      <c r="K1183">
        <v>1</v>
      </c>
      <c r="L1183" s="1">
        <v>117356471164</v>
      </c>
      <c r="M1183" t="s">
        <v>188</v>
      </c>
      <c r="N1183" t="s">
        <v>424</v>
      </c>
      <c r="O1183" t="s">
        <v>188</v>
      </c>
      <c r="P1183" t="s">
        <v>424</v>
      </c>
      <c r="Q1183" t="s">
        <v>2157</v>
      </c>
      <c r="R1183" s="2">
        <v>22000000</v>
      </c>
      <c r="T1183" t="s">
        <v>6007</v>
      </c>
      <c r="U1183" t="s">
        <v>188</v>
      </c>
    </row>
    <row r="1184" spans="1:21" x14ac:dyDescent="0.25">
      <c r="A1184" t="b">
        <v>0</v>
      </c>
      <c r="B1184" t="s">
        <v>188</v>
      </c>
      <c r="C1184" t="s">
        <v>6008</v>
      </c>
      <c r="D1184" t="s">
        <v>6009</v>
      </c>
      <c r="F1184">
        <v>2</v>
      </c>
      <c r="G1184">
        <v>2</v>
      </c>
      <c r="H1184">
        <v>1</v>
      </c>
      <c r="I1184" t="s">
        <v>2054</v>
      </c>
      <c r="J1184" t="s">
        <v>6010</v>
      </c>
      <c r="K1184">
        <v>5</v>
      </c>
      <c r="L1184" s="1">
        <v>228325947589</v>
      </c>
      <c r="M1184" t="s">
        <v>424</v>
      </c>
      <c r="N1184" t="s">
        <v>188</v>
      </c>
      <c r="O1184" t="s">
        <v>424</v>
      </c>
      <c r="P1184" t="s">
        <v>188</v>
      </c>
      <c r="Q1184" t="s">
        <v>6011</v>
      </c>
      <c r="S1184" s="2">
        <v>3800000</v>
      </c>
      <c r="T1184">
        <v>35</v>
      </c>
      <c r="U1184" t="s">
        <v>188</v>
      </c>
    </row>
    <row r="1185" spans="1:21" x14ac:dyDescent="0.25">
      <c r="A1185" t="b">
        <v>0</v>
      </c>
      <c r="B1185" t="s">
        <v>188</v>
      </c>
      <c r="C1185" t="s">
        <v>6012</v>
      </c>
      <c r="D1185" t="s">
        <v>4372</v>
      </c>
      <c r="F1185">
        <v>1</v>
      </c>
      <c r="G1185">
        <v>2</v>
      </c>
      <c r="H1185">
        <v>1</v>
      </c>
      <c r="I1185" t="s">
        <v>54</v>
      </c>
      <c r="J1185" t="s">
        <v>6013</v>
      </c>
      <c r="K1185">
        <v>4</v>
      </c>
      <c r="L1185" s="1">
        <v>175496871333</v>
      </c>
      <c r="M1185" t="s">
        <v>424</v>
      </c>
      <c r="N1185" t="s">
        <v>188</v>
      </c>
      <c r="O1185" t="s">
        <v>424</v>
      </c>
      <c r="P1185" t="s">
        <v>188</v>
      </c>
      <c r="Q1185" t="s">
        <v>6014</v>
      </c>
      <c r="S1185" s="2">
        <v>510000</v>
      </c>
      <c r="T1185" t="s">
        <v>6015</v>
      </c>
      <c r="U1185" t="s">
        <v>188</v>
      </c>
    </row>
    <row r="1186" spans="1:21" x14ac:dyDescent="0.25">
      <c r="A1186" t="b">
        <v>0</v>
      </c>
      <c r="B1186" t="s">
        <v>188</v>
      </c>
      <c r="C1186" t="s">
        <v>6016</v>
      </c>
      <c r="D1186" t="s">
        <v>1964</v>
      </c>
      <c r="F1186">
        <v>1</v>
      </c>
      <c r="G1186">
        <v>1</v>
      </c>
      <c r="H1186">
        <v>2</v>
      </c>
      <c r="I1186" t="s">
        <v>467</v>
      </c>
      <c r="J1186" t="s">
        <v>6017</v>
      </c>
      <c r="K1186">
        <v>0</v>
      </c>
      <c r="L1186" s="1">
        <v>104950104852</v>
      </c>
      <c r="M1186" t="s">
        <v>188</v>
      </c>
      <c r="N1186" t="s">
        <v>188</v>
      </c>
      <c r="O1186" t="s">
        <v>188</v>
      </c>
      <c r="P1186" t="s">
        <v>188</v>
      </c>
      <c r="R1186" s="2">
        <v>1400000</v>
      </c>
      <c r="S1186" s="2">
        <v>990000</v>
      </c>
      <c r="T1186" t="s">
        <v>6018</v>
      </c>
      <c r="U1186" t="s">
        <v>188</v>
      </c>
    </row>
    <row r="1187" spans="1:21" x14ac:dyDescent="0.25">
      <c r="A1187" t="b">
        <v>0</v>
      </c>
      <c r="B1187" t="s">
        <v>188</v>
      </c>
      <c r="C1187" t="s">
        <v>3860</v>
      </c>
      <c r="D1187" t="s">
        <v>2103</v>
      </c>
      <c r="F1187">
        <v>1</v>
      </c>
      <c r="G1187">
        <v>2</v>
      </c>
      <c r="H1187">
        <v>15</v>
      </c>
      <c r="I1187" t="s">
        <v>63</v>
      </c>
      <c r="J1187" t="s">
        <v>3863</v>
      </c>
      <c r="K1187">
        <v>2</v>
      </c>
      <c r="L1187" s="1">
        <v>219116048858</v>
      </c>
      <c r="M1187" t="s">
        <v>188</v>
      </c>
      <c r="N1187" t="s">
        <v>188</v>
      </c>
      <c r="O1187" t="s">
        <v>188</v>
      </c>
      <c r="P1187" t="s">
        <v>188</v>
      </c>
      <c r="Q1187" t="s">
        <v>6019</v>
      </c>
      <c r="R1187" s="2">
        <v>2400000</v>
      </c>
      <c r="S1187" s="2">
        <v>6000000</v>
      </c>
      <c r="T1187" t="s">
        <v>6020</v>
      </c>
      <c r="U1187" t="s">
        <v>188</v>
      </c>
    </row>
    <row r="1188" spans="1:21" x14ac:dyDescent="0.25">
      <c r="A1188" t="b">
        <v>0</v>
      </c>
      <c r="B1188" t="s">
        <v>188</v>
      </c>
      <c r="C1188" t="s">
        <v>6021</v>
      </c>
      <c r="D1188" t="s">
        <v>2615</v>
      </c>
      <c r="F1188">
        <v>1</v>
      </c>
      <c r="G1188">
        <v>1</v>
      </c>
      <c r="H1188">
        <v>1</v>
      </c>
      <c r="I1188" t="s">
        <v>353</v>
      </c>
      <c r="J1188" t="s">
        <v>6022</v>
      </c>
      <c r="K1188">
        <v>1</v>
      </c>
      <c r="L1188" s="1">
        <v>123659673999</v>
      </c>
      <c r="M1188" t="s">
        <v>188</v>
      </c>
      <c r="N1188" t="s">
        <v>424</v>
      </c>
      <c r="O1188" t="s">
        <v>188</v>
      </c>
      <c r="P1188" t="s">
        <v>424</v>
      </c>
      <c r="Q1188" t="s">
        <v>2617</v>
      </c>
      <c r="R1188" s="2">
        <v>3200000</v>
      </c>
      <c r="T1188" t="s">
        <v>6020</v>
      </c>
      <c r="U1188" t="s">
        <v>188</v>
      </c>
    </row>
    <row r="1189" spans="1:21" x14ac:dyDescent="0.25">
      <c r="A1189" t="b">
        <v>0</v>
      </c>
      <c r="B1189" t="s">
        <v>188</v>
      </c>
      <c r="C1189" t="s">
        <v>6023</v>
      </c>
      <c r="D1189" t="s">
        <v>1964</v>
      </c>
      <c r="F1189">
        <v>1</v>
      </c>
      <c r="G1189">
        <v>1</v>
      </c>
      <c r="H1189">
        <v>2</v>
      </c>
      <c r="I1189" t="s">
        <v>217</v>
      </c>
      <c r="J1189" t="s">
        <v>6024</v>
      </c>
      <c r="K1189">
        <v>0</v>
      </c>
      <c r="L1189" s="1">
        <v>106451194755</v>
      </c>
      <c r="M1189" t="s">
        <v>188</v>
      </c>
      <c r="N1189" t="s">
        <v>188</v>
      </c>
      <c r="O1189" t="s">
        <v>188</v>
      </c>
      <c r="P1189" t="s">
        <v>188</v>
      </c>
      <c r="R1189" s="2">
        <v>5700000</v>
      </c>
      <c r="S1189" s="2">
        <v>7400000</v>
      </c>
      <c r="T1189" t="s">
        <v>6025</v>
      </c>
      <c r="U1189" t="s">
        <v>188</v>
      </c>
    </row>
    <row r="1190" spans="1:21" x14ac:dyDescent="0.25">
      <c r="A1190" t="b">
        <v>0</v>
      </c>
      <c r="B1190" t="s">
        <v>188</v>
      </c>
      <c r="C1190" t="s">
        <v>6026</v>
      </c>
      <c r="D1190" t="s">
        <v>1964</v>
      </c>
      <c r="F1190">
        <v>1</v>
      </c>
      <c r="G1190">
        <v>1</v>
      </c>
      <c r="H1190">
        <v>1</v>
      </c>
      <c r="I1190" t="s">
        <v>922</v>
      </c>
      <c r="J1190" t="s">
        <v>6027</v>
      </c>
      <c r="K1190">
        <v>0</v>
      </c>
      <c r="L1190" s="1">
        <v>99451386191</v>
      </c>
      <c r="M1190" t="s">
        <v>188</v>
      </c>
      <c r="N1190" t="s">
        <v>424</v>
      </c>
      <c r="O1190" t="s">
        <v>188</v>
      </c>
      <c r="P1190" t="s">
        <v>424</v>
      </c>
      <c r="R1190" s="2">
        <v>3900000</v>
      </c>
      <c r="T1190" t="s">
        <v>923</v>
      </c>
      <c r="U1190" t="s">
        <v>188</v>
      </c>
    </row>
    <row r="1191" spans="1:21" x14ac:dyDescent="0.25">
      <c r="A1191" t="b">
        <v>0</v>
      </c>
      <c r="B1191" t="s">
        <v>188</v>
      </c>
      <c r="C1191" t="s">
        <v>2229</v>
      </c>
      <c r="D1191" t="s">
        <v>6028</v>
      </c>
      <c r="F1191">
        <v>1</v>
      </c>
      <c r="G1191">
        <v>1</v>
      </c>
      <c r="H1191">
        <v>8</v>
      </c>
      <c r="I1191" t="s">
        <v>58</v>
      </c>
      <c r="J1191" t="s">
        <v>2232</v>
      </c>
      <c r="K1191">
        <v>3</v>
      </c>
      <c r="L1191" s="1">
        <v>299058498125</v>
      </c>
      <c r="M1191" t="s">
        <v>424</v>
      </c>
      <c r="N1191" t="s">
        <v>188</v>
      </c>
      <c r="O1191" t="s">
        <v>424</v>
      </c>
      <c r="P1191" t="s">
        <v>188</v>
      </c>
      <c r="Q1191" t="s">
        <v>2233</v>
      </c>
      <c r="S1191" s="2">
        <v>2100000</v>
      </c>
      <c r="T1191" t="s">
        <v>6029</v>
      </c>
      <c r="U1191" t="s">
        <v>188</v>
      </c>
    </row>
    <row r="1192" spans="1:21" x14ac:dyDescent="0.25">
      <c r="A1192" t="b">
        <v>0</v>
      </c>
      <c r="B1192" t="s">
        <v>188</v>
      </c>
      <c r="C1192" t="s">
        <v>6030</v>
      </c>
      <c r="D1192" t="s">
        <v>6031</v>
      </c>
      <c r="F1192">
        <v>1</v>
      </c>
      <c r="G1192">
        <v>1</v>
      </c>
      <c r="H1192">
        <v>2</v>
      </c>
      <c r="I1192" t="s">
        <v>177</v>
      </c>
      <c r="J1192" t="s">
        <v>6032</v>
      </c>
      <c r="K1192">
        <v>2</v>
      </c>
      <c r="L1192" s="1">
        <v>114363681431</v>
      </c>
      <c r="M1192" t="s">
        <v>188</v>
      </c>
      <c r="N1192" t="s">
        <v>188</v>
      </c>
      <c r="O1192" t="s">
        <v>188</v>
      </c>
      <c r="P1192" t="s">
        <v>188</v>
      </c>
      <c r="Q1192" t="s">
        <v>6033</v>
      </c>
      <c r="R1192" s="2">
        <v>9100000</v>
      </c>
      <c r="S1192" s="2">
        <v>12000000</v>
      </c>
      <c r="T1192" t="s">
        <v>6029</v>
      </c>
      <c r="U1192" t="s">
        <v>188</v>
      </c>
    </row>
    <row r="1193" spans="1:21" x14ac:dyDescent="0.25">
      <c r="A1193" t="b">
        <v>0</v>
      </c>
      <c r="B1193" t="s">
        <v>188</v>
      </c>
      <c r="C1193" t="s">
        <v>6034</v>
      </c>
      <c r="D1193" t="s">
        <v>2155</v>
      </c>
      <c r="F1193">
        <v>1</v>
      </c>
      <c r="G1193">
        <v>1</v>
      </c>
      <c r="H1193">
        <v>1</v>
      </c>
      <c r="I1193" t="s">
        <v>924</v>
      </c>
      <c r="J1193" t="s">
        <v>6035</v>
      </c>
      <c r="K1193">
        <v>1</v>
      </c>
      <c r="L1193" s="1">
        <v>125061239005</v>
      </c>
      <c r="M1193" t="s">
        <v>188</v>
      </c>
      <c r="N1193" t="s">
        <v>424</v>
      </c>
      <c r="O1193" t="s">
        <v>188</v>
      </c>
      <c r="P1193" t="s">
        <v>424</v>
      </c>
      <c r="Q1193" t="s">
        <v>2157</v>
      </c>
      <c r="T1193" t="s">
        <v>925</v>
      </c>
      <c r="U1193" t="s">
        <v>188</v>
      </c>
    </row>
    <row r="1194" spans="1:21" x14ac:dyDescent="0.25">
      <c r="A1194" t="b">
        <v>0</v>
      </c>
      <c r="B1194" t="s">
        <v>188</v>
      </c>
      <c r="C1194" t="s">
        <v>2985</v>
      </c>
      <c r="D1194" t="s">
        <v>6036</v>
      </c>
      <c r="F1194">
        <v>1</v>
      </c>
      <c r="G1194">
        <v>2</v>
      </c>
      <c r="H1194">
        <v>2</v>
      </c>
      <c r="I1194" t="s">
        <v>70</v>
      </c>
      <c r="J1194" t="s">
        <v>2986</v>
      </c>
      <c r="K1194">
        <v>2</v>
      </c>
      <c r="L1194" s="1">
        <v>162191728638</v>
      </c>
      <c r="M1194" t="s">
        <v>424</v>
      </c>
      <c r="N1194" t="s">
        <v>188</v>
      </c>
      <c r="O1194" t="s">
        <v>424</v>
      </c>
      <c r="P1194" t="s">
        <v>188</v>
      </c>
      <c r="Q1194" t="s">
        <v>6037</v>
      </c>
      <c r="S1194" s="2">
        <v>78000000</v>
      </c>
      <c r="T1194" t="s">
        <v>6038</v>
      </c>
      <c r="U1194" t="s">
        <v>188</v>
      </c>
    </row>
    <row r="1195" spans="1:21" x14ac:dyDescent="0.25">
      <c r="A1195" t="b">
        <v>0</v>
      </c>
      <c r="B1195" t="s">
        <v>188</v>
      </c>
      <c r="C1195" t="s">
        <v>5833</v>
      </c>
      <c r="D1195" t="s">
        <v>6039</v>
      </c>
      <c r="F1195">
        <v>1</v>
      </c>
      <c r="G1195">
        <v>1</v>
      </c>
      <c r="H1195">
        <v>1</v>
      </c>
      <c r="I1195" t="s">
        <v>23</v>
      </c>
      <c r="J1195" t="s">
        <v>5834</v>
      </c>
      <c r="K1195">
        <v>4</v>
      </c>
      <c r="L1195" s="1">
        <v>164195742044</v>
      </c>
      <c r="M1195" t="s">
        <v>188</v>
      </c>
      <c r="N1195" t="s">
        <v>424</v>
      </c>
      <c r="O1195" t="s">
        <v>188</v>
      </c>
      <c r="P1195" t="s">
        <v>424</v>
      </c>
      <c r="Q1195" t="s">
        <v>6040</v>
      </c>
      <c r="R1195" s="2">
        <v>14000000</v>
      </c>
      <c r="T1195" t="s">
        <v>6041</v>
      </c>
      <c r="U1195" t="s">
        <v>188</v>
      </c>
    </row>
    <row r="1196" spans="1:21" x14ac:dyDescent="0.25">
      <c r="A1196" t="b">
        <v>0</v>
      </c>
      <c r="B1196" t="s">
        <v>188</v>
      </c>
      <c r="C1196" t="s">
        <v>6042</v>
      </c>
      <c r="D1196" t="s">
        <v>1964</v>
      </c>
      <c r="F1196">
        <v>1</v>
      </c>
      <c r="G1196">
        <v>1</v>
      </c>
      <c r="H1196">
        <v>1</v>
      </c>
      <c r="I1196" t="s">
        <v>474</v>
      </c>
      <c r="J1196" t="s">
        <v>6043</v>
      </c>
      <c r="K1196">
        <v>0</v>
      </c>
      <c r="L1196" s="1">
        <v>104652653501</v>
      </c>
      <c r="M1196" t="s">
        <v>188</v>
      </c>
      <c r="N1196" t="s">
        <v>424</v>
      </c>
      <c r="O1196" t="s">
        <v>188</v>
      </c>
      <c r="P1196" t="s">
        <v>424</v>
      </c>
      <c r="R1196" s="2">
        <v>1700000</v>
      </c>
      <c r="T1196" t="s">
        <v>929</v>
      </c>
      <c r="U1196" t="s">
        <v>188</v>
      </c>
    </row>
    <row r="1197" spans="1:21" x14ac:dyDescent="0.25">
      <c r="A1197" t="b">
        <v>0</v>
      </c>
      <c r="B1197" t="s">
        <v>188</v>
      </c>
      <c r="C1197" t="s">
        <v>6044</v>
      </c>
      <c r="D1197" t="s">
        <v>6045</v>
      </c>
      <c r="F1197">
        <v>1</v>
      </c>
      <c r="G1197">
        <v>1</v>
      </c>
      <c r="H1197">
        <v>3</v>
      </c>
      <c r="I1197" t="s">
        <v>60</v>
      </c>
      <c r="J1197" t="s">
        <v>6046</v>
      </c>
      <c r="K1197">
        <v>3</v>
      </c>
      <c r="L1197" s="1">
        <v>148484714151</v>
      </c>
      <c r="M1197" t="s">
        <v>188</v>
      </c>
      <c r="N1197" t="s">
        <v>424</v>
      </c>
      <c r="O1197" t="s">
        <v>188</v>
      </c>
      <c r="P1197" t="s">
        <v>424</v>
      </c>
      <c r="Q1197" t="s">
        <v>6047</v>
      </c>
      <c r="R1197" s="2">
        <v>9600000</v>
      </c>
      <c r="T1197" t="s">
        <v>6048</v>
      </c>
      <c r="U1197" t="s">
        <v>188</v>
      </c>
    </row>
    <row r="1198" spans="1:21" x14ac:dyDescent="0.25">
      <c r="A1198" t="b">
        <v>0</v>
      </c>
      <c r="B1198" t="s">
        <v>188</v>
      </c>
      <c r="C1198" t="s">
        <v>6049</v>
      </c>
      <c r="D1198" t="s">
        <v>5348</v>
      </c>
      <c r="F1198">
        <v>1</v>
      </c>
      <c r="G1198">
        <v>1</v>
      </c>
      <c r="H1198">
        <v>1</v>
      </c>
      <c r="I1198" t="s">
        <v>234</v>
      </c>
      <c r="J1198" t="s">
        <v>6050</v>
      </c>
      <c r="K1198">
        <v>2</v>
      </c>
      <c r="L1198" s="1">
        <v>106255783569</v>
      </c>
      <c r="M1198" t="s">
        <v>188</v>
      </c>
      <c r="N1198" t="s">
        <v>424</v>
      </c>
      <c r="O1198" t="s">
        <v>188</v>
      </c>
      <c r="P1198" t="s">
        <v>424</v>
      </c>
      <c r="Q1198" t="s">
        <v>5350</v>
      </c>
      <c r="R1198" s="2">
        <v>6500000</v>
      </c>
      <c r="T1198" t="s">
        <v>932</v>
      </c>
      <c r="U1198" t="s">
        <v>188</v>
      </c>
    </row>
    <row r="1199" spans="1:21" x14ac:dyDescent="0.25">
      <c r="A1199" t="b">
        <v>0</v>
      </c>
      <c r="B1199" t="s">
        <v>188</v>
      </c>
      <c r="C1199" t="s">
        <v>6051</v>
      </c>
      <c r="D1199" t="s">
        <v>4092</v>
      </c>
      <c r="F1199">
        <v>1</v>
      </c>
      <c r="G1199">
        <v>1</v>
      </c>
      <c r="H1199">
        <v>1</v>
      </c>
      <c r="I1199" t="s">
        <v>898</v>
      </c>
      <c r="J1199" t="s">
        <v>6052</v>
      </c>
      <c r="K1199">
        <v>2</v>
      </c>
      <c r="L1199" s="1">
        <v>106255783569</v>
      </c>
      <c r="M1199" t="s">
        <v>188</v>
      </c>
      <c r="N1199" t="s">
        <v>424</v>
      </c>
      <c r="O1199" t="s">
        <v>188</v>
      </c>
      <c r="P1199" t="s">
        <v>424</v>
      </c>
      <c r="Q1199" t="s">
        <v>4094</v>
      </c>
      <c r="R1199" s="2">
        <v>6500000</v>
      </c>
      <c r="T1199" t="s">
        <v>932</v>
      </c>
      <c r="U1199" t="s">
        <v>188</v>
      </c>
    </row>
    <row r="1200" spans="1:21" x14ac:dyDescent="0.25">
      <c r="A1200" t="b">
        <v>0</v>
      </c>
      <c r="B1200" t="s">
        <v>188</v>
      </c>
      <c r="C1200" t="s">
        <v>6053</v>
      </c>
      <c r="D1200" t="s">
        <v>6054</v>
      </c>
      <c r="F1200">
        <v>1</v>
      </c>
      <c r="G1200">
        <v>1</v>
      </c>
      <c r="H1200">
        <v>1</v>
      </c>
      <c r="I1200" t="s">
        <v>23</v>
      </c>
      <c r="J1200" t="s">
        <v>6055</v>
      </c>
      <c r="K1200">
        <v>5</v>
      </c>
      <c r="L1200" s="1">
        <v>250939121851</v>
      </c>
      <c r="M1200" t="s">
        <v>424</v>
      </c>
      <c r="N1200" t="s">
        <v>188</v>
      </c>
      <c r="O1200" t="s">
        <v>424</v>
      </c>
      <c r="P1200" t="s">
        <v>188</v>
      </c>
      <c r="Q1200" t="s">
        <v>2233</v>
      </c>
      <c r="S1200" s="2">
        <v>3000000</v>
      </c>
      <c r="T1200" t="s">
        <v>932</v>
      </c>
      <c r="U1200" t="s">
        <v>188</v>
      </c>
    </row>
    <row r="1201" spans="1:21" x14ac:dyDescent="0.25">
      <c r="A1201" t="b">
        <v>0</v>
      </c>
      <c r="B1201" t="s">
        <v>188</v>
      </c>
      <c r="C1201" t="s">
        <v>6056</v>
      </c>
      <c r="D1201" t="s">
        <v>1964</v>
      </c>
      <c r="F1201">
        <v>0</v>
      </c>
      <c r="G1201">
        <v>1</v>
      </c>
      <c r="H1201">
        <v>1</v>
      </c>
      <c r="J1201" t="s">
        <v>6057</v>
      </c>
      <c r="K1201">
        <v>0</v>
      </c>
      <c r="L1201" s="1">
        <v>106255783513</v>
      </c>
      <c r="M1201" t="s">
        <v>188</v>
      </c>
      <c r="N1201" t="s">
        <v>424</v>
      </c>
      <c r="O1201" t="s">
        <v>188</v>
      </c>
      <c r="P1201" t="s">
        <v>424</v>
      </c>
      <c r="R1201" s="2">
        <v>6500000</v>
      </c>
      <c r="T1201" t="s">
        <v>932</v>
      </c>
      <c r="U1201" t="s">
        <v>188</v>
      </c>
    </row>
    <row r="1202" spans="1:21" x14ac:dyDescent="0.25">
      <c r="A1202" t="b">
        <v>0</v>
      </c>
      <c r="B1202" t="s">
        <v>188</v>
      </c>
      <c r="C1202" t="s">
        <v>6058</v>
      </c>
      <c r="D1202" t="s">
        <v>2476</v>
      </c>
      <c r="F1202">
        <v>1</v>
      </c>
      <c r="G1202">
        <v>1</v>
      </c>
      <c r="H1202">
        <v>11</v>
      </c>
      <c r="I1202" t="s">
        <v>23</v>
      </c>
      <c r="J1202" t="s">
        <v>6059</v>
      </c>
      <c r="K1202">
        <v>6</v>
      </c>
      <c r="L1202" s="1">
        <v>244940647471</v>
      </c>
      <c r="M1202" t="s">
        <v>188</v>
      </c>
      <c r="N1202" t="s">
        <v>188</v>
      </c>
      <c r="O1202" t="s">
        <v>188</v>
      </c>
      <c r="P1202" t="s">
        <v>188</v>
      </c>
      <c r="Q1202" t="s">
        <v>2233</v>
      </c>
      <c r="R1202" s="2">
        <v>7100000</v>
      </c>
      <c r="S1202" s="2">
        <v>9400000</v>
      </c>
      <c r="T1202" t="s">
        <v>4956</v>
      </c>
      <c r="U1202" t="s">
        <v>188</v>
      </c>
    </row>
    <row r="1203" spans="1:21" x14ac:dyDescent="0.25">
      <c r="A1203" t="b">
        <v>0</v>
      </c>
      <c r="B1203" t="s">
        <v>188</v>
      </c>
      <c r="C1203" t="s">
        <v>6060</v>
      </c>
      <c r="D1203" t="s">
        <v>1986</v>
      </c>
      <c r="F1203">
        <v>1</v>
      </c>
      <c r="G1203">
        <v>1</v>
      </c>
      <c r="H1203">
        <v>1</v>
      </c>
      <c r="I1203" t="s">
        <v>183</v>
      </c>
      <c r="J1203" t="s">
        <v>6061</v>
      </c>
      <c r="K1203">
        <v>1</v>
      </c>
      <c r="L1203" s="1">
        <v>156680231597</v>
      </c>
      <c r="M1203" t="s">
        <v>424</v>
      </c>
      <c r="N1203" t="s">
        <v>188</v>
      </c>
      <c r="O1203" t="s">
        <v>424</v>
      </c>
      <c r="P1203" t="s">
        <v>188</v>
      </c>
      <c r="Q1203" t="s">
        <v>1988</v>
      </c>
      <c r="S1203" s="2">
        <v>2700000</v>
      </c>
      <c r="T1203" t="s">
        <v>4956</v>
      </c>
      <c r="U1203" t="s">
        <v>188</v>
      </c>
    </row>
    <row r="1204" spans="1:21" x14ac:dyDescent="0.25">
      <c r="A1204" t="b">
        <v>0</v>
      </c>
      <c r="B1204" t="s">
        <v>188</v>
      </c>
      <c r="C1204" t="s">
        <v>6062</v>
      </c>
      <c r="D1204" t="s">
        <v>1964</v>
      </c>
      <c r="F1204">
        <v>1</v>
      </c>
      <c r="G1204">
        <v>1</v>
      </c>
      <c r="H1204">
        <v>1</v>
      </c>
      <c r="I1204" t="s">
        <v>448</v>
      </c>
      <c r="J1204" t="s">
        <v>6063</v>
      </c>
      <c r="K1204">
        <v>0</v>
      </c>
      <c r="L1204" s="1">
        <v>10214697484</v>
      </c>
      <c r="M1204" t="s">
        <v>188</v>
      </c>
      <c r="N1204" t="s">
        <v>424</v>
      </c>
      <c r="O1204" t="s">
        <v>188</v>
      </c>
      <c r="P1204" t="s">
        <v>424</v>
      </c>
      <c r="R1204" s="2">
        <v>1500000</v>
      </c>
      <c r="T1204" t="s">
        <v>4964</v>
      </c>
      <c r="U1204" t="s">
        <v>188</v>
      </c>
    </row>
    <row r="1205" spans="1:21" x14ac:dyDescent="0.25">
      <c r="A1205" t="b">
        <v>0</v>
      </c>
      <c r="B1205" t="s">
        <v>188</v>
      </c>
      <c r="C1205" t="s">
        <v>6064</v>
      </c>
      <c r="D1205" t="s">
        <v>4643</v>
      </c>
      <c r="F1205">
        <v>1</v>
      </c>
      <c r="G1205">
        <v>1</v>
      </c>
      <c r="H1205">
        <v>1</v>
      </c>
      <c r="I1205" t="s">
        <v>42</v>
      </c>
      <c r="J1205" t="s">
        <v>6065</v>
      </c>
      <c r="K1205">
        <v>4</v>
      </c>
      <c r="L1205" s="1">
        <v>140181002804</v>
      </c>
      <c r="M1205" t="s">
        <v>424</v>
      </c>
      <c r="N1205" t="s">
        <v>188</v>
      </c>
      <c r="O1205" t="s">
        <v>424</v>
      </c>
      <c r="P1205" t="s">
        <v>188</v>
      </c>
      <c r="Q1205" t="s">
        <v>6066</v>
      </c>
      <c r="S1205" s="2">
        <v>220000</v>
      </c>
      <c r="T1205" t="s">
        <v>6067</v>
      </c>
      <c r="U1205" t="s">
        <v>188</v>
      </c>
    </row>
    <row r="1206" spans="1:21" x14ac:dyDescent="0.25">
      <c r="A1206" t="b">
        <v>0</v>
      </c>
      <c r="B1206" t="s">
        <v>188</v>
      </c>
      <c r="C1206" t="s">
        <v>6068</v>
      </c>
      <c r="D1206" t="s">
        <v>3267</v>
      </c>
      <c r="F1206">
        <v>1</v>
      </c>
      <c r="G1206">
        <v>1</v>
      </c>
      <c r="H1206">
        <v>2</v>
      </c>
      <c r="I1206" t="s">
        <v>23</v>
      </c>
      <c r="J1206" t="s">
        <v>6069</v>
      </c>
      <c r="K1206">
        <v>2</v>
      </c>
      <c r="L1206" s="1">
        <v>110756806598</v>
      </c>
      <c r="M1206" t="s">
        <v>188</v>
      </c>
      <c r="N1206" t="s">
        <v>188</v>
      </c>
      <c r="O1206" t="s">
        <v>188</v>
      </c>
      <c r="P1206" t="s">
        <v>188</v>
      </c>
      <c r="Q1206" t="s">
        <v>3270</v>
      </c>
      <c r="R1206" s="2">
        <v>27000000</v>
      </c>
      <c r="S1206" s="2">
        <v>36000000</v>
      </c>
      <c r="T1206" t="s">
        <v>6067</v>
      </c>
      <c r="U1206" t="s">
        <v>188</v>
      </c>
    </row>
    <row r="1207" spans="1:21" x14ac:dyDescent="0.25">
      <c r="A1207" t="b">
        <v>0</v>
      </c>
      <c r="B1207" t="s">
        <v>188</v>
      </c>
      <c r="C1207" t="s">
        <v>6070</v>
      </c>
      <c r="D1207" t="s">
        <v>6071</v>
      </c>
      <c r="F1207">
        <v>1</v>
      </c>
      <c r="G1207">
        <v>1</v>
      </c>
      <c r="H1207">
        <v>1</v>
      </c>
      <c r="I1207" t="s">
        <v>44</v>
      </c>
      <c r="J1207" t="s">
        <v>6072</v>
      </c>
      <c r="K1207">
        <v>0</v>
      </c>
      <c r="L1207" s="1">
        <v>380591841379</v>
      </c>
      <c r="M1207" t="s">
        <v>424</v>
      </c>
      <c r="N1207" t="s">
        <v>188</v>
      </c>
      <c r="O1207" t="s">
        <v>424</v>
      </c>
      <c r="P1207" t="s">
        <v>188</v>
      </c>
      <c r="Q1207" t="s">
        <v>6073</v>
      </c>
      <c r="T1207" t="s">
        <v>935</v>
      </c>
      <c r="U1207" t="s">
        <v>188</v>
      </c>
    </row>
    <row r="1208" spans="1:21" x14ac:dyDescent="0.25">
      <c r="A1208" t="b">
        <v>0</v>
      </c>
      <c r="B1208" t="s">
        <v>188</v>
      </c>
      <c r="C1208" t="s">
        <v>6074</v>
      </c>
      <c r="D1208" t="s">
        <v>1964</v>
      </c>
      <c r="F1208">
        <v>1</v>
      </c>
      <c r="G1208">
        <v>1</v>
      </c>
      <c r="H1208">
        <v>2</v>
      </c>
      <c r="I1208" t="s">
        <v>27</v>
      </c>
      <c r="J1208" t="s">
        <v>6075</v>
      </c>
      <c r="K1208">
        <v>0</v>
      </c>
      <c r="L1208" s="1">
        <v>102151015672</v>
      </c>
      <c r="M1208" t="s">
        <v>188</v>
      </c>
      <c r="N1208" t="s">
        <v>188</v>
      </c>
      <c r="O1208" t="s">
        <v>188</v>
      </c>
      <c r="P1208" t="s">
        <v>188</v>
      </c>
      <c r="R1208" s="2">
        <v>69000000</v>
      </c>
      <c r="S1208" s="2">
        <v>33000000</v>
      </c>
      <c r="T1208" t="s">
        <v>935</v>
      </c>
      <c r="U1208" t="s">
        <v>188</v>
      </c>
    </row>
    <row r="1209" spans="1:21" x14ac:dyDescent="0.25">
      <c r="A1209" t="b">
        <v>0</v>
      </c>
      <c r="B1209" t="s">
        <v>188</v>
      </c>
      <c r="C1209" t="s">
        <v>6076</v>
      </c>
      <c r="D1209" t="s">
        <v>2115</v>
      </c>
      <c r="F1209">
        <v>1</v>
      </c>
      <c r="G1209">
        <v>1</v>
      </c>
      <c r="H1209">
        <v>2</v>
      </c>
      <c r="I1209" t="s">
        <v>136</v>
      </c>
      <c r="J1209" t="s">
        <v>6077</v>
      </c>
      <c r="K1209">
        <v>1</v>
      </c>
      <c r="L1209" s="1">
        <v>94558801344</v>
      </c>
      <c r="M1209" t="s">
        <v>188</v>
      </c>
      <c r="N1209" t="s">
        <v>188</v>
      </c>
      <c r="O1209" t="s">
        <v>188</v>
      </c>
      <c r="P1209" t="s">
        <v>188</v>
      </c>
      <c r="Q1209" t="s">
        <v>2117</v>
      </c>
      <c r="R1209" s="2">
        <v>38000000</v>
      </c>
      <c r="S1209" s="2">
        <v>46000000</v>
      </c>
      <c r="T1209" t="s">
        <v>6078</v>
      </c>
      <c r="U1209" t="s">
        <v>188</v>
      </c>
    </row>
    <row r="1210" spans="1:21" x14ac:dyDescent="0.25">
      <c r="A1210" t="b">
        <v>0</v>
      </c>
      <c r="B1210" t="s">
        <v>188</v>
      </c>
      <c r="C1210" t="s">
        <v>6079</v>
      </c>
      <c r="D1210" t="s">
        <v>4372</v>
      </c>
      <c r="F1210">
        <v>1</v>
      </c>
      <c r="G1210">
        <v>1</v>
      </c>
      <c r="H1210">
        <v>5</v>
      </c>
      <c r="I1210" t="s">
        <v>60</v>
      </c>
      <c r="J1210" t="s">
        <v>6080</v>
      </c>
      <c r="K1210">
        <v>3</v>
      </c>
      <c r="L1210" s="1">
        <v>146885222691</v>
      </c>
      <c r="M1210" t="s">
        <v>188</v>
      </c>
      <c r="N1210" t="s">
        <v>188</v>
      </c>
      <c r="O1210" t="s">
        <v>188</v>
      </c>
      <c r="P1210" t="s">
        <v>188</v>
      </c>
      <c r="Q1210" t="s">
        <v>6081</v>
      </c>
      <c r="R1210" s="2">
        <v>5900000</v>
      </c>
      <c r="S1210" s="2">
        <v>7600000</v>
      </c>
      <c r="T1210" t="s">
        <v>6082</v>
      </c>
      <c r="U1210" t="s">
        <v>188</v>
      </c>
    </row>
    <row r="1211" spans="1:21" x14ac:dyDescent="0.25">
      <c r="A1211" t="b">
        <v>0</v>
      </c>
      <c r="B1211" t="s">
        <v>188</v>
      </c>
      <c r="C1211" t="s">
        <v>2818</v>
      </c>
      <c r="D1211" t="s">
        <v>6083</v>
      </c>
      <c r="F1211">
        <v>1</v>
      </c>
      <c r="G1211">
        <v>3</v>
      </c>
      <c r="H1211">
        <v>10</v>
      </c>
      <c r="I1211" t="s">
        <v>54</v>
      </c>
      <c r="J1211" t="s">
        <v>2821</v>
      </c>
      <c r="K1211">
        <v>3</v>
      </c>
      <c r="L1211" s="1">
        <v>300459897788</v>
      </c>
      <c r="M1211" t="s">
        <v>424</v>
      </c>
      <c r="N1211" t="s">
        <v>188</v>
      </c>
      <c r="O1211" t="s">
        <v>424</v>
      </c>
      <c r="P1211" t="s">
        <v>188</v>
      </c>
      <c r="Q1211" t="s">
        <v>2233</v>
      </c>
      <c r="S1211" s="2">
        <v>340000</v>
      </c>
      <c r="T1211" t="s">
        <v>6084</v>
      </c>
      <c r="U1211" t="s">
        <v>188</v>
      </c>
    </row>
    <row r="1212" spans="1:21" x14ac:dyDescent="0.25">
      <c r="A1212" t="b">
        <v>0</v>
      </c>
      <c r="B1212" t="s">
        <v>188</v>
      </c>
      <c r="C1212" t="s">
        <v>6085</v>
      </c>
      <c r="D1212" t="s">
        <v>6086</v>
      </c>
      <c r="F1212">
        <v>1</v>
      </c>
      <c r="G1212">
        <v>1</v>
      </c>
      <c r="H1212">
        <v>3</v>
      </c>
      <c r="I1212" t="s">
        <v>216</v>
      </c>
      <c r="J1212" t="s">
        <v>6087</v>
      </c>
      <c r="K1212">
        <v>1</v>
      </c>
      <c r="L1212" s="1">
        <v>131766850792</v>
      </c>
      <c r="M1212" t="s">
        <v>188</v>
      </c>
      <c r="N1212" t="s">
        <v>188</v>
      </c>
      <c r="O1212" t="s">
        <v>188</v>
      </c>
      <c r="P1212" t="s">
        <v>188</v>
      </c>
      <c r="Q1212" t="s">
        <v>2061</v>
      </c>
      <c r="R1212" s="2">
        <v>3700000</v>
      </c>
      <c r="S1212" s="2">
        <v>4700000</v>
      </c>
      <c r="T1212" t="s">
        <v>6088</v>
      </c>
      <c r="U1212" t="s">
        <v>188</v>
      </c>
    </row>
    <row r="1213" spans="1:21" x14ac:dyDescent="0.25">
      <c r="A1213" t="b">
        <v>0</v>
      </c>
      <c r="B1213" t="s">
        <v>188</v>
      </c>
      <c r="C1213" t="s">
        <v>6089</v>
      </c>
      <c r="D1213" t="s">
        <v>6090</v>
      </c>
      <c r="F1213">
        <v>1</v>
      </c>
      <c r="G1213">
        <v>1</v>
      </c>
      <c r="H1213">
        <v>2</v>
      </c>
      <c r="I1213" t="s">
        <v>23</v>
      </c>
      <c r="J1213" t="s">
        <v>6091</v>
      </c>
      <c r="K1213">
        <v>3</v>
      </c>
      <c r="L1213" s="1">
        <v>189905859089</v>
      </c>
      <c r="M1213" t="s">
        <v>424</v>
      </c>
      <c r="N1213" t="s">
        <v>188</v>
      </c>
      <c r="O1213" t="s">
        <v>424</v>
      </c>
      <c r="P1213" t="s">
        <v>188</v>
      </c>
      <c r="Q1213" t="s">
        <v>6092</v>
      </c>
      <c r="S1213" s="2">
        <v>1100000</v>
      </c>
      <c r="T1213" t="s">
        <v>6093</v>
      </c>
      <c r="U1213" t="s">
        <v>188</v>
      </c>
    </row>
    <row r="1214" spans="1:21" x14ac:dyDescent="0.25">
      <c r="A1214" t="b">
        <v>0</v>
      </c>
      <c r="B1214" t="s">
        <v>188</v>
      </c>
      <c r="C1214" t="s">
        <v>6094</v>
      </c>
      <c r="D1214" t="s">
        <v>6095</v>
      </c>
      <c r="F1214">
        <v>1</v>
      </c>
      <c r="G1214">
        <v>1</v>
      </c>
      <c r="H1214">
        <v>1</v>
      </c>
      <c r="I1214" t="s">
        <v>23</v>
      </c>
      <c r="J1214" t="s">
        <v>6096</v>
      </c>
      <c r="K1214">
        <v>5</v>
      </c>
      <c r="L1214" s="1">
        <v>217627400386</v>
      </c>
      <c r="M1214" t="s">
        <v>424</v>
      </c>
      <c r="N1214" t="s">
        <v>188</v>
      </c>
      <c r="O1214" t="s">
        <v>424</v>
      </c>
      <c r="P1214" t="s">
        <v>188</v>
      </c>
      <c r="Q1214" t="s">
        <v>6097</v>
      </c>
      <c r="S1214" s="2">
        <v>12000000</v>
      </c>
      <c r="T1214" t="s">
        <v>6098</v>
      </c>
      <c r="U1214" t="s">
        <v>188</v>
      </c>
    </row>
    <row r="1215" spans="1:21" x14ac:dyDescent="0.25">
      <c r="A1215" t="b">
        <v>0</v>
      </c>
      <c r="B1215" t="s">
        <v>188</v>
      </c>
      <c r="C1215" t="s">
        <v>6099</v>
      </c>
      <c r="D1215" t="s">
        <v>6100</v>
      </c>
      <c r="F1215">
        <v>1</v>
      </c>
      <c r="G1215">
        <v>1</v>
      </c>
      <c r="H1215">
        <v>10</v>
      </c>
      <c r="I1215" t="s">
        <v>60</v>
      </c>
      <c r="J1215" t="s">
        <v>6101</v>
      </c>
      <c r="K1215">
        <v>6</v>
      </c>
      <c r="L1215" s="1">
        <v>247843302352</v>
      </c>
      <c r="M1215" t="s">
        <v>424</v>
      </c>
      <c r="N1215" t="s">
        <v>188</v>
      </c>
      <c r="O1215" t="s">
        <v>424</v>
      </c>
      <c r="P1215" t="s">
        <v>188</v>
      </c>
      <c r="Q1215" t="s">
        <v>2233</v>
      </c>
      <c r="T1215" t="s">
        <v>939</v>
      </c>
      <c r="U1215" t="s">
        <v>188</v>
      </c>
    </row>
    <row r="1216" spans="1:21" x14ac:dyDescent="0.25">
      <c r="A1216" t="b">
        <v>0</v>
      </c>
      <c r="B1216" t="s">
        <v>188</v>
      </c>
      <c r="C1216" t="s">
        <v>4626</v>
      </c>
      <c r="D1216" t="s">
        <v>6102</v>
      </c>
      <c r="E1216" t="s">
        <v>6103</v>
      </c>
      <c r="F1216">
        <v>7</v>
      </c>
      <c r="G1216">
        <v>10</v>
      </c>
      <c r="H1216">
        <v>1</v>
      </c>
      <c r="I1216" t="s">
        <v>3868</v>
      </c>
      <c r="J1216" t="s">
        <v>4628</v>
      </c>
      <c r="K1216">
        <v>4</v>
      </c>
      <c r="L1216" s="1">
        <v>166991594958</v>
      </c>
      <c r="M1216" t="s">
        <v>424</v>
      </c>
      <c r="N1216" t="s">
        <v>188</v>
      </c>
      <c r="O1216" t="s">
        <v>424</v>
      </c>
      <c r="P1216" t="s">
        <v>188</v>
      </c>
      <c r="Q1216" t="s">
        <v>6104</v>
      </c>
      <c r="S1216" s="2">
        <v>380000</v>
      </c>
      <c r="T1216" t="s">
        <v>6105</v>
      </c>
      <c r="U1216" t="s">
        <v>188</v>
      </c>
    </row>
    <row r="1217" spans="1:21" x14ac:dyDescent="0.25">
      <c r="A1217" t="b">
        <v>0</v>
      </c>
      <c r="B1217" t="s">
        <v>188</v>
      </c>
      <c r="C1217" t="s">
        <v>6106</v>
      </c>
      <c r="D1217" t="s">
        <v>6107</v>
      </c>
      <c r="F1217">
        <v>1</v>
      </c>
      <c r="G1217">
        <v>2</v>
      </c>
      <c r="H1217">
        <v>1</v>
      </c>
      <c r="I1217" t="s">
        <v>70</v>
      </c>
      <c r="J1217" t="s">
        <v>6108</v>
      </c>
      <c r="K1217">
        <v>1</v>
      </c>
      <c r="L1217" s="1">
        <v>101958840684</v>
      </c>
      <c r="M1217" t="s">
        <v>188</v>
      </c>
      <c r="N1217" t="s">
        <v>424</v>
      </c>
      <c r="O1217" t="s">
        <v>188</v>
      </c>
      <c r="P1217" t="s">
        <v>424</v>
      </c>
      <c r="Q1217" t="s">
        <v>6109</v>
      </c>
      <c r="R1217" s="2">
        <v>6900000</v>
      </c>
      <c r="T1217" t="s">
        <v>6105</v>
      </c>
      <c r="U1217" t="s">
        <v>188</v>
      </c>
    </row>
    <row r="1218" spans="1:21" x14ac:dyDescent="0.25">
      <c r="A1218" t="b">
        <v>0</v>
      </c>
      <c r="B1218" t="s">
        <v>188</v>
      </c>
      <c r="C1218" t="s">
        <v>4996</v>
      </c>
      <c r="D1218" t="s">
        <v>6110</v>
      </c>
      <c r="E1218" t="s">
        <v>6111</v>
      </c>
      <c r="F1218">
        <v>1</v>
      </c>
      <c r="G1218">
        <v>1</v>
      </c>
      <c r="H1218">
        <v>2</v>
      </c>
      <c r="I1218" t="s">
        <v>100</v>
      </c>
      <c r="J1218" t="s">
        <v>4998</v>
      </c>
      <c r="K1218">
        <v>1</v>
      </c>
      <c r="L1218" s="1">
        <v>94649925803</v>
      </c>
      <c r="M1218" t="s">
        <v>188</v>
      </c>
      <c r="N1218" t="s">
        <v>188</v>
      </c>
      <c r="O1218" t="s">
        <v>188</v>
      </c>
      <c r="P1218" t="s">
        <v>188</v>
      </c>
      <c r="Q1218" t="s">
        <v>6112</v>
      </c>
      <c r="S1218" s="2">
        <v>2400000</v>
      </c>
      <c r="T1218" t="s">
        <v>6105</v>
      </c>
      <c r="U1218" t="s">
        <v>188</v>
      </c>
    </row>
    <row r="1219" spans="1:21" x14ac:dyDescent="0.25">
      <c r="A1219" t="b">
        <v>0</v>
      </c>
      <c r="B1219" t="s">
        <v>188</v>
      </c>
      <c r="C1219" t="s">
        <v>3648</v>
      </c>
      <c r="D1219" t="s">
        <v>6113</v>
      </c>
      <c r="F1219">
        <v>1</v>
      </c>
      <c r="G1219">
        <v>1</v>
      </c>
      <c r="H1219">
        <v>1</v>
      </c>
      <c r="I1219" t="s">
        <v>49</v>
      </c>
      <c r="J1219" t="s">
        <v>3650</v>
      </c>
      <c r="K1219">
        <v>2</v>
      </c>
      <c r="L1219" s="1">
        <v>253930385855</v>
      </c>
      <c r="M1219" t="s">
        <v>424</v>
      </c>
      <c r="N1219" t="s">
        <v>188</v>
      </c>
      <c r="O1219" t="s">
        <v>424</v>
      </c>
      <c r="P1219" t="s">
        <v>188</v>
      </c>
      <c r="Q1219" t="s">
        <v>2233</v>
      </c>
      <c r="S1219" s="2">
        <v>1800000</v>
      </c>
      <c r="T1219" t="s">
        <v>6114</v>
      </c>
      <c r="U1219" t="s">
        <v>188</v>
      </c>
    </row>
    <row r="1220" spans="1:21" x14ac:dyDescent="0.25">
      <c r="A1220" t="b">
        <v>0</v>
      </c>
      <c r="B1220" t="s">
        <v>188</v>
      </c>
      <c r="C1220" t="s">
        <v>6115</v>
      </c>
      <c r="D1220" t="s">
        <v>1964</v>
      </c>
      <c r="F1220">
        <v>1</v>
      </c>
      <c r="G1220">
        <v>1</v>
      </c>
      <c r="H1220">
        <v>2</v>
      </c>
      <c r="I1220" t="s">
        <v>773</v>
      </c>
      <c r="J1220" t="s">
        <v>6116</v>
      </c>
      <c r="K1220">
        <v>0</v>
      </c>
      <c r="L1220" s="1">
        <v>127461238977</v>
      </c>
      <c r="M1220" t="s">
        <v>188</v>
      </c>
      <c r="N1220" t="s">
        <v>188</v>
      </c>
      <c r="O1220" t="s">
        <v>188</v>
      </c>
      <c r="P1220" t="s">
        <v>188</v>
      </c>
      <c r="R1220" s="2">
        <v>730000</v>
      </c>
      <c r="S1220" s="2">
        <v>1200000</v>
      </c>
      <c r="T1220" t="s">
        <v>6117</v>
      </c>
      <c r="U1220" t="s">
        <v>188</v>
      </c>
    </row>
    <row r="1221" spans="1:21" x14ac:dyDescent="0.25">
      <c r="A1221" t="b">
        <v>0</v>
      </c>
      <c r="B1221" t="s">
        <v>188</v>
      </c>
      <c r="C1221" t="s">
        <v>3648</v>
      </c>
      <c r="D1221" t="s">
        <v>6118</v>
      </c>
      <c r="F1221">
        <v>1</v>
      </c>
      <c r="G1221">
        <v>1</v>
      </c>
      <c r="H1221">
        <v>1</v>
      </c>
      <c r="I1221" t="s">
        <v>49</v>
      </c>
      <c r="J1221" t="s">
        <v>3650</v>
      </c>
      <c r="K1221">
        <v>2</v>
      </c>
      <c r="L1221" s="1">
        <v>252528820855</v>
      </c>
      <c r="M1221" t="s">
        <v>424</v>
      </c>
      <c r="N1221" t="s">
        <v>188</v>
      </c>
      <c r="O1221" t="s">
        <v>424</v>
      </c>
      <c r="P1221" t="s">
        <v>188</v>
      </c>
      <c r="Q1221" t="s">
        <v>6119</v>
      </c>
      <c r="T1221" t="s">
        <v>6120</v>
      </c>
      <c r="U1221" t="s">
        <v>188</v>
      </c>
    </row>
    <row r="1222" spans="1:21" x14ac:dyDescent="0.25">
      <c r="A1222" t="b">
        <v>0</v>
      </c>
      <c r="B1222" t="s">
        <v>188</v>
      </c>
      <c r="C1222" t="s">
        <v>3266</v>
      </c>
      <c r="D1222" t="s">
        <v>6121</v>
      </c>
      <c r="F1222">
        <v>13</v>
      </c>
      <c r="G1222">
        <v>18</v>
      </c>
      <c r="H1222">
        <v>1</v>
      </c>
      <c r="I1222" t="s">
        <v>3268</v>
      </c>
      <c r="J1222" t="s">
        <v>3269</v>
      </c>
      <c r="K1222">
        <v>1</v>
      </c>
      <c r="L1222" s="1">
        <v>130571612687</v>
      </c>
      <c r="M1222" t="s">
        <v>424</v>
      </c>
      <c r="N1222" t="s">
        <v>188</v>
      </c>
      <c r="O1222" t="s">
        <v>424</v>
      </c>
      <c r="P1222" t="s">
        <v>188</v>
      </c>
      <c r="Q1222" t="s">
        <v>3270</v>
      </c>
      <c r="S1222" s="2">
        <v>1400000</v>
      </c>
      <c r="T1222" t="s">
        <v>6122</v>
      </c>
      <c r="U1222" t="s">
        <v>188</v>
      </c>
    </row>
    <row r="1223" spans="1:21" x14ac:dyDescent="0.25">
      <c r="A1223" t="b">
        <v>0</v>
      </c>
      <c r="B1223" t="s">
        <v>188</v>
      </c>
      <c r="C1223" t="s">
        <v>6123</v>
      </c>
      <c r="D1223" t="s">
        <v>2081</v>
      </c>
      <c r="F1223">
        <v>1</v>
      </c>
      <c r="G1223">
        <v>1</v>
      </c>
      <c r="H1223">
        <v>1</v>
      </c>
      <c r="I1223" t="s">
        <v>943</v>
      </c>
      <c r="J1223" t="s">
        <v>6124</v>
      </c>
      <c r="K1223">
        <v>1</v>
      </c>
      <c r="L1223" s="1">
        <v>122059059199</v>
      </c>
      <c r="M1223" t="s">
        <v>188</v>
      </c>
      <c r="N1223" t="s">
        <v>424</v>
      </c>
      <c r="O1223" t="s">
        <v>188</v>
      </c>
      <c r="P1223" t="s">
        <v>424</v>
      </c>
      <c r="Q1223" t="s">
        <v>2083</v>
      </c>
      <c r="R1223" s="2">
        <v>10000000</v>
      </c>
      <c r="T1223" t="s">
        <v>945</v>
      </c>
      <c r="U1223" t="s">
        <v>188</v>
      </c>
    </row>
    <row r="1224" spans="1:21" x14ac:dyDescent="0.25">
      <c r="A1224" t="b">
        <v>0</v>
      </c>
      <c r="B1224" t="s">
        <v>188</v>
      </c>
      <c r="C1224" t="s">
        <v>5148</v>
      </c>
      <c r="D1224" t="s">
        <v>6125</v>
      </c>
      <c r="F1224">
        <v>2</v>
      </c>
      <c r="G1224">
        <v>2</v>
      </c>
      <c r="H1224">
        <v>1</v>
      </c>
      <c r="I1224" t="s">
        <v>2054</v>
      </c>
      <c r="J1224" t="s">
        <v>5150</v>
      </c>
      <c r="K1224">
        <v>4</v>
      </c>
      <c r="L1224" s="1">
        <v>197207496918</v>
      </c>
      <c r="M1224" t="s">
        <v>188</v>
      </c>
      <c r="N1224" t="s">
        <v>424</v>
      </c>
      <c r="O1224" t="s">
        <v>188</v>
      </c>
      <c r="P1224" t="s">
        <v>424</v>
      </c>
      <c r="Q1224" t="s">
        <v>6126</v>
      </c>
      <c r="T1224" t="s">
        <v>945</v>
      </c>
      <c r="U1224" t="s">
        <v>188</v>
      </c>
    </row>
    <row r="1225" spans="1:21" x14ac:dyDescent="0.25">
      <c r="A1225" t="b">
        <v>0</v>
      </c>
      <c r="B1225" t="s">
        <v>188</v>
      </c>
      <c r="C1225" t="s">
        <v>2818</v>
      </c>
      <c r="D1225" t="s">
        <v>6127</v>
      </c>
      <c r="F1225">
        <v>1</v>
      </c>
      <c r="G1225">
        <v>3</v>
      </c>
      <c r="H1225">
        <v>4</v>
      </c>
      <c r="I1225" t="s">
        <v>54</v>
      </c>
      <c r="J1225" t="s">
        <v>2821</v>
      </c>
      <c r="K1225">
        <v>3</v>
      </c>
      <c r="L1225" s="1">
        <v>300559587988</v>
      </c>
      <c r="M1225" t="s">
        <v>424</v>
      </c>
      <c r="N1225" t="s">
        <v>188</v>
      </c>
      <c r="O1225" t="s">
        <v>424</v>
      </c>
      <c r="P1225" t="s">
        <v>188</v>
      </c>
      <c r="Q1225" t="s">
        <v>6128</v>
      </c>
      <c r="T1225" t="s">
        <v>6129</v>
      </c>
      <c r="U1225" t="s">
        <v>188</v>
      </c>
    </row>
    <row r="1226" spans="1:21" x14ac:dyDescent="0.25">
      <c r="A1226" t="b">
        <v>0</v>
      </c>
      <c r="B1226" t="s">
        <v>188</v>
      </c>
      <c r="C1226" t="s">
        <v>6130</v>
      </c>
      <c r="D1226" t="s">
        <v>6131</v>
      </c>
      <c r="F1226">
        <v>1</v>
      </c>
      <c r="G1226">
        <v>1</v>
      </c>
      <c r="H1226">
        <v>4</v>
      </c>
      <c r="I1226" t="s">
        <v>23</v>
      </c>
      <c r="J1226" t="s">
        <v>6132</v>
      </c>
      <c r="K1226">
        <v>3</v>
      </c>
      <c r="L1226" s="1">
        <v>172301526993</v>
      </c>
      <c r="M1226" t="s">
        <v>188</v>
      </c>
      <c r="N1226" t="s">
        <v>188</v>
      </c>
      <c r="O1226" t="s">
        <v>188</v>
      </c>
      <c r="P1226" t="s">
        <v>188</v>
      </c>
      <c r="Q1226" t="s">
        <v>2233</v>
      </c>
      <c r="R1226" s="2">
        <v>7200000</v>
      </c>
      <c r="S1226" s="2">
        <v>8100000</v>
      </c>
      <c r="T1226" t="s">
        <v>6133</v>
      </c>
      <c r="U1226" t="s">
        <v>188</v>
      </c>
    </row>
    <row r="1227" spans="1:21" x14ac:dyDescent="0.25">
      <c r="A1227" t="b">
        <v>0</v>
      </c>
      <c r="B1227" t="s">
        <v>188</v>
      </c>
      <c r="C1227" t="s">
        <v>4751</v>
      </c>
      <c r="D1227" t="s">
        <v>2029</v>
      </c>
      <c r="F1227">
        <v>1</v>
      </c>
      <c r="G1227">
        <v>1</v>
      </c>
      <c r="H1227">
        <v>3</v>
      </c>
      <c r="I1227" t="s">
        <v>23</v>
      </c>
      <c r="J1227" t="s">
        <v>4753</v>
      </c>
      <c r="K1227">
        <v>3</v>
      </c>
      <c r="L1227" s="1">
        <v>151482132065</v>
      </c>
      <c r="M1227" t="s">
        <v>188</v>
      </c>
      <c r="N1227" t="s">
        <v>424</v>
      </c>
      <c r="O1227" t="s">
        <v>188</v>
      </c>
      <c r="P1227" t="s">
        <v>424</v>
      </c>
      <c r="Q1227" t="s">
        <v>2631</v>
      </c>
      <c r="R1227" s="2">
        <v>33000000</v>
      </c>
      <c r="T1227" t="s">
        <v>4977</v>
      </c>
      <c r="U1227" t="s">
        <v>188</v>
      </c>
    </row>
    <row r="1228" spans="1:21" x14ac:dyDescent="0.25">
      <c r="A1228" t="b">
        <v>0</v>
      </c>
      <c r="B1228" t="s">
        <v>188</v>
      </c>
      <c r="C1228" t="s">
        <v>6134</v>
      </c>
      <c r="D1228" t="s">
        <v>1964</v>
      </c>
      <c r="F1228">
        <v>1</v>
      </c>
      <c r="G1228">
        <v>1</v>
      </c>
      <c r="H1228">
        <v>2</v>
      </c>
      <c r="I1228" t="s">
        <v>165</v>
      </c>
      <c r="J1228" t="s">
        <v>6135</v>
      </c>
      <c r="K1228">
        <v>0</v>
      </c>
      <c r="L1228" s="1">
        <v>119355454056</v>
      </c>
      <c r="M1228" t="s">
        <v>188</v>
      </c>
      <c r="N1228" t="s">
        <v>188</v>
      </c>
      <c r="O1228" t="s">
        <v>188</v>
      </c>
      <c r="P1228" t="s">
        <v>188</v>
      </c>
      <c r="R1228" s="2">
        <v>870000</v>
      </c>
      <c r="S1228" s="2">
        <v>1600000</v>
      </c>
      <c r="T1228" t="s">
        <v>6136</v>
      </c>
      <c r="U1228" t="s">
        <v>188</v>
      </c>
    </row>
    <row r="1229" spans="1:21" x14ac:dyDescent="0.25">
      <c r="A1229" t="b">
        <v>0</v>
      </c>
      <c r="B1229" t="s">
        <v>188</v>
      </c>
      <c r="C1229" t="s">
        <v>6137</v>
      </c>
      <c r="D1229" t="s">
        <v>1964</v>
      </c>
      <c r="F1229">
        <v>1</v>
      </c>
      <c r="G1229">
        <v>1</v>
      </c>
      <c r="H1229">
        <v>1</v>
      </c>
      <c r="I1229" t="s">
        <v>864</v>
      </c>
      <c r="J1229" t="s">
        <v>6138</v>
      </c>
      <c r="K1229">
        <v>0</v>
      </c>
      <c r="L1229" s="1">
        <v>99647583691</v>
      </c>
      <c r="M1229" t="s">
        <v>188</v>
      </c>
      <c r="N1229" t="s">
        <v>424</v>
      </c>
      <c r="O1229" t="s">
        <v>188</v>
      </c>
      <c r="P1229" t="s">
        <v>424</v>
      </c>
      <c r="R1229" s="2">
        <v>17000000</v>
      </c>
      <c r="T1229" t="s">
        <v>6139</v>
      </c>
      <c r="U1229" t="s">
        <v>188</v>
      </c>
    </row>
    <row r="1230" spans="1:21" x14ac:dyDescent="0.25">
      <c r="A1230" t="b">
        <v>0</v>
      </c>
      <c r="B1230" t="s">
        <v>188</v>
      </c>
      <c r="C1230" t="s">
        <v>6140</v>
      </c>
      <c r="D1230" t="s">
        <v>6141</v>
      </c>
      <c r="F1230">
        <v>1</v>
      </c>
      <c r="G1230">
        <v>1</v>
      </c>
      <c r="H1230">
        <v>3</v>
      </c>
      <c r="I1230" t="s">
        <v>23</v>
      </c>
      <c r="J1230" t="s">
        <v>6142</v>
      </c>
      <c r="K1230">
        <v>2</v>
      </c>
      <c r="L1230" s="1">
        <v>130076234935</v>
      </c>
      <c r="M1230" t="s">
        <v>188</v>
      </c>
      <c r="N1230" t="s">
        <v>188</v>
      </c>
      <c r="O1230" t="s">
        <v>188</v>
      </c>
      <c r="P1230" t="s">
        <v>188</v>
      </c>
      <c r="Q1230" t="s">
        <v>6143</v>
      </c>
      <c r="R1230" s="2">
        <v>28000000</v>
      </c>
      <c r="S1230" s="2">
        <v>37000000</v>
      </c>
      <c r="T1230" t="s">
        <v>6139</v>
      </c>
      <c r="U1230" t="s">
        <v>188</v>
      </c>
    </row>
    <row r="1231" spans="1:21" x14ac:dyDescent="0.25">
      <c r="A1231" t="b">
        <v>0</v>
      </c>
      <c r="B1231" t="s">
        <v>188</v>
      </c>
      <c r="C1231" t="s">
        <v>2985</v>
      </c>
      <c r="D1231" t="s">
        <v>6144</v>
      </c>
      <c r="F1231">
        <v>1</v>
      </c>
      <c r="G1231">
        <v>2</v>
      </c>
      <c r="H1231">
        <v>1</v>
      </c>
      <c r="I1231" t="s">
        <v>70</v>
      </c>
      <c r="J1231" t="s">
        <v>2986</v>
      </c>
      <c r="K1231">
        <v>2</v>
      </c>
      <c r="L1231" s="1">
        <v>164994858638</v>
      </c>
      <c r="M1231" t="s">
        <v>424</v>
      </c>
      <c r="N1231" t="s">
        <v>188</v>
      </c>
      <c r="O1231" t="s">
        <v>424</v>
      </c>
      <c r="P1231" t="s">
        <v>188</v>
      </c>
      <c r="Q1231" t="s">
        <v>6145</v>
      </c>
      <c r="S1231" s="2">
        <v>84000000</v>
      </c>
      <c r="T1231" t="s">
        <v>6139</v>
      </c>
      <c r="U1231" t="s">
        <v>188</v>
      </c>
    </row>
    <row r="1232" spans="1:21" x14ac:dyDescent="0.25">
      <c r="A1232" t="b">
        <v>0</v>
      </c>
      <c r="B1232" t="s">
        <v>188</v>
      </c>
      <c r="C1232" t="s">
        <v>4465</v>
      </c>
      <c r="D1232" t="s">
        <v>4589</v>
      </c>
      <c r="F1232">
        <v>1</v>
      </c>
      <c r="G1232">
        <v>1</v>
      </c>
      <c r="H1232">
        <v>6</v>
      </c>
      <c r="I1232" t="s">
        <v>80</v>
      </c>
      <c r="J1232" t="s">
        <v>4468</v>
      </c>
      <c r="K1232">
        <v>2</v>
      </c>
      <c r="L1232" s="1">
        <v>221717613864</v>
      </c>
      <c r="M1232" t="s">
        <v>424</v>
      </c>
      <c r="N1232" t="s">
        <v>188</v>
      </c>
      <c r="O1232" t="s">
        <v>424</v>
      </c>
      <c r="P1232" t="s">
        <v>188</v>
      </c>
      <c r="Q1232" t="s">
        <v>6146</v>
      </c>
      <c r="S1232" s="2">
        <v>5000000</v>
      </c>
      <c r="T1232" t="s">
        <v>4980</v>
      </c>
      <c r="U1232" t="s">
        <v>188</v>
      </c>
    </row>
    <row r="1233" spans="1:21" x14ac:dyDescent="0.25">
      <c r="A1233" t="b">
        <v>0</v>
      </c>
      <c r="B1233" t="s">
        <v>188</v>
      </c>
      <c r="C1233" t="s">
        <v>6147</v>
      </c>
      <c r="D1233" t="s">
        <v>6148</v>
      </c>
      <c r="F1233">
        <v>1</v>
      </c>
      <c r="G1233">
        <v>1</v>
      </c>
      <c r="H1233">
        <v>2</v>
      </c>
      <c r="I1233" t="s">
        <v>60</v>
      </c>
      <c r="J1233" t="s">
        <v>6149</v>
      </c>
      <c r="K1233">
        <v>4</v>
      </c>
      <c r="L1233" s="1">
        <v>179899492833</v>
      </c>
      <c r="M1233" t="s">
        <v>424</v>
      </c>
      <c r="N1233" t="s">
        <v>188</v>
      </c>
      <c r="O1233" t="s">
        <v>424</v>
      </c>
      <c r="P1233" t="s">
        <v>188</v>
      </c>
      <c r="Q1233" t="s">
        <v>6150</v>
      </c>
      <c r="S1233" s="2">
        <v>880000</v>
      </c>
      <c r="T1233" t="s">
        <v>4980</v>
      </c>
      <c r="U1233" t="s">
        <v>188</v>
      </c>
    </row>
    <row r="1234" spans="1:21" x14ac:dyDescent="0.25">
      <c r="A1234" t="b">
        <v>0</v>
      </c>
      <c r="B1234" t="s">
        <v>188</v>
      </c>
      <c r="C1234" t="s">
        <v>6151</v>
      </c>
      <c r="D1234" t="s">
        <v>1964</v>
      </c>
      <c r="F1234">
        <v>1</v>
      </c>
      <c r="G1234">
        <v>1</v>
      </c>
      <c r="H1234">
        <v>1</v>
      </c>
      <c r="I1234" t="s">
        <v>946</v>
      </c>
      <c r="J1234" t="s">
        <v>6152</v>
      </c>
      <c r="K1234">
        <v>1</v>
      </c>
      <c r="L1234" s="1">
        <v>196295155841</v>
      </c>
      <c r="M1234" t="s">
        <v>188</v>
      </c>
      <c r="N1234" t="s">
        <v>424</v>
      </c>
      <c r="O1234" t="s">
        <v>188</v>
      </c>
      <c r="P1234" t="s">
        <v>424</v>
      </c>
      <c r="R1234" s="2">
        <v>490000</v>
      </c>
      <c r="T1234" t="s">
        <v>948</v>
      </c>
      <c r="U1234" t="s">
        <v>188</v>
      </c>
    </row>
    <row r="1235" spans="1:21" x14ac:dyDescent="0.25">
      <c r="A1235" t="b">
        <v>0</v>
      </c>
      <c r="B1235" t="s">
        <v>188</v>
      </c>
      <c r="C1235" t="s">
        <v>6153</v>
      </c>
      <c r="D1235" t="s">
        <v>1964</v>
      </c>
      <c r="F1235">
        <v>1</v>
      </c>
      <c r="G1235">
        <v>1</v>
      </c>
      <c r="H1235">
        <v>1</v>
      </c>
      <c r="I1235" t="s">
        <v>144</v>
      </c>
      <c r="J1235" t="s">
        <v>6154</v>
      </c>
      <c r="K1235">
        <v>1</v>
      </c>
      <c r="L1235" s="1">
        <v>190593009472</v>
      </c>
      <c r="M1235" t="s">
        <v>424</v>
      </c>
      <c r="N1235" t="s">
        <v>188</v>
      </c>
      <c r="O1235" t="s">
        <v>424</v>
      </c>
      <c r="P1235" t="s">
        <v>188</v>
      </c>
      <c r="S1235" s="2">
        <v>7800000</v>
      </c>
      <c r="T1235" t="s">
        <v>6155</v>
      </c>
      <c r="U1235" t="s">
        <v>188</v>
      </c>
    </row>
    <row r="1236" spans="1:21" x14ac:dyDescent="0.25">
      <c r="A1236" t="b">
        <v>0</v>
      </c>
      <c r="B1236" t="s">
        <v>188</v>
      </c>
      <c r="C1236" t="s">
        <v>6156</v>
      </c>
      <c r="D1236" t="s">
        <v>6157</v>
      </c>
      <c r="F1236">
        <v>9</v>
      </c>
      <c r="G1236">
        <v>12</v>
      </c>
      <c r="H1236">
        <v>2</v>
      </c>
      <c r="I1236" t="s">
        <v>2862</v>
      </c>
      <c r="J1236" t="s">
        <v>6158</v>
      </c>
      <c r="K1236">
        <v>4</v>
      </c>
      <c r="L1236" s="1">
        <v>17018693932</v>
      </c>
      <c r="M1236" t="s">
        <v>424</v>
      </c>
      <c r="N1236" t="s">
        <v>188</v>
      </c>
      <c r="O1236" t="s">
        <v>424</v>
      </c>
      <c r="P1236" t="s">
        <v>188</v>
      </c>
      <c r="Q1236" t="s">
        <v>6159</v>
      </c>
      <c r="S1236" s="2">
        <v>7000000</v>
      </c>
      <c r="T1236" t="s">
        <v>6160</v>
      </c>
      <c r="U1236" t="s">
        <v>188</v>
      </c>
    </row>
    <row r="1237" spans="1:21" x14ac:dyDescent="0.25">
      <c r="A1237" t="b">
        <v>0</v>
      </c>
      <c r="B1237" t="s">
        <v>188</v>
      </c>
      <c r="C1237" t="s">
        <v>6161</v>
      </c>
      <c r="F1237">
        <v>1</v>
      </c>
      <c r="G1237">
        <v>1</v>
      </c>
      <c r="H1237">
        <v>1</v>
      </c>
      <c r="I1237" t="s">
        <v>282</v>
      </c>
      <c r="J1237" t="s">
        <v>6162</v>
      </c>
      <c r="K1237">
        <v>1</v>
      </c>
      <c r="L1237" s="1">
        <v>114169393439</v>
      </c>
      <c r="M1237" t="s">
        <v>188</v>
      </c>
      <c r="N1237" t="s">
        <v>424</v>
      </c>
      <c r="O1237" t="s">
        <v>188</v>
      </c>
      <c r="P1237" t="s">
        <v>424</v>
      </c>
      <c r="R1237" s="2">
        <v>2400000</v>
      </c>
      <c r="T1237" t="s">
        <v>6163</v>
      </c>
      <c r="U1237" t="s">
        <v>188</v>
      </c>
    </row>
    <row r="1238" spans="1:21" x14ac:dyDescent="0.25">
      <c r="A1238" t="b">
        <v>0</v>
      </c>
      <c r="B1238" t="s">
        <v>188</v>
      </c>
      <c r="C1238" t="s">
        <v>6164</v>
      </c>
      <c r="D1238" t="s">
        <v>2115</v>
      </c>
      <c r="F1238">
        <v>1</v>
      </c>
      <c r="G1238">
        <v>1</v>
      </c>
      <c r="H1238">
        <v>1</v>
      </c>
      <c r="I1238" t="s">
        <v>346</v>
      </c>
      <c r="J1238" t="s">
        <v>6165</v>
      </c>
      <c r="K1238">
        <v>1</v>
      </c>
      <c r="L1238" s="1">
        <v>119660584819</v>
      </c>
      <c r="M1238" t="s">
        <v>188</v>
      </c>
      <c r="N1238" t="s">
        <v>424</v>
      </c>
      <c r="O1238" t="s">
        <v>188</v>
      </c>
      <c r="P1238" t="s">
        <v>424</v>
      </c>
      <c r="Q1238" t="s">
        <v>2117</v>
      </c>
      <c r="R1238" s="2">
        <v>9400000</v>
      </c>
      <c r="T1238" t="s">
        <v>6166</v>
      </c>
      <c r="U1238" t="s">
        <v>188</v>
      </c>
    </row>
    <row r="1239" spans="1:21" x14ac:dyDescent="0.25">
      <c r="A1239" t="b">
        <v>0</v>
      </c>
      <c r="B1239" t="s">
        <v>188</v>
      </c>
      <c r="C1239" t="s">
        <v>6167</v>
      </c>
      <c r="D1239" t="s">
        <v>1964</v>
      </c>
      <c r="F1239">
        <v>1</v>
      </c>
      <c r="G1239">
        <v>1</v>
      </c>
      <c r="H1239">
        <v>1</v>
      </c>
      <c r="I1239" t="s">
        <v>949</v>
      </c>
      <c r="J1239" t="s">
        <v>6168</v>
      </c>
      <c r="K1239">
        <v>0</v>
      </c>
      <c r="L1239" s="1">
        <v>121359601148</v>
      </c>
      <c r="M1239" t="s">
        <v>188</v>
      </c>
      <c r="N1239" t="s">
        <v>424</v>
      </c>
      <c r="O1239" t="s">
        <v>188</v>
      </c>
      <c r="P1239" t="s">
        <v>424</v>
      </c>
      <c r="R1239" s="2">
        <v>670000</v>
      </c>
      <c r="T1239" t="s">
        <v>951</v>
      </c>
      <c r="U1239" t="s">
        <v>188</v>
      </c>
    </row>
    <row r="1240" spans="1:21" x14ac:dyDescent="0.25">
      <c r="A1240" t="b">
        <v>0</v>
      </c>
      <c r="B1240" t="s">
        <v>188</v>
      </c>
      <c r="C1240" t="s">
        <v>4205</v>
      </c>
      <c r="F1240">
        <v>1</v>
      </c>
      <c r="G1240">
        <v>1</v>
      </c>
      <c r="H1240">
        <v>2</v>
      </c>
      <c r="I1240" t="s">
        <v>134</v>
      </c>
      <c r="J1240" t="s">
        <v>4206</v>
      </c>
      <c r="K1240">
        <v>0</v>
      </c>
      <c r="L1240" s="1">
        <v>157274010906</v>
      </c>
      <c r="M1240" t="s">
        <v>188</v>
      </c>
      <c r="N1240" t="s">
        <v>188</v>
      </c>
      <c r="O1240" t="s">
        <v>188</v>
      </c>
      <c r="P1240" t="s">
        <v>188</v>
      </c>
      <c r="R1240" s="2">
        <v>13000000</v>
      </c>
      <c r="S1240" s="2">
        <v>16000000</v>
      </c>
      <c r="T1240" t="s">
        <v>6169</v>
      </c>
      <c r="U1240" t="s">
        <v>188</v>
      </c>
    </row>
    <row r="1241" spans="1:21" x14ac:dyDescent="0.25">
      <c r="A1241" t="b">
        <v>0</v>
      </c>
      <c r="B1241" t="s">
        <v>188</v>
      </c>
      <c r="C1241" t="s">
        <v>6170</v>
      </c>
      <c r="D1241" t="s">
        <v>2476</v>
      </c>
      <c r="F1241">
        <v>1</v>
      </c>
      <c r="G1241">
        <v>1</v>
      </c>
      <c r="H1241">
        <v>4</v>
      </c>
      <c r="I1241" t="s">
        <v>73</v>
      </c>
      <c r="J1241" t="s">
        <v>6171</v>
      </c>
      <c r="K1241">
        <v>5</v>
      </c>
      <c r="L1241" s="1">
        <v>175992249166</v>
      </c>
      <c r="M1241" t="s">
        <v>188</v>
      </c>
      <c r="N1241" t="s">
        <v>188</v>
      </c>
      <c r="O1241" t="s">
        <v>188</v>
      </c>
      <c r="P1241" t="s">
        <v>188</v>
      </c>
      <c r="Q1241" t="s">
        <v>6172</v>
      </c>
      <c r="R1241" s="2">
        <v>610000</v>
      </c>
      <c r="S1241" s="2">
        <v>690000</v>
      </c>
      <c r="T1241" t="s">
        <v>6173</v>
      </c>
      <c r="U1241" t="s">
        <v>188</v>
      </c>
    </row>
    <row r="1242" spans="1:21" x14ac:dyDescent="0.25">
      <c r="A1242" t="b">
        <v>0</v>
      </c>
      <c r="B1242" t="s">
        <v>188</v>
      </c>
      <c r="C1242" t="s">
        <v>6174</v>
      </c>
      <c r="D1242" t="s">
        <v>6175</v>
      </c>
      <c r="F1242">
        <v>1</v>
      </c>
      <c r="G1242">
        <v>1</v>
      </c>
      <c r="H1242">
        <v>1</v>
      </c>
      <c r="I1242" t="s">
        <v>258</v>
      </c>
      <c r="J1242" t="s">
        <v>6176</v>
      </c>
      <c r="K1242">
        <v>3</v>
      </c>
      <c r="L1242" s="1">
        <v>133574194826</v>
      </c>
      <c r="M1242" t="s">
        <v>424</v>
      </c>
      <c r="N1242" t="s">
        <v>188</v>
      </c>
      <c r="O1242" t="s">
        <v>424</v>
      </c>
      <c r="P1242" t="s">
        <v>188</v>
      </c>
      <c r="Q1242" t="s">
        <v>6177</v>
      </c>
      <c r="S1242" s="2">
        <v>15000000</v>
      </c>
      <c r="T1242" t="s">
        <v>6178</v>
      </c>
      <c r="U1242" t="s">
        <v>188</v>
      </c>
    </row>
    <row r="1243" spans="1:21" x14ac:dyDescent="0.25">
      <c r="A1243" t="b">
        <v>0</v>
      </c>
      <c r="B1243" t="s">
        <v>188</v>
      </c>
      <c r="C1243" t="s">
        <v>5752</v>
      </c>
      <c r="D1243" t="s">
        <v>6179</v>
      </c>
      <c r="F1243">
        <v>1</v>
      </c>
      <c r="G1243">
        <v>1</v>
      </c>
      <c r="H1243">
        <v>1</v>
      </c>
      <c r="I1243" t="s">
        <v>73</v>
      </c>
      <c r="J1243" t="s">
        <v>5754</v>
      </c>
      <c r="K1243">
        <v>5</v>
      </c>
      <c r="L1243" s="1">
        <v>226112958331</v>
      </c>
      <c r="M1243" t="s">
        <v>188</v>
      </c>
      <c r="N1243" t="s">
        <v>424</v>
      </c>
      <c r="O1243" t="s">
        <v>188</v>
      </c>
      <c r="P1243" t="s">
        <v>424</v>
      </c>
      <c r="Q1243" t="s">
        <v>6180</v>
      </c>
      <c r="T1243" t="s">
        <v>6181</v>
      </c>
      <c r="U1243" t="s">
        <v>188</v>
      </c>
    </row>
    <row r="1244" spans="1:21" x14ac:dyDescent="0.25">
      <c r="A1244" t="b">
        <v>0</v>
      </c>
      <c r="B1244" t="s">
        <v>188</v>
      </c>
      <c r="C1244" t="s">
        <v>6182</v>
      </c>
      <c r="D1244" t="s">
        <v>6183</v>
      </c>
      <c r="F1244">
        <v>1</v>
      </c>
      <c r="G1244">
        <v>1</v>
      </c>
      <c r="H1244">
        <v>1</v>
      </c>
      <c r="I1244" t="s">
        <v>60</v>
      </c>
      <c r="J1244" t="s">
        <v>6184</v>
      </c>
      <c r="K1244">
        <v>4</v>
      </c>
      <c r="L1244" s="1">
        <v>159991047026</v>
      </c>
      <c r="M1244" t="s">
        <v>188</v>
      </c>
      <c r="N1244" t="s">
        <v>424</v>
      </c>
      <c r="O1244" t="s">
        <v>188</v>
      </c>
      <c r="P1244" t="s">
        <v>424</v>
      </c>
      <c r="Q1244" t="s">
        <v>6185</v>
      </c>
      <c r="R1244" s="2">
        <v>1300000</v>
      </c>
      <c r="T1244" t="s">
        <v>6186</v>
      </c>
      <c r="U1244" t="s">
        <v>188</v>
      </c>
    </row>
    <row r="1245" spans="1:21" x14ac:dyDescent="0.25">
      <c r="A1245" t="b">
        <v>0</v>
      </c>
      <c r="B1245" t="s">
        <v>188</v>
      </c>
      <c r="C1245" t="s">
        <v>6187</v>
      </c>
      <c r="D1245" t="s">
        <v>6188</v>
      </c>
      <c r="F1245">
        <v>1</v>
      </c>
      <c r="G1245">
        <v>1</v>
      </c>
      <c r="H1245">
        <v>1</v>
      </c>
      <c r="I1245" t="s">
        <v>149</v>
      </c>
      <c r="J1245" t="s">
        <v>6189</v>
      </c>
      <c r="K1245">
        <v>5</v>
      </c>
      <c r="L1245" s="1">
        <v>242247957913</v>
      </c>
      <c r="M1245" t="s">
        <v>424</v>
      </c>
      <c r="N1245" t="s">
        <v>188</v>
      </c>
      <c r="O1245" t="s">
        <v>424</v>
      </c>
      <c r="P1245" t="s">
        <v>188</v>
      </c>
      <c r="Q1245" t="s">
        <v>6190</v>
      </c>
      <c r="T1245" t="s">
        <v>6191</v>
      </c>
      <c r="U1245" t="s">
        <v>188</v>
      </c>
    </row>
    <row r="1246" spans="1:21" x14ac:dyDescent="0.25">
      <c r="A1246" t="b">
        <v>0</v>
      </c>
      <c r="B1246" t="s">
        <v>188</v>
      </c>
      <c r="C1246" t="s">
        <v>6192</v>
      </c>
      <c r="D1246" t="s">
        <v>3198</v>
      </c>
      <c r="F1246">
        <v>1</v>
      </c>
      <c r="G1246">
        <v>1</v>
      </c>
      <c r="H1246">
        <v>2</v>
      </c>
      <c r="I1246" t="s">
        <v>497</v>
      </c>
      <c r="J1246" t="s">
        <v>6193</v>
      </c>
      <c r="K1246">
        <v>1</v>
      </c>
      <c r="L1246" s="1">
        <v>161784826304</v>
      </c>
      <c r="M1246" t="s">
        <v>188</v>
      </c>
      <c r="N1246" t="s">
        <v>188</v>
      </c>
      <c r="O1246" t="s">
        <v>188</v>
      </c>
      <c r="P1246" t="s">
        <v>188</v>
      </c>
      <c r="Q1246" t="s">
        <v>3199</v>
      </c>
      <c r="R1246" s="2">
        <v>910000</v>
      </c>
      <c r="S1246" s="2">
        <v>470000</v>
      </c>
      <c r="T1246" t="s">
        <v>6191</v>
      </c>
      <c r="U1246" t="s">
        <v>188</v>
      </c>
    </row>
    <row r="1247" spans="1:21" x14ac:dyDescent="0.25">
      <c r="A1247" t="b">
        <v>0</v>
      </c>
      <c r="B1247" t="s">
        <v>188</v>
      </c>
      <c r="C1247" t="s">
        <v>6194</v>
      </c>
      <c r="D1247" t="s">
        <v>1964</v>
      </c>
      <c r="F1247">
        <v>1</v>
      </c>
      <c r="G1247">
        <v>1</v>
      </c>
      <c r="H1247">
        <v>2</v>
      </c>
      <c r="I1247" t="s">
        <v>210</v>
      </c>
      <c r="J1247" t="s">
        <v>6195</v>
      </c>
      <c r="K1247">
        <v>1</v>
      </c>
      <c r="L1247" s="1">
        <v>152172921028</v>
      </c>
      <c r="M1247" t="s">
        <v>188</v>
      </c>
      <c r="N1247" t="s">
        <v>188</v>
      </c>
      <c r="O1247" t="s">
        <v>188</v>
      </c>
      <c r="P1247" t="s">
        <v>188</v>
      </c>
      <c r="R1247" s="2">
        <v>220000</v>
      </c>
      <c r="T1247" t="s">
        <v>6196</v>
      </c>
      <c r="U1247" t="s">
        <v>188</v>
      </c>
    </row>
    <row r="1248" spans="1:21" x14ac:dyDescent="0.25">
      <c r="A1248" t="b">
        <v>0</v>
      </c>
      <c r="B1248" t="s">
        <v>188</v>
      </c>
      <c r="C1248" t="s">
        <v>6197</v>
      </c>
      <c r="D1248" t="s">
        <v>2620</v>
      </c>
      <c r="F1248">
        <v>1</v>
      </c>
      <c r="G1248">
        <v>1</v>
      </c>
      <c r="H1248">
        <v>3</v>
      </c>
      <c r="I1248" t="s">
        <v>23</v>
      </c>
      <c r="J1248" t="s">
        <v>6198</v>
      </c>
      <c r="K1248">
        <v>5</v>
      </c>
      <c r="L1248" s="1">
        <v>21462634392</v>
      </c>
      <c r="M1248" t="s">
        <v>424</v>
      </c>
      <c r="N1248" t="s">
        <v>188</v>
      </c>
      <c r="O1248" t="s">
        <v>424</v>
      </c>
      <c r="P1248" t="s">
        <v>188</v>
      </c>
      <c r="Q1248" t="s">
        <v>6199</v>
      </c>
      <c r="S1248" s="2">
        <v>19000000</v>
      </c>
      <c r="T1248" t="s">
        <v>6200</v>
      </c>
      <c r="U1248" t="s">
        <v>188</v>
      </c>
    </row>
    <row r="1249" spans="1:21" x14ac:dyDescent="0.25">
      <c r="A1249" t="b">
        <v>0</v>
      </c>
      <c r="B1249" t="s">
        <v>188</v>
      </c>
      <c r="C1249" t="s">
        <v>6201</v>
      </c>
      <c r="D1249" t="s">
        <v>2837</v>
      </c>
      <c r="F1249">
        <v>2</v>
      </c>
      <c r="G1249">
        <v>2</v>
      </c>
      <c r="H1249">
        <v>1</v>
      </c>
      <c r="I1249" t="s">
        <v>2054</v>
      </c>
      <c r="J1249" t="s">
        <v>6202</v>
      </c>
      <c r="K1249">
        <v>1</v>
      </c>
      <c r="L1249" s="1">
        <v>113652184375</v>
      </c>
      <c r="M1249" t="s">
        <v>188</v>
      </c>
      <c r="N1249" t="s">
        <v>424</v>
      </c>
      <c r="O1249" t="s">
        <v>188</v>
      </c>
      <c r="P1249" t="s">
        <v>424</v>
      </c>
      <c r="Q1249" t="s">
        <v>2389</v>
      </c>
      <c r="R1249" s="2">
        <v>5800000</v>
      </c>
      <c r="T1249" t="s">
        <v>6203</v>
      </c>
      <c r="U1249" t="s">
        <v>188</v>
      </c>
    </row>
    <row r="1250" spans="1:21" x14ac:dyDescent="0.25">
      <c r="A1250" t="b">
        <v>0</v>
      </c>
      <c r="B1250" t="s">
        <v>188</v>
      </c>
      <c r="C1250" t="s">
        <v>6204</v>
      </c>
      <c r="D1250" t="s">
        <v>1964</v>
      </c>
      <c r="F1250">
        <v>1</v>
      </c>
      <c r="G1250">
        <v>1</v>
      </c>
      <c r="H1250">
        <v>2</v>
      </c>
      <c r="I1250" t="s">
        <v>911</v>
      </c>
      <c r="J1250" t="s">
        <v>6205</v>
      </c>
      <c r="K1250">
        <v>0</v>
      </c>
      <c r="L1250" s="1">
        <v>107756873416</v>
      </c>
      <c r="M1250" t="s">
        <v>188</v>
      </c>
      <c r="N1250" t="s">
        <v>188</v>
      </c>
      <c r="O1250" t="s">
        <v>188</v>
      </c>
      <c r="P1250" t="s">
        <v>188</v>
      </c>
      <c r="R1250" s="2">
        <v>18000000</v>
      </c>
      <c r="S1250" s="2">
        <v>17000000</v>
      </c>
      <c r="T1250" t="s">
        <v>6206</v>
      </c>
      <c r="U1250" t="s">
        <v>188</v>
      </c>
    </row>
    <row r="1251" spans="1:21" x14ac:dyDescent="0.25">
      <c r="A1251" t="b">
        <v>0</v>
      </c>
      <c r="B1251" t="s">
        <v>188</v>
      </c>
      <c r="C1251" t="s">
        <v>6207</v>
      </c>
      <c r="D1251" t="s">
        <v>6208</v>
      </c>
      <c r="F1251">
        <v>1</v>
      </c>
      <c r="G1251">
        <v>1</v>
      </c>
      <c r="H1251">
        <v>4</v>
      </c>
      <c r="I1251" t="s">
        <v>23</v>
      </c>
      <c r="J1251" t="s">
        <v>6209</v>
      </c>
      <c r="K1251">
        <v>5</v>
      </c>
      <c r="L1251" s="1">
        <v>216328998829</v>
      </c>
      <c r="M1251" t="s">
        <v>188</v>
      </c>
      <c r="N1251" t="s">
        <v>188</v>
      </c>
      <c r="O1251" t="s">
        <v>188</v>
      </c>
      <c r="P1251" t="s">
        <v>188</v>
      </c>
      <c r="Q1251" t="s">
        <v>6210</v>
      </c>
      <c r="R1251" s="2">
        <v>11000000</v>
      </c>
      <c r="S1251" s="2">
        <v>14000000</v>
      </c>
      <c r="T1251" t="s">
        <v>6211</v>
      </c>
      <c r="U1251" t="s">
        <v>188</v>
      </c>
    </row>
    <row r="1252" spans="1:21" x14ac:dyDescent="0.25">
      <c r="A1252" t="b">
        <v>0</v>
      </c>
      <c r="B1252" t="s">
        <v>188</v>
      </c>
      <c r="C1252" t="s">
        <v>6212</v>
      </c>
      <c r="D1252" t="s">
        <v>2476</v>
      </c>
      <c r="F1252">
        <v>1</v>
      </c>
      <c r="G1252">
        <v>1</v>
      </c>
      <c r="H1252">
        <v>1</v>
      </c>
      <c r="I1252" t="s">
        <v>23</v>
      </c>
      <c r="J1252" t="s">
        <v>6213</v>
      </c>
      <c r="K1252">
        <v>3</v>
      </c>
      <c r="L1252" s="1">
        <v>178102074919</v>
      </c>
      <c r="M1252" t="s">
        <v>424</v>
      </c>
      <c r="N1252" t="s">
        <v>188</v>
      </c>
      <c r="O1252" t="s">
        <v>424</v>
      </c>
      <c r="P1252" t="s">
        <v>188</v>
      </c>
      <c r="Q1252" t="s">
        <v>6214</v>
      </c>
      <c r="S1252" s="2">
        <v>2800000</v>
      </c>
      <c r="T1252" t="s">
        <v>6215</v>
      </c>
      <c r="U1252" t="s">
        <v>188</v>
      </c>
    </row>
    <row r="1253" spans="1:21" x14ac:dyDescent="0.25">
      <c r="A1253" t="b">
        <v>0</v>
      </c>
      <c r="B1253" t="s">
        <v>188</v>
      </c>
      <c r="C1253" t="s">
        <v>6216</v>
      </c>
      <c r="D1253" t="s">
        <v>3267</v>
      </c>
      <c r="F1253">
        <v>3</v>
      </c>
      <c r="G1253">
        <v>5</v>
      </c>
      <c r="H1253">
        <v>1</v>
      </c>
      <c r="I1253" t="s">
        <v>3014</v>
      </c>
      <c r="J1253" t="s">
        <v>6217</v>
      </c>
      <c r="K1253">
        <v>2</v>
      </c>
      <c r="L1253" s="1">
        <v>96756113026</v>
      </c>
      <c r="M1253" t="s">
        <v>188</v>
      </c>
      <c r="N1253" t="s">
        <v>424</v>
      </c>
      <c r="O1253" t="s">
        <v>188</v>
      </c>
      <c r="P1253" t="s">
        <v>424</v>
      </c>
      <c r="Q1253" t="s">
        <v>3270</v>
      </c>
      <c r="R1253" s="2">
        <v>47000000</v>
      </c>
      <c r="T1253" t="s">
        <v>6218</v>
      </c>
      <c r="U1253" t="s">
        <v>188</v>
      </c>
    </row>
    <row r="1254" spans="1:21" x14ac:dyDescent="0.25">
      <c r="A1254" t="b">
        <v>0</v>
      </c>
      <c r="B1254" t="s">
        <v>188</v>
      </c>
      <c r="C1254" t="s">
        <v>3491</v>
      </c>
      <c r="D1254" t="s">
        <v>6219</v>
      </c>
      <c r="F1254">
        <v>1</v>
      </c>
      <c r="G1254">
        <v>3</v>
      </c>
      <c r="H1254">
        <v>2</v>
      </c>
      <c r="I1254" t="s">
        <v>54</v>
      </c>
      <c r="J1254" t="s">
        <v>3494</v>
      </c>
      <c r="K1254">
        <v>5</v>
      </c>
      <c r="L1254" s="1">
        <v>366600001906</v>
      </c>
      <c r="M1254" t="s">
        <v>424</v>
      </c>
      <c r="N1254" t="s">
        <v>188</v>
      </c>
      <c r="O1254" t="s">
        <v>424</v>
      </c>
      <c r="P1254" t="s">
        <v>188</v>
      </c>
      <c r="Q1254" t="s">
        <v>2233</v>
      </c>
      <c r="S1254" s="2">
        <v>220000</v>
      </c>
      <c r="T1254" t="s">
        <v>6220</v>
      </c>
      <c r="U1254" t="s">
        <v>188</v>
      </c>
    </row>
    <row r="1255" spans="1:21" x14ac:dyDescent="0.25">
      <c r="A1255" t="b">
        <v>0</v>
      </c>
      <c r="B1255" t="s">
        <v>188</v>
      </c>
      <c r="C1255" t="s">
        <v>6221</v>
      </c>
      <c r="D1255" t="s">
        <v>2142</v>
      </c>
      <c r="F1255">
        <v>1</v>
      </c>
      <c r="G1255">
        <v>1</v>
      </c>
      <c r="H1255">
        <v>1</v>
      </c>
      <c r="I1255" t="s">
        <v>94</v>
      </c>
      <c r="J1255" t="s">
        <v>6222</v>
      </c>
      <c r="K1255">
        <v>2</v>
      </c>
      <c r="L1255" s="1">
        <v>220202103516</v>
      </c>
      <c r="M1255" t="s">
        <v>188</v>
      </c>
      <c r="N1255" t="s">
        <v>424</v>
      </c>
      <c r="O1255" t="s">
        <v>188</v>
      </c>
      <c r="P1255" t="s">
        <v>424</v>
      </c>
      <c r="Q1255" t="s">
        <v>2144</v>
      </c>
      <c r="T1255" t="s">
        <v>6223</v>
      </c>
      <c r="U1255" t="s">
        <v>188</v>
      </c>
    </row>
    <row r="1256" spans="1:21" x14ac:dyDescent="0.25">
      <c r="A1256" t="b">
        <v>0</v>
      </c>
      <c r="B1256" t="s">
        <v>188</v>
      </c>
      <c r="C1256" t="s">
        <v>6224</v>
      </c>
      <c r="D1256" t="s">
        <v>2837</v>
      </c>
      <c r="F1256">
        <v>1</v>
      </c>
      <c r="G1256">
        <v>1</v>
      </c>
      <c r="H1256">
        <v>2</v>
      </c>
      <c r="I1256" t="s">
        <v>249</v>
      </c>
      <c r="J1256" t="s">
        <v>6225</v>
      </c>
      <c r="K1256">
        <v>1</v>
      </c>
      <c r="L1256" s="1">
        <v>150475430319</v>
      </c>
      <c r="M1256" t="s">
        <v>188</v>
      </c>
      <c r="N1256" t="s">
        <v>188</v>
      </c>
      <c r="O1256" t="s">
        <v>188</v>
      </c>
      <c r="P1256" t="s">
        <v>188</v>
      </c>
      <c r="Q1256" t="s">
        <v>2389</v>
      </c>
      <c r="R1256" s="2">
        <v>5600000</v>
      </c>
      <c r="S1256" s="2">
        <v>7900000</v>
      </c>
      <c r="T1256" t="s">
        <v>6226</v>
      </c>
      <c r="U1256" t="s">
        <v>188</v>
      </c>
    </row>
    <row r="1257" spans="1:21" x14ac:dyDescent="0.25">
      <c r="A1257" t="b">
        <v>0</v>
      </c>
      <c r="B1257" t="s">
        <v>188</v>
      </c>
      <c r="C1257" t="s">
        <v>6227</v>
      </c>
      <c r="D1257" t="s">
        <v>1964</v>
      </c>
      <c r="F1257">
        <v>1</v>
      </c>
      <c r="G1257">
        <v>1</v>
      </c>
      <c r="H1257">
        <v>1</v>
      </c>
      <c r="I1257" t="s">
        <v>321</v>
      </c>
      <c r="J1257" t="s">
        <v>6228</v>
      </c>
      <c r="K1257">
        <v>0</v>
      </c>
      <c r="L1257" s="1">
        <v>113659461451</v>
      </c>
      <c r="M1257" t="s">
        <v>188</v>
      </c>
      <c r="N1257" t="s">
        <v>424</v>
      </c>
      <c r="O1257" t="s">
        <v>188</v>
      </c>
      <c r="P1257" t="s">
        <v>424</v>
      </c>
      <c r="R1257" s="2">
        <v>390000</v>
      </c>
      <c r="T1257" t="s">
        <v>6226</v>
      </c>
      <c r="U1257" t="s">
        <v>188</v>
      </c>
    </row>
    <row r="1258" spans="1:21" x14ac:dyDescent="0.25">
      <c r="A1258" t="b">
        <v>0</v>
      </c>
      <c r="B1258" t="s">
        <v>188</v>
      </c>
      <c r="C1258" t="s">
        <v>6229</v>
      </c>
      <c r="D1258" t="s">
        <v>6230</v>
      </c>
      <c r="F1258">
        <v>1</v>
      </c>
      <c r="G1258">
        <v>1</v>
      </c>
      <c r="H1258">
        <v>4</v>
      </c>
      <c r="I1258" t="s">
        <v>60</v>
      </c>
      <c r="J1258" t="s">
        <v>6231</v>
      </c>
      <c r="K1258">
        <v>3</v>
      </c>
      <c r="L1258" s="1">
        <v>127573071486</v>
      </c>
      <c r="M1258" t="s">
        <v>188</v>
      </c>
      <c r="N1258" t="s">
        <v>188</v>
      </c>
      <c r="O1258" t="s">
        <v>188</v>
      </c>
      <c r="P1258" t="s">
        <v>188</v>
      </c>
      <c r="Q1258" t="s">
        <v>6232</v>
      </c>
      <c r="R1258" s="2">
        <v>13000000</v>
      </c>
      <c r="S1258" s="2">
        <v>13000000</v>
      </c>
      <c r="T1258" t="s">
        <v>6226</v>
      </c>
      <c r="U1258" t="s">
        <v>188</v>
      </c>
    </row>
    <row r="1259" spans="1:21" x14ac:dyDescent="0.25">
      <c r="A1259" t="b">
        <v>0</v>
      </c>
      <c r="B1259" t="s">
        <v>188</v>
      </c>
      <c r="C1259" t="s">
        <v>6233</v>
      </c>
      <c r="D1259" t="s">
        <v>2059</v>
      </c>
      <c r="F1259">
        <v>1</v>
      </c>
      <c r="G1259">
        <v>1</v>
      </c>
      <c r="H1259">
        <v>2</v>
      </c>
      <c r="I1259" t="s">
        <v>487</v>
      </c>
      <c r="J1259" t="s">
        <v>6234</v>
      </c>
      <c r="K1259">
        <v>1</v>
      </c>
      <c r="L1259" s="1">
        <v>141271685507</v>
      </c>
      <c r="M1259" t="s">
        <v>188</v>
      </c>
      <c r="N1259" t="s">
        <v>188</v>
      </c>
      <c r="O1259" t="s">
        <v>188</v>
      </c>
      <c r="P1259" t="s">
        <v>188</v>
      </c>
      <c r="Q1259" t="s">
        <v>2061</v>
      </c>
      <c r="R1259" s="2">
        <v>490000</v>
      </c>
      <c r="S1259" s="2">
        <v>920000</v>
      </c>
      <c r="T1259" t="s">
        <v>6235</v>
      </c>
      <c r="U1259" t="s">
        <v>188</v>
      </c>
    </row>
    <row r="1260" spans="1:21" x14ac:dyDescent="0.25">
      <c r="A1260" t="b">
        <v>0</v>
      </c>
      <c r="B1260" t="s">
        <v>188</v>
      </c>
      <c r="C1260" t="s">
        <v>6236</v>
      </c>
      <c r="D1260" t="s">
        <v>5518</v>
      </c>
      <c r="F1260">
        <v>1</v>
      </c>
      <c r="G1260">
        <v>1</v>
      </c>
      <c r="H1260">
        <v>1</v>
      </c>
      <c r="I1260" t="s">
        <v>296</v>
      </c>
      <c r="J1260" t="s">
        <v>6237</v>
      </c>
      <c r="K1260">
        <v>2</v>
      </c>
      <c r="L1260" s="1">
        <v>128774194798</v>
      </c>
      <c r="M1260" t="s">
        <v>188</v>
      </c>
      <c r="N1260" t="s">
        <v>424</v>
      </c>
      <c r="O1260" t="s">
        <v>188</v>
      </c>
      <c r="P1260" t="s">
        <v>424</v>
      </c>
      <c r="Q1260" t="s">
        <v>3636</v>
      </c>
      <c r="R1260" s="2">
        <v>4700000</v>
      </c>
      <c r="T1260" t="s">
        <v>6235</v>
      </c>
      <c r="U1260" t="s">
        <v>188</v>
      </c>
    </row>
    <row r="1261" spans="1:21" x14ac:dyDescent="0.25">
      <c r="A1261" t="b">
        <v>0</v>
      </c>
      <c r="B1261" t="s">
        <v>188</v>
      </c>
      <c r="C1261" t="s">
        <v>6238</v>
      </c>
      <c r="D1261" t="s">
        <v>1964</v>
      </c>
      <c r="F1261">
        <v>1</v>
      </c>
      <c r="G1261">
        <v>1</v>
      </c>
      <c r="H1261">
        <v>1</v>
      </c>
      <c r="I1261" t="s">
        <v>635</v>
      </c>
      <c r="J1261" t="s">
        <v>6239</v>
      </c>
      <c r="K1261">
        <v>0</v>
      </c>
      <c r="L1261" s="1">
        <v>147067069233</v>
      </c>
      <c r="M1261" t="s">
        <v>188</v>
      </c>
      <c r="N1261" t="s">
        <v>424</v>
      </c>
      <c r="O1261" t="s">
        <v>188</v>
      </c>
      <c r="P1261" t="s">
        <v>424</v>
      </c>
      <c r="T1261" t="s">
        <v>6240</v>
      </c>
      <c r="U1261" t="s">
        <v>188</v>
      </c>
    </row>
    <row r="1262" spans="1:21" x14ac:dyDescent="0.25">
      <c r="A1262" t="b">
        <v>0</v>
      </c>
      <c r="B1262" t="s">
        <v>188</v>
      </c>
      <c r="C1262" t="s">
        <v>6241</v>
      </c>
      <c r="D1262" t="s">
        <v>6242</v>
      </c>
      <c r="F1262">
        <v>1</v>
      </c>
      <c r="G1262">
        <v>1</v>
      </c>
      <c r="H1262">
        <v>13</v>
      </c>
      <c r="I1262" t="s">
        <v>100</v>
      </c>
      <c r="J1262" t="s">
        <v>6243</v>
      </c>
      <c r="K1262">
        <v>3</v>
      </c>
      <c r="L1262" s="1">
        <v>126369432934</v>
      </c>
      <c r="M1262" t="s">
        <v>188</v>
      </c>
      <c r="N1262" t="s">
        <v>188</v>
      </c>
      <c r="O1262" t="s">
        <v>188</v>
      </c>
      <c r="P1262" t="s">
        <v>188</v>
      </c>
      <c r="Q1262" t="s">
        <v>6244</v>
      </c>
      <c r="R1262" s="2">
        <v>1400000</v>
      </c>
      <c r="S1262" s="2">
        <v>2400000</v>
      </c>
      <c r="T1262" t="s">
        <v>6245</v>
      </c>
      <c r="U1262" t="s">
        <v>188</v>
      </c>
    </row>
    <row r="1263" spans="1:21" x14ac:dyDescent="0.25">
      <c r="A1263" t="b">
        <v>0</v>
      </c>
      <c r="B1263" t="s">
        <v>188</v>
      </c>
      <c r="C1263" t="s">
        <v>6246</v>
      </c>
      <c r="D1263" t="s">
        <v>6247</v>
      </c>
      <c r="F1263">
        <v>1</v>
      </c>
      <c r="G1263">
        <v>1</v>
      </c>
      <c r="H1263">
        <v>1</v>
      </c>
      <c r="I1263" t="s">
        <v>38</v>
      </c>
      <c r="J1263" t="s">
        <v>6248</v>
      </c>
      <c r="K1263">
        <v>4</v>
      </c>
      <c r="L1263" s="1">
        <v>132879364975</v>
      </c>
      <c r="M1263" t="s">
        <v>188</v>
      </c>
      <c r="N1263" t="s">
        <v>424</v>
      </c>
      <c r="O1263" t="s">
        <v>188</v>
      </c>
      <c r="P1263" t="s">
        <v>424</v>
      </c>
      <c r="Q1263" t="s">
        <v>6249</v>
      </c>
      <c r="R1263" s="2">
        <v>2300000</v>
      </c>
      <c r="T1263" t="s">
        <v>6250</v>
      </c>
      <c r="U1263" t="s">
        <v>188</v>
      </c>
    </row>
    <row r="1264" spans="1:21" x14ac:dyDescent="0.25">
      <c r="A1264" t="b">
        <v>0</v>
      </c>
      <c r="B1264" t="s">
        <v>188</v>
      </c>
      <c r="C1264" t="s">
        <v>5325</v>
      </c>
      <c r="D1264" t="s">
        <v>6251</v>
      </c>
      <c r="F1264">
        <v>1</v>
      </c>
      <c r="G1264">
        <v>1</v>
      </c>
      <c r="H1264">
        <v>2</v>
      </c>
      <c r="I1264" t="s">
        <v>86</v>
      </c>
      <c r="J1264" t="s">
        <v>5327</v>
      </c>
      <c r="K1264">
        <v>3</v>
      </c>
      <c r="L1264" s="1">
        <v>295557857682</v>
      </c>
      <c r="M1264" t="s">
        <v>424</v>
      </c>
      <c r="N1264" t="s">
        <v>188</v>
      </c>
      <c r="O1264" t="s">
        <v>424</v>
      </c>
      <c r="P1264" t="s">
        <v>188</v>
      </c>
      <c r="Q1264" t="s">
        <v>6252</v>
      </c>
      <c r="S1264" s="2">
        <v>1600000</v>
      </c>
      <c r="T1264" t="s">
        <v>6253</v>
      </c>
      <c r="U1264" t="s">
        <v>188</v>
      </c>
    </row>
    <row r="1265" spans="1:21" x14ac:dyDescent="0.25">
      <c r="A1265" t="b">
        <v>0</v>
      </c>
      <c r="B1265" t="s">
        <v>188</v>
      </c>
      <c r="C1265" t="s">
        <v>2415</v>
      </c>
      <c r="D1265" t="s">
        <v>6254</v>
      </c>
      <c r="F1265">
        <v>1</v>
      </c>
      <c r="G1265">
        <v>2</v>
      </c>
      <c r="H1265">
        <v>2</v>
      </c>
      <c r="I1265" t="s">
        <v>63</v>
      </c>
      <c r="J1265" t="s">
        <v>2418</v>
      </c>
      <c r="K1265">
        <v>3</v>
      </c>
      <c r="L1265" s="1">
        <v>307464084282</v>
      </c>
      <c r="M1265" t="s">
        <v>424</v>
      </c>
      <c r="N1265" t="s">
        <v>188</v>
      </c>
      <c r="O1265" t="s">
        <v>424</v>
      </c>
      <c r="P1265" t="s">
        <v>188</v>
      </c>
      <c r="Q1265" t="s">
        <v>2233</v>
      </c>
      <c r="T1265" t="s">
        <v>6255</v>
      </c>
      <c r="U1265" t="s">
        <v>188</v>
      </c>
    </row>
    <row r="1266" spans="1:21" x14ac:dyDescent="0.25">
      <c r="A1266" t="b">
        <v>0</v>
      </c>
      <c r="B1266" t="s">
        <v>188</v>
      </c>
      <c r="C1266" t="s">
        <v>6256</v>
      </c>
      <c r="D1266" t="s">
        <v>1964</v>
      </c>
      <c r="F1266">
        <v>1</v>
      </c>
      <c r="G1266">
        <v>1</v>
      </c>
      <c r="H1266">
        <v>1</v>
      </c>
      <c r="I1266" t="s">
        <v>131</v>
      </c>
      <c r="J1266" t="s">
        <v>6257</v>
      </c>
      <c r="K1266">
        <v>0</v>
      </c>
      <c r="L1266" s="1">
        <v>86942642716</v>
      </c>
      <c r="M1266" t="s">
        <v>188</v>
      </c>
      <c r="N1266" t="s">
        <v>424</v>
      </c>
      <c r="O1266" t="s">
        <v>188</v>
      </c>
      <c r="P1266" t="s">
        <v>424</v>
      </c>
      <c r="R1266" s="2">
        <v>11000000</v>
      </c>
      <c r="T1266" t="s">
        <v>6255</v>
      </c>
      <c r="U1266" t="s">
        <v>188</v>
      </c>
    </row>
    <row r="1267" spans="1:21" x14ac:dyDescent="0.25">
      <c r="A1267" t="b">
        <v>0</v>
      </c>
      <c r="B1267" t="s">
        <v>188</v>
      </c>
      <c r="C1267" t="s">
        <v>6258</v>
      </c>
      <c r="D1267" t="s">
        <v>6259</v>
      </c>
      <c r="F1267">
        <v>1</v>
      </c>
      <c r="G1267">
        <v>1</v>
      </c>
      <c r="H1267">
        <v>1</v>
      </c>
      <c r="I1267" t="s">
        <v>23</v>
      </c>
      <c r="J1267" t="s">
        <v>6260</v>
      </c>
      <c r="K1267">
        <v>3</v>
      </c>
      <c r="L1267" s="1">
        <v>153085262077</v>
      </c>
      <c r="M1267" t="s">
        <v>424</v>
      </c>
      <c r="N1267" t="s">
        <v>188</v>
      </c>
      <c r="O1267" t="s">
        <v>424</v>
      </c>
      <c r="P1267" t="s">
        <v>188</v>
      </c>
      <c r="Q1267" t="s">
        <v>6261</v>
      </c>
      <c r="S1267" s="2">
        <v>6100000</v>
      </c>
      <c r="T1267" t="s">
        <v>6255</v>
      </c>
      <c r="U1267" t="s">
        <v>188</v>
      </c>
    </row>
    <row r="1268" spans="1:21" x14ac:dyDescent="0.25">
      <c r="A1268" t="b">
        <v>0</v>
      </c>
      <c r="B1268" t="s">
        <v>188</v>
      </c>
      <c r="C1268" t="s">
        <v>6262</v>
      </c>
      <c r="D1268" t="s">
        <v>6263</v>
      </c>
      <c r="F1268">
        <v>1</v>
      </c>
      <c r="G1268">
        <v>1</v>
      </c>
      <c r="H1268">
        <v>1</v>
      </c>
      <c r="I1268" t="s">
        <v>180</v>
      </c>
      <c r="J1268" t="s">
        <v>6264</v>
      </c>
      <c r="K1268">
        <v>2</v>
      </c>
      <c r="L1268" s="1">
        <v>193600353506</v>
      </c>
      <c r="M1268" t="s">
        <v>188</v>
      </c>
      <c r="N1268" t="s">
        <v>424</v>
      </c>
      <c r="O1268" t="s">
        <v>188</v>
      </c>
      <c r="P1268" t="s">
        <v>424</v>
      </c>
      <c r="Q1268" t="s">
        <v>6265</v>
      </c>
      <c r="T1268" t="s">
        <v>6266</v>
      </c>
      <c r="U1268" t="s">
        <v>188</v>
      </c>
    </row>
    <row r="1269" spans="1:21" x14ac:dyDescent="0.25">
      <c r="A1269" t="b">
        <v>0</v>
      </c>
      <c r="B1269" t="s">
        <v>188</v>
      </c>
      <c r="C1269" t="s">
        <v>6267</v>
      </c>
      <c r="D1269" t="s">
        <v>6268</v>
      </c>
      <c r="F1269">
        <v>1</v>
      </c>
      <c r="G1269">
        <v>1</v>
      </c>
      <c r="H1269">
        <v>1</v>
      </c>
      <c r="I1269" t="s">
        <v>60</v>
      </c>
      <c r="J1269" t="s">
        <v>6269</v>
      </c>
      <c r="K1269">
        <v>3</v>
      </c>
      <c r="L1269" s="1">
        <v>140181002776</v>
      </c>
      <c r="M1269" t="s">
        <v>188</v>
      </c>
      <c r="N1269" t="s">
        <v>424</v>
      </c>
      <c r="O1269" t="s">
        <v>188</v>
      </c>
      <c r="P1269" t="s">
        <v>424</v>
      </c>
      <c r="Q1269" t="s">
        <v>6270</v>
      </c>
      <c r="R1269" s="2">
        <v>2100000</v>
      </c>
      <c r="T1269" t="s">
        <v>6271</v>
      </c>
      <c r="U1269" t="s">
        <v>188</v>
      </c>
    </row>
    <row r="1270" spans="1:21" x14ac:dyDescent="0.25">
      <c r="A1270" t="b">
        <v>0</v>
      </c>
      <c r="B1270" t="s">
        <v>188</v>
      </c>
      <c r="C1270" t="s">
        <v>6272</v>
      </c>
      <c r="D1270" t="s">
        <v>6273</v>
      </c>
      <c r="F1270">
        <v>1</v>
      </c>
      <c r="G1270">
        <v>1</v>
      </c>
      <c r="H1270">
        <v>1</v>
      </c>
      <c r="I1270" t="s">
        <v>38</v>
      </c>
      <c r="J1270" t="s">
        <v>6274</v>
      </c>
      <c r="K1270">
        <v>5</v>
      </c>
      <c r="L1270" s="1">
        <v>165498905521</v>
      </c>
      <c r="M1270" t="s">
        <v>424</v>
      </c>
      <c r="N1270" t="s">
        <v>188</v>
      </c>
      <c r="O1270" t="s">
        <v>424</v>
      </c>
      <c r="P1270" t="s">
        <v>188</v>
      </c>
      <c r="Q1270" t="s">
        <v>6275</v>
      </c>
      <c r="S1270" s="2">
        <v>1600000</v>
      </c>
      <c r="T1270" t="s">
        <v>5000</v>
      </c>
      <c r="U1270" t="s">
        <v>188</v>
      </c>
    </row>
    <row r="1271" spans="1:21" x14ac:dyDescent="0.25">
      <c r="A1271" t="b">
        <v>0</v>
      </c>
      <c r="B1271" t="s">
        <v>188</v>
      </c>
      <c r="C1271" t="s">
        <v>6276</v>
      </c>
      <c r="D1271" t="s">
        <v>1964</v>
      </c>
      <c r="F1271">
        <v>1</v>
      </c>
      <c r="G1271">
        <v>1</v>
      </c>
      <c r="H1271">
        <v>1</v>
      </c>
      <c r="I1271" t="s">
        <v>94</v>
      </c>
      <c r="J1271" t="s">
        <v>6277</v>
      </c>
      <c r="K1271">
        <v>0</v>
      </c>
      <c r="L1271" s="1">
        <v>161176492706</v>
      </c>
      <c r="M1271" t="s">
        <v>188</v>
      </c>
      <c r="N1271" t="s">
        <v>424</v>
      </c>
      <c r="O1271" t="s">
        <v>188</v>
      </c>
      <c r="P1271" t="s">
        <v>424</v>
      </c>
      <c r="R1271" s="2">
        <v>1300000</v>
      </c>
      <c r="T1271" t="s">
        <v>6278</v>
      </c>
      <c r="U1271" t="s">
        <v>188</v>
      </c>
    </row>
    <row r="1272" spans="1:21" x14ac:dyDescent="0.25">
      <c r="A1272" t="b">
        <v>0</v>
      </c>
      <c r="B1272" t="s">
        <v>188</v>
      </c>
      <c r="C1272" t="s">
        <v>6279</v>
      </c>
      <c r="D1272" t="s">
        <v>5543</v>
      </c>
      <c r="F1272">
        <v>1</v>
      </c>
      <c r="G1272">
        <v>1</v>
      </c>
      <c r="H1272">
        <v>2</v>
      </c>
      <c r="I1272" t="s">
        <v>128</v>
      </c>
      <c r="J1272" t="s">
        <v>6280</v>
      </c>
      <c r="K1272">
        <v>2</v>
      </c>
      <c r="L1272" s="1">
        <v>13837630773</v>
      </c>
      <c r="M1272" t="s">
        <v>188</v>
      </c>
      <c r="N1272" t="s">
        <v>188</v>
      </c>
      <c r="O1272" t="s">
        <v>188</v>
      </c>
      <c r="P1272" t="s">
        <v>188</v>
      </c>
      <c r="Q1272" t="s">
        <v>5545</v>
      </c>
      <c r="R1272" s="2">
        <v>10000000</v>
      </c>
      <c r="S1272" s="2">
        <v>13000000</v>
      </c>
      <c r="T1272" t="s">
        <v>6281</v>
      </c>
      <c r="U1272" t="s">
        <v>188</v>
      </c>
    </row>
    <row r="1273" spans="1:21" x14ac:dyDescent="0.25">
      <c r="A1273" t="b">
        <v>0</v>
      </c>
      <c r="B1273" t="s">
        <v>188</v>
      </c>
      <c r="C1273" t="s">
        <v>6282</v>
      </c>
      <c r="D1273" t="s">
        <v>1964</v>
      </c>
      <c r="F1273">
        <v>1</v>
      </c>
      <c r="G1273">
        <v>1</v>
      </c>
      <c r="H1273">
        <v>1</v>
      </c>
      <c r="I1273" t="s">
        <v>346</v>
      </c>
      <c r="J1273" t="s">
        <v>6283</v>
      </c>
      <c r="K1273">
        <v>0</v>
      </c>
      <c r="L1273" s="1">
        <v>106453709967</v>
      </c>
      <c r="M1273" t="s">
        <v>188</v>
      </c>
      <c r="N1273" t="s">
        <v>424</v>
      </c>
      <c r="O1273" t="s">
        <v>188</v>
      </c>
      <c r="P1273" t="s">
        <v>424</v>
      </c>
      <c r="R1273" s="2">
        <v>550000</v>
      </c>
      <c r="T1273" t="s">
        <v>5011</v>
      </c>
      <c r="U1273" t="s">
        <v>188</v>
      </c>
    </row>
    <row r="1274" spans="1:21" x14ac:dyDescent="0.25">
      <c r="A1274" t="b">
        <v>0</v>
      </c>
      <c r="B1274" t="s">
        <v>188</v>
      </c>
      <c r="C1274" t="s">
        <v>6284</v>
      </c>
      <c r="D1274" t="s">
        <v>1964</v>
      </c>
      <c r="F1274">
        <v>1</v>
      </c>
      <c r="G1274">
        <v>1</v>
      </c>
      <c r="H1274">
        <v>1</v>
      </c>
      <c r="I1274" t="s">
        <v>216</v>
      </c>
      <c r="J1274" t="s">
        <v>6285</v>
      </c>
      <c r="K1274">
        <v>0</v>
      </c>
      <c r="L1274" s="1">
        <v>112159494888</v>
      </c>
      <c r="M1274" t="s">
        <v>188</v>
      </c>
      <c r="N1274" t="s">
        <v>424</v>
      </c>
      <c r="O1274" t="s">
        <v>188</v>
      </c>
      <c r="P1274" t="s">
        <v>424</v>
      </c>
      <c r="R1274" s="2">
        <v>10000000</v>
      </c>
      <c r="T1274" t="s">
        <v>5011</v>
      </c>
      <c r="U1274" t="s">
        <v>188</v>
      </c>
    </row>
    <row r="1275" spans="1:21" x14ac:dyDescent="0.25">
      <c r="A1275" t="b">
        <v>0</v>
      </c>
      <c r="B1275" t="s">
        <v>188</v>
      </c>
      <c r="C1275" t="s">
        <v>6286</v>
      </c>
      <c r="D1275" t="s">
        <v>6287</v>
      </c>
      <c r="F1275">
        <v>1</v>
      </c>
      <c r="G1275">
        <v>1</v>
      </c>
      <c r="H1275">
        <v>5</v>
      </c>
      <c r="I1275" t="s">
        <v>60</v>
      </c>
      <c r="J1275" t="s">
        <v>6288</v>
      </c>
      <c r="K1275">
        <v>1</v>
      </c>
      <c r="L1275" s="1">
        <v>114463608599</v>
      </c>
      <c r="M1275" t="s">
        <v>188</v>
      </c>
      <c r="N1275" t="s">
        <v>188</v>
      </c>
      <c r="O1275" t="s">
        <v>188</v>
      </c>
      <c r="P1275" t="s">
        <v>188</v>
      </c>
      <c r="Q1275" t="s">
        <v>6289</v>
      </c>
      <c r="R1275" s="2">
        <v>35000000</v>
      </c>
      <c r="S1275" s="2">
        <v>42000000</v>
      </c>
      <c r="T1275" t="s">
        <v>6290</v>
      </c>
      <c r="U1275" t="s">
        <v>188</v>
      </c>
    </row>
    <row r="1276" spans="1:21" x14ac:dyDescent="0.25">
      <c r="A1276" t="b">
        <v>0</v>
      </c>
      <c r="B1276" t="s">
        <v>188</v>
      </c>
      <c r="C1276" t="s">
        <v>4064</v>
      </c>
      <c r="D1276" t="s">
        <v>6291</v>
      </c>
      <c r="F1276">
        <v>2</v>
      </c>
      <c r="G1276">
        <v>2</v>
      </c>
      <c r="H1276">
        <v>1</v>
      </c>
      <c r="I1276" t="s">
        <v>2054</v>
      </c>
      <c r="J1276" t="s">
        <v>4066</v>
      </c>
      <c r="K1276">
        <v>4</v>
      </c>
      <c r="L1276" s="1">
        <v>171985480546</v>
      </c>
      <c r="M1276" t="s">
        <v>424</v>
      </c>
      <c r="N1276" t="s">
        <v>188</v>
      </c>
      <c r="O1276" t="s">
        <v>424</v>
      </c>
      <c r="P1276" t="s">
        <v>188</v>
      </c>
      <c r="Q1276" t="s">
        <v>6292</v>
      </c>
      <c r="S1276" s="2">
        <v>420000</v>
      </c>
      <c r="T1276" t="s">
        <v>6290</v>
      </c>
      <c r="U1276" t="s">
        <v>188</v>
      </c>
    </row>
    <row r="1277" spans="1:21" x14ac:dyDescent="0.25">
      <c r="A1277" t="b">
        <v>0</v>
      </c>
      <c r="B1277" t="s">
        <v>188</v>
      </c>
      <c r="C1277" t="s">
        <v>6293</v>
      </c>
      <c r="D1277" t="s">
        <v>6294</v>
      </c>
      <c r="F1277">
        <v>1</v>
      </c>
      <c r="G1277">
        <v>1</v>
      </c>
      <c r="H1277">
        <v>1</v>
      </c>
      <c r="I1277" t="s">
        <v>23</v>
      </c>
      <c r="J1277" t="s">
        <v>6295</v>
      </c>
      <c r="K1277">
        <v>2</v>
      </c>
      <c r="L1277" s="1">
        <v>138281544725</v>
      </c>
      <c r="M1277" t="s">
        <v>188</v>
      </c>
      <c r="N1277" t="s">
        <v>424</v>
      </c>
      <c r="O1277" t="s">
        <v>188</v>
      </c>
      <c r="P1277" t="s">
        <v>424</v>
      </c>
      <c r="Q1277" t="s">
        <v>6296</v>
      </c>
      <c r="R1277" s="2">
        <v>810000</v>
      </c>
      <c r="T1277" t="s">
        <v>6297</v>
      </c>
      <c r="U1277" t="s">
        <v>188</v>
      </c>
    </row>
    <row r="1278" spans="1:21" x14ac:dyDescent="0.25">
      <c r="A1278" t="b">
        <v>0</v>
      </c>
      <c r="B1278" t="s">
        <v>188</v>
      </c>
      <c r="C1278" t="s">
        <v>6298</v>
      </c>
      <c r="D1278" t="s">
        <v>2406</v>
      </c>
      <c r="F1278">
        <v>1</v>
      </c>
      <c r="G1278">
        <v>1</v>
      </c>
      <c r="H1278">
        <v>1</v>
      </c>
      <c r="I1278" t="s">
        <v>952</v>
      </c>
      <c r="J1278" t="s">
        <v>6299</v>
      </c>
      <c r="K1278">
        <v>1</v>
      </c>
      <c r="L1278" s="1">
        <v>185197117206</v>
      </c>
      <c r="M1278" t="s">
        <v>188</v>
      </c>
      <c r="N1278" t="s">
        <v>424</v>
      </c>
      <c r="O1278" t="s">
        <v>188</v>
      </c>
      <c r="P1278" t="s">
        <v>424</v>
      </c>
      <c r="Q1278" t="s">
        <v>2319</v>
      </c>
      <c r="T1278" t="s">
        <v>953</v>
      </c>
      <c r="U1278" t="s">
        <v>188</v>
      </c>
    </row>
    <row r="1279" spans="1:21" x14ac:dyDescent="0.25">
      <c r="A1279" t="b">
        <v>0</v>
      </c>
      <c r="B1279" t="s">
        <v>188</v>
      </c>
      <c r="C1279" t="s">
        <v>6300</v>
      </c>
      <c r="D1279" t="s">
        <v>1964</v>
      </c>
      <c r="F1279">
        <v>1</v>
      </c>
      <c r="G1279">
        <v>1</v>
      </c>
      <c r="H1279">
        <v>1</v>
      </c>
      <c r="I1279" t="s">
        <v>957</v>
      </c>
      <c r="J1279" t="s">
        <v>6301</v>
      </c>
      <c r="K1279">
        <v>0</v>
      </c>
      <c r="L1279" s="1">
        <v>142068153187</v>
      </c>
      <c r="M1279" t="s">
        <v>188</v>
      </c>
      <c r="N1279" t="s">
        <v>424</v>
      </c>
      <c r="O1279" t="s">
        <v>188</v>
      </c>
      <c r="P1279" t="s">
        <v>424</v>
      </c>
      <c r="R1279" s="2">
        <v>2500000</v>
      </c>
      <c r="T1279" t="s">
        <v>961</v>
      </c>
      <c r="U1279" t="s">
        <v>188</v>
      </c>
    </row>
    <row r="1280" spans="1:21" x14ac:dyDescent="0.25">
      <c r="A1280" t="b">
        <v>0</v>
      </c>
      <c r="B1280" t="s">
        <v>188</v>
      </c>
      <c r="C1280" t="s">
        <v>5226</v>
      </c>
      <c r="D1280" t="s">
        <v>6302</v>
      </c>
      <c r="F1280">
        <v>1</v>
      </c>
      <c r="G1280">
        <v>1</v>
      </c>
      <c r="H1280">
        <v>1</v>
      </c>
      <c r="I1280" t="s">
        <v>58</v>
      </c>
      <c r="J1280" t="s">
        <v>5228</v>
      </c>
      <c r="K1280">
        <v>3</v>
      </c>
      <c r="L1280" s="1">
        <v>292450164545</v>
      </c>
      <c r="M1280" t="s">
        <v>424</v>
      </c>
      <c r="N1280" t="s">
        <v>188</v>
      </c>
      <c r="O1280" t="s">
        <v>424</v>
      </c>
      <c r="P1280" t="s">
        <v>188</v>
      </c>
      <c r="Q1280" t="s">
        <v>2233</v>
      </c>
      <c r="T1280" t="s">
        <v>961</v>
      </c>
      <c r="U1280" t="s">
        <v>188</v>
      </c>
    </row>
    <row r="1281" spans="1:21" x14ac:dyDescent="0.25">
      <c r="A1281" t="b">
        <v>0</v>
      </c>
      <c r="B1281" t="s">
        <v>188</v>
      </c>
      <c r="C1281" t="s">
        <v>6303</v>
      </c>
      <c r="D1281" t="s">
        <v>6304</v>
      </c>
      <c r="F1281">
        <v>1</v>
      </c>
      <c r="G1281">
        <v>1</v>
      </c>
      <c r="H1281">
        <v>2</v>
      </c>
      <c r="I1281" t="s">
        <v>40</v>
      </c>
      <c r="J1281" t="s">
        <v>6305</v>
      </c>
      <c r="K1281">
        <v>3</v>
      </c>
      <c r="L1281" s="1">
        <v>154479549985</v>
      </c>
      <c r="M1281" t="s">
        <v>424</v>
      </c>
      <c r="N1281" t="s">
        <v>188</v>
      </c>
      <c r="O1281" t="s">
        <v>424</v>
      </c>
      <c r="P1281" t="s">
        <v>188</v>
      </c>
      <c r="Q1281" t="s">
        <v>6306</v>
      </c>
      <c r="S1281" s="2">
        <v>21000000</v>
      </c>
      <c r="T1281" t="s">
        <v>961</v>
      </c>
      <c r="U1281" t="s">
        <v>188</v>
      </c>
    </row>
    <row r="1282" spans="1:21" x14ac:dyDescent="0.25">
      <c r="A1282" t="b">
        <v>0</v>
      </c>
      <c r="B1282" t="s">
        <v>188</v>
      </c>
      <c r="C1282" t="s">
        <v>6307</v>
      </c>
      <c r="D1282" t="s">
        <v>6308</v>
      </c>
      <c r="F1282">
        <v>1</v>
      </c>
      <c r="G1282">
        <v>1</v>
      </c>
      <c r="H1282">
        <v>1</v>
      </c>
      <c r="I1282" t="s">
        <v>23</v>
      </c>
      <c r="J1282" t="s">
        <v>6309</v>
      </c>
      <c r="K1282">
        <v>2</v>
      </c>
      <c r="L1282" s="1">
        <v>132875726395</v>
      </c>
      <c r="M1282" t="s">
        <v>188</v>
      </c>
      <c r="N1282" t="s">
        <v>424</v>
      </c>
      <c r="O1282" t="s">
        <v>188</v>
      </c>
      <c r="P1282" t="s">
        <v>424</v>
      </c>
      <c r="Q1282" t="s">
        <v>6310</v>
      </c>
      <c r="R1282" s="2">
        <v>28000000</v>
      </c>
      <c r="T1282" t="s">
        <v>6311</v>
      </c>
      <c r="U1282" t="s">
        <v>188</v>
      </c>
    </row>
    <row r="1283" spans="1:21" x14ac:dyDescent="0.25">
      <c r="A1283" t="b">
        <v>0</v>
      </c>
      <c r="B1283" t="s">
        <v>188</v>
      </c>
      <c r="C1283" t="s">
        <v>6312</v>
      </c>
      <c r="D1283" t="s">
        <v>4118</v>
      </c>
      <c r="F1283">
        <v>1</v>
      </c>
      <c r="G1283">
        <v>1</v>
      </c>
      <c r="H1283">
        <v>1</v>
      </c>
      <c r="I1283" t="s">
        <v>230</v>
      </c>
      <c r="J1283" t="s">
        <v>6313</v>
      </c>
      <c r="K1283">
        <v>2</v>
      </c>
      <c r="L1283" s="1">
        <v>131867499057</v>
      </c>
      <c r="M1283" t="s">
        <v>188</v>
      </c>
      <c r="N1283" t="s">
        <v>424</v>
      </c>
      <c r="O1283" t="s">
        <v>188</v>
      </c>
      <c r="P1283" t="s">
        <v>424</v>
      </c>
      <c r="Q1283" t="s">
        <v>4120</v>
      </c>
      <c r="R1283" s="2">
        <v>1200000</v>
      </c>
      <c r="T1283" t="s">
        <v>6314</v>
      </c>
      <c r="U1283" t="s">
        <v>188</v>
      </c>
    </row>
    <row r="1284" spans="1:21" x14ac:dyDescent="0.25">
      <c r="A1284" t="b">
        <v>0</v>
      </c>
      <c r="B1284" t="s">
        <v>188</v>
      </c>
      <c r="C1284" t="s">
        <v>6315</v>
      </c>
      <c r="D1284" t="s">
        <v>2115</v>
      </c>
      <c r="F1284">
        <v>1</v>
      </c>
      <c r="G1284">
        <v>1</v>
      </c>
      <c r="H1284">
        <v>1</v>
      </c>
      <c r="I1284" t="s">
        <v>220</v>
      </c>
      <c r="J1284" t="s">
        <v>6316</v>
      </c>
      <c r="K1284">
        <v>1</v>
      </c>
      <c r="L1284" s="1">
        <v>82444134927</v>
      </c>
      <c r="M1284" t="s">
        <v>188</v>
      </c>
      <c r="N1284" t="s">
        <v>424</v>
      </c>
      <c r="O1284" t="s">
        <v>188</v>
      </c>
      <c r="P1284" t="s">
        <v>424</v>
      </c>
      <c r="Q1284" t="s">
        <v>2117</v>
      </c>
      <c r="R1284" s="2">
        <v>24000000</v>
      </c>
      <c r="T1284" t="s">
        <v>6317</v>
      </c>
      <c r="U1284" t="s">
        <v>188</v>
      </c>
    </row>
    <row r="1285" spans="1:21" x14ac:dyDescent="0.25">
      <c r="A1285" t="b">
        <v>0</v>
      </c>
      <c r="B1285" t="s">
        <v>188</v>
      </c>
      <c r="C1285" t="s">
        <v>6318</v>
      </c>
      <c r="D1285" t="s">
        <v>2155</v>
      </c>
      <c r="F1285">
        <v>1</v>
      </c>
      <c r="G1285">
        <v>1</v>
      </c>
      <c r="H1285">
        <v>1</v>
      </c>
      <c r="I1285" t="s">
        <v>245</v>
      </c>
      <c r="J1285" t="s">
        <v>6319</v>
      </c>
      <c r="K1285">
        <v>1</v>
      </c>
      <c r="L1285" s="1">
        <v>138972736024</v>
      </c>
      <c r="M1285" t="s">
        <v>188</v>
      </c>
      <c r="N1285" t="s">
        <v>424</v>
      </c>
      <c r="O1285" t="s">
        <v>188</v>
      </c>
      <c r="P1285" t="s">
        <v>424</v>
      </c>
      <c r="Q1285" t="s">
        <v>2157</v>
      </c>
      <c r="R1285" s="2">
        <v>100000</v>
      </c>
      <c r="T1285" t="s">
        <v>6320</v>
      </c>
      <c r="U1285" t="s">
        <v>188</v>
      </c>
    </row>
    <row r="1286" spans="1:21" x14ac:dyDescent="0.25">
      <c r="A1286" t="b">
        <v>0</v>
      </c>
      <c r="B1286" t="s">
        <v>188</v>
      </c>
      <c r="C1286" t="s">
        <v>6321</v>
      </c>
      <c r="F1286">
        <v>1</v>
      </c>
      <c r="G1286">
        <v>1</v>
      </c>
      <c r="H1286">
        <v>2</v>
      </c>
      <c r="I1286" t="s">
        <v>843</v>
      </c>
      <c r="J1286" t="s">
        <v>6322</v>
      </c>
      <c r="K1286">
        <v>2</v>
      </c>
      <c r="L1286" s="1">
        <v>178488856406</v>
      </c>
      <c r="M1286" t="s">
        <v>424</v>
      </c>
      <c r="N1286" t="s">
        <v>188</v>
      </c>
      <c r="O1286" t="s">
        <v>424</v>
      </c>
      <c r="P1286" t="s">
        <v>188</v>
      </c>
      <c r="S1286" s="2">
        <v>23000000</v>
      </c>
      <c r="T1286" t="s">
        <v>6323</v>
      </c>
      <c r="U1286" t="s">
        <v>188</v>
      </c>
    </row>
    <row r="1287" spans="1:21" x14ac:dyDescent="0.25">
      <c r="A1287" t="b">
        <v>0</v>
      </c>
      <c r="B1287" t="s">
        <v>188</v>
      </c>
      <c r="C1287" t="s">
        <v>6324</v>
      </c>
      <c r="D1287" t="s">
        <v>6325</v>
      </c>
      <c r="F1287">
        <v>1</v>
      </c>
      <c r="G1287">
        <v>1</v>
      </c>
      <c r="H1287">
        <v>1</v>
      </c>
      <c r="I1287" t="s">
        <v>202</v>
      </c>
      <c r="J1287" t="s">
        <v>6326</v>
      </c>
      <c r="K1287">
        <v>3</v>
      </c>
      <c r="L1287" s="1">
        <v>11756418999</v>
      </c>
      <c r="M1287" t="s">
        <v>424</v>
      </c>
      <c r="N1287" t="s">
        <v>188</v>
      </c>
      <c r="O1287" t="s">
        <v>424</v>
      </c>
      <c r="P1287" t="s">
        <v>188</v>
      </c>
      <c r="Q1287" t="s">
        <v>6327</v>
      </c>
      <c r="S1287" s="2">
        <v>1200000</v>
      </c>
      <c r="T1287" t="s">
        <v>6328</v>
      </c>
      <c r="U1287" t="s">
        <v>188</v>
      </c>
    </row>
    <row r="1288" spans="1:21" x14ac:dyDescent="0.25">
      <c r="A1288" t="b">
        <v>0</v>
      </c>
      <c r="B1288" t="s">
        <v>188</v>
      </c>
      <c r="C1288" t="s">
        <v>6329</v>
      </c>
      <c r="D1288" t="s">
        <v>1964</v>
      </c>
      <c r="F1288">
        <v>1</v>
      </c>
      <c r="G1288">
        <v>1</v>
      </c>
      <c r="H1288">
        <v>2</v>
      </c>
      <c r="I1288" t="s">
        <v>327</v>
      </c>
      <c r="J1288" t="s">
        <v>6330</v>
      </c>
      <c r="K1288">
        <v>0</v>
      </c>
      <c r="L1288" s="1">
        <v>117564189906</v>
      </c>
      <c r="M1288" t="s">
        <v>188</v>
      </c>
      <c r="N1288" t="s">
        <v>188</v>
      </c>
      <c r="O1288" t="s">
        <v>188</v>
      </c>
      <c r="P1288" t="s">
        <v>188</v>
      </c>
      <c r="R1288" s="2">
        <v>21000000</v>
      </c>
      <c r="S1288" s="2">
        <v>22000000</v>
      </c>
      <c r="T1288" t="s">
        <v>6331</v>
      </c>
      <c r="U1288" t="s">
        <v>188</v>
      </c>
    </row>
    <row r="1289" spans="1:21" x14ac:dyDescent="0.25">
      <c r="A1289" t="b">
        <v>0</v>
      </c>
      <c r="B1289" t="s">
        <v>188</v>
      </c>
      <c r="C1289" t="s">
        <v>6332</v>
      </c>
      <c r="D1289" t="s">
        <v>2115</v>
      </c>
      <c r="F1289">
        <v>1</v>
      </c>
      <c r="G1289">
        <v>1</v>
      </c>
      <c r="H1289">
        <v>2</v>
      </c>
      <c r="I1289" t="s">
        <v>651</v>
      </c>
      <c r="J1289" t="s">
        <v>6333</v>
      </c>
      <c r="K1289">
        <v>1</v>
      </c>
      <c r="L1289" s="1">
        <v>164279320777</v>
      </c>
      <c r="M1289" t="s">
        <v>188</v>
      </c>
      <c r="N1289" t="s">
        <v>188</v>
      </c>
      <c r="O1289" t="s">
        <v>188</v>
      </c>
      <c r="P1289" t="s">
        <v>188</v>
      </c>
      <c r="Q1289" t="s">
        <v>2117</v>
      </c>
      <c r="R1289" s="2">
        <v>1300000</v>
      </c>
      <c r="S1289" s="2">
        <v>1700000</v>
      </c>
      <c r="T1289" t="s">
        <v>6334</v>
      </c>
      <c r="U1289" t="s">
        <v>188</v>
      </c>
    </row>
    <row r="1290" spans="1:21" x14ac:dyDescent="0.25">
      <c r="A1290" t="b">
        <v>0</v>
      </c>
      <c r="B1290" t="s">
        <v>188</v>
      </c>
      <c r="C1290" t="s">
        <v>4511</v>
      </c>
      <c r="D1290" t="s">
        <v>6335</v>
      </c>
      <c r="F1290">
        <v>1</v>
      </c>
      <c r="G1290">
        <v>1</v>
      </c>
      <c r="H1290">
        <v>2</v>
      </c>
      <c r="I1290" t="s">
        <v>60</v>
      </c>
      <c r="J1290" t="s">
        <v>4512</v>
      </c>
      <c r="K1290">
        <v>4</v>
      </c>
      <c r="L1290" s="1">
        <v>1551925726</v>
      </c>
      <c r="M1290" t="s">
        <v>188</v>
      </c>
      <c r="N1290" t="s">
        <v>424</v>
      </c>
      <c r="O1290" t="s">
        <v>188</v>
      </c>
      <c r="P1290" t="s">
        <v>424</v>
      </c>
      <c r="Q1290" t="s">
        <v>2233</v>
      </c>
      <c r="R1290" s="2">
        <v>6800000</v>
      </c>
      <c r="T1290" t="s">
        <v>6336</v>
      </c>
      <c r="U1290" t="s">
        <v>188</v>
      </c>
    </row>
    <row r="1291" spans="1:21" x14ac:dyDescent="0.25">
      <c r="A1291" t="b">
        <v>0</v>
      </c>
      <c r="B1291" t="s">
        <v>188</v>
      </c>
      <c r="C1291" t="s">
        <v>4542</v>
      </c>
      <c r="D1291" t="s">
        <v>6337</v>
      </c>
      <c r="F1291">
        <v>1</v>
      </c>
      <c r="G1291">
        <v>1</v>
      </c>
      <c r="H1291">
        <v>3</v>
      </c>
      <c r="I1291" t="s">
        <v>23</v>
      </c>
      <c r="J1291" t="s">
        <v>4544</v>
      </c>
      <c r="K1291">
        <v>4</v>
      </c>
      <c r="L1291" s="1">
        <v>179603164794</v>
      </c>
      <c r="M1291" t="s">
        <v>188</v>
      </c>
      <c r="N1291" t="s">
        <v>188</v>
      </c>
      <c r="O1291" t="s">
        <v>188</v>
      </c>
      <c r="P1291" t="s">
        <v>188</v>
      </c>
      <c r="Q1291" t="s">
        <v>6338</v>
      </c>
      <c r="R1291" s="2">
        <v>1200000</v>
      </c>
      <c r="S1291" s="2">
        <v>570000</v>
      </c>
      <c r="T1291" t="s">
        <v>6336</v>
      </c>
      <c r="U1291" t="s">
        <v>188</v>
      </c>
    </row>
    <row r="1292" spans="1:21" x14ac:dyDescent="0.25">
      <c r="A1292" t="b">
        <v>0</v>
      </c>
      <c r="B1292" t="s">
        <v>188</v>
      </c>
      <c r="C1292" t="s">
        <v>6339</v>
      </c>
      <c r="D1292" t="s">
        <v>4617</v>
      </c>
      <c r="F1292">
        <v>1</v>
      </c>
      <c r="G1292">
        <v>1</v>
      </c>
      <c r="H1292">
        <v>1</v>
      </c>
      <c r="I1292" t="s">
        <v>238</v>
      </c>
      <c r="J1292" t="s">
        <v>6340</v>
      </c>
      <c r="K1292">
        <v>0</v>
      </c>
      <c r="L1292" s="1">
        <v>102049965183</v>
      </c>
      <c r="M1292" t="s">
        <v>188</v>
      </c>
      <c r="N1292" t="s">
        <v>424</v>
      </c>
      <c r="O1292" t="s">
        <v>188</v>
      </c>
      <c r="P1292" t="s">
        <v>424</v>
      </c>
      <c r="Q1292" t="s">
        <v>6341</v>
      </c>
      <c r="R1292" s="2">
        <v>9500000</v>
      </c>
      <c r="T1292" t="s">
        <v>6336</v>
      </c>
      <c r="U1292" t="s">
        <v>188</v>
      </c>
    </row>
    <row r="1293" spans="1:21" x14ac:dyDescent="0.25">
      <c r="A1293" t="b">
        <v>0</v>
      </c>
      <c r="B1293" t="s">
        <v>188</v>
      </c>
      <c r="C1293" t="s">
        <v>6342</v>
      </c>
      <c r="D1293" t="s">
        <v>6343</v>
      </c>
      <c r="F1293">
        <v>1</v>
      </c>
      <c r="G1293">
        <v>1</v>
      </c>
      <c r="H1293">
        <v>3</v>
      </c>
      <c r="I1293" t="s">
        <v>49</v>
      </c>
      <c r="J1293" t="s">
        <v>6344</v>
      </c>
      <c r="K1293">
        <v>4</v>
      </c>
      <c r="L1293" s="1">
        <v>325475184979</v>
      </c>
      <c r="M1293" t="s">
        <v>424</v>
      </c>
      <c r="N1293" t="s">
        <v>188</v>
      </c>
      <c r="O1293" t="s">
        <v>424</v>
      </c>
      <c r="P1293" t="s">
        <v>188</v>
      </c>
      <c r="Q1293" t="s">
        <v>2233</v>
      </c>
      <c r="T1293" t="s">
        <v>6345</v>
      </c>
      <c r="U1293" t="s">
        <v>188</v>
      </c>
    </row>
    <row r="1294" spans="1:21" x14ac:dyDescent="0.25">
      <c r="A1294" t="b">
        <v>0</v>
      </c>
      <c r="B1294" t="s">
        <v>188</v>
      </c>
      <c r="C1294" t="s">
        <v>3105</v>
      </c>
      <c r="D1294" t="s">
        <v>6346</v>
      </c>
      <c r="F1294">
        <v>3</v>
      </c>
      <c r="G1294">
        <v>4</v>
      </c>
      <c r="H1294">
        <v>7</v>
      </c>
      <c r="I1294" t="s">
        <v>2237</v>
      </c>
      <c r="J1294" t="s">
        <v>3108</v>
      </c>
      <c r="K1294">
        <v>4</v>
      </c>
      <c r="L1294" s="1">
        <v>325475184985</v>
      </c>
      <c r="M1294" t="s">
        <v>424</v>
      </c>
      <c r="N1294" t="s">
        <v>188</v>
      </c>
      <c r="O1294" t="s">
        <v>424</v>
      </c>
      <c r="P1294" t="s">
        <v>188</v>
      </c>
      <c r="Q1294" t="s">
        <v>2233</v>
      </c>
      <c r="T1294" t="s">
        <v>6345</v>
      </c>
      <c r="U1294" t="s">
        <v>188</v>
      </c>
    </row>
    <row r="1295" spans="1:21" x14ac:dyDescent="0.25">
      <c r="A1295" t="b">
        <v>0</v>
      </c>
      <c r="B1295" t="s">
        <v>188</v>
      </c>
      <c r="C1295" t="s">
        <v>6347</v>
      </c>
      <c r="D1295" t="s">
        <v>2776</v>
      </c>
      <c r="F1295">
        <v>1</v>
      </c>
      <c r="G1295">
        <v>1</v>
      </c>
      <c r="H1295">
        <v>2</v>
      </c>
      <c r="I1295" t="s">
        <v>60</v>
      </c>
      <c r="J1295" t="s">
        <v>6348</v>
      </c>
      <c r="K1295">
        <v>2</v>
      </c>
      <c r="L1295" s="1">
        <v>10916095369</v>
      </c>
      <c r="M1295" t="s">
        <v>188</v>
      </c>
      <c r="N1295" t="s">
        <v>188</v>
      </c>
      <c r="O1295" t="s">
        <v>188</v>
      </c>
      <c r="P1295" t="s">
        <v>188</v>
      </c>
      <c r="Q1295" t="s">
        <v>2778</v>
      </c>
      <c r="R1295" s="2">
        <v>5700000</v>
      </c>
      <c r="S1295" s="2">
        <v>7400000</v>
      </c>
      <c r="T1295" t="s">
        <v>6349</v>
      </c>
      <c r="U1295" t="s">
        <v>188</v>
      </c>
    </row>
    <row r="1296" spans="1:21" x14ac:dyDescent="0.25">
      <c r="A1296" t="b">
        <v>0</v>
      </c>
      <c r="B1296" t="s">
        <v>188</v>
      </c>
      <c r="C1296" t="s">
        <v>6350</v>
      </c>
      <c r="D1296" t="s">
        <v>6351</v>
      </c>
      <c r="F1296">
        <v>1</v>
      </c>
      <c r="G1296">
        <v>1</v>
      </c>
      <c r="H1296">
        <v>1</v>
      </c>
      <c r="I1296" t="s">
        <v>23</v>
      </c>
      <c r="J1296" t="s">
        <v>6352</v>
      </c>
      <c r="K1296">
        <v>5</v>
      </c>
      <c r="L1296" s="1">
        <v>253445923852</v>
      </c>
      <c r="M1296" t="s">
        <v>424</v>
      </c>
      <c r="N1296" t="s">
        <v>188</v>
      </c>
      <c r="O1296" t="s">
        <v>424</v>
      </c>
      <c r="P1296" t="s">
        <v>188</v>
      </c>
      <c r="Q1296" t="s">
        <v>2233</v>
      </c>
      <c r="S1296" s="2">
        <v>2200000</v>
      </c>
      <c r="T1296" t="s">
        <v>5017</v>
      </c>
      <c r="U1296" t="s">
        <v>188</v>
      </c>
    </row>
    <row r="1297" spans="1:21" x14ac:dyDescent="0.25">
      <c r="A1297" t="b">
        <v>0</v>
      </c>
      <c r="B1297" t="s">
        <v>188</v>
      </c>
      <c r="C1297" t="s">
        <v>6353</v>
      </c>
      <c r="D1297" t="s">
        <v>1964</v>
      </c>
      <c r="F1297">
        <v>1</v>
      </c>
      <c r="G1297">
        <v>1</v>
      </c>
      <c r="H1297">
        <v>1</v>
      </c>
      <c r="I1297" t="s">
        <v>962</v>
      </c>
      <c r="J1297" t="s">
        <v>6354</v>
      </c>
      <c r="K1297">
        <v>0</v>
      </c>
      <c r="L1297" s="1">
        <v>126363279086</v>
      </c>
      <c r="M1297" t="s">
        <v>188</v>
      </c>
      <c r="N1297" t="s">
        <v>424</v>
      </c>
      <c r="O1297" t="s">
        <v>188</v>
      </c>
      <c r="P1297" t="s">
        <v>424</v>
      </c>
      <c r="R1297" s="2">
        <v>630000</v>
      </c>
      <c r="T1297" t="s">
        <v>963</v>
      </c>
      <c r="U1297" t="s">
        <v>188</v>
      </c>
    </row>
    <row r="1298" spans="1:21" x14ac:dyDescent="0.25">
      <c r="A1298" t="b">
        <v>0</v>
      </c>
      <c r="B1298" t="s">
        <v>188</v>
      </c>
      <c r="C1298" t="s">
        <v>6355</v>
      </c>
      <c r="D1298" t="s">
        <v>2115</v>
      </c>
      <c r="F1298">
        <v>1</v>
      </c>
      <c r="G1298">
        <v>1</v>
      </c>
      <c r="H1298">
        <v>1</v>
      </c>
      <c r="I1298" t="s">
        <v>509</v>
      </c>
      <c r="J1298" t="s">
        <v>6356</v>
      </c>
      <c r="K1298">
        <v>1</v>
      </c>
      <c r="L1298" s="1">
        <v>192294943349</v>
      </c>
      <c r="M1298" t="s">
        <v>424</v>
      </c>
      <c r="N1298" t="s">
        <v>188</v>
      </c>
      <c r="O1298" t="s">
        <v>424</v>
      </c>
      <c r="P1298" t="s">
        <v>188</v>
      </c>
      <c r="Q1298" t="s">
        <v>2117</v>
      </c>
      <c r="T1298" t="s">
        <v>6357</v>
      </c>
      <c r="U1298" t="s">
        <v>188</v>
      </c>
    </row>
    <row r="1299" spans="1:21" x14ac:dyDescent="0.25">
      <c r="A1299" t="b">
        <v>0</v>
      </c>
      <c r="B1299" t="s">
        <v>188</v>
      </c>
      <c r="C1299" t="s">
        <v>4487</v>
      </c>
      <c r="D1299" t="s">
        <v>6358</v>
      </c>
      <c r="F1299">
        <v>1</v>
      </c>
      <c r="G1299">
        <v>1</v>
      </c>
      <c r="H1299">
        <v>2</v>
      </c>
      <c r="I1299" t="s">
        <v>23</v>
      </c>
      <c r="J1299" t="s">
        <v>4489</v>
      </c>
      <c r="K1299">
        <v>3</v>
      </c>
      <c r="L1299" s="1">
        <v>181202656254</v>
      </c>
      <c r="M1299" t="s">
        <v>424</v>
      </c>
      <c r="N1299" t="s">
        <v>188</v>
      </c>
      <c r="O1299" t="s">
        <v>424</v>
      </c>
      <c r="P1299" t="s">
        <v>188</v>
      </c>
      <c r="Q1299" t="s">
        <v>6359</v>
      </c>
      <c r="S1299" s="2">
        <v>500000</v>
      </c>
      <c r="T1299" t="s">
        <v>6357</v>
      </c>
      <c r="U1299" t="s">
        <v>188</v>
      </c>
    </row>
    <row r="1300" spans="1:21" x14ac:dyDescent="0.25">
      <c r="A1300" t="b">
        <v>0</v>
      </c>
      <c r="B1300" t="s">
        <v>188</v>
      </c>
      <c r="C1300" t="s">
        <v>6360</v>
      </c>
      <c r="D1300" t="s">
        <v>6361</v>
      </c>
      <c r="F1300">
        <v>1</v>
      </c>
      <c r="G1300">
        <v>1</v>
      </c>
      <c r="H1300">
        <v>3</v>
      </c>
      <c r="I1300" t="s">
        <v>80</v>
      </c>
      <c r="J1300" t="s">
        <v>6362</v>
      </c>
      <c r="K1300">
        <v>3</v>
      </c>
      <c r="L1300" s="1">
        <v>299158022988</v>
      </c>
      <c r="M1300" t="s">
        <v>424</v>
      </c>
      <c r="N1300" t="s">
        <v>188</v>
      </c>
      <c r="O1300" t="s">
        <v>424</v>
      </c>
      <c r="P1300" t="s">
        <v>188</v>
      </c>
      <c r="Q1300" t="s">
        <v>2233</v>
      </c>
      <c r="S1300" s="2">
        <v>2600000</v>
      </c>
      <c r="T1300" t="s">
        <v>6363</v>
      </c>
      <c r="U1300" t="s">
        <v>188</v>
      </c>
    </row>
    <row r="1301" spans="1:21" x14ac:dyDescent="0.25">
      <c r="A1301" t="b">
        <v>0</v>
      </c>
      <c r="B1301" t="s">
        <v>188</v>
      </c>
      <c r="C1301" t="s">
        <v>6364</v>
      </c>
      <c r="D1301" t="s">
        <v>6365</v>
      </c>
      <c r="F1301">
        <v>1</v>
      </c>
      <c r="G1301">
        <v>1</v>
      </c>
      <c r="H1301">
        <v>3</v>
      </c>
      <c r="I1301" t="s">
        <v>23</v>
      </c>
      <c r="J1301" t="s">
        <v>6366</v>
      </c>
      <c r="K1301">
        <v>5</v>
      </c>
      <c r="L1301" s="1">
        <v>173604690442</v>
      </c>
      <c r="M1301" t="s">
        <v>188</v>
      </c>
      <c r="N1301" t="s">
        <v>424</v>
      </c>
      <c r="O1301" t="s">
        <v>188</v>
      </c>
      <c r="P1301" t="s">
        <v>424</v>
      </c>
      <c r="Q1301" t="s">
        <v>2233</v>
      </c>
      <c r="R1301" s="2">
        <v>2100000</v>
      </c>
      <c r="T1301" t="s">
        <v>6367</v>
      </c>
      <c r="U1301" t="s">
        <v>188</v>
      </c>
    </row>
    <row r="1302" spans="1:21" x14ac:dyDescent="0.25">
      <c r="A1302" t="b">
        <v>0</v>
      </c>
      <c r="B1302" t="s">
        <v>188</v>
      </c>
      <c r="C1302" t="s">
        <v>6368</v>
      </c>
      <c r="D1302" t="s">
        <v>2837</v>
      </c>
      <c r="F1302">
        <v>1</v>
      </c>
      <c r="G1302">
        <v>1</v>
      </c>
      <c r="H1302">
        <v>1</v>
      </c>
      <c r="I1302" t="s">
        <v>279</v>
      </c>
      <c r="J1302" t="s">
        <v>6369</v>
      </c>
      <c r="K1302">
        <v>1</v>
      </c>
      <c r="L1302" s="1">
        <v>105857415421</v>
      </c>
      <c r="M1302" t="s">
        <v>188</v>
      </c>
      <c r="N1302" t="s">
        <v>424</v>
      </c>
      <c r="O1302" t="s">
        <v>188</v>
      </c>
      <c r="P1302" t="s">
        <v>424</v>
      </c>
      <c r="Q1302" t="s">
        <v>2389</v>
      </c>
      <c r="R1302" s="2">
        <v>1700000</v>
      </c>
      <c r="T1302" t="s">
        <v>6370</v>
      </c>
      <c r="U1302" t="s">
        <v>188</v>
      </c>
    </row>
    <row r="1303" spans="1:21" x14ac:dyDescent="0.25">
      <c r="A1303" t="b">
        <v>0</v>
      </c>
      <c r="B1303" t="s">
        <v>188</v>
      </c>
      <c r="C1303" t="s">
        <v>6371</v>
      </c>
      <c r="D1303" t="s">
        <v>1964</v>
      </c>
      <c r="F1303">
        <v>1</v>
      </c>
      <c r="G1303">
        <v>1</v>
      </c>
      <c r="H1303">
        <v>1</v>
      </c>
      <c r="I1303" t="s">
        <v>561</v>
      </c>
      <c r="J1303" t="s">
        <v>6372</v>
      </c>
      <c r="K1303">
        <v>0</v>
      </c>
      <c r="L1303" s="1">
        <v>152074921751</v>
      </c>
      <c r="M1303" t="s">
        <v>424</v>
      </c>
      <c r="N1303" t="s">
        <v>188</v>
      </c>
      <c r="O1303" t="s">
        <v>424</v>
      </c>
      <c r="P1303" t="s">
        <v>188</v>
      </c>
      <c r="S1303" s="2">
        <v>3000000</v>
      </c>
      <c r="T1303" t="s">
        <v>6373</v>
      </c>
      <c r="U1303" t="s">
        <v>188</v>
      </c>
    </row>
    <row r="1304" spans="1:21" x14ac:dyDescent="0.25">
      <c r="A1304" t="b">
        <v>0</v>
      </c>
      <c r="B1304" t="s">
        <v>188</v>
      </c>
      <c r="C1304" t="s">
        <v>6374</v>
      </c>
      <c r="D1304" t="s">
        <v>2029</v>
      </c>
      <c r="F1304">
        <v>1</v>
      </c>
      <c r="G1304">
        <v>1</v>
      </c>
      <c r="H1304">
        <v>5</v>
      </c>
      <c r="I1304" t="s">
        <v>278</v>
      </c>
      <c r="J1304" t="s">
        <v>6375</v>
      </c>
      <c r="K1304">
        <v>3</v>
      </c>
      <c r="L1304" s="1">
        <v>190107557815</v>
      </c>
      <c r="M1304" t="s">
        <v>188</v>
      </c>
      <c r="N1304" t="s">
        <v>188</v>
      </c>
      <c r="O1304" t="s">
        <v>188</v>
      </c>
      <c r="P1304" t="s">
        <v>188</v>
      </c>
      <c r="Q1304" t="s">
        <v>6376</v>
      </c>
      <c r="R1304" s="2">
        <v>850000</v>
      </c>
      <c r="S1304" s="2">
        <v>1700000</v>
      </c>
      <c r="T1304" t="s">
        <v>6377</v>
      </c>
      <c r="U1304" t="s">
        <v>188</v>
      </c>
    </row>
    <row r="1305" spans="1:21" x14ac:dyDescent="0.25">
      <c r="A1305" t="b">
        <v>0</v>
      </c>
      <c r="B1305" t="s">
        <v>188</v>
      </c>
      <c r="C1305" t="s">
        <v>4347</v>
      </c>
      <c r="D1305" t="s">
        <v>6378</v>
      </c>
      <c r="F1305">
        <v>3</v>
      </c>
      <c r="G1305">
        <v>4</v>
      </c>
      <c r="H1305">
        <v>1</v>
      </c>
      <c r="I1305" t="s">
        <v>2237</v>
      </c>
      <c r="J1305" t="s">
        <v>4350</v>
      </c>
      <c r="K1305">
        <v>3</v>
      </c>
      <c r="L1305" s="1">
        <v>292450164533</v>
      </c>
      <c r="M1305" t="s">
        <v>424</v>
      </c>
      <c r="N1305" t="s">
        <v>188</v>
      </c>
      <c r="O1305" t="s">
        <v>424</v>
      </c>
      <c r="P1305" t="s">
        <v>188</v>
      </c>
      <c r="Q1305" t="s">
        <v>2233</v>
      </c>
      <c r="T1305" t="s">
        <v>6379</v>
      </c>
      <c r="U1305" t="s">
        <v>188</v>
      </c>
    </row>
    <row r="1306" spans="1:21" x14ac:dyDescent="0.25">
      <c r="A1306" t="b">
        <v>0</v>
      </c>
      <c r="B1306" t="s">
        <v>188</v>
      </c>
      <c r="C1306" t="s">
        <v>6380</v>
      </c>
      <c r="D1306" t="s">
        <v>2009</v>
      </c>
      <c r="F1306">
        <v>1</v>
      </c>
      <c r="G1306">
        <v>1</v>
      </c>
      <c r="H1306">
        <v>1</v>
      </c>
      <c r="I1306" t="s">
        <v>579</v>
      </c>
      <c r="J1306" t="s">
        <v>6381</v>
      </c>
      <c r="K1306">
        <v>1</v>
      </c>
      <c r="L1306" s="1">
        <v>210914511355</v>
      </c>
      <c r="M1306" t="s">
        <v>424</v>
      </c>
      <c r="N1306" t="s">
        <v>188</v>
      </c>
      <c r="O1306" t="s">
        <v>424</v>
      </c>
      <c r="P1306" t="s">
        <v>188</v>
      </c>
      <c r="Q1306" t="s">
        <v>2011</v>
      </c>
      <c r="S1306" s="2">
        <v>2400000</v>
      </c>
      <c r="T1306" t="s">
        <v>6379</v>
      </c>
      <c r="U1306" t="s">
        <v>188</v>
      </c>
    </row>
    <row r="1307" spans="1:21" x14ac:dyDescent="0.25">
      <c r="A1307" t="b">
        <v>0</v>
      </c>
      <c r="B1307" t="s">
        <v>188</v>
      </c>
      <c r="C1307" t="s">
        <v>3248</v>
      </c>
      <c r="D1307" t="s">
        <v>6382</v>
      </c>
      <c r="F1307">
        <v>1</v>
      </c>
      <c r="G1307">
        <v>1</v>
      </c>
      <c r="H1307">
        <v>1</v>
      </c>
      <c r="I1307" t="s">
        <v>60</v>
      </c>
      <c r="J1307" t="s">
        <v>3250</v>
      </c>
      <c r="K1307">
        <v>3</v>
      </c>
      <c r="L1307" s="1">
        <v>159892645441</v>
      </c>
      <c r="M1307" t="s">
        <v>424</v>
      </c>
      <c r="N1307" t="s">
        <v>188</v>
      </c>
      <c r="O1307" t="s">
        <v>424</v>
      </c>
      <c r="P1307" t="s">
        <v>188</v>
      </c>
      <c r="Q1307" t="s">
        <v>6383</v>
      </c>
      <c r="S1307" s="2">
        <v>330000</v>
      </c>
      <c r="T1307" t="s">
        <v>6384</v>
      </c>
      <c r="U1307" t="s">
        <v>188</v>
      </c>
    </row>
    <row r="1308" spans="1:21" x14ac:dyDescent="0.25">
      <c r="A1308" t="b">
        <v>0</v>
      </c>
      <c r="B1308" t="s">
        <v>188</v>
      </c>
      <c r="C1308" t="s">
        <v>6385</v>
      </c>
      <c r="D1308" t="s">
        <v>2442</v>
      </c>
      <c r="F1308">
        <v>1</v>
      </c>
      <c r="G1308">
        <v>1</v>
      </c>
      <c r="H1308">
        <v>1</v>
      </c>
      <c r="I1308" t="s">
        <v>220</v>
      </c>
      <c r="J1308" t="s">
        <v>6386</v>
      </c>
      <c r="K1308">
        <v>2</v>
      </c>
      <c r="L1308" s="1">
        <v>180096027303</v>
      </c>
      <c r="M1308" t="s">
        <v>424</v>
      </c>
      <c r="N1308" t="s">
        <v>188</v>
      </c>
      <c r="O1308" t="s">
        <v>424</v>
      </c>
      <c r="P1308" t="s">
        <v>188</v>
      </c>
      <c r="Q1308" t="s">
        <v>2444</v>
      </c>
      <c r="S1308" s="2">
        <v>10000000</v>
      </c>
      <c r="T1308" t="s">
        <v>6387</v>
      </c>
      <c r="U1308" t="s">
        <v>188</v>
      </c>
    </row>
    <row r="1309" spans="1:21" x14ac:dyDescent="0.25">
      <c r="A1309" t="b">
        <v>0</v>
      </c>
      <c r="B1309" t="s">
        <v>188</v>
      </c>
      <c r="C1309" t="s">
        <v>6388</v>
      </c>
      <c r="D1309" t="s">
        <v>2115</v>
      </c>
      <c r="F1309">
        <v>1</v>
      </c>
      <c r="G1309">
        <v>1</v>
      </c>
      <c r="H1309">
        <v>2</v>
      </c>
      <c r="I1309" t="s">
        <v>252</v>
      </c>
      <c r="J1309" t="s">
        <v>6389</v>
      </c>
      <c r="K1309">
        <v>1</v>
      </c>
      <c r="L1309" s="1">
        <v>116360551382</v>
      </c>
      <c r="M1309" t="s">
        <v>188</v>
      </c>
      <c r="N1309" t="s">
        <v>188</v>
      </c>
      <c r="O1309" t="s">
        <v>188</v>
      </c>
      <c r="P1309" t="s">
        <v>188</v>
      </c>
      <c r="Q1309" t="s">
        <v>2117</v>
      </c>
      <c r="R1309" s="2">
        <v>21000000</v>
      </c>
      <c r="S1309" s="2">
        <v>26000000</v>
      </c>
      <c r="T1309" t="s">
        <v>6390</v>
      </c>
      <c r="U1309" t="s">
        <v>188</v>
      </c>
    </row>
    <row r="1310" spans="1:21" x14ac:dyDescent="0.25">
      <c r="A1310" t="b">
        <v>0</v>
      </c>
      <c r="B1310" t="s">
        <v>188</v>
      </c>
      <c r="C1310" t="s">
        <v>6391</v>
      </c>
      <c r="D1310" t="s">
        <v>2837</v>
      </c>
      <c r="F1310">
        <v>1</v>
      </c>
      <c r="G1310">
        <v>1</v>
      </c>
      <c r="H1310">
        <v>1</v>
      </c>
      <c r="I1310" t="s">
        <v>964</v>
      </c>
      <c r="J1310" t="s">
        <v>6392</v>
      </c>
      <c r="K1310">
        <v>1</v>
      </c>
      <c r="L1310" s="1">
        <v>131667057363</v>
      </c>
      <c r="M1310" t="s">
        <v>424</v>
      </c>
      <c r="N1310" t="s">
        <v>188</v>
      </c>
      <c r="O1310" t="s">
        <v>424</v>
      </c>
      <c r="P1310" t="s">
        <v>188</v>
      </c>
      <c r="Q1310" t="s">
        <v>2389</v>
      </c>
      <c r="S1310" s="2">
        <v>270000</v>
      </c>
      <c r="T1310" t="s">
        <v>966</v>
      </c>
      <c r="U1310" t="s">
        <v>188</v>
      </c>
    </row>
    <row r="1311" spans="1:21" x14ac:dyDescent="0.25">
      <c r="A1311" t="b">
        <v>0</v>
      </c>
      <c r="B1311" t="s">
        <v>188</v>
      </c>
      <c r="C1311" t="s">
        <v>6393</v>
      </c>
      <c r="D1311" t="s">
        <v>1964</v>
      </c>
      <c r="F1311">
        <v>1</v>
      </c>
      <c r="G1311">
        <v>1</v>
      </c>
      <c r="H1311">
        <v>2</v>
      </c>
      <c r="I1311" t="s">
        <v>396</v>
      </c>
      <c r="J1311" t="s">
        <v>6394</v>
      </c>
      <c r="K1311">
        <v>0</v>
      </c>
      <c r="L1311" s="1">
        <v>127161272414</v>
      </c>
      <c r="M1311" t="s">
        <v>188</v>
      </c>
      <c r="N1311" t="s">
        <v>188</v>
      </c>
      <c r="O1311" t="s">
        <v>188</v>
      </c>
      <c r="P1311" t="s">
        <v>188</v>
      </c>
      <c r="R1311" s="2">
        <v>230000</v>
      </c>
      <c r="S1311" s="2">
        <v>220000</v>
      </c>
      <c r="T1311" t="s">
        <v>6395</v>
      </c>
      <c r="U1311" t="s">
        <v>188</v>
      </c>
    </row>
    <row r="1312" spans="1:21" x14ac:dyDescent="0.25">
      <c r="A1312" t="b">
        <v>0</v>
      </c>
      <c r="B1312" t="s">
        <v>188</v>
      </c>
      <c r="C1312" t="s">
        <v>6396</v>
      </c>
      <c r="D1312" t="s">
        <v>1964</v>
      </c>
      <c r="F1312">
        <v>1</v>
      </c>
      <c r="G1312">
        <v>1</v>
      </c>
      <c r="H1312">
        <v>1</v>
      </c>
      <c r="I1312" t="s">
        <v>128</v>
      </c>
      <c r="J1312" t="s">
        <v>6397</v>
      </c>
      <c r="K1312">
        <v>0</v>
      </c>
      <c r="L1312" s="1">
        <v>110856331439</v>
      </c>
      <c r="M1312" t="s">
        <v>188</v>
      </c>
      <c r="N1312" t="s">
        <v>424</v>
      </c>
      <c r="O1312" t="s">
        <v>188</v>
      </c>
      <c r="P1312" t="s">
        <v>424</v>
      </c>
      <c r="R1312" s="2">
        <v>1800000</v>
      </c>
      <c r="T1312" t="s">
        <v>6398</v>
      </c>
      <c r="U1312" t="s">
        <v>188</v>
      </c>
    </row>
    <row r="1313" spans="1:21" x14ac:dyDescent="0.25">
      <c r="A1313" t="b">
        <v>0</v>
      </c>
      <c r="B1313" t="s">
        <v>188</v>
      </c>
      <c r="C1313" t="s">
        <v>6399</v>
      </c>
      <c r="D1313" t="s">
        <v>6400</v>
      </c>
      <c r="F1313">
        <v>1</v>
      </c>
      <c r="G1313">
        <v>1</v>
      </c>
      <c r="H1313">
        <v>1</v>
      </c>
      <c r="I1313" t="s">
        <v>23</v>
      </c>
      <c r="J1313" t="s">
        <v>6401</v>
      </c>
      <c r="K1313">
        <v>4</v>
      </c>
      <c r="L1313" s="1">
        <v>161293087163</v>
      </c>
      <c r="M1313" t="s">
        <v>188</v>
      </c>
      <c r="N1313" t="s">
        <v>424</v>
      </c>
      <c r="O1313" t="s">
        <v>188</v>
      </c>
      <c r="P1313" t="s">
        <v>424</v>
      </c>
      <c r="Q1313" t="s">
        <v>6402</v>
      </c>
      <c r="R1313" s="2">
        <v>12000000</v>
      </c>
      <c r="T1313" t="s">
        <v>5026</v>
      </c>
      <c r="U1313" t="s">
        <v>188</v>
      </c>
    </row>
    <row r="1314" spans="1:21" x14ac:dyDescent="0.25">
      <c r="A1314" t="b">
        <v>0</v>
      </c>
      <c r="B1314" t="s">
        <v>188</v>
      </c>
      <c r="C1314" t="s">
        <v>6403</v>
      </c>
      <c r="D1314" t="s">
        <v>6404</v>
      </c>
      <c r="F1314">
        <v>1</v>
      </c>
      <c r="G1314">
        <v>1</v>
      </c>
      <c r="H1314">
        <v>1</v>
      </c>
      <c r="I1314" t="s">
        <v>73</v>
      </c>
      <c r="J1314" t="s">
        <v>6405</v>
      </c>
      <c r="K1314">
        <v>4</v>
      </c>
      <c r="L1314" s="1">
        <v>131975692986</v>
      </c>
      <c r="M1314" t="s">
        <v>424</v>
      </c>
      <c r="N1314" t="s">
        <v>188</v>
      </c>
      <c r="O1314" t="s">
        <v>424</v>
      </c>
      <c r="P1314" t="s">
        <v>188</v>
      </c>
      <c r="Q1314" t="s">
        <v>6406</v>
      </c>
      <c r="S1314" s="2">
        <v>760000</v>
      </c>
      <c r="T1314" t="s">
        <v>6407</v>
      </c>
      <c r="U1314" t="s">
        <v>188</v>
      </c>
    </row>
    <row r="1315" spans="1:21" x14ac:dyDescent="0.25">
      <c r="A1315" t="b">
        <v>0</v>
      </c>
      <c r="B1315" t="s">
        <v>188</v>
      </c>
      <c r="C1315" t="s">
        <v>6408</v>
      </c>
      <c r="D1315" t="s">
        <v>1964</v>
      </c>
      <c r="F1315">
        <v>1</v>
      </c>
      <c r="G1315">
        <v>1</v>
      </c>
      <c r="H1315">
        <v>2</v>
      </c>
      <c r="I1315" t="s">
        <v>109</v>
      </c>
      <c r="J1315" t="s">
        <v>6409</v>
      </c>
      <c r="K1315">
        <v>0</v>
      </c>
      <c r="L1315" s="1">
        <v>98552139012</v>
      </c>
      <c r="M1315" t="s">
        <v>188</v>
      </c>
      <c r="N1315" t="s">
        <v>188</v>
      </c>
      <c r="O1315" t="s">
        <v>188</v>
      </c>
      <c r="P1315" t="s">
        <v>188</v>
      </c>
      <c r="R1315" s="2">
        <v>92000000</v>
      </c>
      <c r="S1315" s="2">
        <v>89000000</v>
      </c>
      <c r="T1315" t="s">
        <v>6410</v>
      </c>
      <c r="U1315" t="s">
        <v>188</v>
      </c>
    </row>
    <row r="1316" spans="1:21" x14ac:dyDescent="0.25">
      <c r="A1316" t="b">
        <v>0</v>
      </c>
      <c r="B1316" t="s">
        <v>188</v>
      </c>
      <c r="C1316" t="s">
        <v>6411</v>
      </c>
      <c r="D1316" t="s">
        <v>6412</v>
      </c>
      <c r="F1316">
        <v>1</v>
      </c>
      <c r="G1316">
        <v>1</v>
      </c>
      <c r="H1316">
        <v>1</v>
      </c>
      <c r="I1316" t="s">
        <v>183</v>
      </c>
      <c r="J1316" t="s">
        <v>6413</v>
      </c>
      <c r="K1316">
        <v>2</v>
      </c>
      <c r="L1316" s="1">
        <v>144771758358</v>
      </c>
      <c r="M1316" t="s">
        <v>424</v>
      </c>
      <c r="N1316" t="s">
        <v>188</v>
      </c>
      <c r="O1316" t="s">
        <v>424</v>
      </c>
      <c r="P1316" t="s">
        <v>188</v>
      </c>
      <c r="Q1316" t="s">
        <v>6414</v>
      </c>
      <c r="S1316" s="2">
        <v>2000000</v>
      </c>
      <c r="T1316" t="s">
        <v>6415</v>
      </c>
      <c r="U1316" t="s">
        <v>188</v>
      </c>
    </row>
    <row r="1317" spans="1:21" x14ac:dyDescent="0.25">
      <c r="A1317" t="b">
        <v>0</v>
      </c>
      <c r="B1317" t="s">
        <v>188</v>
      </c>
      <c r="C1317" t="s">
        <v>6416</v>
      </c>
      <c r="D1317" t="s">
        <v>3302</v>
      </c>
      <c r="F1317">
        <v>1</v>
      </c>
      <c r="G1317">
        <v>1</v>
      </c>
      <c r="H1317">
        <v>1</v>
      </c>
      <c r="I1317" t="s">
        <v>340</v>
      </c>
      <c r="J1317" t="s">
        <v>6417</v>
      </c>
      <c r="K1317">
        <v>0</v>
      </c>
      <c r="L1317" s="1">
        <v>107261495642</v>
      </c>
      <c r="M1317" t="s">
        <v>188</v>
      </c>
      <c r="N1317" t="s">
        <v>424</v>
      </c>
      <c r="O1317" t="s">
        <v>188</v>
      </c>
      <c r="P1317" t="s">
        <v>424</v>
      </c>
      <c r="Q1317" t="s">
        <v>2157</v>
      </c>
      <c r="R1317" s="2">
        <v>72000000</v>
      </c>
      <c r="T1317" t="s">
        <v>6418</v>
      </c>
      <c r="U1317" t="s">
        <v>188</v>
      </c>
    </row>
    <row r="1318" spans="1:21" x14ac:dyDescent="0.25">
      <c r="A1318" t="b">
        <v>0</v>
      </c>
      <c r="B1318" t="s">
        <v>188</v>
      </c>
      <c r="C1318" t="s">
        <v>6419</v>
      </c>
      <c r="D1318" t="s">
        <v>4092</v>
      </c>
      <c r="F1318">
        <v>1</v>
      </c>
      <c r="G1318">
        <v>1</v>
      </c>
      <c r="H1318">
        <v>1</v>
      </c>
      <c r="I1318" t="s">
        <v>172</v>
      </c>
      <c r="J1318" t="s">
        <v>6420</v>
      </c>
      <c r="K1318">
        <v>2</v>
      </c>
      <c r="L1318" s="1">
        <v>114060478587</v>
      </c>
      <c r="M1318" t="s">
        <v>188</v>
      </c>
      <c r="N1318" t="s">
        <v>424</v>
      </c>
      <c r="O1318" t="s">
        <v>188</v>
      </c>
      <c r="P1318" t="s">
        <v>424</v>
      </c>
      <c r="Q1318" t="s">
        <v>4094</v>
      </c>
      <c r="R1318" s="2">
        <v>930000</v>
      </c>
      <c r="T1318" t="s">
        <v>6421</v>
      </c>
      <c r="U1318" t="s">
        <v>188</v>
      </c>
    </row>
    <row r="1319" spans="1:21" x14ac:dyDescent="0.25">
      <c r="A1319" t="b">
        <v>0</v>
      </c>
      <c r="B1319" t="s">
        <v>188</v>
      </c>
      <c r="C1319" t="s">
        <v>6422</v>
      </c>
      <c r="D1319" t="s">
        <v>6423</v>
      </c>
      <c r="F1319">
        <v>1</v>
      </c>
      <c r="G1319">
        <v>1</v>
      </c>
      <c r="H1319">
        <v>1</v>
      </c>
      <c r="I1319" t="s">
        <v>60</v>
      </c>
      <c r="J1319" t="s">
        <v>6424</v>
      </c>
      <c r="K1319">
        <v>2</v>
      </c>
      <c r="L1319" s="1">
        <v>142782567782</v>
      </c>
      <c r="M1319" t="s">
        <v>424</v>
      </c>
      <c r="N1319" t="s">
        <v>188</v>
      </c>
      <c r="O1319" t="s">
        <v>424</v>
      </c>
      <c r="P1319" t="s">
        <v>188</v>
      </c>
      <c r="Q1319" t="s">
        <v>6425</v>
      </c>
      <c r="S1319" s="2">
        <v>18000000</v>
      </c>
      <c r="T1319" t="s">
        <v>6426</v>
      </c>
      <c r="U1319" t="s">
        <v>188</v>
      </c>
    </row>
    <row r="1320" spans="1:21" x14ac:dyDescent="0.25">
      <c r="A1320" t="b">
        <v>0</v>
      </c>
      <c r="B1320" t="s">
        <v>188</v>
      </c>
      <c r="C1320" t="s">
        <v>4004</v>
      </c>
      <c r="D1320" t="s">
        <v>6427</v>
      </c>
      <c r="F1320">
        <v>1</v>
      </c>
      <c r="G1320">
        <v>1</v>
      </c>
      <c r="H1320">
        <v>2</v>
      </c>
      <c r="I1320" t="s">
        <v>136</v>
      </c>
      <c r="J1320" t="s">
        <v>4005</v>
      </c>
      <c r="K1320">
        <v>1</v>
      </c>
      <c r="L1320" s="1">
        <v>109549529441</v>
      </c>
      <c r="M1320" t="s">
        <v>188</v>
      </c>
      <c r="N1320" t="s">
        <v>188</v>
      </c>
      <c r="O1320" t="s">
        <v>188</v>
      </c>
      <c r="P1320" t="s">
        <v>188</v>
      </c>
      <c r="Q1320" t="s">
        <v>2444</v>
      </c>
      <c r="R1320" s="2">
        <v>20000000</v>
      </c>
      <c r="S1320" s="2">
        <v>26000000</v>
      </c>
      <c r="T1320" t="s">
        <v>6428</v>
      </c>
      <c r="U1320" t="s">
        <v>188</v>
      </c>
    </row>
    <row r="1321" spans="1:21" x14ac:dyDescent="0.25">
      <c r="A1321" t="b">
        <v>0</v>
      </c>
      <c r="B1321" t="s">
        <v>188</v>
      </c>
      <c r="C1321" t="s">
        <v>2199</v>
      </c>
      <c r="D1321" t="s">
        <v>6429</v>
      </c>
      <c r="F1321">
        <v>1</v>
      </c>
      <c r="G1321">
        <v>3</v>
      </c>
      <c r="H1321">
        <v>1</v>
      </c>
      <c r="I1321" t="s">
        <v>51</v>
      </c>
      <c r="J1321" t="s">
        <v>2201</v>
      </c>
      <c r="K1321">
        <v>4</v>
      </c>
      <c r="L1321" s="1">
        <v>15859536716</v>
      </c>
      <c r="M1321" t="s">
        <v>188</v>
      </c>
      <c r="N1321" t="s">
        <v>424</v>
      </c>
      <c r="O1321" t="s">
        <v>188</v>
      </c>
      <c r="P1321" t="s">
        <v>424</v>
      </c>
      <c r="Q1321" t="s">
        <v>6430</v>
      </c>
      <c r="T1321" t="s">
        <v>5031</v>
      </c>
      <c r="U1321" t="s">
        <v>188</v>
      </c>
    </row>
    <row r="1322" spans="1:21" x14ac:dyDescent="0.25">
      <c r="A1322" t="b">
        <v>0</v>
      </c>
      <c r="B1322" t="s">
        <v>188</v>
      </c>
      <c r="C1322" t="s">
        <v>2229</v>
      </c>
      <c r="D1322" t="s">
        <v>6431</v>
      </c>
      <c r="F1322">
        <v>1</v>
      </c>
      <c r="G1322">
        <v>1</v>
      </c>
      <c r="H1322">
        <v>1</v>
      </c>
      <c r="I1322" t="s">
        <v>58</v>
      </c>
      <c r="J1322" t="s">
        <v>2232</v>
      </c>
      <c r="K1322">
        <v>3</v>
      </c>
      <c r="L1322" s="1">
        <v>301063469525</v>
      </c>
      <c r="M1322" t="s">
        <v>424</v>
      </c>
      <c r="N1322" t="s">
        <v>188</v>
      </c>
      <c r="O1322" t="s">
        <v>424</v>
      </c>
      <c r="P1322" t="s">
        <v>188</v>
      </c>
      <c r="Q1322" t="s">
        <v>6432</v>
      </c>
      <c r="S1322" s="2">
        <v>460000</v>
      </c>
      <c r="T1322" t="s">
        <v>6433</v>
      </c>
      <c r="U1322" t="s">
        <v>188</v>
      </c>
    </row>
    <row r="1323" spans="1:21" x14ac:dyDescent="0.25">
      <c r="A1323" t="b">
        <v>0</v>
      </c>
      <c r="B1323" t="s">
        <v>188</v>
      </c>
      <c r="C1323" t="s">
        <v>6434</v>
      </c>
      <c r="D1323" t="s">
        <v>1964</v>
      </c>
      <c r="F1323">
        <v>1</v>
      </c>
      <c r="G1323">
        <v>2</v>
      </c>
      <c r="H1323">
        <v>1</v>
      </c>
      <c r="I1323" t="s">
        <v>640</v>
      </c>
      <c r="J1323" t="s">
        <v>6435</v>
      </c>
      <c r="K1323">
        <v>0</v>
      </c>
      <c r="L1323" s="1">
        <v>36166898701</v>
      </c>
      <c r="M1323" t="s">
        <v>424</v>
      </c>
      <c r="N1323" t="s">
        <v>188</v>
      </c>
      <c r="O1323" t="s">
        <v>424</v>
      </c>
      <c r="P1323" t="s">
        <v>188</v>
      </c>
      <c r="S1323" s="2">
        <v>600000</v>
      </c>
      <c r="T1323" t="s">
        <v>6436</v>
      </c>
      <c r="U1323" t="s">
        <v>188</v>
      </c>
    </row>
    <row r="1324" spans="1:21" x14ac:dyDescent="0.25">
      <c r="A1324" t="b">
        <v>0</v>
      </c>
      <c r="B1324" t="s">
        <v>188</v>
      </c>
      <c r="C1324" t="s">
        <v>6437</v>
      </c>
      <c r="D1324" t="s">
        <v>1964</v>
      </c>
      <c r="F1324">
        <v>1</v>
      </c>
      <c r="G1324">
        <v>1</v>
      </c>
      <c r="H1324">
        <v>1</v>
      </c>
      <c r="I1324" t="s">
        <v>240</v>
      </c>
      <c r="J1324" t="s">
        <v>6438</v>
      </c>
      <c r="K1324">
        <v>0</v>
      </c>
      <c r="L1324" s="1">
        <v>154483322195</v>
      </c>
      <c r="M1324" t="s">
        <v>188</v>
      </c>
      <c r="N1324" t="s">
        <v>424</v>
      </c>
      <c r="O1324" t="s">
        <v>188</v>
      </c>
      <c r="P1324" t="s">
        <v>424</v>
      </c>
      <c r="R1324" s="2">
        <v>680000</v>
      </c>
      <c r="T1324" t="s">
        <v>6439</v>
      </c>
      <c r="U1324" t="s">
        <v>188</v>
      </c>
    </row>
    <row r="1325" spans="1:21" x14ac:dyDescent="0.25">
      <c r="A1325" t="b">
        <v>0</v>
      </c>
      <c r="B1325" t="s">
        <v>188</v>
      </c>
      <c r="C1325" t="s">
        <v>5714</v>
      </c>
      <c r="F1325">
        <v>4</v>
      </c>
      <c r="G1325">
        <v>7</v>
      </c>
      <c r="H1325">
        <v>1</v>
      </c>
      <c r="I1325" t="s">
        <v>5715</v>
      </c>
      <c r="J1325" t="s">
        <v>5716</v>
      </c>
      <c r="K1325">
        <v>0</v>
      </c>
      <c r="L1325" s="1">
        <v>9445312263</v>
      </c>
      <c r="M1325" t="s">
        <v>188</v>
      </c>
      <c r="N1325" t="s">
        <v>424</v>
      </c>
      <c r="O1325" t="s">
        <v>188</v>
      </c>
      <c r="P1325" t="s">
        <v>424</v>
      </c>
      <c r="R1325" s="2">
        <v>960000</v>
      </c>
      <c r="T1325" t="s">
        <v>6440</v>
      </c>
      <c r="U1325" t="s">
        <v>188</v>
      </c>
    </row>
    <row r="1326" spans="1:21" x14ac:dyDescent="0.25">
      <c r="A1326" t="b">
        <v>0</v>
      </c>
      <c r="B1326" t="s">
        <v>188</v>
      </c>
      <c r="C1326" t="s">
        <v>6441</v>
      </c>
      <c r="D1326" t="s">
        <v>1964</v>
      </c>
      <c r="F1326">
        <v>1</v>
      </c>
      <c r="G1326">
        <v>1</v>
      </c>
      <c r="H1326">
        <v>1</v>
      </c>
      <c r="I1326" t="s">
        <v>970</v>
      </c>
      <c r="J1326" t="s">
        <v>6442</v>
      </c>
      <c r="K1326">
        <v>0</v>
      </c>
      <c r="L1326" s="1">
        <v>127566917638</v>
      </c>
      <c r="M1326" t="s">
        <v>424</v>
      </c>
      <c r="N1326" t="s">
        <v>188</v>
      </c>
      <c r="O1326" t="s">
        <v>424</v>
      </c>
      <c r="P1326" t="s">
        <v>188</v>
      </c>
      <c r="S1326" s="2">
        <v>13000000</v>
      </c>
      <c r="T1326" t="s">
        <v>972</v>
      </c>
      <c r="U1326" t="s">
        <v>188</v>
      </c>
    </row>
    <row r="1327" spans="1:21" x14ac:dyDescent="0.25">
      <c r="A1327" t="b">
        <v>0</v>
      </c>
      <c r="B1327" t="s">
        <v>188</v>
      </c>
      <c r="C1327" t="s">
        <v>6443</v>
      </c>
      <c r="D1327" t="s">
        <v>1964</v>
      </c>
      <c r="F1327">
        <v>1</v>
      </c>
      <c r="G1327">
        <v>1</v>
      </c>
      <c r="H1327">
        <v>2</v>
      </c>
      <c r="I1327" t="s">
        <v>240</v>
      </c>
      <c r="J1327" t="s">
        <v>6444</v>
      </c>
      <c r="K1327">
        <v>0</v>
      </c>
      <c r="L1327" s="1">
        <v>147273798411</v>
      </c>
      <c r="M1327" t="s">
        <v>188</v>
      </c>
      <c r="N1327" t="s">
        <v>188</v>
      </c>
      <c r="O1327" t="s">
        <v>188</v>
      </c>
      <c r="P1327" t="s">
        <v>188</v>
      </c>
      <c r="R1327" s="2">
        <v>800000</v>
      </c>
      <c r="S1327" s="2">
        <v>2700000</v>
      </c>
      <c r="T1327" t="s">
        <v>6445</v>
      </c>
      <c r="U1327" t="s">
        <v>188</v>
      </c>
    </row>
    <row r="1328" spans="1:21" x14ac:dyDescent="0.25">
      <c r="A1328" t="b">
        <v>0</v>
      </c>
      <c r="B1328" t="s">
        <v>188</v>
      </c>
      <c r="C1328" t="s">
        <v>6446</v>
      </c>
      <c r="D1328" t="s">
        <v>6447</v>
      </c>
      <c r="F1328">
        <v>1</v>
      </c>
      <c r="G1328">
        <v>1</v>
      </c>
      <c r="H1328">
        <v>1</v>
      </c>
      <c r="I1328" t="s">
        <v>100</v>
      </c>
      <c r="J1328" t="s">
        <v>6448</v>
      </c>
      <c r="K1328">
        <v>2</v>
      </c>
      <c r="L1328" s="1">
        <v>123573579955</v>
      </c>
      <c r="M1328" t="s">
        <v>188</v>
      </c>
      <c r="N1328" t="s">
        <v>424</v>
      </c>
      <c r="O1328" t="s">
        <v>188</v>
      </c>
      <c r="P1328" t="s">
        <v>424</v>
      </c>
      <c r="Q1328" t="s">
        <v>6449</v>
      </c>
      <c r="R1328" s="2">
        <v>17000000</v>
      </c>
      <c r="T1328" t="s">
        <v>6450</v>
      </c>
      <c r="U1328" t="s">
        <v>188</v>
      </c>
    </row>
    <row r="1329" spans="1:21" x14ac:dyDescent="0.25">
      <c r="A1329" t="b">
        <v>0</v>
      </c>
      <c r="B1329" t="s">
        <v>188</v>
      </c>
      <c r="C1329" t="s">
        <v>6451</v>
      </c>
      <c r="D1329" t="s">
        <v>1964</v>
      </c>
      <c r="F1329">
        <v>1</v>
      </c>
      <c r="G1329">
        <v>1</v>
      </c>
      <c r="H1329">
        <v>1</v>
      </c>
      <c r="I1329" t="s">
        <v>973</v>
      </c>
      <c r="J1329" t="s">
        <v>6452</v>
      </c>
      <c r="K1329">
        <v>0</v>
      </c>
      <c r="L1329" s="1">
        <v>111253307687</v>
      </c>
      <c r="M1329" t="s">
        <v>188</v>
      </c>
      <c r="N1329" t="s">
        <v>424</v>
      </c>
      <c r="O1329" t="s">
        <v>188</v>
      </c>
      <c r="P1329" t="s">
        <v>424</v>
      </c>
      <c r="R1329" s="2">
        <v>520000</v>
      </c>
      <c r="T1329" t="s">
        <v>974</v>
      </c>
      <c r="U1329" t="s">
        <v>188</v>
      </c>
    </row>
    <row r="1330" spans="1:21" x14ac:dyDescent="0.25">
      <c r="A1330" t="b">
        <v>0</v>
      </c>
      <c r="B1330" t="s">
        <v>188</v>
      </c>
      <c r="C1330" t="s">
        <v>6453</v>
      </c>
      <c r="D1330" t="s">
        <v>1964</v>
      </c>
      <c r="F1330">
        <v>1</v>
      </c>
      <c r="G1330">
        <v>1</v>
      </c>
      <c r="H1330">
        <v>2</v>
      </c>
      <c r="I1330" t="s">
        <v>804</v>
      </c>
      <c r="J1330" t="s">
        <v>6454</v>
      </c>
      <c r="K1330">
        <v>0</v>
      </c>
      <c r="L1330" s="1">
        <v>90647919097</v>
      </c>
      <c r="M1330" t="s">
        <v>188</v>
      </c>
      <c r="N1330" t="s">
        <v>188</v>
      </c>
      <c r="O1330" t="s">
        <v>188</v>
      </c>
      <c r="P1330" t="s">
        <v>188</v>
      </c>
      <c r="R1330" s="2">
        <v>25000000</v>
      </c>
      <c r="S1330" s="2">
        <v>32000000</v>
      </c>
      <c r="T1330" t="s">
        <v>6455</v>
      </c>
      <c r="U1330" t="s">
        <v>188</v>
      </c>
    </row>
    <row r="1331" spans="1:21" x14ac:dyDescent="0.25">
      <c r="A1331" t="b">
        <v>0</v>
      </c>
      <c r="B1331" t="s">
        <v>188</v>
      </c>
      <c r="C1331" t="s">
        <v>6456</v>
      </c>
      <c r="D1331" t="s">
        <v>6457</v>
      </c>
      <c r="F1331">
        <v>2</v>
      </c>
      <c r="G1331">
        <v>2</v>
      </c>
      <c r="H1331">
        <v>2</v>
      </c>
      <c r="I1331" t="s">
        <v>2054</v>
      </c>
      <c r="J1331" t="s">
        <v>6458</v>
      </c>
      <c r="K1331">
        <v>4</v>
      </c>
      <c r="L1331" s="1">
        <v>280843018202</v>
      </c>
      <c r="M1331" t="s">
        <v>424</v>
      </c>
      <c r="N1331" t="s">
        <v>188</v>
      </c>
      <c r="O1331" t="s">
        <v>424</v>
      </c>
      <c r="P1331" t="s">
        <v>188</v>
      </c>
      <c r="Q1331" t="s">
        <v>6459</v>
      </c>
      <c r="S1331" s="2">
        <v>1900000</v>
      </c>
      <c r="T1331" t="s">
        <v>6460</v>
      </c>
      <c r="U1331" t="s">
        <v>188</v>
      </c>
    </row>
    <row r="1332" spans="1:21" x14ac:dyDescent="0.25">
      <c r="A1332" t="b">
        <v>0</v>
      </c>
      <c r="B1332" t="s">
        <v>188</v>
      </c>
      <c r="C1332" t="s">
        <v>6461</v>
      </c>
      <c r="D1332" t="s">
        <v>1964</v>
      </c>
      <c r="F1332">
        <v>1</v>
      </c>
      <c r="G1332">
        <v>1</v>
      </c>
      <c r="H1332">
        <v>2</v>
      </c>
      <c r="I1332" t="s">
        <v>163</v>
      </c>
      <c r="J1332" t="s">
        <v>6462</v>
      </c>
      <c r="K1332">
        <v>0</v>
      </c>
      <c r="L1332" s="1">
        <v>139367063284</v>
      </c>
      <c r="M1332" t="s">
        <v>188</v>
      </c>
      <c r="N1332" t="s">
        <v>188</v>
      </c>
      <c r="O1332" t="s">
        <v>188</v>
      </c>
      <c r="P1332" t="s">
        <v>188</v>
      </c>
      <c r="R1332" s="2">
        <v>8000000</v>
      </c>
      <c r="S1332" s="2">
        <v>8600000</v>
      </c>
      <c r="T1332" t="s">
        <v>6460</v>
      </c>
      <c r="U1332" t="s">
        <v>188</v>
      </c>
    </row>
    <row r="1333" spans="1:21" x14ac:dyDescent="0.25">
      <c r="A1333" t="b">
        <v>0</v>
      </c>
      <c r="B1333" t="s">
        <v>188</v>
      </c>
      <c r="C1333" t="s">
        <v>4034</v>
      </c>
      <c r="D1333" t="s">
        <v>6463</v>
      </c>
      <c r="F1333">
        <v>8</v>
      </c>
      <c r="G1333">
        <v>11</v>
      </c>
      <c r="H1333">
        <v>1</v>
      </c>
      <c r="I1333" t="s">
        <v>3406</v>
      </c>
      <c r="J1333" t="s">
        <v>4036</v>
      </c>
      <c r="K1333">
        <v>4</v>
      </c>
      <c r="L1333" s="1">
        <v>18439436207</v>
      </c>
      <c r="M1333" t="s">
        <v>424</v>
      </c>
      <c r="N1333" t="s">
        <v>188</v>
      </c>
      <c r="O1333" t="s">
        <v>424</v>
      </c>
      <c r="P1333" t="s">
        <v>188</v>
      </c>
      <c r="Q1333" t="s">
        <v>6464</v>
      </c>
      <c r="S1333" s="2">
        <v>3400000</v>
      </c>
      <c r="T1333" t="s">
        <v>6465</v>
      </c>
      <c r="U1333" t="s">
        <v>188</v>
      </c>
    </row>
    <row r="1334" spans="1:21" x14ac:dyDescent="0.25">
      <c r="A1334" t="b">
        <v>0</v>
      </c>
      <c r="B1334" t="s">
        <v>188</v>
      </c>
      <c r="C1334" t="s">
        <v>5122</v>
      </c>
      <c r="D1334" t="s">
        <v>6466</v>
      </c>
      <c r="F1334">
        <v>1</v>
      </c>
      <c r="G1334">
        <v>1</v>
      </c>
      <c r="H1334">
        <v>1</v>
      </c>
      <c r="I1334" t="s">
        <v>27</v>
      </c>
      <c r="J1334" t="s">
        <v>5123</v>
      </c>
      <c r="K1334">
        <v>1</v>
      </c>
      <c r="L1334" s="1">
        <v>75039920936</v>
      </c>
      <c r="M1334" t="s">
        <v>188</v>
      </c>
      <c r="N1334" t="s">
        <v>424</v>
      </c>
      <c r="O1334" t="s">
        <v>188</v>
      </c>
      <c r="P1334" t="s">
        <v>424</v>
      </c>
      <c r="Q1334" t="s">
        <v>6467</v>
      </c>
      <c r="R1334" s="2">
        <v>6800000</v>
      </c>
      <c r="T1334" t="s">
        <v>6465</v>
      </c>
      <c r="U1334" t="s">
        <v>188</v>
      </c>
    </row>
    <row r="1335" spans="1:21" x14ac:dyDescent="0.25">
      <c r="A1335" t="b">
        <v>0</v>
      </c>
      <c r="B1335" t="s">
        <v>188</v>
      </c>
      <c r="C1335" t="s">
        <v>3974</v>
      </c>
      <c r="D1335" t="s">
        <v>6468</v>
      </c>
      <c r="E1335" t="s">
        <v>5059</v>
      </c>
      <c r="F1335">
        <v>1</v>
      </c>
      <c r="G1335">
        <v>2</v>
      </c>
      <c r="H1335">
        <v>2</v>
      </c>
      <c r="I1335" t="s">
        <v>70</v>
      </c>
      <c r="J1335" t="s">
        <v>3976</v>
      </c>
      <c r="K1335">
        <v>2</v>
      </c>
      <c r="L1335" s="1">
        <v>99955816987</v>
      </c>
      <c r="M1335" t="s">
        <v>188</v>
      </c>
      <c r="N1335" t="s">
        <v>188</v>
      </c>
      <c r="O1335" t="s">
        <v>188</v>
      </c>
      <c r="P1335" t="s">
        <v>188</v>
      </c>
      <c r="Q1335" t="s">
        <v>5060</v>
      </c>
      <c r="S1335" s="2">
        <v>800000</v>
      </c>
      <c r="T1335" t="s">
        <v>977</v>
      </c>
      <c r="U1335" t="s">
        <v>188</v>
      </c>
    </row>
    <row r="1336" spans="1:21" x14ac:dyDescent="0.25">
      <c r="A1336" t="b">
        <v>0</v>
      </c>
      <c r="B1336" t="s">
        <v>188</v>
      </c>
      <c r="C1336" t="s">
        <v>6469</v>
      </c>
      <c r="D1336" t="s">
        <v>3739</v>
      </c>
      <c r="F1336">
        <v>1</v>
      </c>
      <c r="G1336">
        <v>1</v>
      </c>
      <c r="H1336">
        <v>1</v>
      </c>
      <c r="I1336" t="s">
        <v>23</v>
      </c>
      <c r="J1336" t="s">
        <v>6470</v>
      </c>
      <c r="K1336">
        <v>3</v>
      </c>
      <c r="L1336" s="1">
        <v>144382059242</v>
      </c>
      <c r="M1336" t="s">
        <v>424</v>
      </c>
      <c r="N1336" t="s">
        <v>188</v>
      </c>
      <c r="O1336" t="s">
        <v>424</v>
      </c>
      <c r="P1336" t="s">
        <v>188</v>
      </c>
      <c r="Q1336" t="s">
        <v>3741</v>
      </c>
      <c r="S1336" s="2">
        <v>1500000</v>
      </c>
      <c r="T1336" t="s">
        <v>6471</v>
      </c>
      <c r="U1336" t="s">
        <v>188</v>
      </c>
    </row>
    <row r="1337" spans="1:21" x14ac:dyDescent="0.25">
      <c r="A1337" t="b">
        <v>0</v>
      </c>
      <c r="B1337" t="s">
        <v>188</v>
      </c>
      <c r="C1337" t="s">
        <v>6472</v>
      </c>
      <c r="D1337" t="s">
        <v>1964</v>
      </c>
      <c r="F1337">
        <v>1</v>
      </c>
      <c r="G1337">
        <v>1</v>
      </c>
      <c r="H1337">
        <v>1</v>
      </c>
      <c r="I1337" t="s">
        <v>109</v>
      </c>
      <c r="J1337" t="s">
        <v>6473</v>
      </c>
      <c r="K1337">
        <v>0</v>
      </c>
      <c r="L1337" s="1">
        <v>140873719639</v>
      </c>
      <c r="M1337" t="s">
        <v>188</v>
      </c>
      <c r="N1337" t="s">
        <v>424</v>
      </c>
      <c r="O1337" t="s">
        <v>188</v>
      </c>
      <c r="P1337" t="s">
        <v>424</v>
      </c>
      <c r="R1337" s="2">
        <v>980000</v>
      </c>
      <c r="T1337" t="s">
        <v>6474</v>
      </c>
      <c r="U1337" t="s">
        <v>188</v>
      </c>
    </row>
    <row r="1338" spans="1:21" x14ac:dyDescent="0.25">
      <c r="A1338" t="b">
        <v>0</v>
      </c>
      <c r="B1338" t="s">
        <v>188</v>
      </c>
      <c r="C1338" t="s">
        <v>6475</v>
      </c>
      <c r="D1338" t="s">
        <v>4167</v>
      </c>
      <c r="F1338">
        <v>1</v>
      </c>
      <c r="G1338">
        <v>1</v>
      </c>
      <c r="H1338">
        <v>2</v>
      </c>
      <c r="I1338" t="s">
        <v>144</v>
      </c>
      <c r="J1338" t="s">
        <v>6476</v>
      </c>
      <c r="K1338">
        <v>1</v>
      </c>
      <c r="L1338" s="1">
        <v>125966302866</v>
      </c>
      <c r="M1338" t="s">
        <v>424</v>
      </c>
      <c r="N1338" t="s">
        <v>188</v>
      </c>
      <c r="O1338" t="s">
        <v>424</v>
      </c>
      <c r="P1338" t="s">
        <v>188</v>
      </c>
      <c r="Q1338" t="s">
        <v>6477</v>
      </c>
      <c r="S1338" s="2">
        <v>2400000</v>
      </c>
      <c r="T1338" t="s">
        <v>6474</v>
      </c>
      <c r="U1338" t="s">
        <v>188</v>
      </c>
    </row>
    <row r="1339" spans="1:21" x14ac:dyDescent="0.25">
      <c r="A1339" t="b">
        <v>0</v>
      </c>
      <c r="B1339" t="s">
        <v>188</v>
      </c>
      <c r="C1339" t="s">
        <v>6478</v>
      </c>
      <c r="D1339" t="s">
        <v>2442</v>
      </c>
      <c r="F1339">
        <v>1</v>
      </c>
      <c r="G1339">
        <v>1</v>
      </c>
      <c r="H1339">
        <v>1</v>
      </c>
      <c r="I1339" t="s">
        <v>223</v>
      </c>
      <c r="J1339" t="s">
        <v>6479</v>
      </c>
      <c r="K1339">
        <v>1</v>
      </c>
      <c r="L1339" s="1">
        <v>117858002733</v>
      </c>
      <c r="M1339" t="s">
        <v>188</v>
      </c>
      <c r="N1339" t="s">
        <v>424</v>
      </c>
      <c r="O1339" t="s">
        <v>188</v>
      </c>
      <c r="P1339" t="s">
        <v>424</v>
      </c>
      <c r="Q1339" t="s">
        <v>2444</v>
      </c>
      <c r="R1339" s="2">
        <v>11000000</v>
      </c>
      <c r="T1339" t="s">
        <v>6480</v>
      </c>
      <c r="U1339" t="s">
        <v>188</v>
      </c>
    </row>
    <row r="1340" spans="1:21" x14ac:dyDescent="0.25">
      <c r="A1340" t="b">
        <v>0</v>
      </c>
      <c r="B1340" t="s">
        <v>188</v>
      </c>
      <c r="C1340" t="s">
        <v>4208</v>
      </c>
      <c r="F1340">
        <v>1</v>
      </c>
      <c r="G1340">
        <v>1</v>
      </c>
      <c r="H1340">
        <v>4</v>
      </c>
      <c r="I1340" t="s">
        <v>27</v>
      </c>
      <c r="J1340" t="s">
        <v>4209</v>
      </c>
      <c r="K1340">
        <v>0</v>
      </c>
      <c r="L1340" s="1">
        <v>101350104827</v>
      </c>
      <c r="M1340" t="s">
        <v>188</v>
      </c>
      <c r="N1340" t="s">
        <v>188</v>
      </c>
      <c r="O1340" t="s">
        <v>188</v>
      </c>
      <c r="P1340" t="s">
        <v>188</v>
      </c>
      <c r="R1340" s="2">
        <v>89000000</v>
      </c>
      <c r="S1340" s="2">
        <v>110000000</v>
      </c>
      <c r="T1340" t="s">
        <v>6481</v>
      </c>
      <c r="U1340" t="s">
        <v>188</v>
      </c>
    </row>
    <row r="1341" spans="1:21" x14ac:dyDescent="0.25">
      <c r="A1341" t="b">
        <v>0</v>
      </c>
      <c r="B1341" t="s">
        <v>188</v>
      </c>
      <c r="C1341" t="s">
        <v>3110</v>
      </c>
      <c r="D1341" t="s">
        <v>6482</v>
      </c>
      <c r="F1341">
        <v>1</v>
      </c>
      <c r="G1341">
        <v>2</v>
      </c>
      <c r="H1341">
        <v>1</v>
      </c>
      <c r="I1341" t="s">
        <v>63</v>
      </c>
      <c r="J1341" t="s">
        <v>3113</v>
      </c>
      <c r="K1341">
        <v>4</v>
      </c>
      <c r="L1341" s="1">
        <v>333980461354</v>
      </c>
      <c r="M1341" t="s">
        <v>424</v>
      </c>
      <c r="N1341" t="s">
        <v>188</v>
      </c>
      <c r="O1341" t="s">
        <v>424</v>
      </c>
      <c r="P1341" t="s">
        <v>188</v>
      </c>
      <c r="Q1341" t="s">
        <v>2233</v>
      </c>
      <c r="S1341" s="2">
        <v>770000</v>
      </c>
      <c r="T1341" t="s">
        <v>6483</v>
      </c>
      <c r="U1341" t="s">
        <v>188</v>
      </c>
    </row>
    <row r="1342" spans="1:21" x14ac:dyDescent="0.25">
      <c r="A1342" t="b">
        <v>0</v>
      </c>
      <c r="B1342" t="s">
        <v>188</v>
      </c>
      <c r="C1342" t="s">
        <v>6484</v>
      </c>
      <c r="D1342" t="s">
        <v>1964</v>
      </c>
      <c r="F1342">
        <v>1</v>
      </c>
      <c r="G1342">
        <v>1</v>
      </c>
      <c r="H1342">
        <v>1</v>
      </c>
      <c r="I1342" t="s">
        <v>192</v>
      </c>
      <c r="J1342" t="s">
        <v>6485</v>
      </c>
      <c r="K1342">
        <v>0</v>
      </c>
      <c r="L1342" s="1">
        <v>116955856336</v>
      </c>
      <c r="M1342" t="s">
        <v>188</v>
      </c>
      <c r="N1342" t="s">
        <v>424</v>
      </c>
      <c r="O1342" t="s">
        <v>188</v>
      </c>
      <c r="P1342" t="s">
        <v>424</v>
      </c>
      <c r="R1342" s="2">
        <v>11000000</v>
      </c>
      <c r="T1342" t="s">
        <v>6483</v>
      </c>
      <c r="U1342" t="s">
        <v>188</v>
      </c>
    </row>
    <row r="1343" spans="1:21" x14ac:dyDescent="0.25">
      <c r="A1343" t="b">
        <v>0</v>
      </c>
      <c r="B1343" t="s">
        <v>188</v>
      </c>
      <c r="C1343" t="s">
        <v>6486</v>
      </c>
      <c r="D1343" t="s">
        <v>1964</v>
      </c>
      <c r="F1343">
        <v>1</v>
      </c>
      <c r="G1343">
        <v>1</v>
      </c>
      <c r="H1343">
        <v>1</v>
      </c>
      <c r="I1343" t="s">
        <v>197</v>
      </c>
      <c r="J1343" t="s">
        <v>6487</v>
      </c>
      <c r="K1343">
        <v>0</v>
      </c>
      <c r="L1343" s="1">
        <v>123165688038</v>
      </c>
      <c r="M1343" t="s">
        <v>188</v>
      </c>
      <c r="N1343" t="s">
        <v>424</v>
      </c>
      <c r="O1343" t="s">
        <v>188</v>
      </c>
      <c r="P1343" t="s">
        <v>424</v>
      </c>
      <c r="R1343" s="2">
        <v>3400000</v>
      </c>
      <c r="T1343" t="s">
        <v>6483</v>
      </c>
      <c r="U1343" t="s">
        <v>188</v>
      </c>
    </row>
    <row r="1344" spans="1:21" x14ac:dyDescent="0.25">
      <c r="A1344" t="b">
        <v>0</v>
      </c>
      <c r="B1344" t="s">
        <v>188</v>
      </c>
      <c r="C1344" t="s">
        <v>6488</v>
      </c>
      <c r="D1344" t="s">
        <v>6489</v>
      </c>
      <c r="F1344">
        <v>1</v>
      </c>
      <c r="G1344">
        <v>1</v>
      </c>
      <c r="H1344">
        <v>3</v>
      </c>
      <c r="I1344" t="s">
        <v>23</v>
      </c>
      <c r="J1344" t="s">
        <v>6490</v>
      </c>
      <c r="K1344">
        <v>6</v>
      </c>
      <c r="L1344" s="1">
        <v>264948618147</v>
      </c>
      <c r="M1344" t="s">
        <v>424</v>
      </c>
      <c r="N1344" t="s">
        <v>188</v>
      </c>
      <c r="O1344" t="s">
        <v>424</v>
      </c>
      <c r="P1344" t="s">
        <v>188</v>
      </c>
      <c r="Q1344" t="s">
        <v>6491</v>
      </c>
      <c r="T1344" t="s">
        <v>5042</v>
      </c>
      <c r="U1344" t="s">
        <v>188</v>
      </c>
    </row>
    <row r="1345" spans="1:21" x14ac:dyDescent="0.25">
      <c r="A1345" t="b">
        <v>0</v>
      </c>
      <c r="B1345" t="s">
        <v>188</v>
      </c>
      <c r="C1345" t="s">
        <v>6492</v>
      </c>
      <c r="D1345" t="s">
        <v>6493</v>
      </c>
      <c r="F1345">
        <v>1</v>
      </c>
      <c r="G1345">
        <v>1</v>
      </c>
      <c r="H1345">
        <v>2</v>
      </c>
      <c r="I1345" t="s">
        <v>23</v>
      </c>
      <c r="J1345" t="s">
        <v>6494</v>
      </c>
      <c r="K1345">
        <v>3</v>
      </c>
      <c r="L1345" s="1">
        <v>178102074919</v>
      </c>
      <c r="M1345" t="s">
        <v>188</v>
      </c>
      <c r="N1345" t="s">
        <v>188</v>
      </c>
      <c r="O1345" t="s">
        <v>188</v>
      </c>
      <c r="P1345" t="s">
        <v>188</v>
      </c>
      <c r="Q1345" t="s">
        <v>6495</v>
      </c>
      <c r="R1345" s="2">
        <v>4300000</v>
      </c>
      <c r="S1345" s="2">
        <v>6100000</v>
      </c>
      <c r="T1345" t="s">
        <v>5048</v>
      </c>
      <c r="U1345" t="s">
        <v>188</v>
      </c>
    </row>
    <row r="1346" spans="1:21" x14ac:dyDescent="0.25">
      <c r="A1346" t="b">
        <v>0</v>
      </c>
      <c r="B1346" t="s">
        <v>188</v>
      </c>
      <c r="C1346" t="s">
        <v>6496</v>
      </c>
      <c r="D1346" t="s">
        <v>1964</v>
      </c>
      <c r="F1346">
        <v>1</v>
      </c>
      <c r="G1346">
        <v>1</v>
      </c>
      <c r="H1346">
        <v>2</v>
      </c>
      <c r="I1346" t="s">
        <v>794</v>
      </c>
      <c r="J1346" t="s">
        <v>6497</v>
      </c>
      <c r="K1346">
        <v>0</v>
      </c>
      <c r="L1346" s="1">
        <v>93545812114</v>
      </c>
      <c r="M1346" t="s">
        <v>188</v>
      </c>
      <c r="N1346" t="s">
        <v>188</v>
      </c>
      <c r="O1346" t="s">
        <v>188</v>
      </c>
      <c r="P1346" t="s">
        <v>188</v>
      </c>
      <c r="R1346" s="2">
        <v>4000000</v>
      </c>
      <c r="S1346" s="2">
        <v>5800000</v>
      </c>
      <c r="T1346" t="s">
        <v>5048</v>
      </c>
      <c r="U1346" t="s">
        <v>188</v>
      </c>
    </row>
    <row r="1347" spans="1:21" x14ac:dyDescent="0.25">
      <c r="A1347" t="b">
        <v>0</v>
      </c>
      <c r="B1347" t="s">
        <v>188</v>
      </c>
      <c r="C1347" t="s">
        <v>6498</v>
      </c>
      <c r="D1347" t="s">
        <v>2081</v>
      </c>
      <c r="F1347">
        <v>1</v>
      </c>
      <c r="G1347">
        <v>1</v>
      </c>
      <c r="H1347">
        <v>1</v>
      </c>
      <c r="I1347" t="s">
        <v>688</v>
      </c>
      <c r="J1347" t="s">
        <v>6499</v>
      </c>
      <c r="K1347">
        <v>2</v>
      </c>
      <c r="L1347" s="1">
        <v>111555923238</v>
      </c>
      <c r="M1347" t="s">
        <v>188</v>
      </c>
      <c r="N1347" t="s">
        <v>424</v>
      </c>
      <c r="O1347" t="s">
        <v>188</v>
      </c>
      <c r="P1347" t="s">
        <v>424</v>
      </c>
      <c r="Q1347" t="s">
        <v>2083</v>
      </c>
      <c r="R1347" s="2">
        <v>9500000</v>
      </c>
      <c r="T1347" t="s">
        <v>5051</v>
      </c>
      <c r="U1347" t="s">
        <v>188</v>
      </c>
    </row>
    <row r="1348" spans="1:21" x14ac:dyDescent="0.25">
      <c r="A1348" t="b">
        <v>0</v>
      </c>
      <c r="B1348" t="s">
        <v>188</v>
      </c>
      <c r="C1348" t="s">
        <v>6500</v>
      </c>
      <c r="D1348" t="s">
        <v>1964</v>
      </c>
      <c r="F1348">
        <v>1</v>
      </c>
      <c r="G1348">
        <v>1</v>
      </c>
      <c r="H1348">
        <v>1</v>
      </c>
      <c r="I1348" t="s">
        <v>550</v>
      </c>
      <c r="J1348" t="s">
        <v>6501</v>
      </c>
      <c r="K1348">
        <v>0</v>
      </c>
      <c r="L1348" s="1">
        <v>239311885127</v>
      </c>
      <c r="M1348" t="s">
        <v>188</v>
      </c>
      <c r="N1348" t="s">
        <v>424</v>
      </c>
      <c r="O1348" t="s">
        <v>188</v>
      </c>
      <c r="P1348" t="s">
        <v>424</v>
      </c>
      <c r="T1348" t="s">
        <v>5051</v>
      </c>
      <c r="U1348" t="s">
        <v>188</v>
      </c>
    </row>
    <row r="1349" spans="1:21" x14ac:dyDescent="0.25">
      <c r="A1349" t="b">
        <v>0</v>
      </c>
      <c r="B1349" t="s">
        <v>188</v>
      </c>
      <c r="C1349" t="s">
        <v>2229</v>
      </c>
      <c r="D1349" t="s">
        <v>6502</v>
      </c>
      <c r="F1349">
        <v>1</v>
      </c>
      <c r="G1349">
        <v>1</v>
      </c>
      <c r="H1349">
        <v>2</v>
      </c>
      <c r="I1349" t="s">
        <v>58</v>
      </c>
      <c r="J1349" t="s">
        <v>2232</v>
      </c>
      <c r="K1349">
        <v>3</v>
      </c>
      <c r="L1349" s="1">
        <v>296259006625</v>
      </c>
      <c r="M1349" t="s">
        <v>424</v>
      </c>
      <c r="N1349" t="s">
        <v>188</v>
      </c>
      <c r="O1349" t="s">
        <v>424</v>
      </c>
      <c r="P1349" t="s">
        <v>188</v>
      </c>
      <c r="Q1349" t="s">
        <v>2233</v>
      </c>
      <c r="T1349" t="s">
        <v>6503</v>
      </c>
      <c r="U1349" t="s">
        <v>188</v>
      </c>
    </row>
    <row r="1350" spans="1:21" x14ac:dyDescent="0.25">
      <c r="A1350" t="b">
        <v>0</v>
      </c>
      <c r="B1350" t="s">
        <v>188</v>
      </c>
      <c r="C1350" t="s">
        <v>3193</v>
      </c>
      <c r="D1350" t="s">
        <v>2697</v>
      </c>
      <c r="F1350">
        <v>1</v>
      </c>
      <c r="G1350">
        <v>1</v>
      </c>
      <c r="H1350">
        <v>4</v>
      </c>
      <c r="I1350" t="s">
        <v>144</v>
      </c>
      <c r="J1350" t="s">
        <v>3195</v>
      </c>
      <c r="K1350">
        <v>0</v>
      </c>
      <c r="L1350" s="1">
        <v>265814275635</v>
      </c>
      <c r="M1350" t="s">
        <v>188</v>
      </c>
      <c r="N1350" t="s">
        <v>188</v>
      </c>
      <c r="O1350" t="s">
        <v>188</v>
      </c>
      <c r="P1350" t="s">
        <v>188</v>
      </c>
      <c r="Q1350" t="s">
        <v>3196</v>
      </c>
      <c r="R1350" s="2">
        <v>1100000</v>
      </c>
      <c r="S1350" s="2">
        <v>1700000</v>
      </c>
      <c r="T1350" t="s">
        <v>6503</v>
      </c>
      <c r="U1350" t="s">
        <v>188</v>
      </c>
    </row>
    <row r="1351" spans="1:21" x14ac:dyDescent="0.25">
      <c r="A1351" t="b">
        <v>0</v>
      </c>
      <c r="B1351" t="s">
        <v>188</v>
      </c>
      <c r="C1351" t="s">
        <v>3974</v>
      </c>
      <c r="D1351" t="s">
        <v>6504</v>
      </c>
      <c r="E1351" t="s">
        <v>6505</v>
      </c>
      <c r="F1351">
        <v>1</v>
      </c>
      <c r="G1351">
        <v>2</v>
      </c>
      <c r="H1351">
        <v>1</v>
      </c>
      <c r="I1351" t="s">
        <v>70</v>
      </c>
      <c r="J1351" t="s">
        <v>3976</v>
      </c>
      <c r="K1351">
        <v>2</v>
      </c>
      <c r="L1351" s="1">
        <v>98554251987</v>
      </c>
      <c r="M1351" t="s">
        <v>424</v>
      </c>
      <c r="N1351" t="s">
        <v>188</v>
      </c>
      <c r="O1351" t="s">
        <v>424</v>
      </c>
      <c r="P1351" t="s">
        <v>188</v>
      </c>
      <c r="Q1351" t="s">
        <v>4897</v>
      </c>
      <c r="S1351" s="2">
        <v>1600000</v>
      </c>
      <c r="T1351" t="s">
        <v>6506</v>
      </c>
      <c r="U1351" t="s">
        <v>188</v>
      </c>
    </row>
    <row r="1352" spans="1:21" x14ac:dyDescent="0.25">
      <c r="A1352" t="b">
        <v>0</v>
      </c>
      <c r="B1352" t="s">
        <v>188</v>
      </c>
      <c r="C1352" t="s">
        <v>6507</v>
      </c>
      <c r="D1352" t="s">
        <v>2220</v>
      </c>
      <c r="F1352">
        <v>1</v>
      </c>
      <c r="G1352">
        <v>1</v>
      </c>
      <c r="H1352">
        <v>2</v>
      </c>
      <c r="I1352" t="s">
        <v>213</v>
      </c>
      <c r="J1352" t="s">
        <v>6508</v>
      </c>
      <c r="K1352">
        <v>0</v>
      </c>
      <c r="L1352" s="1">
        <v>109865173552</v>
      </c>
      <c r="M1352" t="s">
        <v>188</v>
      </c>
      <c r="N1352" t="s">
        <v>188</v>
      </c>
      <c r="O1352" t="s">
        <v>188</v>
      </c>
      <c r="P1352" t="s">
        <v>188</v>
      </c>
      <c r="R1352" s="2">
        <v>6100000</v>
      </c>
      <c r="S1352" s="2">
        <v>7700000</v>
      </c>
      <c r="T1352" t="s">
        <v>6506</v>
      </c>
      <c r="U1352" t="s">
        <v>188</v>
      </c>
    </row>
    <row r="1353" spans="1:21" x14ac:dyDescent="0.25">
      <c r="A1353" t="b">
        <v>0</v>
      </c>
      <c r="B1353" t="s">
        <v>188</v>
      </c>
      <c r="C1353" t="s">
        <v>3974</v>
      </c>
      <c r="D1353" t="s">
        <v>6509</v>
      </c>
      <c r="E1353" t="s">
        <v>5059</v>
      </c>
      <c r="F1353">
        <v>1</v>
      </c>
      <c r="G1353">
        <v>2</v>
      </c>
      <c r="H1353">
        <v>2</v>
      </c>
      <c r="I1353" t="s">
        <v>70</v>
      </c>
      <c r="J1353" t="s">
        <v>3976</v>
      </c>
      <c r="K1353">
        <v>2</v>
      </c>
      <c r="L1353" s="1">
        <v>106256906887</v>
      </c>
      <c r="M1353" t="s">
        <v>188</v>
      </c>
      <c r="N1353" t="s">
        <v>188</v>
      </c>
      <c r="O1353" t="s">
        <v>188</v>
      </c>
      <c r="P1353" t="s">
        <v>188</v>
      </c>
      <c r="Q1353" t="s">
        <v>6510</v>
      </c>
      <c r="R1353" s="2">
        <v>4300000</v>
      </c>
      <c r="S1353" s="2">
        <v>6200000</v>
      </c>
      <c r="T1353" t="s">
        <v>6511</v>
      </c>
      <c r="U1353" t="s">
        <v>188</v>
      </c>
    </row>
    <row r="1354" spans="1:21" x14ac:dyDescent="0.25">
      <c r="A1354" t="b">
        <v>0</v>
      </c>
      <c r="B1354" t="s">
        <v>188</v>
      </c>
      <c r="C1354" t="s">
        <v>6512</v>
      </c>
      <c r="D1354" t="s">
        <v>2620</v>
      </c>
      <c r="F1354">
        <v>1</v>
      </c>
      <c r="G1354">
        <v>1</v>
      </c>
      <c r="H1354">
        <v>3</v>
      </c>
      <c r="I1354" t="s">
        <v>23</v>
      </c>
      <c r="J1354" t="s">
        <v>6513</v>
      </c>
      <c r="K1354">
        <v>6</v>
      </c>
      <c r="L1354" s="1">
        <v>232036388142</v>
      </c>
      <c r="M1354" t="s">
        <v>424</v>
      </c>
      <c r="N1354" t="s">
        <v>188</v>
      </c>
      <c r="O1354" t="s">
        <v>424</v>
      </c>
      <c r="P1354" t="s">
        <v>188</v>
      </c>
      <c r="Q1354" t="s">
        <v>2233</v>
      </c>
      <c r="S1354" s="2">
        <v>8700000</v>
      </c>
      <c r="T1354" t="s">
        <v>6514</v>
      </c>
      <c r="U1354" t="s">
        <v>188</v>
      </c>
    </row>
    <row r="1355" spans="1:21" x14ac:dyDescent="0.25">
      <c r="A1355" t="b">
        <v>0</v>
      </c>
      <c r="B1355" t="s">
        <v>188</v>
      </c>
      <c r="C1355" t="s">
        <v>6515</v>
      </c>
      <c r="D1355" t="s">
        <v>1964</v>
      </c>
      <c r="F1355">
        <v>1</v>
      </c>
      <c r="G1355">
        <v>1</v>
      </c>
      <c r="H1355">
        <v>2</v>
      </c>
      <c r="I1355" t="s">
        <v>206</v>
      </c>
      <c r="J1355" t="s">
        <v>6516</v>
      </c>
      <c r="K1355">
        <v>0</v>
      </c>
      <c r="L1355" s="1">
        <v>119560657614</v>
      </c>
      <c r="M1355" t="s">
        <v>188</v>
      </c>
      <c r="N1355" t="s">
        <v>188</v>
      </c>
      <c r="O1355" t="s">
        <v>188</v>
      </c>
      <c r="P1355" t="s">
        <v>188</v>
      </c>
      <c r="R1355" s="2">
        <v>430000</v>
      </c>
      <c r="S1355" s="2">
        <v>300000</v>
      </c>
      <c r="T1355" t="s">
        <v>6517</v>
      </c>
      <c r="U1355" t="s">
        <v>188</v>
      </c>
    </row>
    <row r="1356" spans="1:21" x14ac:dyDescent="0.25">
      <c r="A1356" t="b">
        <v>0</v>
      </c>
      <c r="B1356" t="s">
        <v>188</v>
      </c>
      <c r="C1356" t="s">
        <v>6518</v>
      </c>
      <c r="D1356" t="s">
        <v>6045</v>
      </c>
      <c r="F1356">
        <v>1</v>
      </c>
      <c r="G1356">
        <v>1</v>
      </c>
      <c r="H1356">
        <v>1</v>
      </c>
      <c r="I1356" t="s">
        <v>60</v>
      </c>
      <c r="J1356" t="s">
        <v>6519</v>
      </c>
      <c r="K1356">
        <v>4</v>
      </c>
      <c r="L1356" s="1">
        <v>179504763237</v>
      </c>
      <c r="M1356" t="s">
        <v>188</v>
      </c>
      <c r="N1356" t="s">
        <v>424</v>
      </c>
      <c r="O1356" t="s">
        <v>188</v>
      </c>
      <c r="P1356" t="s">
        <v>424</v>
      </c>
      <c r="Q1356" t="s">
        <v>6520</v>
      </c>
      <c r="R1356" s="2">
        <v>39000000</v>
      </c>
      <c r="T1356" t="s">
        <v>380</v>
      </c>
      <c r="U1356" t="s">
        <v>188</v>
      </c>
    </row>
    <row r="1357" spans="1:21" x14ac:dyDescent="0.25">
      <c r="A1357" t="b">
        <v>0</v>
      </c>
      <c r="B1357" t="s">
        <v>188</v>
      </c>
      <c r="C1357" t="s">
        <v>6521</v>
      </c>
      <c r="D1357" t="s">
        <v>2476</v>
      </c>
      <c r="F1357">
        <v>1</v>
      </c>
      <c r="G1357">
        <v>1</v>
      </c>
      <c r="H1357">
        <v>3</v>
      </c>
      <c r="I1357" t="s">
        <v>978</v>
      </c>
      <c r="J1357" t="s">
        <v>6522</v>
      </c>
      <c r="K1357">
        <v>3</v>
      </c>
      <c r="L1357" s="1">
        <v>143975290678</v>
      </c>
      <c r="M1357" t="s">
        <v>424</v>
      </c>
      <c r="N1357" t="s">
        <v>188</v>
      </c>
      <c r="O1357" t="s">
        <v>424</v>
      </c>
      <c r="P1357" t="s">
        <v>188</v>
      </c>
      <c r="Q1357" t="s">
        <v>6523</v>
      </c>
      <c r="S1357" s="2">
        <v>3100000</v>
      </c>
      <c r="T1357" t="s">
        <v>979</v>
      </c>
      <c r="U1357" t="s">
        <v>188</v>
      </c>
    </row>
    <row r="1358" spans="1:21" x14ac:dyDescent="0.25">
      <c r="A1358" t="b">
        <v>0</v>
      </c>
      <c r="B1358" t="s">
        <v>188</v>
      </c>
      <c r="C1358" t="s">
        <v>5166</v>
      </c>
      <c r="D1358" t="s">
        <v>6524</v>
      </c>
      <c r="F1358">
        <v>1</v>
      </c>
      <c r="G1358">
        <v>1</v>
      </c>
      <c r="H1358">
        <v>3</v>
      </c>
      <c r="I1358" t="s">
        <v>42</v>
      </c>
      <c r="J1358" t="s">
        <v>5168</v>
      </c>
      <c r="K1358">
        <v>6</v>
      </c>
      <c r="L1358" s="1">
        <v>388410554721</v>
      </c>
      <c r="M1358" t="s">
        <v>424</v>
      </c>
      <c r="N1358" t="s">
        <v>188</v>
      </c>
      <c r="O1358" t="s">
        <v>424</v>
      </c>
      <c r="P1358" t="s">
        <v>188</v>
      </c>
      <c r="Q1358" t="s">
        <v>2233</v>
      </c>
      <c r="T1358" t="s">
        <v>6525</v>
      </c>
      <c r="U1358" t="s">
        <v>188</v>
      </c>
    </row>
    <row r="1359" spans="1:21" x14ac:dyDescent="0.25">
      <c r="A1359" t="b">
        <v>0</v>
      </c>
      <c r="B1359" t="s">
        <v>188</v>
      </c>
      <c r="C1359" t="s">
        <v>6526</v>
      </c>
      <c r="D1359" t="s">
        <v>6527</v>
      </c>
      <c r="F1359">
        <v>1</v>
      </c>
      <c r="G1359">
        <v>1</v>
      </c>
      <c r="H1359">
        <v>1</v>
      </c>
      <c r="I1359" t="s">
        <v>23</v>
      </c>
      <c r="J1359" t="s">
        <v>6528</v>
      </c>
      <c r="K1359">
        <v>3</v>
      </c>
      <c r="L1359" s="1">
        <v>120465721559</v>
      </c>
      <c r="M1359" t="s">
        <v>424</v>
      </c>
      <c r="N1359" t="s">
        <v>188</v>
      </c>
      <c r="O1359" t="s">
        <v>424</v>
      </c>
      <c r="P1359" t="s">
        <v>188</v>
      </c>
      <c r="Q1359" t="s">
        <v>6529</v>
      </c>
      <c r="S1359" s="2">
        <v>51000000</v>
      </c>
      <c r="T1359" t="s">
        <v>6530</v>
      </c>
      <c r="U1359" t="s">
        <v>188</v>
      </c>
    </row>
    <row r="1360" spans="1:21" x14ac:dyDescent="0.25">
      <c r="A1360" t="b">
        <v>0</v>
      </c>
      <c r="B1360" t="s">
        <v>188</v>
      </c>
      <c r="C1360" t="s">
        <v>6531</v>
      </c>
      <c r="D1360" t="s">
        <v>2566</v>
      </c>
      <c r="F1360">
        <v>1</v>
      </c>
      <c r="G1360">
        <v>1</v>
      </c>
      <c r="H1360">
        <v>1</v>
      </c>
      <c r="I1360" t="s">
        <v>160</v>
      </c>
      <c r="J1360" t="s">
        <v>6532</v>
      </c>
      <c r="K1360">
        <v>2</v>
      </c>
      <c r="L1360" s="1">
        <v>120264156525</v>
      </c>
      <c r="M1360" t="s">
        <v>188</v>
      </c>
      <c r="N1360" t="s">
        <v>424</v>
      </c>
      <c r="O1360" t="s">
        <v>188</v>
      </c>
      <c r="P1360" t="s">
        <v>424</v>
      </c>
      <c r="Q1360" t="s">
        <v>2568</v>
      </c>
      <c r="R1360" s="2">
        <v>1500000</v>
      </c>
      <c r="T1360" t="s">
        <v>6530</v>
      </c>
      <c r="U1360" t="s">
        <v>188</v>
      </c>
    </row>
    <row r="1361" spans="1:21" x14ac:dyDescent="0.25">
      <c r="A1361" t="b">
        <v>0</v>
      </c>
      <c r="B1361" t="s">
        <v>188</v>
      </c>
      <c r="C1361" t="s">
        <v>2836</v>
      </c>
      <c r="D1361" t="s">
        <v>2387</v>
      </c>
      <c r="F1361">
        <v>1</v>
      </c>
      <c r="G1361">
        <v>1</v>
      </c>
      <c r="H1361">
        <v>1</v>
      </c>
      <c r="I1361" t="s">
        <v>177</v>
      </c>
      <c r="J1361" t="s">
        <v>2838</v>
      </c>
      <c r="K1361">
        <v>1</v>
      </c>
      <c r="L1361" s="1">
        <v>134374301005</v>
      </c>
      <c r="M1361" t="s">
        <v>188</v>
      </c>
      <c r="N1361" t="s">
        <v>424</v>
      </c>
      <c r="O1361" t="s">
        <v>188</v>
      </c>
      <c r="P1361" t="s">
        <v>424</v>
      </c>
      <c r="Q1361" t="s">
        <v>2389</v>
      </c>
      <c r="T1361" t="s">
        <v>6533</v>
      </c>
      <c r="U1361" t="s">
        <v>188</v>
      </c>
    </row>
    <row r="1362" spans="1:21" x14ac:dyDescent="0.25">
      <c r="A1362" t="b">
        <v>0</v>
      </c>
      <c r="B1362" t="s">
        <v>188</v>
      </c>
      <c r="C1362" t="s">
        <v>6534</v>
      </c>
      <c r="D1362" t="s">
        <v>1964</v>
      </c>
      <c r="F1362">
        <v>14</v>
      </c>
      <c r="G1362">
        <v>19</v>
      </c>
      <c r="H1362">
        <v>1</v>
      </c>
      <c r="I1362" t="s">
        <v>3263</v>
      </c>
      <c r="J1362" t="s">
        <v>6535</v>
      </c>
      <c r="K1362">
        <v>0</v>
      </c>
      <c r="L1362" s="1">
        <v>105862445817</v>
      </c>
      <c r="M1362" t="s">
        <v>188</v>
      </c>
      <c r="N1362" t="s">
        <v>424</v>
      </c>
      <c r="O1362" t="s">
        <v>188</v>
      </c>
      <c r="P1362" t="s">
        <v>424</v>
      </c>
      <c r="R1362" s="2">
        <v>94000000</v>
      </c>
      <c r="T1362" t="s">
        <v>986</v>
      </c>
      <c r="U1362" t="s">
        <v>188</v>
      </c>
    </row>
    <row r="1363" spans="1:21" x14ac:dyDescent="0.25">
      <c r="A1363" t="b">
        <v>0</v>
      </c>
      <c r="B1363" t="s">
        <v>188</v>
      </c>
      <c r="C1363" t="s">
        <v>6536</v>
      </c>
      <c r="D1363" t="s">
        <v>2706</v>
      </c>
      <c r="F1363">
        <v>1</v>
      </c>
      <c r="G1363">
        <v>1</v>
      </c>
      <c r="H1363">
        <v>1</v>
      </c>
      <c r="I1363" t="s">
        <v>985</v>
      </c>
      <c r="J1363" t="s">
        <v>6537</v>
      </c>
      <c r="K1363">
        <v>2</v>
      </c>
      <c r="L1363" s="1">
        <v>153472848261</v>
      </c>
      <c r="M1363" t="s">
        <v>424</v>
      </c>
      <c r="N1363" t="s">
        <v>188</v>
      </c>
      <c r="O1363" t="s">
        <v>424</v>
      </c>
      <c r="P1363" t="s">
        <v>188</v>
      </c>
      <c r="Q1363" t="s">
        <v>2170</v>
      </c>
      <c r="S1363" s="2">
        <v>690000</v>
      </c>
      <c r="T1363" t="s">
        <v>986</v>
      </c>
      <c r="U1363" t="s">
        <v>188</v>
      </c>
    </row>
    <row r="1364" spans="1:21" x14ac:dyDescent="0.25">
      <c r="A1364" t="b">
        <v>0</v>
      </c>
      <c r="B1364" t="s">
        <v>188</v>
      </c>
      <c r="C1364" t="s">
        <v>6538</v>
      </c>
      <c r="D1364" t="s">
        <v>2406</v>
      </c>
      <c r="F1364">
        <v>1</v>
      </c>
      <c r="G1364">
        <v>1</v>
      </c>
      <c r="H1364">
        <v>2</v>
      </c>
      <c r="I1364" t="s">
        <v>506</v>
      </c>
      <c r="J1364" t="s">
        <v>6539</v>
      </c>
      <c r="K1364">
        <v>1</v>
      </c>
      <c r="L1364" s="1">
        <v>13056433558</v>
      </c>
      <c r="M1364" t="s">
        <v>188</v>
      </c>
      <c r="N1364" t="s">
        <v>188</v>
      </c>
      <c r="O1364" t="s">
        <v>188</v>
      </c>
      <c r="P1364" t="s">
        <v>188</v>
      </c>
      <c r="Q1364" t="s">
        <v>2319</v>
      </c>
      <c r="R1364" s="2">
        <v>970000</v>
      </c>
      <c r="S1364" s="2">
        <v>2000000</v>
      </c>
      <c r="T1364" t="s">
        <v>6540</v>
      </c>
      <c r="U1364" t="s">
        <v>188</v>
      </c>
    </row>
    <row r="1365" spans="1:21" x14ac:dyDescent="0.25">
      <c r="A1365" t="b">
        <v>0</v>
      </c>
      <c r="B1365" t="s">
        <v>188</v>
      </c>
      <c r="C1365" t="s">
        <v>6541</v>
      </c>
      <c r="D1365" t="s">
        <v>1964</v>
      </c>
      <c r="F1365">
        <v>1</v>
      </c>
      <c r="G1365">
        <v>1</v>
      </c>
      <c r="H1365">
        <v>1</v>
      </c>
      <c r="I1365" t="s">
        <v>183</v>
      </c>
      <c r="J1365" t="s">
        <v>6542</v>
      </c>
      <c r="K1365">
        <v>0</v>
      </c>
      <c r="L1365" s="1">
        <v>227103847577</v>
      </c>
      <c r="M1365" t="s">
        <v>424</v>
      </c>
      <c r="N1365" t="s">
        <v>188</v>
      </c>
      <c r="O1365" t="s">
        <v>424</v>
      </c>
      <c r="P1365" t="s">
        <v>188</v>
      </c>
      <c r="S1365" s="2">
        <v>290000</v>
      </c>
      <c r="T1365" t="s">
        <v>6540</v>
      </c>
      <c r="U1365" t="s">
        <v>188</v>
      </c>
    </row>
    <row r="1366" spans="1:21" x14ac:dyDescent="0.25">
      <c r="A1366" t="b">
        <v>0</v>
      </c>
      <c r="B1366" t="s">
        <v>188</v>
      </c>
      <c r="C1366" t="s">
        <v>6258</v>
      </c>
      <c r="D1366" t="s">
        <v>6543</v>
      </c>
      <c r="F1366">
        <v>1</v>
      </c>
      <c r="G1366">
        <v>1</v>
      </c>
      <c r="H1366">
        <v>2</v>
      </c>
      <c r="I1366" t="s">
        <v>23</v>
      </c>
      <c r="J1366" t="s">
        <v>6260</v>
      </c>
      <c r="K1366">
        <v>3</v>
      </c>
      <c r="L1366" s="1">
        <v>158687883577</v>
      </c>
      <c r="M1366" t="s">
        <v>188</v>
      </c>
      <c r="N1366" t="s">
        <v>188</v>
      </c>
      <c r="O1366" t="s">
        <v>188</v>
      </c>
      <c r="P1366" t="s">
        <v>188</v>
      </c>
      <c r="Q1366" t="s">
        <v>6544</v>
      </c>
      <c r="R1366" s="2">
        <v>19000000</v>
      </c>
      <c r="S1366" s="2">
        <v>25000000</v>
      </c>
      <c r="T1366" t="s">
        <v>6545</v>
      </c>
      <c r="U1366" t="s">
        <v>188</v>
      </c>
    </row>
    <row r="1367" spans="1:21" x14ac:dyDescent="0.25">
      <c r="A1367" t="b">
        <v>0</v>
      </c>
      <c r="B1367" t="s">
        <v>188</v>
      </c>
      <c r="C1367" t="s">
        <v>6156</v>
      </c>
      <c r="D1367" t="s">
        <v>6546</v>
      </c>
      <c r="F1367">
        <v>9</v>
      </c>
      <c r="G1367">
        <v>12</v>
      </c>
      <c r="H1367">
        <v>1</v>
      </c>
      <c r="I1367" t="s">
        <v>2862</v>
      </c>
      <c r="J1367" t="s">
        <v>6158</v>
      </c>
      <c r="K1367">
        <v>4</v>
      </c>
      <c r="L1367" s="1">
        <v>16458431782</v>
      </c>
      <c r="M1367" t="s">
        <v>424</v>
      </c>
      <c r="N1367" t="s">
        <v>188</v>
      </c>
      <c r="O1367" t="s">
        <v>424</v>
      </c>
      <c r="P1367" t="s">
        <v>188</v>
      </c>
      <c r="Q1367" t="s">
        <v>6547</v>
      </c>
      <c r="S1367" s="2">
        <v>1400000</v>
      </c>
      <c r="T1367" t="s">
        <v>6548</v>
      </c>
      <c r="U1367" t="s">
        <v>188</v>
      </c>
    </row>
    <row r="1368" spans="1:21" x14ac:dyDescent="0.25">
      <c r="A1368" t="b">
        <v>0</v>
      </c>
      <c r="B1368" t="s">
        <v>188</v>
      </c>
      <c r="C1368" t="s">
        <v>6549</v>
      </c>
      <c r="D1368" t="s">
        <v>6550</v>
      </c>
      <c r="F1368">
        <v>1</v>
      </c>
      <c r="G1368">
        <v>1</v>
      </c>
      <c r="H1368">
        <v>2</v>
      </c>
      <c r="I1368" t="s">
        <v>924</v>
      </c>
      <c r="J1368" t="s">
        <v>6551</v>
      </c>
      <c r="K1368">
        <v>3</v>
      </c>
      <c r="L1368" s="1">
        <v>247823583863</v>
      </c>
      <c r="M1368" t="s">
        <v>424</v>
      </c>
      <c r="N1368" t="s">
        <v>188</v>
      </c>
      <c r="O1368" t="s">
        <v>424</v>
      </c>
      <c r="P1368" t="s">
        <v>188</v>
      </c>
      <c r="Q1368" t="s">
        <v>6552</v>
      </c>
      <c r="T1368" t="s">
        <v>6553</v>
      </c>
      <c r="U1368" t="s">
        <v>188</v>
      </c>
    </row>
    <row r="1369" spans="1:21" x14ac:dyDescent="0.25">
      <c r="A1369" t="b">
        <v>0</v>
      </c>
      <c r="B1369" t="s">
        <v>188</v>
      </c>
      <c r="C1369" t="s">
        <v>6554</v>
      </c>
      <c r="D1369" t="s">
        <v>1964</v>
      </c>
      <c r="F1369">
        <v>1</v>
      </c>
      <c r="G1369">
        <v>2</v>
      </c>
      <c r="H1369">
        <v>2</v>
      </c>
      <c r="I1369" t="s">
        <v>226</v>
      </c>
      <c r="J1369" t="s">
        <v>6555</v>
      </c>
      <c r="K1369">
        <v>0</v>
      </c>
      <c r="L1369" s="1">
        <v>105353637144</v>
      </c>
      <c r="M1369" t="s">
        <v>188</v>
      </c>
      <c r="N1369" t="s">
        <v>188</v>
      </c>
      <c r="O1369" t="s">
        <v>188</v>
      </c>
      <c r="P1369" t="s">
        <v>188</v>
      </c>
      <c r="R1369" s="2">
        <v>48000000</v>
      </c>
      <c r="S1369" s="2">
        <v>49000000</v>
      </c>
      <c r="T1369" t="s">
        <v>6556</v>
      </c>
      <c r="U1369" t="s">
        <v>188</v>
      </c>
    </row>
    <row r="1370" spans="1:21" x14ac:dyDescent="0.25">
      <c r="A1370" t="b">
        <v>0</v>
      </c>
      <c r="B1370" t="s">
        <v>188</v>
      </c>
      <c r="C1370" t="s">
        <v>6557</v>
      </c>
      <c r="D1370" t="s">
        <v>2081</v>
      </c>
      <c r="F1370">
        <v>1</v>
      </c>
      <c r="G1370">
        <v>2</v>
      </c>
      <c r="H1370">
        <v>1</v>
      </c>
      <c r="I1370" t="s">
        <v>722</v>
      </c>
      <c r="J1370" t="s">
        <v>6558</v>
      </c>
      <c r="K1370">
        <v>1</v>
      </c>
      <c r="L1370" s="1">
        <v>130465934023</v>
      </c>
      <c r="M1370" t="s">
        <v>188</v>
      </c>
      <c r="N1370" t="s">
        <v>424</v>
      </c>
      <c r="O1370" t="s">
        <v>188</v>
      </c>
      <c r="P1370" t="s">
        <v>424</v>
      </c>
      <c r="Q1370" t="s">
        <v>2083</v>
      </c>
      <c r="R1370" s="2">
        <v>5200000</v>
      </c>
      <c r="T1370" t="s">
        <v>6559</v>
      </c>
      <c r="U1370" t="s">
        <v>188</v>
      </c>
    </row>
    <row r="1371" spans="1:21" x14ac:dyDescent="0.25">
      <c r="A1371" t="b">
        <v>0</v>
      </c>
      <c r="B1371" t="s">
        <v>188</v>
      </c>
      <c r="C1371" t="s">
        <v>2265</v>
      </c>
      <c r="F1371">
        <v>1</v>
      </c>
      <c r="G1371">
        <v>1</v>
      </c>
      <c r="H1371">
        <v>2</v>
      </c>
      <c r="I1371" t="s">
        <v>190</v>
      </c>
      <c r="J1371" t="s">
        <v>2267</v>
      </c>
      <c r="K1371">
        <v>1</v>
      </c>
      <c r="L1371" s="1">
        <v>227004188907</v>
      </c>
      <c r="M1371" t="s">
        <v>188</v>
      </c>
      <c r="N1371" t="s">
        <v>188</v>
      </c>
      <c r="O1371" t="s">
        <v>188</v>
      </c>
      <c r="P1371" t="s">
        <v>188</v>
      </c>
      <c r="R1371" s="2">
        <v>1000000</v>
      </c>
      <c r="S1371" s="2">
        <v>1600000</v>
      </c>
      <c r="T1371" t="s">
        <v>6560</v>
      </c>
      <c r="U1371" t="s">
        <v>188</v>
      </c>
    </row>
    <row r="1372" spans="1:21" x14ac:dyDescent="0.25">
      <c r="A1372" t="b">
        <v>0</v>
      </c>
      <c r="B1372" t="s">
        <v>188</v>
      </c>
      <c r="C1372" t="s">
        <v>6561</v>
      </c>
      <c r="D1372" t="s">
        <v>1964</v>
      </c>
      <c r="F1372">
        <v>1</v>
      </c>
      <c r="G1372">
        <v>1</v>
      </c>
      <c r="H1372">
        <v>2</v>
      </c>
      <c r="I1372" t="s">
        <v>938</v>
      </c>
      <c r="J1372" t="s">
        <v>6562</v>
      </c>
      <c r="K1372">
        <v>0</v>
      </c>
      <c r="L1372" s="1">
        <v>96550507132</v>
      </c>
      <c r="M1372" t="s">
        <v>188</v>
      </c>
      <c r="N1372" t="s">
        <v>188</v>
      </c>
      <c r="O1372" t="s">
        <v>188</v>
      </c>
      <c r="P1372" t="s">
        <v>188</v>
      </c>
      <c r="R1372" s="2">
        <v>3600000</v>
      </c>
      <c r="S1372" s="2">
        <v>3400000</v>
      </c>
      <c r="T1372" t="s">
        <v>5064</v>
      </c>
      <c r="U1372" t="s">
        <v>188</v>
      </c>
    </row>
    <row r="1373" spans="1:21" x14ac:dyDescent="0.25">
      <c r="A1373" t="b">
        <v>0</v>
      </c>
      <c r="B1373" t="s">
        <v>188</v>
      </c>
      <c r="C1373" t="s">
        <v>6563</v>
      </c>
      <c r="D1373" t="s">
        <v>1964</v>
      </c>
      <c r="F1373">
        <v>1</v>
      </c>
      <c r="G1373">
        <v>1</v>
      </c>
      <c r="H1373">
        <v>2</v>
      </c>
      <c r="I1373" t="s">
        <v>172</v>
      </c>
      <c r="J1373" t="s">
        <v>6564</v>
      </c>
      <c r="K1373">
        <v>0</v>
      </c>
      <c r="L1373" s="1">
        <v>134669639421</v>
      </c>
      <c r="M1373" t="s">
        <v>188</v>
      </c>
      <c r="N1373" t="s">
        <v>188</v>
      </c>
      <c r="O1373" t="s">
        <v>188</v>
      </c>
      <c r="P1373" t="s">
        <v>188</v>
      </c>
      <c r="R1373" s="2">
        <v>24000000</v>
      </c>
      <c r="S1373" s="2">
        <v>27000000</v>
      </c>
      <c r="T1373" t="s">
        <v>6565</v>
      </c>
      <c r="U1373" t="s">
        <v>188</v>
      </c>
    </row>
    <row r="1374" spans="1:21" x14ac:dyDescent="0.25">
      <c r="A1374" t="b">
        <v>0</v>
      </c>
      <c r="B1374" t="s">
        <v>188</v>
      </c>
      <c r="C1374" t="s">
        <v>6566</v>
      </c>
      <c r="F1374">
        <v>1</v>
      </c>
      <c r="G1374">
        <v>3</v>
      </c>
      <c r="H1374">
        <v>1</v>
      </c>
      <c r="I1374" t="s">
        <v>70</v>
      </c>
      <c r="J1374" t="s">
        <v>6567</v>
      </c>
      <c r="K1374">
        <v>0</v>
      </c>
      <c r="L1374" s="1">
        <v>83149344381</v>
      </c>
      <c r="M1374" t="s">
        <v>188</v>
      </c>
      <c r="N1374" t="s">
        <v>424</v>
      </c>
      <c r="O1374" t="s">
        <v>188</v>
      </c>
      <c r="P1374" t="s">
        <v>424</v>
      </c>
      <c r="R1374" s="2">
        <v>2300000</v>
      </c>
      <c r="T1374" t="s">
        <v>6568</v>
      </c>
      <c r="U1374" t="s">
        <v>188</v>
      </c>
    </row>
    <row r="1375" spans="1:21" x14ac:dyDescent="0.25">
      <c r="A1375" t="b">
        <v>0</v>
      </c>
      <c r="B1375" t="s">
        <v>188</v>
      </c>
      <c r="C1375" t="s">
        <v>6569</v>
      </c>
      <c r="D1375" t="s">
        <v>1964</v>
      </c>
      <c r="F1375">
        <v>1</v>
      </c>
      <c r="G1375">
        <v>1</v>
      </c>
      <c r="H1375">
        <v>2</v>
      </c>
      <c r="I1375" t="s">
        <v>310</v>
      </c>
      <c r="J1375" t="s">
        <v>6570</v>
      </c>
      <c r="K1375">
        <v>0</v>
      </c>
      <c r="L1375" s="1">
        <v>131664810655</v>
      </c>
      <c r="M1375" t="s">
        <v>188</v>
      </c>
      <c r="N1375" t="s">
        <v>188</v>
      </c>
      <c r="O1375" t="s">
        <v>188</v>
      </c>
      <c r="P1375" t="s">
        <v>188</v>
      </c>
      <c r="R1375" s="2">
        <v>160000</v>
      </c>
      <c r="S1375" s="2">
        <v>480000</v>
      </c>
      <c r="T1375" t="s">
        <v>6571</v>
      </c>
      <c r="U1375" t="s">
        <v>188</v>
      </c>
    </row>
    <row r="1376" spans="1:21" x14ac:dyDescent="0.25">
      <c r="A1376" t="b">
        <v>0</v>
      </c>
      <c r="B1376" t="s">
        <v>188</v>
      </c>
      <c r="C1376" t="s">
        <v>6572</v>
      </c>
      <c r="D1376" t="s">
        <v>6247</v>
      </c>
      <c r="F1376">
        <v>1</v>
      </c>
      <c r="G1376">
        <v>1</v>
      </c>
      <c r="H1376">
        <v>1</v>
      </c>
      <c r="I1376" t="s">
        <v>32</v>
      </c>
      <c r="J1376" t="s">
        <v>6573</v>
      </c>
      <c r="K1376">
        <v>4</v>
      </c>
      <c r="L1376" s="1">
        <v>131279873515</v>
      </c>
      <c r="M1376" t="s">
        <v>188</v>
      </c>
      <c r="N1376" t="s">
        <v>424</v>
      </c>
      <c r="O1376" t="s">
        <v>188</v>
      </c>
      <c r="P1376" t="s">
        <v>424</v>
      </c>
      <c r="Q1376" t="s">
        <v>6574</v>
      </c>
      <c r="R1376" s="2">
        <v>4500000</v>
      </c>
      <c r="T1376" t="s">
        <v>6575</v>
      </c>
      <c r="U1376" t="s">
        <v>188</v>
      </c>
    </row>
    <row r="1377" spans="1:21" x14ac:dyDescent="0.25">
      <c r="A1377" t="b">
        <v>0</v>
      </c>
      <c r="B1377" t="s">
        <v>188</v>
      </c>
      <c r="C1377" t="s">
        <v>6576</v>
      </c>
      <c r="D1377" t="s">
        <v>6577</v>
      </c>
      <c r="F1377">
        <v>1</v>
      </c>
      <c r="G1377">
        <v>1</v>
      </c>
      <c r="H1377">
        <v>1</v>
      </c>
      <c r="I1377" t="s">
        <v>688</v>
      </c>
      <c r="J1377" t="s">
        <v>6578</v>
      </c>
      <c r="K1377">
        <v>3</v>
      </c>
      <c r="L1377" s="1">
        <v>165491628361</v>
      </c>
      <c r="M1377" t="s">
        <v>188</v>
      </c>
      <c r="N1377" t="s">
        <v>424</v>
      </c>
      <c r="O1377" t="s">
        <v>188</v>
      </c>
      <c r="P1377" t="s">
        <v>424</v>
      </c>
      <c r="Q1377" t="s">
        <v>6579</v>
      </c>
      <c r="R1377" s="2">
        <v>2400000</v>
      </c>
      <c r="T1377" t="s">
        <v>6575</v>
      </c>
      <c r="U1377" t="s">
        <v>188</v>
      </c>
    </row>
    <row r="1378" spans="1:21" x14ac:dyDescent="0.25">
      <c r="A1378" t="b">
        <v>0</v>
      </c>
      <c r="B1378" t="s">
        <v>188</v>
      </c>
      <c r="C1378" t="s">
        <v>6580</v>
      </c>
      <c r="D1378" t="s">
        <v>1964</v>
      </c>
      <c r="F1378">
        <v>1</v>
      </c>
      <c r="G1378">
        <v>1</v>
      </c>
      <c r="H1378">
        <v>1</v>
      </c>
      <c r="I1378" t="s">
        <v>396</v>
      </c>
      <c r="J1378" t="s">
        <v>6581</v>
      </c>
      <c r="K1378">
        <v>0</v>
      </c>
      <c r="L1378" s="1">
        <v>144567678084</v>
      </c>
      <c r="M1378" t="s">
        <v>188</v>
      </c>
      <c r="N1378" t="s">
        <v>424</v>
      </c>
      <c r="O1378" t="s">
        <v>188</v>
      </c>
      <c r="P1378" t="s">
        <v>424</v>
      </c>
      <c r="R1378" s="2">
        <v>320000</v>
      </c>
      <c r="T1378" t="s">
        <v>6582</v>
      </c>
      <c r="U1378" t="s">
        <v>188</v>
      </c>
    </row>
    <row r="1379" spans="1:21" x14ac:dyDescent="0.25">
      <c r="A1379" t="b">
        <v>0</v>
      </c>
      <c r="B1379" t="s">
        <v>188</v>
      </c>
      <c r="C1379" t="s">
        <v>6583</v>
      </c>
      <c r="D1379" t="s">
        <v>2115</v>
      </c>
      <c r="F1379">
        <v>1</v>
      </c>
      <c r="G1379">
        <v>1</v>
      </c>
      <c r="H1379">
        <v>1</v>
      </c>
      <c r="I1379" t="s">
        <v>264</v>
      </c>
      <c r="J1379" t="s">
        <v>6584</v>
      </c>
      <c r="K1379">
        <v>1</v>
      </c>
      <c r="L1379" s="1">
        <v>95854687689</v>
      </c>
      <c r="M1379" t="s">
        <v>188</v>
      </c>
      <c r="N1379" t="s">
        <v>424</v>
      </c>
      <c r="O1379" t="s">
        <v>188</v>
      </c>
      <c r="P1379" t="s">
        <v>424</v>
      </c>
      <c r="Q1379" t="s">
        <v>2117</v>
      </c>
      <c r="R1379" s="2">
        <v>11000000</v>
      </c>
      <c r="T1379" t="s">
        <v>6585</v>
      </c>
      <c r="U1379" t="s">
        <v>188</v>
      </c>
    </row>
    <row r="1380" spans="1:21" x14ac:dyDescent="0.25">
      <c r="A1380" t="b">
        <v>0</v>
      </c>
      <c r="B1380" t="s">
        <v>188</v>
      </c>
      <c r="C1380" t="s">
        <v>6586</v>
      </c>
      <c r="D1380" t="s">
        <v>1964</v>
      </c>
      <c r="F1380">
        <v>1</v>
      </c>
      <c r="G1380">
        <v>1</v>
      </c>
      <c r="H1380">
        <v>1</v>
      </c>
      <c r="I1380" t="s">
        <v>385</v>
      </c>
      <c r="J1380" t="s">
        <v>6587</v>
      </c>
      <c r="K1380">
        <v>0</v>
      </c>
      <c r="L1380" s="1">
        <v>145873356745</v>
      </c>
      <c r="M1380" t="s">
        <v>424</v>
      </c>
      <c r="N1380" t="s">
        <v>188</v>
      </c>
      <c r="O1380" t="s">
        <v>424</v>
      </c>
      <c r="P1380" t="s">
        <v>188</v>
      </c>
      <c r="S1380" s="2">
        <v>850000</v>
      </c>
      <c r="T1380" t="s">
        <v>6588</v>
      </c>
      <c r="U1380" t="s">
        <v>188</v>
      </c>
    </row>
    <row r="1381" spans="1:21" x14ac:dyDescent="0.25">
      <c r="A1381" t="b">
        <v>0</v>
      </c>
      <c r="B1381" t="s">
        <v>188</v>
      </c>
      <c r="C1381" t="s">
        <v>6589</v>
      </c>
      <c r="D1381" t="s">
        <v>6590</v>
      </c>
      <c r="F1381">
        <v>1</v>
      </c>
      <c r="G1381">
        <v>1</v>
      </c>
      <c r="H1381">
        <v>1</v>
      </c>
      <c r="I1381" t="s">
        <v>100</v>
      </c>
      <c r="J1381" t="s">
        <v>6591</v>
      </c>
      <c r="K1381">
        <v>4</v>
      </c>
      <c r="L1381" s="1">
        <v>171695306327</v>
      </c>
      <c r="M1381" t="s">
        <v>188</v>
      </c>
      <c r="N1381" t="s">
        <v>424</v>
      </c>
      <c r="O1381" t="s">
        <v>188</v>
      </c>
      <c r="P1381" t="s">
        <v>424</v>
      </c>
      <c r="Q1381" t="s">
        <v>6592</v>
      </c>
      <c r="R1381" s="2">
        <v>460000</v>
      </c>
      <c r="T1381" t="s">
        <v>6593</v>
      </c>
      <c r="U1381" t="s">
        <v>188</v>
      </c>
    </row>
    <row r="1382" spans="1:21" x14ac:dyDescent="0.25">
      <c r="A1382" t="b">
        <v>0</v>
      </c>
      <c r="B1382" t="s">
        <v>188</v>
      </c>
      <c r="C1382" t="s">
        <v>6594</v>
      </c>
      <c r="D1382" t="s">
        <v>1964</v>
      </c>
      <c r="F1382">
        <v>1</v>
      </c>
      <c r="G1382">
        <v>1</v>
      </c>
      <c r="H1382">
        <v>2</v>
      </c>
      <c r="I1382" t="s">
        <v>183</v>
      </c>
      <c r="J1382" t="s">
        <v>6595</v>
      </c>
      <c r="K1382">
        <v>0</v>
      </c>
      <c r="L1382" s="1">
        <v>145365939944</v>
      </c>
      <c r="M1382" t="s">
        <v>188</v>
      </c>
      <c r="N1382" t="s">
        <v>188</v>
      </c>
      <c r="O1382" t="s">
        <v>188</v>
      </c>
      <c r="P1382" t="s">
        <v>188</v>
      </c>
      <c r="R1382" s="2">
        <v>1100000</v>
      </c>
      <c r="S1382" s="2">
        <v>490000</v>
      </c>
      <c r="T1382" t="s">
        <v>6596</v>
      </c>
      <c r="U1382" t="s">
        <v>188</v>
      </c>
    </row>
    <row r="1383" spans="1:21" x14ac:dyDescent="0.25">
      <c r="A1383" t="b">
        <v>0</v>
      </c>
      <c r="B1383" t="s">
        <v>188</v>
      </c>
      <c r="C1383" t="s">
        <v>3172</v>
      </c>
      <c r="D1383" t="s">
        <v>1964</v>
      </c>
      <c r="F1383">
        <v>1</v>
      </c>
      <c r="G1383">
        <v>1</v>
      </c>
      <c r="H1383">
        <v>2</v>
      </c>
      <c r="I1383" t="s">
        <v>160</v>
      </c>
      <c r="J1383" t="s">
        <v>3173</v>
      </c>
      <c r="K1383">
        <v>0</v>
      </c>
      <c r="L1383" s="1">
        <v>116655889773</v>
      </c>
      <c r="M1383" t="s">
        <v>188</v>
      </c>
      <c r="N1383" t="s">
        <v>188</v>
      </c>
      <c r="O1383" t="s">
        <v>188</v>
      </c>
      <c r="P1383" t="s">
        <v>188</v>
      </c>
      <c r="R1383" s="2">
        <v>100000000</v>
      </c>
      <c r="S1383" s="2">
        <v>130000000</v>
      </c>
      <c r="T1383" t="s">
        <v>6597</v>
      </c>
      <c r="U1383" t="s">
        <v>188</v>
      </c>
    </row>
    <row r="1384" spans="1:21" x14ac:dyDescent="0.25">
      <c r="A1384" t="b">
        <v>0</v>
      </c>
      <c r="B1384" t="s">
        <v>188</v>
      </c>
      <c r="C1384" t="s">
        <v>6598</v>
      </c>
      <c r="D1384" t="s">
        <v>2837</v>
      </c>
      <c r="F1384">
        <v>1</v>
      </c>
      <c r="G1384">
        <v>1</v>
      </c>
      <c r="H1384">
        <v>1</v>
      </c>
      <c r="I1384" t="s">
        <v>327</v>
      </c>
      <c r="J1384" t="s">
        <v>6599</v>
      </c>
      <c r="K1384">
        <v>1</v>
      </c>
      <c r="L1384" s="1">
        <v>106152620092</v>
      </c>
      <c r="M1384" t="s">
        <v>188</v>
      </c>
      <c r="N1384" t="s">
        <v>424</v>
      </c>
      <c r="O1384" t="s">
        <v>188</v>
      </c>
      <c r="P1384" t="s">
        <v>424</v>
      </c>
      <c r="Q1384" t="s">
        <v>2389</v>
      </c>
      <c r="R1384" s="2">
        <v>2700000</v>
      </c>
      <c r="T1384" t="s">
        <v>6597</v>
      </c>
      <c r="U1384" t="s">
        <v>188</v>
      </c>
    </row>
    <row r="1385" spans="1:21" x14ac:dyDescent="0.25">
      <c r="A1385" t="b">
        <v>0</v>
      </c>
      <c r="B1385" t="s">
        <v>188</v>
      </c>
      <c r="C1385" t="s">
        <v>6600</v>
      </c>
      <c r="F1385">
        <v>1</v>
      </c>
      <c r="G1385">
        <v>1</v>
      </c>
      <c r="H1385">
        <v>2</v>
      </c>
      <c r="I1385" t="s">
        <v>27</v>
      </c>
      <c r="J1385" t="s">
        <v>6601</v>
      </c>
      <c r="K1385">
        <v>0</v>
      </c>
      <c r="L1385" s="1">
        <v>87446287192</v>
      </c>
      <c r="M1385" t="s">
        <v>188</v>
      </c>
      <c r="N1385" t="s">
        <v>188</v>
      </c>
      <c r="O1385" t="s">
        <v>188</v>
      </c>
      <c r="P1385" t="s">
        <v>188</v>
      </c>
      <c r="R1385" s="2">
        <v>29000000</v>
      </c>
      <c r="S1385" s="2">
        <v>12000000</v>
      </c>
      <c r="T1385" t="s">
        <v>6602</v>
      </c>
      <c r="U1385" t="s">
        <v>188</v>
      </c>
    </row>
    <row r="1386" spans="1:21" x14ac:dyDescent="0.25">
      <c r="A1386" t="b">
        <v>0</v>
      </c>
      <c r="B1386" t="s">
        <v>188</v>
      </c>
      <c r="C1386" t="s">
        <v>6603</v>
      </c>
      <c r="D1386" t="s">
        <v>1964</v>
      </c>
      <c r="F1386">
        <v>1</v>
      </c>
      <c r="G1386">
        <v>1</v>
      </c>
      <c r="H1386">
        <v>1</v>
      </c>
      <c r="I1386" t="s">
        <v>396</v>
      </c>
      <c r="J1386" t="s">
        <v>6604</v>
      </c>
      <c r="K1386">
        <v>0</v>
      </c>
      <c r="L1386" s="1">
        <v>84846247831</v>
      </c>
      <c r="M1386" t="s">
        <v>188</v>
      </c>
      <c r="N1386" t="s">
        <v>424</v>
      </c>
      <c r="O1386" t="s">
        <v>188</v>
      </c>
      <c r="P1386" t="s">
        <v>424</v>
      </c>
      <c r="R1386" s="2">
        <v>13000000</v>
      </c>
      <c r="T1386" t="s">
        <v>6602</v>
      </c>
      <c r="U1386" t="s">
        <v>188</v>
      </c>
    </row>
    <row r="1387" spans="1:21" x14ac:dyDescent="0.25">
      <c r="A1387" t="b">
        <v>0</v>
      </c>
      <c r="B1387" t="s">
        <v>188</v>
      </c>
      <c r="C1387" t="s">
        <v>6605</v>
      </c>
      <c r="D1387" t="s">
        <v>2442</v>
      </c>
      <c r="F1387">
        <v>1</v>
      </c>
      <c r="G1387">
        <v>1</v>
      </c>
      <c r="H1387">
        <v>2</v>
      </c>
      <c r="I1387" t="s">
        <v>366</v>
      </c>
      <c r="J1387" t="s">
        <v>6606</v>
      </c>
      <c r="K1387">
        <v>1</v>
      </c>
      <c r="L1387" s="1">
        <v>127665721503</v>
      </c>
      <c r="M1387" t="s">
        <v>188</v>
      </c>
      <c r="N1387" t="s">
        <v>188</v>
      </c>
      <c r="O1387" t="s">
        <v>188</v>
      </c>
      <c r="P1387" t="s">
        <v>188</v>
      </c>
      <c r="Q1387" t="s">
        <v>2444</v>
      </c>
      <c r="R1387" s="2">
        <v>1100000</v>
      </c>
      <c r="S1387" s="2">
        <v>890000</v>
      </c>
      <c r="T1387" t="s">
        <v>6607</v>
      </c>
      <c r="U1387" t="s">
        <v>188</v>
      </c>
    </row>
    <row r="1388" spans="1:21" x14ac:dyDescent="0.25">
      <c r="A1388" t="b">
        <v>0</v>
      </c>
      <c r="B1388" t="s">
        <v>188</v>
      </c>
      <c r="C1388" t="s">
        <v>6608</v>
      </c>
      <c r="D1388" t="s">
        <v>1964</v>
      </c>
      <c r="F1388">
        <v>1</v>
      </c>
      <c r="G1388">
        <v>1</v>
      </c>
      <c r="H1388">
        <v>1</v>
      </c>
      <c r="I1388" t="s">
        <v>206</v>
      </c>
      <c r="J1388" t="s">
        <v>6609</v>
      </c>
      <c r="K1388">
        <v>1</v>
      </c>
      <c r="L1388" s="1">
        <v>245518480557</v>
      </c>
      <c r="M1388" t="s">
        <v>424</v>
      </c>
      <c r="N1388" t="s">
        <v>188</v>
      </c>
      <c r="O1388" t="s">
        <v>424</v>
      </c>
      <c r="P1388" t="s">
        <v>188</v>
      </c>
      <c r="S1388" s="2">
        <v>300000</v>
      </c>
      <c r="T1388" t="s">
        <v>6607</v>
      </c>
      <c r="U1388" t="s">
        <v>188</v>
      </c>
    </row>
    <row r="1389" spans="1:21" x14ac:dyDescent="0.25">
      <c r="A1389" t="b">
        <v>0</v>
      </c>
      <c r="B1389" t="s">
        <v>188</v>
      </c>
      <c r="C1389" t="s">
        <v>2818</v>
      </c>
      <c r="D1389" t="s">
        <v>6610</v>
      </c>
      <c r="F1389">
        <v>1</v>
      </c>
      <c r="G1389">
        <v>3</v>
      </c>
      <c r="H1389">
        <v>1</v>
      </c>
      <c r="I1389" t="s">
        <v>54</v>
      </c>
      <c r="J1389" t="s">
        <v>2821</v>
      </c>
      <c r="K1389">
        <v>3</v>
      </c>
      <c r="L1389" s="1">
        <v>311763542388</v>
      </c>
      <c r="M1389" t="s">
        <v>424</v>
      </c>
      <c r="N1389" t="s">
        <v>188</v>
      </c>
      <c r="O1389" t="s">
        <v>424</v>
      </c>
      <c r="P1389" t="s">
        <v>188</v>
      </c>
      <c r="Q1389" t="s">
        <v>2233</v>
      </c>
      <c r="S1389" s="2">
        <v>2400000</v>
      </c>
      <c r="T1389" t="s">
        <v>6611</v>
      </c>
      <c r="U1389" t="s">
        <v>188</v>
      </c>
    </row>
    <row r="1390" spans="1:21" x14ac:dyDescent="0.25">
      <c r="A1390" t="b">
        <v>0</v>
      </c>
      <c r="B1390" t="s">
        <v>188</v>
      </c>
      <c r="C1390" t="s">
        <v>6612</v>
      </c>
      <c r="D1390" t="s">
        <v>1964</v>
      </c>
      <c r="F1390">
        <v>1</v>
      </c>
      <c r="G1390">
        <v>1</v>
      </c>
      <c r="H1390">
        <v>1</v>
      </c>
      <c r="I1390" t="s">
        <v>917</v>
      </c>
      <c r="J1390" t="s">
        <v>6613</v>
      </c>
      <c r="K1390">
        <v>0</v>
      </c>
      <c r="L1390" s="1">
        <v>132363279086</v>
      </c>
      <c r="M1390" t="s">
        <v>188</v>
      </c>
      <c r="N1390" t="s">
        <v>424</v>
      </c>
      <c r="O1390" t="s">
        <v>188</v>
      </c>
      <c r="P1390" t="s">
        <v>424</v>
      </c>
      <c r="T1390" t="s">
        <v>6614</v>
      </c>
      <c r="U1390" t="s">
        <v>188</v>
      </c>
    </row>
    <row r="1391" spans="1:21" x14ac:dyDescent="0.25">
      <c r="A1391" t="b">
        <v>0</v>
      </c>
      <c r="B1391" t="s">
        <v>188</v>
      </c>
      <c r="C1391" t="s">
        <v>6615</v>
      </c>
      <c r="D1391" t="s">
        <v>6616</v>
      </c>
      <c r="F1391">
        <v>1</v>
      </c>
      <c r="G1391">
        <v>1</v>
      </c>
      <c r="H1391">
        <v>3</v>
      </c>
      <c r="I1391" t="s">
        <v>23</v>
      </c>
      <c r="J1391" t="s">
        <v>6617</v>
      </c>
      <c r="K1391">
        <v>4</v>
      </c>
      <c r="L1391" s="1">
        <v>176605746908</v>
      </c>
      <c r="M1391" t="s">
        <v>188</v>
      </c>
      <c r="N1391" t="s">
        <v>188</v>
      </c>
      <c r="O1391" t="s">
        <v>188</v>
      </c>
      <c r="P1391" t="s">
        <v>188</v>
      </c>
      <c r="Q1391" t="s">
        <v>6618</v>
      </c>
      <c r="R1391" s="2">
        <v>10000000</v>
      </c>
      <c r="S1391" s="2">
        <v>14000000</v>
      </c>
      <c r="T1391" t="s">
        <v>6619</v>
      </c>
      <c r="U1391" t="s">
        <v>188</v>
      </c>
    </row>
    <row r="1392" spans="1:21" x14ac:dyDescent="0.25">
      <c r="A1392" t="b">
        <v>0</v>
      </c>
      <c r="B1392" t="s">
        <v>188</v>
      </c>
      <c r="C1392" t="s">
        <v>2167</v>
      </c>
      <c r="D1392" t="s">
        <v>2586</v>
      </c>
      <c r="F1392">
        <v>1</v>
      </c>
      <c r="G1392">
        <v>1</v>
      </c>
      <c r="H1392">
        <v>1</v>
      </c>
      <c r="I1392" t="s">
        <v>27</v>
      </c>
      <c r="J1392" t="s">
        <v>2169</v>
      </c>
      <c r="K1392">
        <v>2</v>
      </c>
      <c r="L1392" s="1">
        <v>148077543251</v>
      </c>
      <c r="M1392" t="s">
        <v>188</v>
      </c>
      <c r="N1392" t="s">
        <v>424</v>
      </c>
      <c r="O1392" t="s">
        <v>188</v>
      </c>
      <c r="P1392" t="s">
        <v>424</v>
      </c>
      <c r="Q1392" t="s">
        <v>6620</v>
      </c>
      <c r="R1392" s="2">
        <v>7400000</v>
      </c>
      <c r="T1392" t="s">
        <v>6619</v>
      </c>
      <c r="U1392" t="s">
        <v>188</v>
      </c>
    </row>
    <row r="1393" spans="1:21" x14ac:dyDescent="0.25">
      <c r="A1393" t="b">
        <v>0</v>
      </c>
      <c r="B1393" t="s">
        <v>188</v>
      </c>
      <c r="C1393" t="s">
        <v>6621</v>
      </c>
      <c r="D1393" t="s">
        <v>4079</v>
      </c>
      <c r="F1393">
        <v>1</v>
      </c>
      <c r="G1393">
        <v>1</v>
      </c>
      <c r="H1393">
        <v>2</v>
      </c>
      <c r="I1393" t="s">
        <v>871</v>
      </c>
      <c r="J1393" t="s">
        <v>6622</v>
      </c>
      <c r="K1393">
        <v>1</v>
      </c>
      <c r="L1393" s="1">
        <v>142282159525</v>
      </c>
      <c r="M1393" t="s">
        <v>188</v>
      </c>
      <c r="N1393" t="s">
        <v>188</v>
      </c>
      <c r="O1393" t="s">
        <v>188</v>
      </c>
      <c r="P1393" t="s">
        <v>188</v>
      </c>
      <c r="Q1393" t="s">
        <v>4081</v>
      </c>
      <c r="R1393" s="2">
        <v>4600000</v>
      </c>
      <c r="S1393" s="2">
        <v>4900000</v>
      </c>
      <c r="T1393" t="s">
        <v>6623</v>
      </c>
      <c r="U1393" t="s">
        <v>188</v>
      </c>
    </row>
    <row r="1394" spans="1:21" x14ac:dyDescent="0.25">
      <c r="A1394" t="b">
        <v>0</v>
      </c>
      <c r="B1394" t="s">
        <v>188</v>
      </c>
      <c r="C1394" t="s">
        <v>5397</v>
      </c>
      <c r="D1394" t="s">
        <v>4372</v>
      </c>
      <c r="F1394">
        <v>1</v>
      </c>
      <c r="G1394">
        <v>1</v>
      </c>
      <c r="H1394">
        <v>3</v>
      </c>
      <c r="I1394" t="s">
        <v>23</v>
      </c>
      <c r="J1394" t="s">
        <v>5399</v>
      </c>
      <c r="K1394">
        <v>3</v>
      </c>
      <c r="L1394" s="1">
        <v>119971467094</v>
      </c>
      <c r="M1394" t="s">
        <v>188</v>
      </c>
      <c r="N1394" t="s">
        <v>424</v>
      </c>
      <c r="O1394" t="s">
        <v>188</v>
      </c>
      <c r="P1394" t="s">
        <v>424</v>
      </c>
      <c r="Q1394" t="s">
        <v>6624</v>
      </c>
      <c r="R1394" s="2">
        <v>26000000</v>
      </c>
      <c r="T1394" t="s">
        <v>6625</v>
      </c>
      <c r="U1394" t="s">
        <v>188</v>
      </c>
    </row>
    <row r="1395" spans="1:21" x14ac:dyDescent="0.25">
      <c r="A1395" t="b">
        <v>0</v>
      </c>
      <c r="B1395" t="s">
        <v>188</v>
      </c>
      <c r="C1395" t="s">
        <v>6626</v>
      </c>
      <c r="D1395" t="s">
        <v>2615</v>
      </c>
      <c r="F1395">
        <v>1</v>
      </c>
      <c r="G1395">
        <v>1</v>
      </c>
      <c r="H1395">
        <v>2</v>
      </c>
      <c r="I1395" t="s">
        <v>226</v>
      </c>
      <c r="J1395" t="s">
        <v>6627</v>
      </c>
      <c r="K1395">
        <v>1</v>
      </c>
      <c r="L1395" s="1">
        <v>115056398341</v>
      </c>
      <c r="M1395" t="s">
        <v>188</v>
      </c>
      <c r="N1395" t="s">
        <v>188</v>
      </c>
      <c r="O1395" t="s">
        <v>188</v>
      </c>
      <c r="P1395" t="s">
        <v>188</v>
      </c>
      <c r="Q1395" t="s">
        <v>2617</v>
      </c>
      <c r="R1395" s="2">
        <v>240000000</v>
      </c>
      <c r="S1395" s="2">
        <v>280000000</v>
      </c>
      <c r="T1395" t="s">
        <v>6625</v>
      </c>
      <c r="U1395" t="s">
        <v>188</v>
      </c>
    </row>
    <row r="1396" spans="1:21" x14ac:dyDescent="0.25">
      <c r="A1396" t="b">
        <v>0</v>
      </c>
      <c r="B1396" t="s">
        <v>188</v>
      </c>
      <c r="C1396" t="s">
        <v>6628</v>
      </c>
      <c r="D1396" t="s">
        <v>6629</v>
      </c>
      <c r="F1396">
        <v>2</v>
      </c>
      <c r="G1396">
        <v>2</v>
      </c>
      <c r="H1396">
        <v>2</v>
      </c>
      <c r="I1396" t="s">
        <v>2054</v>
      </c>
      <c r="J1396" t="s">
        <v>6630</v>
      </c>
      <c r="K1396">
        <v>4</v>
      </c>
      <c r="L1396" s="1">
        <v>172594216424</v>
      </c>
      <c r="M1396" t="s">
        <v>188</v>
      </c>
      <c r="N1396" t="s">
        <v>424</v>
      </c>
      <c r="O1396" t="s">
        <v>188</v>
      </c>
      <c r="P1396" t="s">
        <v>424</v>
      </c>
      <c r="Q1396" t="s">
        <v>6631</v>
      </c>
      <c r="R1396" s="2">
        <v>1200000</v>
      </c>
      <c r="T1396" t="s">
        <v>6632</v>
      </c>
      <c r="U1396" t="s">
        <v>188</v>
      </c>
    </row>
    <row r="1397" spans="1:21" x14ac:dyDescent="0.25">
      <c r="A1397" t="b">
        <v>0</v>
      </c>
      <c r="B1397" t="s">
        <v>188</v>
      </c>
      <c r="C1397" t="s">
        <v>6633</v>
      </c>
      <c r="D1397" t="s">
        <v>1964</v>
      </c>
      <c r="F1397">
        <v>0</v>
      </c>
      <c r="G1397">
        <v>1</v>
      </c>
      <c r="H1397">
        <v>1</v>
      </c>
      <c r="J1397" t="s">
        <v>6634</v>
      </c>
      <c r="K1397">
        <v>0</v>
      </c>
      <c r="L1397" s="1">
        <v>100256185793</v>
      </c>
      <c r="M1397" t="s">
        <v>188</v>
      </c>
      <c r="N1397" t="s">
        <v>424</v>
      </c>
      <c r="O1397" t="s">
        <v>188</v>
      </c>
      <c r="P1397" t="s">
        <v>424</v>
      </c>
      <c r="R1397" s="2">
        <v>31000000</v>
      </c>
      <c r="T1397" t="s">
        <v>994</v>
      </c>
      <c r="U1397" t="s">
        <v>188</v>
      </c>
    </row>
    <row r="1398" spans="1:21" x14ac:dyDescent="0.25">
      <c r="A1398" t="b">
        <v>0</v>
      </c>
      <c r="B1398" t="s">
        <v>188</v>
      </c>
      <c r="C1398" t="s">
        <v>6635</v>
      </c>
      <c r="D1398" t="s">
        <v>6636</v>
      </c>
      <c r="F1398">
        <v>1</v>
      </c>
      <c r="G1398">
        <v>1</v>
      </c>
      <c r="H1398">
        <v>2</v>
      </c>
      <c r="I1398" t="s">
        <v>106</v>
      </c>
      <c r="J1398" t="s">
        <v>6637</v>
      </c>
      <c r="K1398">
        <v>1</v>
      </c>
      <c r="L1398" s="1">
        <v>100256185809</v>
      </c>
      <c r="M1398" t="s">
        <v>188</v>
      </c>
      <c r="N1398" t="s">
        <v>424</v>
      </c>
      <c r="O1398" t="s">
        <v>188</v>
      </c>
      <c r="P1398" t="s">
        <v>424</v>
      </c>
      <c r="Q1398" t="s">
        <v>6638</v>
      </c>
      <c r="R1398" s="2">
        <v>31000000</v>
      </c>
      <c r="T1398" t="s">
        <v>6639</v>
      </c>
      <c r="U1398" t="s">
        <v>188</v>
      </c>
    </row>
    <row r="1399" spans="1:21" x14ac:dyDescent="0.25">
      <c r="A1399" t="b">
        <v>0</v>
      </c>
      <c r="B1399" t="s">
        <v>188</v>
      </c>
      <c r="C1399" t="s">
        <v>6640</v>
      </c>
      <c r="D1399" t="s">
        <v>2081</v>
      </c>
      <c r="F1399">
        <v>1</v>
      </c>
      <c r="G1399">
        <v>1</v>
      </c>
      <c r="H1399">
        <v>1</v>
      </c>
      <c r="I1399" t="s">
        <v>144</v>
      </c>
      <c r="J1399" t="s">
        <v>6641</v>
      </c>
      <c r="K1399">
        <v>1</v>
      </c>
      <c r="L1399" s="1">
        <v>297740346555</v>
      </c>
      <c r="M1399" t="s">
        <v>424</v>
      </c>
      <c r="N1399" t="s">
        <v>188</v>
      </c>
      <c r="O1399" t="s">
        <v>424</v>
      </c>
      <c r="P1399" t="s">
        <v>188</v>
      </c>
      <c r="Q1399" t="s">
        <v>2083</v>
      </c>
      <c r="S1399" s="2">
        <v>1300000</v>
      </c>
      <c r="T1399" t="s">
        <v>6642</v>
      </c>
      <c r="U1399" t="s">
        <v>188</v>
      </c>
    </row>
    <row r="1400" spans="1:21" x14ac:dyDescent="0.25">
      <c r="A1400" t="b">
        <v>0</v>
      </c>
      <c r="B1400" t="s">
        <v>188</v>
      </c>
      <c r="C1400" t="s">
        <v>6643</v>
      </c>
      <c r="D1400" t="s">
        <v>6644</v>
      </c>
      <c r="F1400">
        <v>1</v>
      </c>
      <c r="G1400">
        <v>1</v>
      </c>
      <c r="H1400">
        <v>2</v>
      </c>
      <c r="I1400" t="s">
        <v>225</v>
      </c>
      <c r="J1400" t="s">
        <v>6645</v>
      </c>
      <c r="K1400">
        <v>2</v>
      </c>
      <c r="L1400" s="1">
        <v>165290063355</v>
      </c>
      <c r="M1400" t="s">
        <v>424</v>
      </c>
      <c r="N1400" t="s">
        <v>188</v>
      </c>
      <c r="O1400" t="s">
        <v>424</v>
      </c>
      <c r="P1400" t="s">
        <v>188</v>
      </c>
      <c r="Q1400" t="s">
        <v>6646</v>
      </c>
      <c r="T1400" t="s">
        <v>6647</v>
      </c>
      <c r="U1400" t="s">
        <v>188</v>
      </c>
    </row>
    <row r="1401" spans="1:21" x14ac:dyDescent="0.25">
      <c r="A1401" t="b">
        <v>0</v>
      </c>
      <c r="B1401" t="s">
        <v>188</v>
      </c>
      <c r="C1401" t="s">
        <v>6648</v>
      </c>
      <c r="D1401" t="s">
        <v>2508</v>
      </c>
      <c r="F1401">
        <v>1</v>
      </c>
      <c r="G1401">
        <v>1</v>
      </c>
      <c r="H1401">
        <v>1</v>
      </c>
      <c r="I1401" t="s">
        <v>651</v>
      </c>
      <c r="J1401" t="s">
        <v>6649</v>
      </c>
      <c r="K1401">
        <v>2</v>
      </c>
      <c r="L1401" s="1">
        <v>232321531853</v>
      </c>
      <c r="M1401" t="s">
        <v>424</v>
      </c>
      <c r="N1401" t="s">
        <v>188</v>
      </c>
      <c r="O1401" t="s">
        <v>424</v>
      </c>
      <c r="P1401" t="s">
        <v>188</v>
      </c>
      <c r="Q1401" t="s">
        <v>2510</v>
      </c>
      <c r="S1401" s="2">
        <v>680000</v>
      </c>
      <c r="T1401" t="s">
        <v>999</v>
      </c>
      <c r="U1401" t="s">
        <v>188</v>
      </c>
    </row>
    <row r="1402" spans="1:21" x14ac:dyDescent="0.25">
      <c r="A1402" t="b">
        <v>0</v>
      </c>
      <c r="B1402" t="s">
        <v>188</v>
      </c>
      <c r="C1402" t="s">
        <v>6650</v>
      </c>
      <c r="D1402" t="s">
        <v>2837</v>
      </c>
      <c r="F1402">
        <v>1</v>
      </c>
      <c r="G1402">
        <v>1</v>
      </c>
      <c r="H1402">
        <v>1</v>
      </c>
      <c r="I1402" t="s">
        <v>997</v>
      </c>
      <c r="J1402" t="s">
        <v>6651</v>
      </c>
      <c r="K1402">
        <v>1</v>
      </c>
      <c r="L1402" s="1">
        <v>124264771297</v>
      </c>
      <c r="M1402" t="s">
        <v>424</v>
      </c>
      <c r="N1402" t="s">
        <v>188</v>
      </c>
      <c r="O1402" t="s">
        <v>424</v>
      </c>
      <c r="P1402" t="s">
        <v>188</v>
      </c>
      <c r="Q1402" t="s">
        <v>2389</v>
      </c>
      <c r="S1402" s="2">
        <v>2500000</v>
      </c>
      <c r="T1402" t="s">
        <v>999</v>
      </c>
      <c r="U1402" t="s">
        <v>188</v>
      </c>
    </row>
    <row r="1403" spans="1:21" x14ac:dyDescent="0.25">
      <c r="A1403" t="b">
        <v>0</v>
      </c>
      <c r="B1403" t="s">
        <v>188</v>
      </c>
      <c r="C1403" t="s">
        <v>6652</v>
      </c>
      <c r="D1403" t="s">
        <v>2837</v>
      </c>
      <c r="F1403">
        <v>1</v>
      </c>
      <c r="G1403">
        <v>1</v>
      </c>
      <c r="H1403">
        <v>2</v>
      </c>
      <c r="I1403" t="s">
        <v>906</v>
      </c>
      <c r="J1403" t="s">
        <v>6653</v>
      </c>
      <c r="K1403">
        <v>1</v>
      </c>
      <c r="L1403" s="1">
        <v>106255783541</v>
      </c>
      <c r="M1403" t="s">
        <v>188</v>
      </c>
      <c r="N1403" t="s">
        <v>188</v>
      </c>
      <c r="O1403" t="s">
        <v>188</v>
      </c>
      <c r="P1403" t="s">
        <v>188</v>
      </c>
      <c r="Q1403" t="s">
        <v>2389</v>
      </c>
      <c r="R1403" s="2">
        <v>1700000</v>
      </c>
      <c r="S1403" s="2">
        <v>2300000</v>
      </c>
      <c r="T1403" t="s">
        <v>6654</v>
      </c>
      <c r="U1403" t="s">
        <v>188</v>
      </c>
    </row>
    <row r="1404" spans="1:21" x14ac:dyDescent="0.25">
      <c r="A1404" t="b">
        <v>0</v>
      </c>
      <c r="B1404" t="s">
        <v>188</v>
      </c>
      <c r="C1404" t="s">
        <v>6655</v>
      </c>
      <c r="D1404" t="s">
        <v>2804</v>
      </c>
      <c r="F1404">
        <v>1</v>
      </c>
      <c r="G1404">
        <v>1</v>
      </c>
      <c r="H1404">
        <v>2</v>
      </c>
      <c r="I1404" t="s">
        <v>407</v>
      </c>
      <c r="J1404" t="s">
        <v>6656</v>
      </c>
      <c r="K1404">
        <v>1</v>
      </c>
      <c r="L1404" s="1">
        <v>14937958336</v>
      </c>
      <c r="M1404" t="s">
        <v>188</v>
      </c>
      <c r="N1404" t="s">
        <v>188</v>
      </c>
      <c r="O1404" t="s">
        <v>188</v>
      </c>
      <c r="P1404" t="s">
        <v>188</v>
      </c>
      <c r="Q1404" t="s">
        <v>2583</v>
      </c>
      <c r="R1404" s="2">
        <v>4300000</v>
      </c>
      <c r="S1404" s="2">
        <v>5900000</v>
      </c>
      <c r="T1404" t="s">
        <v>6657</v>
      </c>
      <c r="U1404" t="s">
        <v>188</v>
      </c>
    </row>
    <row r="1405" spans="1:21" x14ac:dyDescent="0.25">
      <c r="A1405" t="b">
        <v>0</v>
      </c>
      <c r="B1405" t="s">
        <v>188</v>
      </c>
      <c r="C1405" t="s">
        <v>6658</v>
      </c>
      <c r="D1405" t="s">
        <v>1964</v>
      </c>
      <c r="F1405">
        <v>1</v>
      </c>
      <c r="G1405">
        <v>1</v>
      </c>
      <c r="H1405">
        <v>1</v>
      </c>
      <c r="I1405" t="s">
        <v>106</v>
      </c>
      <c r="J1405" t="s">
        <v>6659</v>
      </c>
      <c r="K1405">
        <v>0</v>
      </c>
      <c r="L1405" s="1">
        <v>110553849664</v>
      </c>
      <c r="M1405" t="s">
        <v>188</v>
      </c>
      <c r="N1405" t="s">
        <v>424</v>
      </c>
      <c r="O1405" t="s">
        <v>188</v>
      </c>
      <c r="P1405" t="s">
        <v>424</v>
      </c>
      <c r="R1405" s="2">
        <v>500000</v>
      </c>
      <c r="T1405" t="s">
        <v>5077</v>
      </c>
      <c r="U1405" t="s">
        <v>188</v>
      </c>
    </row>
    <row r="1406" spans="1:21" x14ac:dyDescent="0.25">
      <c r="A1406" t="b">
        <v>0</v>
      </c>
      <c r="B1406" t="s">
        <v>188</v>
      </c>
      <c r="C1406" t="s">
        <v>6660</v>
      </c>
      <c r="D1406" t="s">
        <v>6427</v>
      </c>
      <c r="F1406">
        <v>1</v>
      </c>
      <c r="G1406">
        <v>4</v>
      </c>
      <c r="H1406">
        <v>1</v>
      </c>
      <c r="I1406" t="s">
        <v>853</v>
      </c>
      <c r="J1406" t="s">
        <v>6661</v>
      </c>
      <c r="K1406">
        <v>1</v>
      </c>
      <c r="L1406" s="1">
        <v>14027688904</v>
      </c>
      <c r="M1406" t="s">
        <v>424</v>
      </c>
      <c r="N1406" t="s">
        <v>188</v>
      </c>
      <c r="O1406" t="s">
        <v>424</v>
      </c>
      <c r="P1406" t="s">
        <v>188</v>
      </c>
      <c r="Q1406" t="s">
        <v>2444</v>
      </c>
      <c r="S1406" s="2">
        <v>760000</v>
      </c>
      <c r="T1406" t="s">
        <v>6662</v>
      </c>
      <c r="U1406" t="s">
        <v>188</v>
      </c>
    </row>
    <row r="1407" spans="1:21" x14ac:dyDescent="0.25">
      <c r="A1407" t="b">
        <v>0</v>
      </c>
      <c r="B1407" t="s">
        <v>188</v>
      </c>
      <c r="C1407" t="s">
        <v>6663</v>
      </c>
      <c r="D1407" t="s">
        <v>1964</v>
      </c>
      <c r="F1407">
        <v>1</v>
      </c>
      <c r="G1407">
        <v>1</v>
      </c>
      <c r="H1407">
        <v>1</v>
      </c>
      <c r="I1407" t="s">
        <v>128</v>
      </c>
      <c r="J1407" t="s">
        <v>6664</v>
      </c>
      <c r="K1407">
        <v>0</v>
      </c>
      <c r="L1407" s="1">
        <v>124466336275</v>
      </c>
      <c r="M1407" t="s">
        <v>188</v>
      </c>
      <c r="N1407" t="s">
        <v>424</v>
      </c>
      <c r="O1407" t="s">
        <v>188</v>
      </c>
      <c r="P1407" t="s">
        <v>424</v>
      </c>
      <c r="R1407" s="2">
        <v>12000000</v>
      </c>
      <c r="T1407" t="s">
        <v>5083</v>
      </c>
      <c r="U1407" t="s">
        <v>188</v>
      </c>
    </row>
    <row r="1408" spans="1:21" x14ac:dyDescent="0.25">
      <c r="A1408" t="b">
        <v>0</v>
      </c>
      <c r="B1408" t="s">
        <v>188</v>
      </c>
      <c r="C1408" t="s">
        <v>6665</v>
      </c>
      <c r="D1408" t="s">
        <v>1964</v>
      </c>
      <c r="F1408">
        <v>1</v>
      </c>
      <c r="G1408">
        <v>1</v>
      </c>
      <c r="H1408">
        <v>1</v>
      </c>
      <c r="I1408" t="s">
        <v>1000</v>
      </c>
      <c r="J1408" t="s">
        <v>6666</v>
      </c>
      <c r="K1408">
        <v>0</v>
      </c>
      <c r="L1408" s="1">
        <v>127061747517</v>
      </c>
      <c r="M1408" t="s">
        <v>424</v>
      </c>
      <c r="N1408" t="s">
        <v>188</v>
      </c>
      <c r="O1408" t="s">
        <v>424</v>
      </c>
      <c r="P1408" t="s">
        <v>188</v>
      </c>
      <c r="S1408" s="2">
        <v>2300000</v>
      </c>
      <c r="T1408" t="s">
        <v>1002</v>
      </c>
      <c r="U1408" t="s">
        <v>188</v>
      </c>
    </row>
    <row r="1409" spans="1:21" x14ac:dyDescent="0.25">
      <c r="A1409" t="b">
        <v>0</v>
      </c>
      <c r="B1409" t="s">
        <v>188</v>
      </c>
      <c r="C1409" t="s">
        <v>5684</v>
      </c>
      <c r="D1409" t="s">
        <v>2487</v>
      </c>
      <c r="F1409">
        <v>1</v>
      </c>
      <c r="G1409">
        <v>3</v>
      </c>
      <c r="H1409">
        <v>1</v>
      </c>
      <c r="I1409" t="s">
        <v>51</v>
      </c>
      <c r="J1409" t="s">
        <v>5686</v>
      </c>
      <c r="K1409">
        <v>2</v>
      </c>
      <c r="L1409" s="1">
        <v>103258365655</v>
      </c>
      <c r="M1409" t="s">
        <v>188</v>
      </c>
      <c r="N1409" t="s">
        <v>424</v>
      </c>
      <c r="O1409" t="s">
        <v>188</v>
      </c>
      <c r="P1409" t="s">
        <v>424</v>
      </c>
      <c r="Q1409" t="s">
        <v>2489</v>
      </c>
      <c r="R1409" s="2">
        <v>30000000</v>
      </c>
      <c r="T1409" t="s">
        <v>6667</v>
      </c>
      <c r="U1409" t="s">
        <v>188</v>
      </c>
    </row>
    <row r="1410" spans="1:21" x14ac:dyDescent="0.25">
      <c r="A1410" t="b">
        <v>0</v>
      </c>
      <c r="B1410" t="s">
        <v>188</v>
      </c>
      <c r="C1410" t="s">
        <v>6668</v>
      </c>
      <c r="D1410" t="s">
        <v>6669</v>
      </c>
      <c r="F1410">
        <v>1</v>
      </c>
      <c r="G1410">
        <v>1</v>
      </c>
      <c r="H1410">
        <v>2</v>
      </c>
      <c r="I1410" t="s">
        <v>23</v>
      </c>
      <c r="J1410" t="s">
        <v>6670</v>
      </c>
      <c r="K1410">
        <v>5</v>
      </c>
      <c r="L1410" s="1">
        <v>20361790409</v>
      </c>
      <c r="M1410" t="s">
        <v>424</v>
      </c>
      <c r="N1410" t="s">
        <v>188</v>
      </c>
      <c r="O1410" t="s">
        <v>424</v>
      </c>
      <c r="P1410" t="s">
        <v>188</v>
      </c>
      <c r="Q1410" t="s">
        <v>6671</v>
      </c>
      <c r="S1410" s="2">
        <v>570000</v>
      </c>
      <c r="T1410" t="s">
        <v>6672</v>
      </c>
      <c r="U1410" t="s">
        <v>188</v>
      </c>
    </row>
    <row r="1411" spans="1:21" x14ac:dyDescent="0.25">
      <c r="A1411" t="b">
        <v>0</v>
      </c>
      <c r="B1411" t="s">
        <v>188</v>
      </c>
      <c r="C1411" t="s">
        <v>6673</v>
      </c>
      <c r="D1411" t="s">
        <v>6674</v>
      </c>
      <c r="F1411">
        <v>1</v>
      </c>
      <c r="G1411">
        <v>1</v>
      </c>
      <c r="H1411">
        <v>1</v>
      </c>
      <c r="I1411" t="s">
        <v>161</v>
      </c>
      <c r="J1411" t="s">
        <v>6675</v>
      </c>
      <c r="K1411">
        <v>3</v>
      </c>
      <c r="L1411" s="1">
        <v>143276822247</v>
      </c>
      <c r="M1411" t="s">
        <v>188</v>
      </c>
      <c r="N1411" t="s">
        <v>424</v>
      </c>
      <c r="O1411" t="s">
        <v>188</v>
      </c>
      <c r="P1411" t="s">
        <v>424</v>
      </c>
      <c r="Q1411" t="s">
        <v>6676</v>
      </c>
      <c r="T1411" t="s">
        <v>1005</v>
      </c>
      <c r="U1411" t="s">
        <v>188</v>
      </c>
    </row>
    <row r="1412" spans="1:21" x14ac:dyDescent="0.25">
      <c r="A1412" t="b">
        <v>0</v>
      </c>
      <c r="B1412" t="s">
        <v>188</v>
      </c>
      <c r="C1412" t="s">
        <v>6677</v>
      </c>
      <c r="D1412" t="s">
        <v>1964</v>
      </c>
      <c r="F1412">
        <v>1</v>
      </c>
      <c r="G1412">
        <v>1</v>
      </c>
      <c r="H1412">
        <v>1</v>
      </c>
      <c r="I1412" t="s">
        <v>1003</v>
      </c>
      <c r="J1412" t="s">
        <v>6678</v>
      </c>
      <c r="K1412">
        <v>0</v>
      </c>
      <c r="L1412" s="1">
        <v>110852692887</v>
      </c>
      <c r="M1412" t="s">
        <v>188</v>
      </c>
      <c r="N1412" t="s">
        <v>424</v>
      </c>
      <c r="O1412" t="s">
        <v>188</v>
      </c>
      <c r="P1412" t="s">
        <v>424</v>
      </c>
      <c r="R1412" s="2">
        <v>680000</v>
      </c>
      <c r="T1412" t="s">
        <v>1005</v>
      </c>
      <c r="U1412" t="s">
        <v>188</v>
      </c>
    </row>
    <row r="1413" spans="1:21" x14ac:dyDescent="0.25">
      <c r="A1413" t="b">
        <v>0</v>
      </c>
      <c r="B1413" t="s">
        <v>188</v>
      </c>
      <c r="C1413" t="s">
        <v>6679</v>
      </c>
      <c r="D1413" t="s">
        <v>6680</v>
      </c>
      <c r="F1413">
        <v>1</v>
      </c>
      <c r="G1413">
        <v>1</v>
      </c>
      <c r="H1413">
        <v>4</v>
      </c>
      <c r="I1413" t="s">
        <v>407</v>
      </c>
      <c r="J1413" t="s">
        <v>6681</v>
      </c>
      <c r="K1413">
        <v>1</v>
      </c>
      <c r="L1413" s="1">
        <v>113670377166</v>
      </c>
      <c r="M1413" t="s">
        <v>188</v>
      </c>
      <c r="N1413" t="s">
        <v>188</v>
      </c>
      <c r="O1413" t="s">
        <v>188</v>
      </c>
      <c r="P1413" t="s">
        <v>188</v>
      </c>
      <c r="Q1413" t="s">
        <v>6682</v>
      </c>
      <c r="R1413" s="2">
        <v>1700000</v>
      </c>
      <c r="S1413" s="2">
        <v>2400000</v>
      </c>
      <c r="T1413" t="s">
        <v>6683</v>
      </c>
      <c r="U1413" t="s">
        <v>188</v>
      </c>
    </row>
    <row r="1414" spans="1:21" x14ac:dyDescent="0.25">
      <c r="A1414" t="b">
        <v>0</v>
      </c>
      <c r="B1414" t="s">
        <v>188</v>
      </c>
      <c r="C1414" t="s">
        <v>6684</v>
      </c>
      <c r="D1414" t="s">
        <v>1964</v>
      </c>
      <c r="F1414">
        <v>1</v>
      </c>
      <c r="G1414">
        <v>1</v>
      </c>
      <c r="H1414">
        <v>2</v>
      </c>
      <c r="I1414" t="s">
        <v>124</v>
      </c>
      <c r="J1414" t="s">
        <v>6685</v>
      </c>
      <c r="K1414">
        <v>0</v>
      </c>
      <c r="L1414" s="1">
        <v>123750798424</v>
      </c>
      <c r="M1414" t="s">
        <v>188</v>
      </c>
      <c r="N1414" t="s">
        <v>188</v>
      </c>
      <c r="O1414" t="s">
        <v>188</v>
      </c>
      <c r="P1414" t="s">
        <v>188</v>
      </c>
      <c r="R1414" s="2">
        <v>450000</v>
      </c>
      <c r="S1414" s="2">
        <v>440000</v>
      </c>
      <c r="T1414" t="s">
        <v>6683</v>
      </c>
      <c r="U1414" t="s">
        <v>188</v>
      </c>
    </row>
    <row r="1415" spans="1:21" x14ac:dyDescent="0.25">
      <c r="A1415" t="b">
        <v>0</v>
      </c>
      <c r="B1415" t="s">
        <v>188</v>
      </c>
      <c r="C1415" t="s">
        <v>6686</v>
      </c>
      <c r="D1415" t="s">
        <v>6687</v>
      </c>
      <c r="F1415">
        <v>1</v>
      </c>
      <c r="G1415">
        <v>1</v>
      </c>
      <c r="H1415">
        <v>1</v>
      </c>
      <c r="I1415" t="s">
        <v>195</v>
      </c>
      <c r="J1415" t="s">
        <v>6688</v>
      </c>
      <c r="K1415">
        <v>3</v>
      </c>
      <c r="L1415" s="1">
        <v>158688354333</v>
      </c>
      <c r="M1415" t="s">
        <v>424</v>
      </c>
      <c r="N1415" t="s">
        <v>188</v>
      </c>
      <c r="O1415" t="s">
        <v>424</v>
      </c>
      <c r="P1415" t="s">
        <v>188</v>
      </c>
      <c r="Q1415" t="s">
        <v>6689</v>
      </c>
      <c r="T1415" t="s">
        <v>6690</v>
      </c>
      <c r="U1415" t="s">
        <v>188</v>
      </c>
    </row>
    <row r="1416" spans="1:21" x14ac:dyDescent="0.25">
      <c r="A1416" t="b">
        <v>0</v>
      </c>
      <c r="B1416" t="s">
        <v>188</v>
      </c>
      <c r="C1416" t="s">
        <v>6691</v>
      </c>
      <c r="D1416" t="s">
        <v>6692</v>
      </c>
      <c r="F1416">
        <v>1</v>
      </c>
      <c r="G1416">
        <v>1</v>
      </c>
      <c r="H1416">
        <v>3</v>
      </c>
      <c r="I1416" t="s">
        <v>73</v>
      </c>
      <c r="J1416" t="s">
        <v>6693</v>
      </c>
      <c r="K1416">
        <v>2</v>
      </c>
      <c r="L1416" s="1">
        <v>144870159915</v>
      </c>
      <c r="M1416" t="s">
        <v>188</v>
      </c>
      <c r="N1416" t="s">
        <v>188</v>
      </c>
      <c r="O1416" t="s">
        <v>188</v>
      </c>
      <c r="P1416" t="s">
        <v>188</v>
      </c>
      <c r="Q1416" t="s">
        <v>6694</v>
      </c>
      <c r="R1416" s="2">
        <v>2500000</v>
      </c>
      <c r="S1416" s="2">
        <v>3600000</v>
      </c>
      <c r="T1416" t="s">
        <v>6690</v>
      </c>
      <c r="U1416" t="s">
        <v>188</v>
      </c>
    </row>
    <row r="1417" spans="1:21" x14ac:dyDescent="0.25">
      <c r="A1417" t="b">
        <v>0</v>
      </c>
      <c r="B1417" t="s">
        <v>188</v>
      </c>
      <c r="C1417" t="s">
        <v>6695</v>
      </c>
      <c r="D1417" t="s">
        <v>2615</v>
      </c>
      <c r="F1417">
        <v>1</v>
      </c>
      <c r="G1417">
        <v>1</v>
      </c>
      <c r="H1417">
        <v>1</v>
      </c>
      <c r="I1417" t="s">
        <v>238</v>
      </c>
      <c r="J1417" t="s">
        <v>6696</v>
      </c>
      <c r="K1417">
        <v>1</v>
      </c>
      <c r="L1417" s="1">
        <v>148274882393</v>
      </c>
      <c r="M1417" t="s">
        <v>424</v>
      </c>
      <c r="N1417" t="s">
        <v>188</v>
      </c>
      <c r="O1417" t="s">
        <v>424</v>
      </c>
      <c r="P1417" t="s">
        <v>188</v>
      </c>
      <c r="Q1417" t="s">
        <v>2617</v>
      </c>
      <c r="S1417" s="2">
        <v>13000000</v>
      </c>
      <c r="T1417" t="s">
        <v>6697</v>
      </c>
      <c r="U1417" t="s">
        <v>188</v>
      </c>
    </row>
    <row r="1418" spans="1:21" x14ac:dyDescent="0.25">
      <c r="A1418" t="b">
        <v>0</v>
      </c>
      <c r="B1418" t="s">
        <v>188</v>
      </c>
      <c r="C1418" t="s">
        <v>6698</v>
      </c>
      <c r="D1418" t="s">
        <v>5233</v>
      </c>
      <c r="E1418" t="s">
        <v>6699</v>
      </c>
      <c r="F1418">
        <v>1</v>
      </c>
      <c r="G1418">
        <v>1</v>
      </c>
      <c r="H1418">
        <v>1</v>
      </c>
      <c r="I1418" t="s">
        <v>177</v>
      </c>
      <c r="J1418" t="s">
        <v>6700</v>
      </c>
      <c r="K1418">
        <v>1</v>
      </c>
      <c r="L1418" s="1">
        <v>87847304331</v>
      </c>
      <c r="M1418" t="s">
        <v>188</v>
      </c>
      <c r="N1418" t="s">
        <v>424</v>
      </c>
      <c r="O1418" t="s">
        <v>188</v>
      </c>
      <c r="P1418" t="s">
        <v>424</v>
      </c>
      <c r="Q1418" t="s">
        <v>5235</v>
      </c>
      <c r="R1418" s="2">
        <v>320000</v>
      </c>
      <c r="T1418" t="s">
        <v>6701</v>
      </c>
      <c r="U1418" t="s">
        <v>188</v>
      </c>
    </row>
    <row r="1419" spans="1:21" x14ac:dyDescent="0.25">
      <c r="A1419" t="b">
        <v>0</v>
      </c>
      <c r="B1419" t="s">
        <v>188</v>
      </c>
      <c r="C1419" t="s">
        <v>2167</v>
      </c>
      <c r="D1419" t="s">
        <v>6702</v>
      </c>
      <c r="E1419" t="s">
        <v>6703</v>
      </c>
      <c r="F1419">
        <v>1</v>
      </c>
      <c r="G1419">
        <v>1</v>
      </c>
      <c r="H1419">
        <v>1</v>
      </c>
      <c r="I1419" t="s">
        <v>27</v>
      </c>
      <c r="J1419" t="s">
        <v>2169</v>
      </c>
      <c r="K1419">
        <v>2</v>
      </c>
      <c r="L1419" s="1">
        <v>150877034751</v>
      </c>
      <c r="M1419" t="s">
        <v>188</v>
      </c>
      <c r="N1419" t="s">
        <v>424</v>
      </c>
      <c r="O1419" t="s">
        <v>188</v>
      </c>
      <c r="P1419" t="s">
        <v>424</v>
      </c>
      <c r="Q1419" t="s">
        <v>6704</v>
      </c>
      <c r="R1419" s="2">
        <v>8500000</v>
      </c>
      <c r="T1419" t="s">
        <v>6705</v>
      </c>
      <c r="U1419" t="s">
        <v>188</v>
      </c>
    </row>
    <row r="1420" spans="1:21" x14ac:dyDescent="0.25">
      <c r="A1420" t="b">
        <v>0</v>
      </c>
      <c r="B1420" t="s">
        <v>188</v>
      </c>
      <c r="C1420" t="s">
        <v>3648</v>
      </c>
      <c r="D1420" t="s">
        <v>6706</v>
      </c>
      <c r="F1420">
        <v>1</v>
      </c>
      <c r="G1420">
        <v>1</v>
      </c>
      <c r="H1420">
        <v>2</v>
      </c>
      <c r="I1420" t="s">
        <v>49</v>
      </c>
      <c r="J1420" t="s">
        <v>3650</v>
      </c>
      <c r="K1420">
        <v>2</v>
      </c>
      <c r="L1420" s="1">
        <v>258131442355</v>
      </c>
      <c r="M1420" t="s">
        <v>424</v>
      </c>
      <c r="N1420" t="s">
        <v>188</v>
      </c>
      <c r="O1420" t="s">
        <v>424</v>
      </c>
      <c r="P1420" t="s">
        <v>188</v>
      </c>
      <c r="Q1420" t="s">
        <v>6707</v>
      </c>
      <c r="S1420" s="2">
        <v>320000</v>
      </c>
      <c r="T1420" t="s">
        <v>6708</v>
      </c>
      <c r="U1420" t="s">
        <v>188</v>
      </c>
    </row>
    <row r="1421" spans="1:21" x14ac:dyDescent="0.25">
      <c r="A1421" t="b">
        <v>0</v>
      </c>
      <c r="B1421" t="s">
        <v>188</v>
      </c>
      <c r="C1421" t="s">
        <v>6709</v>
      </c>
      <c r="D1421" t="s">
        <v>2476</v>
      </c>
      <c r="F1421">
        <v>1</v>
      </c>
      <c r="G1421">
        <v>1</v>
      </c>
      <c r="H1421">
        <v>8</v>
      </c>
      <c r="I1421" t="s">
        <v>23</v>
      </c>
      <c r="J1421" t="s">
        <v>6710</v>
      </c>
      <c r="K1421">
        <v>3</v>
      </c>
      <c r="L1421" s="1">
        <v>147379477156</v>
      </c>
      <c r="M1421" t="s">
        <v>188</v>
      </c>
      <c r="N1421" t="s">
        <v>188</v>
      </c>
      <c r="O1421" t="s">
        <v>188</v>
      </c>
      <c r="P1421" t="s">
        <v>188</v>
      </c>
      <c r="Q1421" t="s">
        <v>6711</v>
      </c>
      <c r="R1421" s="2">
        <v>14000000</v>
      </c>
      <c r="S1421" s="2">
        <v>18000000</v>
      </c>
      <c r="T1421" t="s">
        <v>6708</v>
      </c>
      <c r="U1421" t="s">
        <v>188</v>
      </c>
    </row>
    <row r="1422" spans="1:21" x14ac:dyDescent="0.25">
      <c r="A1422" t="b">
        <v>0</v>
      </c>
      <c r="B1422" t="s">
        <v>188</v>
      </c>
      <c r="C1422" t="s">
        <v>6712</v>
      </c>
      <c r="D1422" t="s">
        <v>2059</v>
      </c>
      <c r="F1422">
        <v>1</v>
      </c>
      <c r="G1422">
        <v>1</v>
      </c>
      <c r="H1422">
        <v>1</v>
      </c>
      <c r="I1422" t="s">
        <v>339</v>
      </c>
      <c r="J1422" t="s">
        <v>6713</v>
      </c>
      <c r="K1422">
        <v>2</v>
      </c>
      <c r="L1422" s="1">
        <v>112255381261</v>
      </c>
      <c r="M1422" t="s">
        <v>188</v>
      </c>
      <c r="N1422" t="s">
        <v>424</v>
      </c>
      <c r="O1422" t="s">
        <v>188</v>
      </c>
      <c r="P1422" t="s">
        <v>424</v>
      </c>
      <c r="Q1422" t="s">
        <v>2061</v>
      </c>
      <c r="R1422" s="2">
        <v>670000</v>
      </c>
      <c r="T1422" t="s">
        <v>6714</v>
      </c>
      <c r="U1422" t="s">
        <v>188</v>
      </c>
    </row>
    <row r="1423" spans="1:21" x14ac:dyDescent="0.25">
      <c r="A1423" t="b">
        <v>0</v>
      </c>
      <c r="B1423" t="s">
        <v>188</v>
      </c>
      <c r="C1423" t="s">
        <v>6715</v>
      </c>
      <c r="D1423" t="s">
        <v>2605</v>
      </c>
      <c r="F1423">
        <v>1</v>
      </c>
      <c r="G1423">
        <v>1</v>
      </c>
      <c r="H1423">
        <v>1</v>
      </c>
      <c r="I1423" t="s">
        <v>604</v>
      </c>
      <c r="J1423" t="s">
        <v>6716</v>
      </c>
      <c r="K1423">
        <v>3</v>
      </c>
      <c r="L1423" s="1">
        <v>159383836768</v>
      </c>
      <c r="M1423" t="s">
        <v>424</v>
      </c>
      <c r="N1423" t="s">
        <v>188</v>
      </c>
      <c r="O1423" t="s">
        <v>424</v>
      </c>
      <c r="P1423" t="s">
        <v>188</v>
      </c>
      <c r="Q1423" t="s">
        <v>2607</v>
      </c>
      <c r="T1423" t="s">
        <v>6714</v>
      </c>
      <c r="U1423" t="s">
        <v>188</v>
      </c>
    </row>
    <row r="1424" spans="1:21" x14ac:dyDescent="0.25">
      <c r="A1424" t="b">
        <v>0</v>
      </c>
      <c r="B1424" t="s">
        <v>188</v>
      </c>
      <c r="C1424" t="s">
        <v>6717</v>
      </c>
      <c r="D1424" t="s">
        <v>2837</v>
      </c>
      <c r="F1424">
        <v>1</v>
      </c>
      <c r="G1424">
        <v>1</v>
      </c>
      <c r="H1424">
        <v>1</v>
      </c>
      <c r="I1424" t="s">
        <v>138</v>
      </c>
      <c r="J1424" t="s">
        <v>6718</v>
      </c>
      <c r="K1424">
        <v>1</v>
      </c>
      <c r="L1424" s="1">
        <v>110957381984</v>
      </c>
      <c r="M1424" t="s">
        <v>188</v>
      </c>
      <c r="N1424" t="s">
        <v>424</v>
      </c>
      <c r="O1424" t="s">
        <v>188</v>
      </c>
      <c r="P1424" t="s">
        <v>424</v>
      </c>
      <c r="Q1424" t="s">
        <v>2389</v>
      </c>
      <c r="R1424" s="2">
        <v>4000000</v>
      </c>
      <c r="T1424" t="s">
        <v>6719</v>
      </c>
      <c r="U1424" t="s">
        <v>188</v>
      </c>
    </row>
    <row r="1425" spans="1:21" x14ac:dyDescent="0.25">
      <c r="A1425" t="b">
        <v>0</v>
      </c>
      <c r="B1425" t="s">
        <v>188</v>
      </c>
      <c r="C1425" t="s">
        <v>6130</v>
      </c>
      <c r="D1425" t="s">
        <v>6720</v>
      </c>
      <c r="F1425">
        <v>1</v>
      </c>
      <c r="G1425">
        <v>1</v>
      </c>
      <c r="H1425">
        <v>1</v>
      </c>
      <c r="I1425" t="s">
        <v>23</v>
      </c>
      <c r="J1425" t="s">
        <v>6132</v>
      </c>
      <c r="K1425">
        <v>3</v>
      </c>
      <c r="L1425" s="1">
        <v>166698905493</v>
      </c>
      <c r="M1425" t="s">
        <v>188</v>
      </c>
      <c r="N1425" t="s">
        <v>424</v>
      </c>
      <c r="O1425" t="s">
        <v>188</v>
      </c>
      <c r="P1425" t="s">
        <v>424</v>
      </c>
      <c r="Q1425" t="s">
        <v>2233</v>
      </c>
      <c r="R1425" s="2">
        <v>960000</v>
      </c>
      <c r="T1425" t="s">
        <v>6721</v>
      </c>
      <c r="U1425" t="s">
        <v>188</v>
      </c>
    </row>
    <row r="1426" spans="1:21" x14ac:dyDescent="0.25">
      <c r="A1426" t="b">
        <v>0</v>
      </c>
      <c r="B1426" t="s">
        <v>188</v>
      </c>
      <c r="C1426" t="s">
        <v>6722</v>
      </c>
      <c r="D1426" t="s">
        <v>6723</v>
      </c>
      <c r="F1426">
        <v>1</v>
      </c>
      <c r="G1426">
        <v>1</v>
      </c>
      <c r="H1426">
        <v>2</v>
      </c>
      <c r="I1426" t="s">
        <v>149</v>
      </c>
      <c r="J1426" t="s">
        <v>6724</v>
      </c>
      <c r="K1426">
        <v>3</v>
      </c>
      <c r="L1426" s="1">
        <v>12977375316</v>
      </c>
      <c r="M1426" t="s">
        <v>188</v>
      </c>
      <c r="N1426" t="s">
        <v>188</v>
      </c>
      <c r="O1426" t="s">
        <v>188</v>
      </c>
      <c r="P1426" t="s">
        <v>188</v>
      </c>
      <c r="Q1426" t="s">
        <v>6725</v>
      </c>
      <c r="R1426" s="2">
        <v>3100000</v>
      </c>
      <c r="S1426" s="2">
        <v>4700000</v>
      </c>
      <c r="T1426" t="s">
        <v>6721</v>
      </c>
      <c r="U1426" t="s">
        <v>188</v>
      </c>
    </row>
    <row r="1427" spans="1:21" x14ac:dyDescent="0.25">
      <c r="A1427" t="b">
        <v>0</v>
      </c>
      <c r="B1427" t="s">
        <v>188</v>
      </c>
      <c r="C1427" t="s">
        <v>6726</v>
      </c>
      <c r="D1427" t="s">
        <v>6727</v>
      </c>
      <c r="F1427">
        <v>2</v>
      </c>
      <c r="G1427">
        <v>2</v>
      </c>
      <c r="H1427">
        <v>10</v>
      </c>
      <c r="I1427" t="s">
        <v>2054</v>
      </c>
      <c r="J1427" t="s">
        <v>6728</v>
      </c>
      <c r="K1427">
        <v>4</v>
      </c>
      <c r="L1427" s="1">
        <v>289447819452</v>
      </c>
      <c r="M1427" t="s">
        <v>424</v>
      </c>
      <c r="N1427" t="s">
        <v>188</v>
      </c>
      <c r="O1427" t="s">
        <v>424</v>
      </c>
      <c r="P1427" t="s">
        <v>188</v>
      </c>
      <c r="Q1427" t="s">
        <v>2233</v>
      </c>
      <c r="S1427" s="2">
        <v>250000</v>
      </c>
      <c r="T1427" t="s">
        <v>6729</v>
      </c>
      <c r="U1427" t="s">
        <v>188</v>
      </c>
    </row>
    <row r="1428" spans="1:21" x14ac:dyDescent="0.25">
      <c r="A1428" t="b">
        <v>0</v>
      </c>
      <c r="B1428" t="s">
        <v>188</v>
      </c>
      <c r="C1428" t="s">
        <v>6730</v>
      </c>
      <c r="D1428" t="s">
        <v>4617</v>
      </c>
      <c r="F1428">
        <v>10</v>
      </c>
      <c r="G1428">
        <v>14</v>
      </c>
      <c r="H1428">
        <v>1</v>
      </c>
      <c r="I1428" t="s">
        <v>6731</v>
      </c>
      <c r="J1428" t="s">
        <v>6732</v>
      </c>
      <c r="K1428">
        <v>1</v>
      </c>
      <c r="L1428" s="1">
        <v>114661535025</v>
      </c>
      <c r="M1428" t="s">
        <v>424</v>
      </c>
      <c r="N1428" t="s">
        <v>188</v>
      </c>
      <c r="O1428" t="s">
        <v>424</v>
      </c>
      <c r="P1428" t="s">
        <v>188</v>
      </c>
      <c r="Q1428" t="s">
        <v>6733</v>
      </c>
      <c r="S1428" s="2">
        <v>17000000</v>
      </c>
      <c r="T1428" t="s">
        <v>6729</v>
      </c>
      <c r="U1428" t="s">
        <v>188</v>
      </c>
    </row>
    <row r="1429" spans="1:21" x14ac:dyDescent="0.25">
      <c r="A1429" t="b">
        <v>0</v>
      </c>
      <c r="B1429" t="s">
        <v>188</v>
      </c>
      <c r="C1429" t="s">
        <v>6734</v>
      </c>
      <c r="D1429" t="s">
        <v>2115</v>
      </c>
      <c r="F1429">
        <v>1</v>
      </c>
      <c r="G1429">
        <v>1</v>
      </c>
      <c r="H1429">
        <v>1</v>
      </c>
      <c r="I1429" t="s">
        <v>827</v>
      </c>
      <c r="J1429" t="s">
        <v>6735</v>
      </c>
      <c r="K1429">
        <v>1</v>
      </c>
      <c r="L1429" s="1">
        <v>114062725239</v>
      </c>
      <c r="M1429" t="s">
        <v>188</v>
      </c>
      <c r="N1429" t="s">
        <v>424</v>
      </c>
      <c r="O1429" t="s">
        <v>188</v>
      </c>
      <c r="P1429" t="s">
        <v>424</v>
      </c>
      <c r="Q1429" t="s">
        <v>2117</v>
      </c>
      <c r="R1429" s="2">
        <v>7400000</v>
      </c>
      <c r="T1429" t="s">
        <v>6736</v>
      </c>
      <c r="U1429" t="s">
        <v>188</v>
      </c>
    </row>
    <row r="1430" spans="1:21" x14ac:dyDescent="0.25">
      <c r="A1430" t="b">
        <v>0</v>
      </c>
      <c r="B1430" t="s">
        <v>188</v>
      </c>
      <c r="C1430" t="s">
        <v>6737</v>
      </c>
      <c r="D1430" t="s">
        <v>1964</v>
      </c>
      <c r="F1430">
        <v>1</v>
      </c>
      <c r="G1430">
        <v>1</v>
      </c>
      <c r="H1430">
        <v>2</v>
      </c>
      <c r="I1430" t="s">
        <v>216</v>
      </c>
      <c r="J1430" t="s">
        <v>6738</v>
      </c>
      <c r="K1430">
        <v>1</v>
      </c>
      <c r="L1430" s="1">
        <v>14477036643</v>
      </c>
      <c r="M1430" t="s">
        <v>188</v>
      </c>
      <c r="N1430" t="s">
        <v>188</v>
      </c>
      <c r="O1430" t="s">
        <v>188</v>
      </c>
      <c r="P1430" t="s">
        <v>188</v>
      </c>
      <c r="R1430" s="2">
        <v>12000000</v>
      </c>
      <c r="S1430" s="2">
        <v>17000000</v>
      </c>
      <c r="T1430" t="s">
        <v>6739</v>
      </c>
      <c r="U1430" t="s">
        <v>188</v>
      </c>
    </row>
    <row r="1431" spans="1:21" x14ac:dyDescent="0.25">
      <c r="A1431" t="b">
        <v>0</v>
      </c>
      <c r="B1431" t="s">
        <v>188</v>
      </c>
      <c r="C1431" t="s">
        <v>6740</v>
      </c>
      <c r="D1431" t="s">
        <v>2442</v>
      </c>
      <c r="F1431">
        <v>1</v>
      </c>
      <c r="G1431">
        <v>1</v>
      </c>
      <c r="H1431">
        <v>2</v>
      </c>
      <c r="I1431" t="s">
        <v>310</v>
      </c>
      <c r="J1431" t="s">
        <v>6741</v>
      </c>
      <c r="K1431">
        <v>1</v>
      </c>
      <c r="L1431" s="1">
        <v>134170220812</v>
      </c>
      <c r="M1431" t="s">
        <v>188</v>
      </c>
      <c r="N1431" t="s">
        <v>188</v>
      </c>
      <c r="O1431" t="s">
        <v>188</v>
      </c>
      <c r="P1431" t="s">
        <v>188</v>
      </c>
      <c r="Q1431" t="s">
        <v>2444</v>
      </c>
      <c r="R1431" s="2">
        <v>5200000</v>
      </c>
      <c r="S1431" s="2">
        <v>7200000</v>
      </c>
      <c r="T1431" t="s">
        <v>6742</v>
      </c>
      <c r="U1431" t="s">
        <v>188</v>
      </c>
    </row>
    <row r="1432" spans="1:21" x14ac:dyDescent="0.25">
      <c r="A1432" t="b">
        <v>0</v>
      </c>
      <c r="B1432" t="s">
        <v>188</v>
      </c>
      <c r="C1432" t="s">
        <v>6743</v>
      </c>
      <c r="D1432" t="s">
        <v>6744</v>
      </c>
      <c r="F1432">
        <v>1</v>
      </c>
      <c r="G1432">
        <v>1</v>
      </c>
      <c r="H1432">
        <v>1</v>
      </c>
      <c r="I1432" t="s">
        <v>60</v>
      </c>
      <c r="J1432" t="s">
        <v>6745</v>
      </c>
      <c r="K1432">
        <v>3</v>
      </c>
      <c r="L1432" s="1">
        <v>161194685578</v>
      </c>
      <c r="M1432" t="s">
        <v>424</v>
      </c>
      <c r="N1432" t="s">
        <v>188</v>
      </c>
      <c r="O1432" t="s">
        <v>424</v>
      </c>
      <c r="P1432" t="s">
        <v>188</v>
      </c>
      <c r="Q1432" t="s">
        <v>6746</v>
      </c>
      <c r="T1432" t="s">
        <v>6747</v>
      </c>
      <c r="U1432" t="s">
        <v>188</v>
      </c>
    </row>
    <row r="1433" spans="1:21" x14ac:dyDescent="0.25">
      <c r="A1433" t="b">
        <v>0</v>
      </c>
      <c r="B1433" t="s">
        <v>188</v>
      </c>
      <c r="C1433" t="s">
        <v>6748</v>
      </c>
      <c r="D1433" t="s">
        <v>6749</v>
      </c>
      <c r="F1433">
        <v>1</v>
      </c>
      <c r="G1433">
        <v>1</v>
      </c>
      <c r="H1433">
        <v>4</v>
      </c>
      <c r="I1433" t="s">
        <v>327</v>
      </c>
      <c r="J1433" t="s">
        <v>6750</v>
      </c>
      <c r="K1433">
        <v>3</v>
      </c>
      <c r="L1433" s="1">
        <v>15208682704</v>
      </c>
      <c r="M1433" t="s">
        <v>424</v>
      </c>
      <c r="N1433" t="s">
        <v>188</v>
      </c>
      <c r="O1433" t="s">
        <v>424</v>
      </c>
      <c r="P1433" t="s">
        <v>188</v>
      </c>
      <c r="Q1433" t="s">
        <v>6751</v>
      </c>
      <c r="S1433" s="2">
        <v>3100000</v>
      </c>
      <c r="T1433" t="s">
        <v>6752</v>
      </c>
      <c r="U1433" t="s">
        <v>188</v>
      </c>
    </row>
    <row r="1434" spans="1:21" x14ac:dyDescent="0.25">
      <c r="A1434" t="b">
        <v>0</v>
      </c>
      <c r="B1434" t="s">
        <v>188</v>
      </c>
      <c r="C1434" t="s">
        <v>6753</v>
      </c>
      <c r="D1434" t="s">
        <v>6754</v>
      </c>
      <c r="F1434">
        <v>2</v>
      </c>
      <c r="G1434">
        <v>2</v>
      </c>
      <c r="H1434">
        <v>1</v>
      </c>
      <c r="I1434" t="s">
        <v>2054</v>
      </c>
      <c r="J1434" t="s">
        <v>6755</v>
      </c>
      <c r="K1434">
        <v>3</v>
      </c>
      <c r="L1434" s="1">
        <v>121768885008</v>
      </c>
      <c r="M1434" t="s">
        <v>424</v>
      </c>
      <c r="N1434" t="s">
        <v>188</v>
      </c>
      <c r="O1434" t="s">
        <v>424</v>
      </c>
      <c r="P1434" t="s">
        <v>188</v>
      </c>
      <c r="Q1434" t="s">
        <v>6756</v>
      </c>
      <c r="S1434" s="2">
        <v>22000000</v>
      </c>
      <c r="T1434" t="s">
        <v>6757</v>
      </c>
      <c r="U1434" t="s">
        <v>188</v>
      </c>
    </row>
    <row r="1435" spans="1:21" x14ac:dyDescent="0.25">
      <c r="A1435" t="b">
        <v>0</v>
      </c>
      <c r="B1435" t="s">
        <v>188</v>
      </c>
      <c r="C1435" t="s">
        <v>6758</v>
      </c>
      <c r="F1435">
        <v>1</v>
      </c>
      <c r="G1435">
        <v>1</v>
      </c>
      <c r="H1435">
        <v>1</v>
      </c>
      <c r="I1435" t="s">
        <v>1011</v>
      </c>
      <c r="J1435" t="s">
        <v>6759</v>
      </c>
      <c r="K1435">
        <v>0</v>
      </c>
      <c r="L1435" s="1">
        <v>141673289846</v>
      </c>
      <c r="M1435" t="s">
        <v>188</v>
      </c>
      <c r="N1435" t="s">
        <v>424</v>
      </c>
      <c r="O1435" t="s">
        <v>188</v>
      </c>
      <c r="P1435" t="s">
        <v>424</v>
      </c>
      <c r="R1435" s="2">
        <v>1000000</v>
      </c>
      <c r="T1435" t="s">
        <v>1014</v>
      </c>
      <c r="U1435" t="s">
        <v>188</v>
      </c>
    </row>
    <row r="1436" spans="1:21" x14ac:dyDescent="0.25">
      <c r="A1436" t="b">
        <v>0</v>
      </c>
      <c r="B1436" t="s">
        <v>188</v>
      </c>
      <c r="C1436" t="s">
        <v>6760</v>
      </c>
      <c r="D1436" t="s">
        <v>1964</v>
      </c>
      <c r="F1436">
        <v>1</v>
      </c>
      <c r="G1436">
        <v>1</v>
      </c>
      <c r="H1436">
        <v>1</v>
      </c>
      <c r="I1436" t="s">
        <v>408</v>
      </c>
      <c r="J1436" t="s">
        <v>6761</v>
      </c>
      <c r="K1436">
        <v>0</v>
      </c>
      <c r="L1436" s="1">
        <v>112255381233</v>
      </c>
      <c r="M1436" t="s">
        <v>188</v>
      </c>
      <c r="N1436" t="s">
        <v>424</v>
      </c>
      <c r="O1436" t="s">
        <v>188</v>
      </c>
      <c r="P1436" t="s">
        <v>424</v>
      </c>
      <c r="R1436" s="2">
        <v>1700000</v>
      </c>
      <c r="T1436" t="s">
        <v>5088</v>
      </c>
      <c r="U1436" t="s">
        <v>188</v>
      </c>
    </row>
    <row r="1437" spans="1:21" x14ac:dyDescent="0.25">
      <c r="A1437" t="b">
        <v>0</v>
      </c>
      <c r="B1437" t="s">
        <v>188</v>
      </c>
      <c r="C1437" t="s">
        <v>6762</v>
      </c>
      <c r="D1437" t="s">
        <v>5588</v>
      </c>
      <c r="F1437">
        <v>1</v>
      </c>
      <c r="G1437">
        <v>1</v>
      </c>
      <c r="H1437">
        <v>1</v>
      </c>
      <c r="I1437" t="s">
        <v>35</v>
      </c>
      <c r="J1437" t="s">
        <v>6763</v>
      </c>
      <c r="K1437">
        <v>3</v>
      </c>
      <c r="L1437" s="1">
        <v>157480606445</v>
      </c>
      <c r="M1437" t="s">
        <v>424</v>
      </c>
      <c r="N1437" t="s">
        <v>188</v>
      </c>
      <c r="O1437" t="s">
        <v>424</v>
      </c>
      <c r="P1437" t="s">
        <v>188</v>
      </c>
      <c r="Q1437" t="s">
        <v>6764</v>
      </c>
      <c r="S1437" s="2">
        <v>660000</v>
      </c>
      <c r="T1437" t="s">
        <v>5088</v>
      </c>
      <c r="U1437" t="s">
        <v>188</v>
      </c>
    </row>
    <row r="1438" spans="1:21" x14ac:dyDescent="0.25">
      <c r="A1438" t="b">
        <v>0</v>
      </c>
      <c r="B1438" t="s">
        <v>188</v>
      </c>
      <c r="C1438" t="s">
        <v>6765</v>
      </c>
      <c r="D1438" t="s">
        <v>6423</v>
      </c>
      <c r="F1438">
        <v>1</v>
      </c>
      <c r="G1438">
        <v>1</v>
      </c>
      <c r="H1438">
        <v>1</v>
      </c>
      <c r="I1438" t="s">
        <v>100</v>
      </c>
      <c r="J1438" t="s">
        <v>6766</v>
      </c>
      <c r="K1438">
        <v>3</v>
      </c>
      <c r="L1438" s="1">
        <v>177195887662</v>
      </c>
      <c r="M1438" t="s">
        <v>188</v>
      </c>
      <c r="N1438" t="s">
        <v>424</v>
      </c>
      <c r="O1438" t="s">
        <v>188</v>
      </c>
      <c r="P1438" t="s">
        <v>424</v>
      </c>
      <c r="Q1438" t="s">
        <v>6767</v>
      </c>
      <c r="R1438" s="2">
        <v>1200000</v>
      </c>
      <c r="T1438">
        <v>30</v>
      </c>
      <c r="U1438" t="s">
        <v>188</v>
      </c>
    </row>
    <row r="1439" spans="1:21" x14ac:dyDescent="0.25">
      <c r="A1439" t="b">
        <v>0</v>
      </c>
      <c r="B1439" t="s">
        <v>188</v>
      </c>
      <c r="C1439" t="s">
        <v>6768</v>
      </c>
      <c r="D1439" t="s">
        <v>1964</v>
      </c>
      <c r="F1439">
        <v>1</v>
      </c>
      <c r="G1439">
        <v>1</v>
      </c>
      <c r="H1439">
        <v>1</v>
      </c>
      <c r="I1439" t="s">
        <v>509</v>
      </c>
      <c r="J1439" t="s">
        <v>6769</v>
      </c>
      <c r="K1439">
        <v>0</v>
      </c>
      <c r="L1439" s="1">
        <v>14236852203</v>
      </c>
      <c r="M1439" t="s">
        <v>424</v>
      </c>
      <c r="N1439" t="s">
        <v>188</v>
      </c>
      <c r="O1439" t="s">
        <v>424</v>
      </c>
      <c r="P1439" t="s">
        <v>188</v>
      </c>
      <c r="S1439" s="2">
        <v>660000</v>
      </c>
      <c r="T1439" t="s">
        <v>6770</v>
      </c>
      <c r="U1439" t="s">
        <v>188</v>
      </c>
    </row>
    <row r="1440" spans="1:21" x14ac:dyDescent="0.25">
      <c r="A1440" t="b">
        <v>0</v>
      </c>
      <c r="B1440" t="s">
        <v>188</v>
      </c>
      <c r="C1440" t="s">
        <v>6771</v>
      </c>
      <c r="D1440" t="s">
        <v>2059</v>
      </c>
      <c r="F1440">
        <v>1</v>
      </c>
      <c r="G1440">
        <v>1</v>
      </c>
      <c r="H1440">
        <v>1</v>
      </c>
      <c r="I1440" t="s">
        <v>411</v>
      </c>
      <c r="J1440" t="s">
        <v>6772</v>
      </c>
      <c r="K1440">
        <v>1</v>
      </c>
      <c r="L1440" s="1">
        <v>94753089246</v>
      </c>
      <c r="M1440" t="s">
        <v>188</v>
      </c>
      <c r="N1440" t="s">
        <v>424</v>
      </c>
      <c r="O1440" t="s">
        <v>188</v>
      </c>
      <c r="P1440" t="s">
        <v>424</v>
      </c>
      <c r="Q1440" t="s">
        <v>2061</v>
      </c>
      <c r="R1440" s="2">
        <v>11000000</v>
      </c>
      <c r="T1440" t="s">
        <v>6773</v>
      </c>
      <c r="U1440" t="s">
        <v>188</v>
      </c>
    </row>
    <row r="1441" spans="1:21" x14ac:dyDescent="0.25">
      <c r="A1441" t="b">
        <v>0</v>
      </c>
      <c r="B1441" t="s">
        <v>188</v>
      </c>
      <c r="C1441" t="s">
        <v>6774</v>
      </c>
      <c r="D1441" t="s">
        <v>2586</v>
      </c>
      <c r="F1441">
        <v>1</v>
      </c>
      <c r="G1441">
        <v>1</v>
      </c>
      <c r="H1441">
        <v>2</v>
      </c>
      <c r="I1441" t="s">
        <v>876</v>
      </c>
      <c r="J1441" t="s">
        <v>6775</v>
      </c>
      <c r="K1441">
        <v>2</v>
      </c>
      <c r="L1441" s="1">
        <v>137868488621</v>
      </c>
      <c r="M1441" t="s">
        <v>424</v>
      </c>
      <c r="N1441" t="s">
        <v>188</v>
      </c>
      <c r="O1441" t="s">
        <v>424</v>
      </c>
      <c r="P1441" t="s">
        <v>188</v>
      </c>
      <c r="Q1441" t="s">
        <v>6776</v>
      </c>
      <c r="S1441" s="2">
        <v>1200000</v>
      </c>
      <c r="T1441" t="s">
        <v>6777</v>
      </c>
      <c r="U1441" t="s">
        <v>188</v>
      </c>
    </row>
    <row r="1442" spans="1:21" x14ac:dyDescent="0.25">
      <c r="A1442" t="b">
        <v>0</v>
      </c>
      <c r="B1442" t="s">
        <v>188</v>
      </c>
      <c r="C1442" t="s">
        <v>6778</v>
      </c>
      <c r="D1442" t="s">
        <v>6779</v>
      </c>
      <c r="F1442">
        <v>1</v>
      </c>
      <c r="G1442">
        <v>1</v>
      </c>
      <c r="H1442">
        <v>2</v>
      </c>
      <c r="I1442" t="s">
        <v>23</v>
      </c>
      <c r="J1442" t="s">
        <v>6780</v>
      </c>
      <c r="K1442">
        <v>3</v>
      </c>
      <c r="L1442" s="1">
        <v>129168924394</v>
      </c>
      <c r="M1442" t="s">
        <v>188</v>
      </c>
      <c r="N1442" t="s">
        <v>188</v>
      </c>
      <c r="O1442" t="s">
        <v>188</v>
      </c>
      <c r="P1442" t="s">
        <v>188</v>
      </c>
      <c r="Q1442" t="s">
        <v>6781</v>
      </c>
      <c r="R1442" s="2">
        <v>19000000</v>
      </c>
      <c r="S1442" s="2">
        <v>25000000</v>
      </c>
      <c r="T1442" t="s">
        <v>6782</v>
      </c>
      <c r="U1442" t="s">
        <v>188</v>
      </c>
    </row>
    <row r="1443" spans="1:21" x14ac:dyDescent="0.25">
      <c r="A1443" t="b">
        <v>0</v>
      </c>
      <c r="B1443" t="s">
        <v>188</v>
      </c>
      <c r="C1443" t="s">
        <v>2619</v>
      </c>
      <c r="D1443" t="s">
        <v>6783</v>
      </c>
      <c r="F1443">
        <v>1</v>
      </c>
      <c r="G1443">
        <v>1</v>
      </c>
      <c r="H1443">
        <v>2</v>
      </c>
      <c r="I1443" t="s">
        <v>23</v>
      </c>
      <c r="J1443" t="s">
        <v>2621</v>
      </c>
      <c r="K1443">
        <v>4</v>
      </c>
      <c r="L1443" s="1">
        <v>224124891095</v>
      </c>
      <c r="M1443" t="s">
        <v>424</v>
      </c>
      <c r="N1443" t="s">
        <v>188</v>
      </c>
      <c r="O1443" t="s">
        <v>424</v>
      </c>
      <c r="P1443" t="s">
        <v>188</v>
      </c>
      <c r="Q1443" t="s">
        <v>2233</v>
      </c>
      <c r="S1443" s="2">
        <v>1700000</v>
      </c>
      <c r="T1443" t="s">
        <v>6784</v>
      </c>
      <c r="U1443" t="s">
        <v>188</v>
      </c>
    </row>
    <row r="1444" spans="1:21" x14ac:dyDescent="0.25">
      <c r="A1444" t="b">
        <v>0</v>
      </c>
      <c r="B1444" t="s">
        <v>188</v>
      </c>
      <c r="C1444" t="s">
        <v>6785</v>
      </c>
      <c r="D1444" t="s">
        <v>1964</v>
      </c>
      <c r="F1444">
        <v>1</v>
      </c>
      <c r="G1444">
        <v>1</v>
      </c>
      <c r="H1444">
        <v>1</v>
      </c>
      <c r="I1444" t="s">
        <v>444</v>
      </c>
      <c r="J1444" t="s">
        <v>6786</v>
      </c>
      <c r="K1444">
        <v>1</v>
      </c>
      <c r="L1444" s="1">
        <v>128871204427</v>
      </c>
      <c r="M1444" t="s">
        <v>188</v>
      </c>
      <c r="N1444" t="s">
        <v>424</v>
      </c>
      <c r="O1444" t="s">
        <v>188</v>
      </c>
      <c r="P1444" t="s">
        <v>424</v>
      </c>
      <c r="R1444" s="2">
        <v>210000</v>
      </c>
      <c r="T1444" t="s">
        <v>6784</v>
      </c>
      <c r="U1444" t="s">
        <v>188</v>
      </c>
    </row>
    <row r="1445" spans="1:21" x14ac:dyDescent="0.25">
      <c r="A1445" t="b">
        <v>0</v>
      </c>
      <c r="B1445" t="s">
        <v>188</v>
      </c>
      <c r="C1445" t="s">
        <v>6787</v>
      </c>
      <c r="D1445" t="s">
        <v>2566</v>
      </c>
      <c r="F1445">
        <v>1</v>
      </c>
      <c r="G1445">
        <v>1</v>
      </c>
      <c r="H1445">
        <v>2</v>
      </c>
      <c r="I1445" t="s">
        <v>23</v>
      </c>
      <c r="J1445" t="s">
        <v>6788</v>
      </c>
      <c r="K1445">
        <v>1</v>
      </c>
      <c r="L1445" s="1">
        <v>111664117139</v>
      </c>
      <c r="M1445" t="s">
        <v>188</v>
      </c>
      <c r="N1445" t="s">
        <v>188</v>
      </c>
      <c r="O1445" t="s">
        <v>188</v>
      </c>
      <c r="P1445" t="s">
        <v>188</v>
      </c>
      <c r="Q1445" t="s">
        <v>2568</v>
      </c>
      <c r="R1445" s="2">
        <v>28000000</v>
      </c>
      <c r="S1445" s="2">
        <v>35000000</v>
      </c>
      <c r="T1445" t="s">
        <v>6789</v>
      </c>
      <c r="U1445" t="s">
        <v>188</v>
      </c>
    </row>
    <row r="1446" spans="1:21" x14ac:dyDescent="0.25">
      <c r="A1446" t="b">
        <v>0</v>
      </c>
      <c r="B1446" t="s">
        <v>188</v>
      </c>
      <c r="C1446" t="s">
        <v>6790</v>
      </c>
      <c r="D1446" t="s">
        <v>1964</v>
      </c>
      <c r="F1446">
        <v>1</v>
      </c>
      <c r="G1446">
        <v>1</v>
      </c>
      <c r="H1446">
        <v>2</v>
      </c>
      <c r="I1446" t="s">
        <v>109</v>
      </c>
      <c r="J1446" t="s">
        <v>6791</v>
      </c>
      <c r="K1446">
        <v>0</v>
      </c>
      <c r="L1446" s="1">
        <v>109351602984</v>
      </c>
      <c r="M1446" t="s">
        <v>188</v>
      </c>
      <c r="N1446" t="s">
        <v>188</v>
      </c>
      <c r="O1446" t="s">
        <v>188</v>
      </c>
      <c r="P1446" t="s">
        <v>188</v>
      </c>
      <c r="R1446" s="2">
        <v>67000000</v>
      </c>
      <c r="S1446" s="2">
        <v>74000000</v>
      </c>
      <c r="T1446" t="s">
        <v>6789</v>
      </c>
      <c r="U1446" t="s">
        <v>188</v>
      </c>
    </row>
    <row r="1447" spans="1:21" x14ac:dyDescent="0.25">
      <c r="A1447" t="b">
        <v>0</v>
      </c>
      <c r="B1447" t="s">
        <v>188</v>
      </c>
      <c r="C1447" t="s">
        <v>4600</v>
      </c>
      <c r="D1447" t="s">
        <v>6792</v>
      </c>
      <c r="F1447">
        <v>1</v>
      </c>
      <c r="G1447">
        <v>1</v>
      </c>
      <c r="H1447">
        <v>2</v>
      </c>
      <c r="I1447" t="s">
        <v>60</v>
      </c>
      <c r="J1447" t="s">
        <v>4602</v>
      </c>
      <c r="K1447">
        <v>3</v>
      </c>
      <c r="L1447" s="1">
        <v>189609531078</v>
      </c>
      <c r="M1447" t="s">
        <v>424</v>
      </c>
      <c r="N1447" t="s">
        <v>188</v>
      </c>
      <c r="O1447" t="s">
        <v>424</v>
      </c>
      <c r="P1447" t="s">
        <v>188</v>
      </c>
      <c r="Q1447" t="s">
        <v>6793</v>
      </c>
      <c r="T1447" t="s">
        <v>6789</v>
      </c>
      <c r="U1447" t="s">
        <v>188</v>
      </c>
    </row>
    <row r="1448" spans="1:21" x14ac:dyDescent="0.25">
      <c r="A1448" t="b">
        <v>0</v>
      </c>
      <c r="B1448" t="s">
        <v>188</v>
      </c>
      <c r="C1448" t="s">
        <v>6794</v>
      </c>
      <c r="D1448" t="s">
        <v>1964</v>
      </c>
      <c r="F1448">
        <v>1</v>
      </c>
      <c r="G1448">
        <v>1</v>
      </c>
      <c r="H1448">
        <v>2</v>
      </c>
      <c r="I1448" t="s">
        <v>247</v>
      </c>
      <c r="J1448" t="s">
        <v>6795</v>
      </c>
      <c r="K1448">
        <v>0</v>
      </c>
      <c r="L1448" s="1">
        <v>97853670581</v>
      </c>
      <c r="M1448" t="s">
        <v>188</v>
      </c>
      <c r="N1448" t="s">
        <v>188</v>
      </c>
      <c r="O1448" t="s">
        <v>188</v>
      </c>
      <c r="P1448" t="s">
        <v>188</v>
      </c>
      <c r="R1448" s="2">
        <v>4800000</v>
      </c>
      <c r="S1448" s="2">
        <v>5100000</v>
      </c>
      <c r="T1448" t="s">
        <v>6796</v>
      </c>
      <c r="U1448" t="s">
        <v>188</v>
      </c>
    </row>
    <row r="1449" spans="1:21" x14ac:dyDescent="0.25">
      <c r="A1449" t="b">
        <v>0</v>
      </c>
      <c r="B1449" t="s">
        <v>188</v>
      </c>
      <c r="C1449" t="s">
        <v>6797</v>
      </c>
      <c r="D1449" t="s">
        <v>2081</v>
      </c>
      <c r="F1449">
        <v>1</v>
      </c>
      <c r="G1449">
        <v>1</v>
      </c>
      <c r="H1449">
        <v>2</v>
      </c>
      <c r="I1449" t="s">
        <v>240</v>
      </c>
      <c r="J1449" t="s">
        <v>6798</v>
      </c>
      <c r="K1449">
        <v>2</v>
      </c>
      <c r="L1449" s="1">
        <v>144480460743</v>
      </c>
      <c r="M1449" t="s">
        <v>188</v>
      </c>
      <c r="N1449" t="s">
        <v>188</v>
      </c>
      <c r="O1449" t="s">
        <v>188</v>
      </c>
      <c r="P1449" t="s">
        <v>188</v>
      </c>
      <c r="Q1449" t="s">
        <v>2083</v>
      </c>
      <c r="S1449" s="2">
        <v>960000</v>
      </c>
      <c r="T1449" t="s">
        <v>6799</v>
      </c>
      <c r="U1449" t="s">
        <v>188</v>
      </c>
    </row>
    <row r="1450" spans="1:21" x14ac:dyDescent="0.25">
      <c r="A1450" t="b">
        <v>0</v>
      </c>
      <c r="B1450" t="s">
        <v>188</v>
      </c>
      <c r="C1450" t="s">
        <v>6800</v>
      </c>
      <c r="D1450" t="s">
        <v>1964</v>
      </c>
      <c r="F1450">
        <v>1</v>
      </c>
      <c r="G1450">
        <v>1</v>
      </c>
      <c r="H1450">
        <v>2</v>
      </c>
      <c r="I1450" t="s">
        <v>353</v>
      </c>
      <c r="J1450" t="s">
        <v>6801</v>
      </c>
      <c r="K1450">
        <v>0</v>
      </c>
      <c r="L1450" s="1">
        <v>147870226733</v>
      </c>
      <c r="M1450" t="s">
        <v>188</v>
      </c>
      <c r="N1450" t="s">
        <v>188</v>
      </c>
      <c r="O1450" t="s">
        <v>188</v>
      </c>
      <c r="P1450" t="s">
        <v>188</v>
      </c>
      <c r="R1450" s="2">
        <v>27000000</v>
      </c>
      <c r="S1450" s="2">
        <v>36000000</v>
      </c>
      <c r="T1450" t="s">
        <v>6802</v>
      </c>
      <c r="U1450" t="s">
        <v>188</v>
      </c>
    </row>
    <row r="1451" spans="1:21" x14ac:dyDescent="0.25">
      <c r="A1451" t="b">
        <v>0</v>
      </c>
      <c r="B1451" t="s">
        <v>188</v>
      </c>
      <c r="C1451" t="s">
        <v>6803</v>
      </c>
      <c r="D1451" t="s">
        <v>6804</v>
      </c>
      <c r="E1451" t="s">
        <v>6805</v>
      </c>
      <c r="F1451">
        <v>2</v>
      </c>
      <c r="G1451">
        <v>2</v>
      </c>
      <c r="H1451">
        <v>1</v>
      </c>
      <c r="I1451" t="s">
        <v>6806</v>
      </c>
      <c r="J1451" t="s">
        <v>6807</v>
      </c>
      <c r="K1451">
        <v>3</v>
      </c>
      <c r="L1451" s="1">
        <v>117266738645</v>
      </c>
      <c r="M1451" t="s">
        <v>188</v>
      </c>
      <c r="N1451" t="s">
        <v>424</v>
      </c>
      <c r="O1451" t="s">
        <v>188</v>
      </c>
      <c r="P1451" t="s">
        <v>424</v>
      </c>
      <c r="Q1451" t="s">
        <v>6808</v>
      </c>
      <c r="R1451" s="2">
        <v>37000000</v>
      </c>
      <c r="T1451" t="s">
        <v>6809</v>
      </c>
      <c r="U1451" t="s">
        <v>188</v>
      </c>
    </row>
    <row r="1452" spans="1:21" x14ac:dyDescent="0.25">
      <c r="A1452" t="b">
        <v>0</v>
      </c>
      <c r="B1452" t="s">
        <v>188</v>
      </c>
      <c r="C1452" t="s">
        <v>6810</v>
      </c>
      <c r="D1452" t="s">
        <v>6811</v>
      </c>
      <c r="F1452">
        <v>1</v>
      </c>
      <c r="G1452">
        <v>1</v>
      </c>
      <c r="H1452">
        <v>1</v>
      </c>
      <c r="I1452" t="s">
        <v>60</v>
      </c>
      <c r="J1452" t="s">
        <v>6812</v>
      </c>
      <c r="K1452">
        <v>2</v>
      </c>
      <c r="L1452" s="1">
        <v>148682640605</v>
      </c>
      <c r="M1452" t="s">
        <v>188</v>
      </c>
      <c r="N1452" t="s">
        <v>424</v>
      </c>
      <c r="O1452" t="s">
        <v>188</v>
      </c>
      <c r="P1452" t="s">
        <v>424</v>
      </c>
      <c r="Q1452" t="s">
        <v>6813</v>
      </c>
      <c r="T1452" t="s">
        <v>6814</v>
      </c>
      <c r="U1452" t="s">
        <v>188</v>
      </c>
    </row>
    <row r="1453" spans="1:21" x14ac:dyDescent="0.25">
      <c r="A1453" t="b">
        <v>0</v>
      </c>
      <c r="B1453" t="s">
        <v>188</v>
      </c>
      <c r="C1453" t="s">
        <v>6815</v>
      </c>
      <c r="D1453" t="s">
        <v>2442</v>
      </c>
      <c r="F1453">
        <v>1</v>
      </c>
      <c r="G1453">
        <v>1</v>
      </c>
      <c r="H1453">
        <v>2</v>
      </c>
      <c r="I1453" t="s">
        <v>233</v>
      </c>
      <c r="J1453" t="s">
        <v>6816</v>
      </c>
      <c r="K1453">
        <v>1</v>
      </c>
      <c r="L1453" s="1">
        <v>127358477836</v>
      </c>
      <c r="M1453" t="s">
        <v>188</v>
      </c>
      <c r="N1453" t="s">
        <v>188</v>
      </c>
      <c r="O1453" t="s">
        <v>188</v>
      </c>
      <c r="P1453" t="s">
        <v>188</v>
      </c>
      <c r="Q1453" t="s">
        <v>2444</v>
      </c>
      <c r="R1453" s="2">
        <v>59000000</v>
      </c>
      <c r="S1453" s="2">
        <v>83000000</v>
      </c>
      <c r="T1453" t="s">
        <v>6817</v>
      </c>
      <c r="U1453" t="s">
        <v>188</v>
      </c>
    </row>
    <row r="1454" spans="1:21" x14ac:dyDescent="0.25">
      <c r="A1454" t="b">
        <v>0</v>
      </c>
      <c r="B1454" t="s">
        <v>188</v>
      </c>
      <c r="C1454" t="s">
        <v>3537</v>
      </c>
      <c r="D1454" t="s">
        <v>1964</v>
      </c>
      <c r="F1454">
        <v>2</v>
      </c>
      <c r="G1454">
        <v>3</v>
      </c>
      <c r="H1454">
        <v>2</v>
      </c>
      <c r="I1454" t="s">
        <v>3035</v>
      </c>
      <c r="J1454" t="s">
        <v>3538</v>
      </c>
      <c r="K1454">
        <v>0</v>
      </c>
      <c r="L1454" s="1">
        <v>144479068843</v>
      </c>
      <c r="M1454" t="s">
        <v>188</v>
      </c>
      <c r="N1454" t="s">
        <v>188</v>
      </c>
      <c r="O1454" t="s">
        <v>188</v>
      </c>
      <c r="P1454" t="s">
        <v>188</v>
      </c>
      <c r="R1454" s="2">
        <v>36000000</v>
      </c>
      <c r="S1454" s="2">
        <v>42000000</v>
      </c>
      <c r="T1454" t="s">
        <v>6818</v>
      </c>
      <c r="U1454" t="s">
        <v>188</v>
      </c>
    </row>
    <row r="1455" spans="1:21" x14ac:dyDescent="0.25">
      <c r="A1455" t="b">
        <v>0</v>
      </c>
      <c r="B1455" t="s">
        <v>188</v>
      </c>
      <c r="C1455" t="s">
        <v>5520</v>
      </c>
      <c r="D1455" t="s">
        <v>6819</v>
      </c>
      <c r="F1455">
        <v>1</v>
      </c>
      <c r="G1455">
        <v>1</v>
      </c>
      <c r="H1455">
        <v>1</v>
      </c>
      <c r="I1455" t="s">
        <v>23</v>
      </c>
      <c r="J1455" t="s">
        <v>5522</v>
      </c>
      <c r="K1455">
        <v>6</v>
      </c>
      <c r="L1455" s="1">
        <v>23573091417</v>
      </c>
      <c r="M1455" t="s">
        <v>424</v>
      </c>
      <c r="N1455" t="s">
        <v>188</v>
      </c>
      <c r="O1455" t="s">
        <v>424</v>
      </c>
      <c r="P1455" t="s">
        <v>188</v>
      </c>
      <c r="Q1455" t="s">
        <v>2233</v>
      </c>
      <c r="T1455" t="s">
        <v>6820</v>
      </c>
      <c r="U1455" t="s">
        <v>188</v>
      </c>
    </row>
    <row r="1456" spans="1:21" x14ac:dyDescent="0.25">
      <c r="A1456" t="b">
        <v>0</v>
      </c>
      <c r="B1456" t="s">
        <v>188</v>
      </c>
      <c r="C1456" t="s">
        <v>6821</v>
      </c>
      <c r="D1456" t="s">
        <v>5583</v>
      </c>
      <c r="F1456">
        <v>1</v>
      </c>
      <c r="G1456">
        <v>1</v>
      </c>
      <c r="H1456">
        <v>1</v>
      </c>
      <c r="I1456" t="s">
        <v>60</v>
      </c>
      <c r="J1456" t="s">
        <v>6822</v>
      </c>
      <c r="K1456">
        <v>2</v>
      </c>
      <c r="L1456" s="1">
        <v>134475217855</v>
      </c>
      <c r="M1456" t="s">
        <v>424</v>
      </c>
      <c r="N1456" t="s">
        <v>188</v>
      </c>
      <c r="O1456" t="s">
        <v>424</v>
      </c>
      <c r="P1456" t="s">
        <v>188</v>
      </c>
      <c r="Q1456" t="s">
        <v>6823</v>
      </c>
      <c r="S1456" s="2">
        <v>14000000</v>
      </c>
      <c r="T1456" t="s">
        <v>6820</v>
      </c>
      <c r="U1456" t="s">
        <v>188</v>
      </c>
    </row>
    <row r="1457" spans="1:21" x14ac:dyDescent="0.25">
      <c r="A1457" t="b">
        <v>0</v>
      </c>
      <c r="B1457" t="s">
        <v>188</v>
      </c>
      <c r="C1457" t="s">
        <v>6824</v>
      </c>
      <c r="D1457" t="s">
        <v>2059</v>
      </c>
      <c r="F1457">
        <v>1</v>
      </c>
      <c r="G1457">
        <v>1</v>
      </c>
      <c r="H1457">
        <v>1</v>
      </c>
      <c r="I1457" t="s">
        <v>261</v>
      </c>
      <c r="J1457" t="s">
        <v>6825</v>
      </c>
      <c r="K1457">
        <v>1</v>
      </c>
      <c r="L1457" s="1">
        <v>14418274086</v>
      </c>
      <c r="M1457" t="s">
        <v>188</v>
      </c>
      <c r="N1457" t="s">
        <v>424</v>
      </c>
      <c r="O1457" t="s">
        <v>188</v>
      </c>
      <c r="P1457" t="s">
        <v>424</v>
      </c>
      <c r="Q1457" t="s">
        <v>2061</v>
      </c>
      <c r="R1457" s="2">
        <v>1600000</v>
      </c>
      <c r="T1457" t="s">
        <v>6826</v>
      </c>
      <c r="U1457" t="s">
        <v>188</v>
      </c>
    </row>
    <row r="1458" spans="1:21" x14ac:dyDescent="0.25">
      <c r="A1458" t="b">
        <v>0</v>
      </c>
      <c r="B1458" t="s">
        <v>188</v>
      </c>
      <c r="C1458" t="s">
        <v>6827</v>
      </c>
      <c r="D1458" t="s">
        <v>6828</v>
      </c>
      <c r="F1458">
        <v>1</v>
      </c>
      <c r="G1458">
        <v>1</v>
      </c>
      <c r="H1458">
        <v>1</v>
      </c>
      <c r="I1458" t="s">
        <v>705</v>
      </c>
      <c r="J1458" t="s">
        <v>6829</v>
      </c>
      <c r="K1458">
        <v>5</v>
      </c>
      <c r="L1458" s="1">
        <v>190023576777</v>
      </c>
      <c r="M1458" t="s">
        <v>424</v>
      </c>
      <c r="N1458" t="s">
        <v>188</v>
      </c>
      <c r="O1458" t="s">
        <v>424</v>
      </c>
      <c r="P1458" t="s">
        <v>188</v>
      </c>
      <c r="Q1458" t="s">
        <v>6830</v>
      </c>
      <c r="S1458" s="2">
        <v>13000000</v>
      </c>
      <c r="T1458" t="s">
        <v>6831</v>
      </c>
      <c r="U1458" t="s">
        <v>188</v>
      </c>
    </row>
    <row r="1459" spans="1:21" x14ac:dyDescent="0.25">
      <c r="A1459" t="b">
        <v>0</v>
      </c>
      <c r="B1459" t="s">
        <v>188</v>
      </c>
      <c r="C1459" t="s">
        <v>6832</v>
      </c>
      <c r="D1459" t="s">
        <v>6833</v>
      </c>
      <c r="F1459">
        <v>2</v>
      </c>
      <c r="G1459">
        <v>4</v>
      </c>
      <c r="H1459">
        <v>1</v>
      </c>
      <c r="I1459" t="s">
        <v>2451</v>
      </c>
      <c r="J1459" t="s">
        <v>6834</v>
      </c>
      <c r="K1459">
        <v>4</v>
      </c>
      <c r="L1459" s="1">
        <v>139880633936</v>
      </c>
      <c r="M1459" t="s">
        <v>188</v>
      </c>
      <c r="N1459" t="s">
        <v>424</v>
      </c>
      <c r="O1459" t="s">
        <v>188</v>
      </c>
      <c r="P1459" t="s">
        <v>424</v>
      </c>
      <c r="Q1459" t="s">
        <v>6835</v>
      </c>
      <c r="R1459" s="2">
        <v>520000</v>
      </c>
      <c r="T1459" t="s">
        <v>6831</v>
      </c>
      <c r="U1459" t="s">
        <v>188</v>
      </c>
    </row>
    <row r="1460" spans="1:21" x14ac:dyDescent="0.25">
      <c r="A1460" t="b">
        <v>0</v>
      </c>
      <c r="B1460" t="s">
        <v>188</v>
      </c>
      <c r="C1460" t="s">
        <v>2813</v>
      </c>
      <c r="D1460" t="s">
        <v>6836</v>
      </c>
      <c r="F1460">
        <v>2</v>
      </c>
      <c r="G1460">
        <v>2</v>
      </c>
      <c r="H1460">
        <v>1</v>
      </c>
      <c r="I1460" t="s">
        <v>2054</v>
      </c>
      <c r="J1460" t="s">
        <v>2815</v>
      </c>
      <c r="K1460">
        <v>2</v>
      </c>
      <c r="L1460" s="1">
        <v>170084899127</v>
      </c>
      <c r="M1460" t="s">
        <v>188</v>
      </c>
      <c r="N1460" t="s">
        <v>424</v>
      </c>
      <c r="O1460" t="s">
        <v>188</v>
      </c>
      <c r="P1460" t="s">
        <v>424</v>
      </c>
      <c r="Q1460" t="s">
        <v>6837</v>
      </c>
      <c r="R1460" s="2">
        <v>5000000</v>
      </c>
      <c r="T1460" t="s">
        <v>6838</v>
      </c>
      <c r="U1460" t="s">
        <v>188</v>
      </c>
    </row>
    <row r="1461" spans="1:21" x14ac:dyDescent="0.25">
      <c r="A1461" t="b">
        <v>0</v>
      </c>
      <c r="B1461" t="s">
        <v>188</v>
      </c>
      <c r="C1461" t="s">
        <v>6839</v>
      </c>
      <c r="D1461" t="s">
        <v>1964</v>
      </c>
      <c r="F1461">
        <v>1</v>
      </c>
      <c r="G1461">
        <v>1</v>
      </c>
      <c r="H1461">
        <v>1</v>
      </c>
      <c r="I1461" t="s">
        <v>165</v>
      </c>
      <c r="J1461" t="s">
        <v>6840</v>
      </c>
      <c r="K1461">
        <v>0</v>
      </c>
      <c r="L1461" s="1">
        <v>123661199591</v>
      </c>
      <c r="M1461" t="s">
        <v>188</v>
      </c>
      <c r="N1461" t="s">
        <v>424</v>
      </c>
      <c r="O1461" t="s">
        <v>188</v>
      </c>
      <c r="P1461" t="s">
        <v>424</v>
      </c>
      <c r="R1461" s="2">
        <v>2000000</v>
      </c>
      <c r="T1461" t="s">
        <v>6838</v>
      </c>
      <c r="U1461" t="s">
        <v>188</v>
      </c>
    </row>
    <row r="1462" spans="1:21" x14ac:dyDescent="0.25">
      <c r="A1462" t="b">
        <v>0</v>
      </c>
      <c r="B1462" t="s">
        <v>188</v>
      </c>
      <c r="C1462" t="s">
        <v>6841</v>
      </c>
      <c r="D1462" t="s">
        <v>1964</v>
      </c>
      <c r="F1462">
        <v>1</v>
      </c>
      <c r="G1462">
        <v>1</v>
      </c>
      <c r="H1462">
        <v>1</v>
      </c>
      <c r="I1462" t="s">
        <v>367</v>
      </c>
      <c r="J1462" t="s">
        <v>6842</v>
      </c>
      <c r="K1462">
        <v>0</v>
      </c>
      <c r="L1462" s="1">
        <v>131662295443</v>
      </c>
      <c r="M1462" t="s">
        <v>424</v>
      </c>
      <c r="N1462" t="s">
        <v>188</v>
      </c>
      <c r="O1462" t="s">
        <v>424</v>
      </c>
      <c r="P1462" t="s">
        <v>188</v>
      </c>
      <c r="S1462" s="2">
        <v>1300000</v>
      </c>
      <c r="T1462" t="s">
        <v>6843</v>
      </c>
      <c r="U1462" t="s">
        <v>188</v>
      </c>
    </row>
    <row r="1463" spans="1:21" x14ac:dyDescent="0.25">
      <c r="A1463" t="b">
        <v>0</v>
      </c>
      <c r="B1463" t="s">
        <v>188</v>
      </c>
      <c r="C1463" t="s">
        <v>6844</v>
      </c>
      <c r="D1463" t="s">
        <v>6845</v>
      </c>
      <c r="F1463">
        <v>1</v>
      </c>
      <c r="G1463">
        <v>1</v>
      </c>
      <c r="H1463">
        <v>1</v>
      </c>
      <c r="I1463" t="s">
        <v>60</v>
      </c>
      <c r="J1463" t="s">
        <v>6846</v>
      </c>
      <c r="K1463">
        <v>4</v>
      </c>
      <c r="L1463" s="1">
        <v>197817356164</v>
      </c>
      <c r="M1463" t="s">
        <v>424</v>
      </c>
      <c r="N1463" t="s">
        <v>188</v>
      </c>
      <c r="O1463" t="s">
        <v>424</v>
      </c>
      <c r="P1463" t="s">
        <v>188</v>
      </c>
      <c r="Q1463" t="s">
        <v>6847</v>
      </c>
      <c r="S1463" s="2">
        <v>3200000</v>
      </c>
      <c r="T1463" t="s">
        <v>6843</v>
      </c>
      <c r="U1463" t="s">
        <v>188</v>
      </c>
    </row>
    <row r="1464" spans="1:21" x14ac:dyDescent="0.25">
      <c r="A1464" t="b">
        <v>0</v>
      </c>
      <c r="B1464" t="s">
        <v>188</v>
      </c>
      <c r="C1464" t="s">
        <v>6848</v>
      </c>
      <c r="D1464" t="s">
        <v>2560</v>
      </c>
      <c r="F1464">
        <v>1</v>
      </c>
      <c r="G1464">
        <v>1</v>
      </c>
      <c r="H1464">
        <v>1</v>
      </c>
      <c r="I1464" t="s">
        <v>1015</v>
      </c>
      <c r="J1464" t="s">
        <v>6849</v>
      </c>
      <c r="K1464">
        <v>1</v>
      </c>
      <c r="L1464" s="1">
        <v>131563760141</v>
      </c>
      <c r="M1464" t="s">
        <v>188</v>
      </c>
      <c r="N1464" t="s">
        <v>424</v>
      </c>
      <c r="O1464" t="s">
        <v>188</v>
      </c>
      <c r="P1464" t="s">
        <v>424</v>
      </c>
      <c r="Q1464" t="s">
        <v>2157</v>
      </c>
      <c r="T1464" t="s">
        <v>1017</v>
      </c>
      <c r="U1464" t="s">
        <v>188</v>
      </c>
    </row>
    <row r="1465" spans="1:21" x14ac:dyDescent="0.25">
      <c r="A1465" t="b">
        <v>0</v>
      </c>
      <c r="B1465" t="s">
        <v>188</v>
      </c>
      <c r="C1465" t="s">
        <v>6850</v>
      </c>
      <c r="F1465">
        <v>1</v>
      </c>
      <c r="G1465">
        <v>1</v>
      </c>
      <c r="H1465">
        <v>2</v>
      </c>
      <c r="I1465" t="s">
        <v>980</v>
      </c>
      <c r="J1465" t="s">
        <v>6851</v>
      </c>
      <c r="K1465">
        <v>1</v>
      </c>
      <c r="L1465" s="1">
        <v>87446287192</v>
      </c>
      <c r="M1465" t="s">
        <v>188</v>
      </c>
      <c r="N1465" t="s">
        <v>188</v>
      </c>
      <c r="O1465" t="s">
        <v>188</v>
      </c>
      <c r="P1465" t="s">
        <v>188</v>
      </c>
      <c r="R1465" s="2">
        <v>29000000</v>
      </c>
      <c r="S1465" s="2">
        <v>12000000</v>
      </c>
      <c r="T1465" t="s">
        <v>6852</v>
      </c>
      <c r="U1465" t="s">
        <v>188</v>
      </c>
    </row>
    <row r="1466" spans="1:21" x14ac:dyDescent="0.25">
      <c r="A1466" t="b">
        <v>0</v>
      </c>
      <c r="B1466" t="s">
        <v>188</v>
      </c>
      <c r="C1466" t="s">
        <v>6853</v>
      </c>
      <c r="D1466" t="s">
        <v>2279</v>
      </c>
      <c r="F1466">
        <v>1</v>
      </c>
      <c r="G1466">
        <v>1</v>
      </c>
      <c r="H1466">
        <v>1</v>
      </c>
      <c r="I1466" t="s">
        <v>92</v>
      </c>
      <c r="J1466" t="s">
        <v>6854</v>
      </c>
      <c r="K1466">
        <v>1</v>
      </c>
      <c r="L1466" s="1">
        <v>129261172131</v>
      </c>
      <c r="M1466" t="s">
        <v>188</v>
      </c>
      <c r="N1466" t="s">
        <v>424</v>
      </c>
      <c r="O1466" t="s">
        <v>188</v>
      </c>
      <c r="P1466" t="s">
        <v>424</v>
      </c>
      <c r="Q1466" t="s">
        <v>2281</v>
      </c>
      <c r="T1466" t="s">
        <v>6852</v>
      </c>
      <c r="U1466" t="s">
        <v>188</v>
      </c>
    </row>
    <row r="1467" spans="1:21" x14ac:dyDescent="0.25">
      <c r="A1467" t="b">
        <v>0</v>
      </c>
      <c r="B1467" t="s">
        <v>188</v>
      </c>
      <c r="C1467" t="s">
        <v>6855</v>
      </c>
      <c r="F1467">
        <v>1</v>
      </c>
      <c r="G1467">
        <v>1</v>
      </c>
      <c r="H1467">
        <v>1</v>
      </c>
      <c r="I1467" t="s">
        <v>989</v>
      </c>
      <c r="J1467" t="s">
        <v>6856</v>
      </c>
      <c r="K1467">
        <v>1</v>
      </c>
      <c r="L1467" s="1">
        <v>87446287192</v>
      </c>
      <c r="M1467" t="s">
        <v>188</v>
      </c>
      <c r="N1467" t="s">
        <v>424</v>
      </c>
      <c r="O1467" t="s">
        <v>188</v>
      </c>
      <c r="P1467" t="s">
        <v>424</v>
      </c>
      <c r="R1467" s="2">
        <v>29000000</v>
      </c>
      <c r="T1467" t="s">
        <v>6852</v>
      </c>
      <c r="U1467" t="s">
        <v>188</v>
      </c>
    </row>
    <row r="1468" spans="1:21" x14ac:dyDescent="0.25">
      <c r="A1468" t="b">
        <v>0</v>
      </c>
      <c r="B1468" t="s">
        <v>188</v>
      </c>
      <c r="C1468" t="s">
        <v>6857</v>
      </c>
      <c r="D1468" t="s">
        <v>2837</v>
      </c>
      <c r="F1468">
        <v>1</v>
      </c>
      <c r="G1468">
        <v>1</v>
      </c>
      <c r="H1468">
        <v>2</v>
      </c>
      <c r="I1468" t="s">
        <v>881</v>
      </c>
      <c r="J1468" t="s">
        <v>6858</v>
      </c>
      <c r="K1468">
        <v>1</v>
      </c>
      <c r="L1468" s="1">
        <v>10915843845</v>
      </c>
      <c r="M1468" t="s">
        <v>188</v>
      </c>
      <c r="N1468" t="s">
        <v>188</v>
      </c>
      <c r="O1468" t="s">
        <v>188</v>
      </c>
      <c r="P1468" t="s">
        <v>188</v>
      </c>
      <c r="Q1468" t="s">
        <v>2389</v>
      </c>
      <c r="R1468" s="2">
        <v>7400000</v>
      </c>
      <c r="S1468" s="2">
        <v>9500000</v>
      </c>
      <c r="T1468" t="s">
        <v>6859</v>
      </c>
      <c r="U1468" t="s">
        <v>188</v>
      </c>
    </row>
    <row r="1469" spans="1:21" x14ac:dyDescent="0.25">
      <c r="A1469" t="b">
        <v>0</v>
      </c>
      <c r="B1469" t="s">
        <v>188</v>
      </c>
      <c r="C1469" t="s">
        <v>2052</v>
      </c>
      <c r="D1469" t="s">
        <v>6860</v>
      </c>
      <c r="F1469">
        <v>2</v>
      </c>
      <c r="G1469">
        <v>2</v>
      </c>
      <c r="H1469">
        <v>1</v>
      </c>
      <c r="I1469" t="s">
        <v>2054</v>
      </c>
      <c r="J1469" t="s">
        <v>2055</v>
      </c>
      <c r="K1469">
        <v>3</v>
      </c>
      <c r="L1469" s="1">
        <v>238221873236</v>
      </c>
      <c r="M1469" t="s">
        <v>424</v>
      </c>
      <c r="N1469" t="s">
        <v>188</v>
      </c>
      <c r="O1469" t="s">
        <v>424</v>
      </c>
      <c r="P1469" t="s">
        <v>188</v>
      </c>
      <c r="Q1469" t="s">
        <v>6861</v>
      </c>
      <c r="S1469" s="2">
        <v>3100000</v>
      </c>
      <c r="T1469" t="s">
        <v>6862</v>
      </c>
      <c r="U1469" t="s">
        <v>188</v>
      </c>
    </row>
    <row r="1470" spans="1:21" x14ac:dyDescent="0.25">
      <c r="A1470" t="b">
        <v>0</v>
      </c>
      <c r="B1470" t="s">
        <v>188</v>
      </c>
      <c r="C1470" t="s">
        <v>6863</v>
      </c>
      <c r="D1470" t="s">
        <v>1964</v>
      </c>
      <c r="F1470">
        <v>1</v>
      </c>
      <c r="G1470">
        <v>1</v>
      </c>
      <c r="H1470">
        <v>1</v>
      </c>
      <c r="I1470" t="s">
        <v>118</v>
      </c>
      <c r="J1470" t="s">
        <v>6864</v>
      </c>
      <c r="K1470">
        <v>0</v>
      </c>
      <c r="L1470" s="1">
        <v>90646795757</v>
      </c>
      <c r="M1470" t="s">
        <v>188</v>
      </c>
      <c r="N1470" t="s">
        <v>424</v>
      </c>
      <c r="O1470" t="s">
        <v>188</v>
      </c>
      <c r="P1470" t="s">
        <v>424</v>
      </c>
      <c r="R1470" s="2">
        <v>1600000</v>
      </c>
      <c r="T1470" t="s">
        <v>6865</v>
      </c>
      <c r="U1470" t="s">
        <v>188</v>
      </c>
    </row>
    <row r="1471" spans="1:21" x14ac:dyDescent="0.25">
      <c r="A1471" t="b">
        <v>0</v>
      </c>
      <c r="B1471" t="s">
        <v>188</v>
      </c>
      <c r="C1471" t="s">
        <v>6866</v>
      </c>
      <c r="D1471" t="s">
        <v>1964</v>
      </c>
      <c r="F1471">
        <v>1</v>
      </c>
      <c r="G1471">
        <v>1</v>
      </c>
      <c r="H1471">
        <v>2</v>
      </c>
      <c r="I1471" t="s">
        <v>987</v>
      </c>
      <c r="J1471" t="s">
        <v>6867</v>
      </c>
      <c r="K1471">
        <v>0</v>
      </c>
      <c r="L1471" s="1">
        <v>141673423619</v>
      </c>
      <c r="M1471" t="s">
        <v>188</v>
      </c>
      <c r="N1471" t="s">
        <v>188</v>
      </c>
      <c r="O1471" t="s">
        <v>188</v>
      </c>
      <c r="P1471" t="s">
        <v>188</v>
      </c>
      <c r="R1471" s="2">
        <v>1000000</v>
      </c>
      <c r="S1471" s="2">
        <v>1900000</v>
      </c>
      <c r="T1471" t="s">
        <v>1021</v>
      </c>
      <c r="U1471" t="s">
        <v>188</v>
      </c>
    </row>
    <row r="1472" spans="1:21" x14ac:dyDescent="0.25">
      <c r="A1472" t="b">
        <v>0</v>
      </c>
      <c r="B1472" t="s">
        <v>188</v>
      </c>
      <c r="C1472" t="s">
        <v>6868</v>
      </c>
      <c r="D1472" t="s">
        <v>2615</v>
      </c>
      <c r="F1472">
        <v>1</v>
      </c>
      <c r="G1472">
        <v>1</v>
      </c>
      <c r="H1472">
        <v>1</v>
      </c>
      <c r="I1472" t="s">
        <v>1018</v>
      </c>
      <c r="J1472" t="s">
        <v>6869</v>
      </c>
      <c r="K1472">
        <v>1</v>
      </c>
      <c r="L1472" s="1">
        <v>105963094082</v>
      </c>
      <c r="M1472" t="s">
        <v>188</v>
      </c>
      <c r="N1472" t="s">
        <v>424</v>
      </c>
      <c r="O1472" t="s">
        <v>188</v>
      </c>
      <c r="P1472" t="s">
        <v>424</v>
      </c>
      <c r="Q1472" t="s">
        <v>2617</v>
      </c>
      <c r="R1472" s="2">
        <v>1900000</v>
      </c>
      <c r="T1472" t="s">
        <v>1021</v>
      </c>
      <c r="U1472" t="s">
        <v>188</v>
      </c>
    </row>
    <row r="1473" spans="1:21" x14ac:dyDescent="0.25">
      <c r="A1473" t="b">
        <v>0</v>
      </c>
      <c r="B1473" t="s">
        <v>188</v>
      </c>
      <c r="C1473" t="s">
        <v>6870</v>
      </c>
      <c r="D1473" t="s">
        <v>1964</v>
      </c>
      <c r="F1473">
        <v>1</v>
      </c>
      <c r="G1473">
        <v>1</v>
      </c>
      <c r="H1473">
        <v>2</v>
      </c>
      <c r="I1473" t="s">
        <v>165</v>
      </c>
      <c r="J1473" t="s">
        <v>6871</v>
      </c>
      <c r="K1473">
        <v>0</v>
      </c>
      <c r="L1473" s="1">
        <v>137266040255</v>
      </c>
      <c r="M1473" t="s">
        <v>188</v>
      </c>
      <c r="N1473" t="s">
        <v>188</v>
      </c>
      <c r="O1473" t="s">
        <v>188</v>
      </c>
      <c r="P1473" t="s">
        <v>188</v>
      </c>
      <c r="R1473" s="2">
        <v>2500000</v>
      </c>
      <c r="S1473" s="2">
        <v>4300000</v>
      </c>
      <c r="T1473" t="s">
        <v>1021</v>
      </c>
      <c r="U1473" t="s">
        <v>188</v>
      </c>
    </row>
    <row r="1474" spans="1:21" x14ac:dyDescent="0.25">
      <c r="A1474" t="b">
        <v>0</v>
      </c>
      <c r="B1474" t="s">
        <v>188</v>
      </c>
      <c r="C1474" t="s">
        <v>6872</v>
      </c>
      <c r="D1474" t="s">
        <v>2175</v>
      </c>
      <c r="F1474">
        <v>1</v>
      </c>
      <c r="G1474">
        <v>1</v>
      </c>
      <c r="H1474">
        <v>1</v>
      </c>
      <c r="I1474" t="s">
        <v>316</v>
      </c>
      <c r="J1474" t="s">
        <v>6873</v>
      </c>
      <c r="K1474">
        <v>2</v>
      </c>
      <c r="L1474" s="1">
        <v>10095465428</v>
      </c>
      <c r="M1474" t="s">
        <v>188</v>
      </c>
      <c r="N1474" t="s">
        <v>424</v>
      </c>
      <c r="O1474" t="s">
        <v>188</v>
      </c>
      <c r="P1474" t="s">
        <v>424</v>
      </c>
      <c r="Q1474" t="s">
        <v>2177</v>
      </c>
      <c r="R1474" s="2">
        <v>33000000</v>
      </c>
      <c r="T1474" t="s">
        <v>6874</v>
      </c>
      <c r="U1474" t="s">
        <v>188</v>
      </c>
    </row>
    <row r="1475" spans="1:21" x14ac:dyDescent="0.25">
      <c r="A1475" t="b">
        <v>0</v>
      </c>
      <c r="B1475" t="s">
        <v>188</v>
      </c>
      <c r="C1475" t="s">
        <v>6875</v>
      </c>
      <c r="D1475" t="s">
        <v>6876</v>
      </c>
      <c r="F1475">
        <v>1</v>
      </c>
      <c r="G1475">
        <v>1</v>
      </c>
      <c r="H1475">
        <v>3</v>
      </c>
      <c r="I1475" t="s">
        <v>112</v>
      </c>
      <c r="J1475" t="s">
        <v>6877</v>
      </c>
      <c r="K1475">
        <v>5</v>
      </c>
      <c r="L1475" s="1">
        <v>225124449429</v>
      </c>
      <c r="M1475" t="s">
        <v>424</v>
      </c>
      <c r="N1475" t="s">
        <v>188</v>
      </c>
      <c r="O1475" t="s">
        <v>424</v>
      </c>
      <c r="P1475" t="s">
        <v>188</v>
      </c>
      <c r="Q1475" t="s">
        <v>6878</v>
      </c>
      <c r="S1475" s="2">
        <v>1100000</v>
      </c>
      <c r="T1475" t="s">
        <v>6879</v>
      </c>
      <c r="U1475" t="s">
        <v>188</v>
      </c>
    </row>
    <row r="1476" spans="1:21" x14ac:dyDescent="0.25">
      <c r="A1476" t="b">
        <v>0</v>
      </c>
      <c r="B1476" t="s">
        <v>188</v>
      </c>
      <c r="C1476" t="s">
        <v>6880</v>
      </c>
      <c r="D1476" t="s">
        <v>1964</v>
      </c>
      <c r="F1476">
        <v>1</v>
      </c>
      <c r="G1476">
        <v>1</v>
      </c>
      <c r="H1476">
        <v>2</v>
      </c>
      <c r="I1476" t="s">
        <v>118</v>
      </c>
      <c r="J1476" t="s">
        <v>6881</v>
      </c>
      <c r="K1476">
        <v>0</v>
      </c>
      <c r="L1476" s="1">
        <v>118655274973</v>
      </c>
      <c r="M1476" t="s">
        <v>188</v>
      </c>
      <c r="N1476" t="s">
        <v>188</v>
      </c>
      <c r="O1476" t="s">
        <v>188</v>
      </c>
      <c r="P1476" t="s">
        <v>188</v>
      </c>
      <c r="R1476" s="2">
        <v>16000000</v>
      </c>
      <c r="S1476" s="2">
        <v>19000000</v>
      </c>
      <c r="T1476" t="s">
        <v>6882</v>
      </c>
      <c r="U1476" t="s">
        <v>188</v>
      </c>
    </row>
    <row r="1477" spans="1:21" x14ac:dyDescent="0.25">
      <c r="A1477" t="b">
        <v>0</v>
      </c>
      <c r="B1477" t="s">
        <v>188</v>
      </c>
      <c r="C1477" t="s">
        <v>6883</v>
      </c>
      <c r="D1477" t="s">
        <v>6884</v>
      </c>
      <c r="F1477">
        <v>1</v>
      </c>
      <c r="G1477">
        <v>1</v>
      </c>
      <c r="H1477">
        <v>1</v>
      </c>
      <c r="I1477" t="s">
        <v>73</v>
      </c>
      <c r="J1477" t="s">
        <v>6885</v>
      </c>
      <c r="K1477">
        <v>2</v>
      </c>
      <c r="L1477" s="1">
        <v>116064223399</v>
      </c>
      <c r="M1477" t="s">
        <v>424</v>
      </c>
      <c r="N1477" t="s">
        <v>188</v>
      </c>
      <c r="O1477" t="s">
        <v>424</v>
      </c>
      <c r="P1477" t="s">
        <v>188</v>
      </c>
      <c r="Q1477" t="s">
        <v>6886</v>
      </c>
      <c r="S1477" s="2">
        <v>2900000</v>
      </c>
      <c r="T1477" t="s">
        <v>6887</v>
      </c>
      <c r="U1477" t="s">
        <v>188</v>
      </c>
    </row>
    <row r="1478" spans="1:21" x14ac:dyDescent="0.25">
      <c r="A1478" t="b">
        <v>0</v>
      </c>
      <c r="B1478" t="s">
        <v>188</v>
      </c>
      <c r="C1478" t="s">
        <v>6888</v>
      </c>
      <c r="D1478" t="s">
        <v>6889</v>
      </c>
      <c r="F1478">
        <v>1</v>
      </c>
      <c r="G1478">
        <v>1</v>
      </c>
      <c r="H1478">
        <v>1</v>
      </c>
      <c r="I1478" t="s">
        <v>451</v>
      </c>
      <c r="J1478" t="s">
        <v>6890</v>
      </c>
      <c r="K1478">
        <v>0</v>
      </c>
      <c r="L1478" s="1">
        <v>93847067384</v>
      </c>
      <c r="M1478" t="s">
        <v>424</v>
      </c>
      <c r="N1478" t="s">
        <v>188</v>
      </c>
      <c r="O1478" t="s">
        <v>424</v>
      </c>
      <c r="P1478" t="s">
        <v>188</v>
      </c>
      <c r="Q1478" t="s">
        <v>6891</v>
      </c>
      <c r="S1478" s="2">
        <v>820000</v>
      </c>
      <c r="T1478" t="s">
        <v>6892</v>
      </c>
      <c r="U1478" t="s">
        <v>188</v>
      </c>
    </row>
    <row r="1479" spans="1:21" x14ac:dyDescent="0.25">
      <c r="A1479" t="b">
        <v>0</v>
      </c>
      <c r="B1479" t="s">
        <v>188</v>
      </c>
      <c r="C1479" t="s">
        <v>5560</v>
      </c>
      <c r="D1479" t="s">
        <v>6893</v>
      </c>
      <c r="F1479">
        <v>1</v>
      </c>
      <c r="G1479">
        <v>1</v>
      </c>
      <c r="H1479">
        <v>1</v>
      </c>
      <c r="I1479" t="s">
        <v>65</v>
      </c>
      <c r="J1479" t="s">
        <v>5562</v>
      </c>
      <c r="K1479">
        <v>4</v>
      </c>
      <c r="L1479" s="1">
        <v>301861799793</v>
      </c>
      <c r="M1479" t="s">
        <v>424</v>
      </c>
      <c r="N1479" t="s">
        <v>188</v>
      </c>
      <c r="O1479" t="s">
        <v>424</v>
      </c>
      <c r="P1479" t="s">
        <v>188</v>
      </c>
      <c r="Q1479" t="s">
        <v>2233</v>
      </c>
      <c r="S1479" s="2">
        <v>80000</v>
      </c>
      <c r="T1479" t="s">
        <v>6894</v>
      </c>
      <c r="U1479" t="s">
        <v>188</v>
      </c>
    </row>
    <row r="1480" spans="1:21" x14ac:dyDescent="0.25">
      <c r="A1480" t="b">
        <v>0</v>
      </c>
      <c r="B1480" t="s">
        <v>188</v>
      </c>
      <c r="C1480" t="s">
        <v>6895</v>
      </c>
      <c r="D1480" t="s">
        <v>2837</v>
      </c>
      <c r="F1480">
        <v>1</v>
      </c>
      <c r="G1480">
        <v>1</v>
      </c>
      <c r="H1480">
        <v>1</v>
      </c>
      <c r="I1480" t="s">
        <v>256</v>
      </c>
      <c r="J1480" t="s">
        <v>6896</v>
      </c>
      <c r="K1480">
        <v>1</v>
      </c>
      <c r="L1480" s="1">
        <v>107555308438</v>
      </c>
      <c r="M1480" t="s">
        <v>188</v>
      </c>
      <c r="N1480" t="s">
        <v>424</v>
      </c>
      <c r="O1480" t="s">
        <v>188</v>
      </c>
      <c r="P1480" t="s">
        <v>424</v>
      </c>
      <c r="Q1480" t="s">
        <v>2389</v>
      </c>
      <c r="R1480" s="2">
        <v>17000000</v>
      </c>
      <c r="T1480" t="s">
        <v>6897</v>
      </c>
      <c r="U1480" t="s">
        <v>188</v>
      </c>
    </row>
    <row r="1481" spans="1:21" x14ac:dyDescent="0.25">
      <c r="A1481" t="b">
        <v>0</v>
      </c>
      <c r="B1481" t="s">
        <v>188</v>
      </c>
      <c r="C1481" t="s">
        <v>6898</v>
      </c>
      <c r="D1481" t="s">
        <v>1964</v>
      </c>
      <c r="F1481">
        <v>1</v>
      </c>
      <c r="G1481">
        <v>1</v>
      </c>
      <c r="H1481">
        <v>1</v>
      </c>
      <c r="I1481" t="s">
        <v>234</v>
      </c>
      <c r="J1481" t="s">
        <v>6899</v>
      </c>
      <c r="K1481">
        <v>0</v>
      </c>
      <c r="L1481" s="1">
        <v>111854766433</v>
      </c>
      <c r="M1481" t="s">
        <v>188</v>
      </c>
      <c r="N1481" t="s">
        <v>424</v>
      </c>
      <c r="O1481" t="s">
        <v>188</v>
      </c>
      <c r="P1481" t="s">
        <v>424</v>
      </c>
      <c r="R1481" s="2">
        <v>1800000</v>
      </c>
      <c r="T1481" t="s">
        <v>6900</v>
      </c>
      <c r="U1481" t="s">
        <v>188</v>
      </c>
    </row>
    <row r="1482" spans="1:21" x14ac:dyDescent="0.25">
      <c r="A1482" t="b">
        <v>0</v>
      </c>
      <c r="B1482" t="s">
        <v>188</v>
      </c>
      <c r="C1482" t="s">
        <v>6901</v>
      </c>
      <c r="D1482" t="s">
        <v>6902</v>
      </c>
      <c r="F1482">
        <v>1</v>
      </c>
      <c r="G1482">
        <v>3</v>
      </c>
      <c r="H1482">
        <v>2</v>
      </c>
      <c r="I1482" t="s">
        <v>51</v>
      </c>
      <c r="J1482" t="s">
        <v>6903</v>
      </c>
      <c r="K1482">
        <v>1</v>
      </c>
      <c r="L1482" s="1">
        <v>7914410149</v>
      </c>
      <c r="M1482" t="s">
        <v>188</v>
      </c>
      <c r="N1482" t="s">
        <v>188</v>
      </c>
      <c r="O1482" t="s">
        <v>188</v>
      </c>
      <c r="P1482" t="s">
        <v>188</v>
      </c>
      <c r="Q1482" t="s">
        <v>6904</v>
      </c>
      <c r="R1482" s="2">
        <v>4200000</v>
      </c>
      <c r="S1482" s="2">
        <v>5100000</v>
      </c>
      <c r="T1482" t="s">
        <v>6900</v>
      </c>
      <c r="U1482" t="s">
        <v>188</v>
      </c>
    </row>
    <row r="1483" spans="1:21" x14ac:dyDescent="0.25">
      <c r="A1483" t="b">
        <v>0</v>
      </c>
      <c r="B1483" t="s">
        <v>188</v>
      </c>
      <c r="C1483" t="s">
        <v>4940</v>
      </c>
      <c r="F1483">
        <v>1</v>
      </c>
      <c r="G1483">
        <v>1</v>
      </c>
      <c r="H1483">
        <v>2</v>
      </c>
      <c r="I1483" t="s">
        <v>234</v>
      </c>
      <c r="J1483" t="s">
        <v>4941</v>
      </c>
      <c r="K1483">
        <v>0</v>
      </c>
      <c r="L1483" s="1">
        <v>147465437328</v>
      </c>
      <c r="M1483" t="s">
        <v>188</v>
      </c>
      <c r="N1483" t="s">
        <v>188</v>
      </c>
      <c r="O1483" t="s">
        <v>188</v>
      </c>
      <c r="P1483" t="s">
        <v>188</v>
      </c>
      <c r="R1483" s="2">
        <v>220000</v>
      </c>
      <c r="S1483" s="2">
        <v>1200000</v>
      </c>
      <c r="T1483" t="s">
        <v>6905</v>
      </c>
      <c r="U1483" t="s">
        <v>188</v>
      </c>
    </row>
    <row r="1484" spans="1:21" x14ac:dyDescent="0.25">
      <c r="A1484" t="b">
        <v>0</v>
      </c>
      <c r="B1484" t="s">
        <v>188</v>
      </c>
      <c r="C1484" t="s">
        <v>6906</v>
      </c>
      <c r="D1484" t="s">
        <v>1964</v>
      </c>
      <c r="F1484">
        <v>1</v>
      </c>
      <c r="G1484">
        <v>1</v>
      </c>
      <c r="H1484">
        <v>1</v>
      </c>
      <c r="I1484" t="s">
        <v>1022</v>
      </c>
      <c r="J1484" t="s">
        <v>6907</v>
      </c>
      <c r="K1484">
        <v>0</v>
      </c>
      <c r="L1484" s="1">
        <v>181989465282</v>
      </c>
      <c r="M1484" t="s">
        <v>188</v>
      </c>
      <c r="N1484" t="s">
        <v>424</v>
      </c>
      <c r="O1484" t="s">
        <v>188</v>
      </c>
      <c r="P1484" t="s">
        <v>424</v>
      </c>
      <c r="R1484" s="2">
        <v>870000</v>
      </c>
      <c r="T1484" t="s">
        <v>1025</v>
      </c>
      <c r="U1484" t="s">
        <v>188</v>
      </c>
    </row>
    <row r="1485" spans="1:21" x14ac:dyDescent="0.25">
      <c r="A1485" t="b">
        <v>0</v>
      </c>
      <c r="B1485" t="s">
        <v>188</v>
      </c>
      <c r="C1485" t="s">
        <v>6908</v>
      </c>
      <c r="D1485" t="s">
        <v>6909</v>
      </c>
      <c r="F1485">
        <v>1</v>
      </c>
      <c r="G1485">
        <v>1</v>
      </c>
      <c r="H1485">
        <v>3</v>
      </c>
      <c r="I1485" t="s">
        <v>160</v>
      </c>
      <c r="J1485" t="s">
        <v>6910</v>
      </c>
      <c r="K1485">
        <v>3</v>
      </c>
      <c r="L1485" s="1">
        <v>126069466371</v>
      </c>
      <c r="M1485" t="s">
        <v>188</v>
      </c>
      <c r="N1485" t="s">
        <v>188</v>
      </c>
      <c r="O1485" t="s">
        <v>188</v>
      </c>
      <c r="P1485" t="s">
        <v>188</v>
      </c>
      <c r="Q1485" t="s">
        <v>6911</v>
      </c>
      <c r="R1485" s="2">
        <v>32000000</v>
      </c>
      <c r="S1485" s="2">
        <v>39000000</v>
      </c>
      <c r="T1485" t="s">
        <v>6912</v>
      </c>
      <c r="U1485" t="s">
        <v>188</v>
      </c>
    </row>
    <row r="1486" spans="1:21" x14ac:dyDescent="0.25">
      <c r="A1486" t="b">
        <v>0</v>
      </c>
      <c r="B1486" t="s">
        <v>188</v>
      </c>
      <c r="C1486" t="s">
        <v>6089</v>
      </c>
      <c r="D1486" t="s">
        <v>6913</v>
      </c>
      <c r="F1486">
        <v>1</v>
      </c>
      <c r="G1486">
        <v>1</v>
      </c>
      <c r="H1486">
        <v>1</v>
      </c>
      <c r="I1486" t="s">
        <v>23</v>
      </c>
      <c r="J1486" t="s">
        <v>6091</v>
      </c>
      <c r="K1486">
        <v>3</v>
      </c>
      <c r="L1486" s="1">
        <v>195508480589</v>
      </c>
      <c r="M1486" t="s">
        <v>424</v>
      </c>
      <c r="N1486" t="s">
        <v>188</v>
      </c>
      <c r="O1486" t="s">
        <v>424</v>
      </c>
      <c r="P1486" t="s">
        <v>188</v>
      </c>
      <c r="Q1486" t="s">
        <v>6914</v>
      </c>
      <c r="S1486" s="2">
        <v>6400000</v>
      </c>
      <c r="T1486" t="s">
        <v>6912</v>
      </c>
      <c r="U1486" t="s">
        <v>188</v>
      </c>
    </row>
    <row r="1487" spans="1:21" x14ac:dyDescent="0.25">
      <c r="A1487" t="b">
        <v>0</v>
      </c>
      <c r="B1487" t="s">
        <v>188</v>
      </c>
      <c r="C1487" t="s">
        <v>6915</v>
      </c>
      <c r="D1487" t="s">
        <v>6811</v>
      </c>
      <c r="F1487">
        <v>1</v>
      </c>
      <c r="G1487">
        <v>1</v>
      </c>
      <c r="H1487">
        <v>1</v>
      </c>
      <c r="I1487" t="s">
        <v>230</v>
      </c>
      <c r="J1487" t="s">
        <v>6916</v>
      </c>
      <c r="K1487">
        <v>3</v>
      </c>
      <c r="L1487" s="1">
        <v>146882707479</v>
      </c>
      <c r="M1487" t="s">
        <v>188</v>
      </c>
      <c r="N1487" t="s">
        <v>424</v>
      </c>
      <c r="O1487" t="s">
        <v>188</v>
      </c>
      <c r="P1487" t="s">
        <v>424</v>
      </c>
      <c r="Q1487" t="s">
        <v>6813</v>
      </c>
      <c r="R1487" s="2">
        <v>4200000</v>
      </c>
      <c r="T1487" t="s">
        <v>6917</v>
      </c>
      <c r="U1487" t="s">
        <v>188</v>
      </c>
    </row>
    <row r="1488" spans="1:21" x14ac:dyDescent="0.25">
      <c r="A1488" t="b">
        <v>0</v>
      </c>
      <c r="B1488" t="s">
        <v>188</v>
      </c>
      <c r="C1488" t="s">
        <v>6918</v>
      </c>
      <c r="D1488" t="s">
        <v>1964</v>
      </c>
      <c r="F1488">
        <v>1</v>
      </c>
      <c r="G1488">
        <v>1</v>
      </c>
      <c r="H1488">
        <v>1</v>
      </c>
      <c r="I1488" t="s">
        <v>598</v>
      </c>
      <c r="J1488" t="s">
        <v>6919</v>
      </c>
      <c r="K1488">
        <v>0</v>
      </c>
      <c r="L1488" s="1">
        <v>11195694029</v>
      </c>
      <c r="M1488" t="s">
        <v>188</v>
      </c>
      <c r="N1488" t="s">
        <v>424</v>
      </c>
      <c r="O1488" t="s">
        <v>188</v>
      </c>
      <c r="P1488" t="s">
        <v>424</v>
      </c>
      <c r="R1488" s="2">
        <v>7300000</v>
      </c>
      <c r="T1488" t="s">
        <v>6920</v>
      </c>
      <c r="U1488" t="s">
        <v>188</v>
      </c>
    </row>
    <row r="1489" spans="1:21" x14ac:dyDescent="0.25">
      <c r="A1489" t="b">
        <v>0</v>
      </c>
      <c r="B1489" t="s">
        <v>188</v>
      </c>
      <c r="C1489" t="s">
        <v>6921</v>
      </c>
      <c r="D1489" t="s">
        <v>1964</v>
      </c>
      <c r="F1489">
        <v>1</v>
      </c>
      <c r="G1489">
        <v>1</v>
      </c>
      <c r="H1489">
        <v>1</v>
      </c>
      <c r="I1489" t="s">
        <v>339</v>
      </c>
      <c r="J1489" t="s">
        <v>6922</v>
      </c>
      <c r="K1489">
        <v>0</v>
      </c>
      <c r="L1489" s="1">
        <v>97751630472</v>
      </c>
      <c r="M1489" t="s">
        <v>188</v>
      </c>
      <c r="N1489" t="s">
        <v>424</v>
      </c>
      <c r="O1489" t="s">
        <v>188</v>
      </c>
      <c r="P1489" t="s">
        <v>424</v>
      </c>
      <c r="R1489" s="2">
        <v>2300000</v>
      </c>
      <c r="T1489" t="s">
        <v>6923</v>
      </c>
      <c r="U1489" t="s">
        <v>188</v>
      </c>
    </row>
    <row r="1490" spans="1:21" x14ac:dyDescent="0.25">
      <c r="A1490" t="b">
        <v>0</v>
      </c>
      <c r="B1490" t="s">
        <v>188</v>
      </c>
      <c r="C1490" t="s">
        <v>6924</v>
      </c>
      <c r="D1490" t="s">
        <v>2279</v>
      </c>
      <c r="F1490">
        <v>1</v>
      </c>
      <c r="G1490">
        <v>1</v>
      </c>
      <c r="H1490">
        <v>1</v>
      </c>
      <c r="I1490" t="s">
        <v>417</v>
      </c>
      <c r="J1490" t="s">
        <v>6925</v>
      </c>
      <c r="K1490">
        <v>1</v>
      </c>
      <c r="L1490" s="1">
        <v>153273798439</v>
      </c>
      <c r="M1490" t="s">
        <v>424</v>
      </c>
      <c r="N1490" t="s">
        <v>188</v>
      </c>
      <c r="O1490" t="s">
        <v>424</v>
      </c>
      <c r="P1490" t="s">
        <v>188</v>
      </c>
      <c r="Q1490" t="s">
        <v>2281</v>
      </c>
      <c r="S1490" s="2">
        <v>7500000</v>
      </c>
      <c r="T1490" t="s">
        <v>6926</v>
      </c>
      <c r="U1490" t="s">
        <v>188</v>
      </c>
    </row>
    <row r="1491" spans="1:21" x14ac:dyDescent="0.25">
      <c r="A1491" t="b">
        <v>0</v>
      </c>
      <c r="B1491" t="s">
        <v>188</v>
      </c>
      <c r="C1491" t="s">
        <v>6927</v>
      </c>
      <c r="D1491" t="s">
        <v>6928</v>
      </c>
      <c r="F1491">
        <v>2</v>
      </c>
      <c r="G1491">
        <v>2</v>
      </c>
      <c r="H1491">
        <v>4</v>
      </c>
      <c r="I1491" t="s">
        <v>2054</v>
      </c>
      <c r="J1491" t="s">
        <v>6929</v>
      </c>
      <c r="K1491">
        <v>3</v>
      </c>
      <c r="L1491" s="1">
        <v>256828278906</v>
      </c>
      <c r="M1491" t="s">
        <v>424</v>
      </c>
      <c r="N1491" t="s">
        <v>188</v>
      </c>
      <c r="O1491" t="s">
        <v>424</v>
      </c>
      <c r="P1491" t="s">
        <v>188</v>
      </c>
      <c r="Q1491" t="s">
        <v>6930</v>
      </c>
      <c r="S1491" s="2">
        <v>720000</v>
      </c>
      <c r="T1491" t="s">
        <v>6926</v>
      </c>
      <c r="U1491" t="s">
        <v>188</v>
      </c>
    </row>
    <row r="1492" spans="1:21" x14ac:dyDescent="0.25">
      <c r="A1492" t="b">
        <v>0</v>
      </c>
      <c r="B1492" t="s">
        <v>188</v>
      </c>
      <c r="C1492" t="s">
        <v>6931</v>
      </c>
      <c r="D1492" t="s">
        <v>1964</v>
      </c>
      <c r="F1492">
        <v>1</v>
      </c>
      <c r="G1492">
        <v>1</v>
      </c>
      <c r="H1492">
        <v>2</v>
      </c>
      <c r="I1492" t="s">
        <v>310</v>
      </c>
      <c r="J1492" t="s">
        <v>6932</v>
      </c>
      <c r="K1492">
        <v>0</v>
      </c>
      <c r="L1492" s="1">
        <v>148573323308</v>
      </c>
      <c r="M1492" t="s">
        <v>188</v>
      </c>
      <c r="N1492" t="s">
        <v>188</v>
      </c>
      <c r="O1492" t="s">
        <v>188</v>
      </c>
      <c r="P1492" t="s">
        <v>188</v>
      </c>
      <c r="S1492" s="2">
        <v>4500000</v>
      </c>
      <c r="T1492" t="s">
        <v>1031</v>
      </c>
      <c r="U1492" t="s">
        <v>188</v>
      </c>
    </row>
    <row r="1493" spans="1:21" x14ac:dyDescent="0.25">
      <c r="A1493" t="b">
        <v>0</v>
      </c>
      <c r="B1493" t="s">
        <v>188</v>
      </c>
      <c r="C1493" t="s">
        <v>6933</v>
      </c>
      <c r="D1493" t="s">
        <v>2155</v>
      </c>
      <c r="F1493">
        <v>1</v>
      </c>
      <c r="G1493">
        <v>1</v>
      </c>
      <c r="H1493">
        <v>1</v>
      </c>
      <c r="I1493" t="s">
        <v>1029</v>
      </c>
      <c r="J1493" t="s">
        <v>6934</v>
      </c>
      <c r="K1493">
        <v>1</v>
      </c>
      <c r="L1493" s="1">
        <v>150075536579</v>
      </c>
      <c r="M1493" t="s">
        <v>188</v>
      </c>
      <c r="N1493" t="s">
        <v>424</v>
      </c>
      <c r="O1493" t="s">
        <v>188</v>
      </c>
      <c r="P1493" t="s">
        <v>424</v>
      </c>
      <c r="Q1493" t="s">
        <v>2157</v>
      </c>
      <c r="T1493" t="s">
        <v>1031</v>
      </c>
      <c r="U1493" t="s">
        <v>188</v>
      </c>
    </row>
    <row r="1494" spans="1:21" x14ac:dyDescent="0.25">
      <c r="A1494" t="b">
        <v>0</v>
      </c>
      <c r="B1494" t="s">
        <v>188</v>
      </c>
      <c r="C1494" t="s">
        <v>6935</v>
      </c>
      <c r="D1494" t="s">
        <v>2476</v>
      </c>
      <c r="F1494">
        <v>1</v>
      </c>
      <c r="G1494">
        <v>1</v>
      </c>
      <c r="H1494">
        <v>6</v>
      </c>
      <c r="I1494" t="s">
        <v>60</v>
      </c>
      <c r="J1494" t="s">
        <v>6936</v>
      </c>
      <c r="K1494">
        <v>2</v>
      </c>
      <c r="L1494" s="1">
        <v>142782567782</v>
      </c>
      <c r="M1494" t="s">
        <v>188</v>
      </c>
      <c r="N1494" t="s">
        <v>188</v>
      </c>
      <c r="O1494" t="s">
        <v>188</v>
      </c>
      <c r="P1494" t="s">
        <v>188</v>
      </c>
      <c r="Q1494" t="s">
        <v>6937</v>
      </c>
      <c r="R1494" s="2">
        <v>7800000</v>
      </c>
      <c r="S1494" s="2">
        <v>10000000</v>
      </c>
      <c r="T1494" t="s">
        <v>6938</v>
      </c>
      <c r="U1494" t="s">
        <v>188</v>
      </c>
    </row>
    <row r="1495" spans="1:21" x14ac:dyDescent="0.25">
      <c r="A1495" t="b">
        <v>0</v>
      </c>
      <c r="B1495" t="s">
        <v>188</v>
      </c>
      <c r="C1495" t="s">
        <v>6939</v>
      </c>
      <c r="D1495" t="s">
        <v>2038</v>
      </c>
      <c r="F1495">
        <v>1</v>
      </c>
      <c r="G1495">
        <v>1</v>
      </c>
      <c r="H1495">
        <v>2</v>
      </c>
      <c r="I1495" t="s">
        <v>144</v>
      </c>
      <c r="J1495" t="s">
        <v>6940</v>
      </c>
      <c r="K1495">
        <v>1</v>
      </c>
      <c r="L1495" s="1">
        <v>150765367625</v>
      </c>
      <c r="M1495" t="s">
        <v>188</v>
      </c>
      <c r="N1495" t="s">
        <v>188</v>
      </c>
      <c r="O1495" t="s">
        <v>188</v>
      </c>
      <c r="P1495" t="s">
        <v>188</v>
      </c>
      <c r="Q1495" t="s">
        <v>2040</v>
      </c>
      <c r="R1495" s="2">
        <v>3800000</v>
      </c>
      <c r="S1495" s="2">
        <v>5000000</v>
      </c>
      <c r="T1495" t="s">
        <v>6941</v>
      </c>
      <c r="U1495" t="s">
        <v>188</v>
      </c>
    </row>
    <row r="1496" spans="1:21" x14ac:dyDescent="0.25">
      <c r="A1496" t="b">
        <v>0</v>
      </c>
      <c r="B1496" t="s">
        <v>188</v>
      </c>
      <c r="C1496" t="s">
        <v>6942</v>
      </c>
      <c r="D1496" t="s">
        <v>4556</v>
      </c>
      <c r="F1496">
        <v>1</v>
      </c>
      <c r="G1496">
        <v>1</v>
      </c>
      <c r="H1496">
        <v>1</v>
      </c>
      <c r="I1496" t="s">
        <v>265</v>
      </c>
      <c r="J1496" t="s">
        <v>6943</v>
      </c>
      <c r="K1496">
        <v>2</v>
      </c>
      <c r="L1496" s="1">
        <v>105456800649</v>
      </c>
      <c r="M1496" t="s">
        <v>188</v>
      </c>
      <c r="N1496" t="s">
        <v>424</v>
      </c>
      <c r="O1496" t="s">
        <v>188</v>
      </c>
      <c r="P1496" t="s">
        <v>424</v>
      </c>
      <c r="Q1496" t="s">
        <v>4558</v>
      </c>
      <c r="R1496" s="2">
        <v>5100000</v>
      </c>
      <c r="T1496" t="s">
        <v>1036</v>
      </c>
      <c r="U1496" t="s">
        <v>188</v>
      </c>
    </row>
    <row r="1497" spans="1:21" x14ac:dyDescent="0.25">
      <c r="A1497" t="b">
        <v>0</v>
      </c>
      <c r="B1497" t="s">
        <v>188</v>
      </c>
      <c r="C1497" t="s">
        <v>6944</v>
      </c>
      <c r="D1497" t="s">
        <v>1964</v>
      </c>
      <c r="F1497">
        <v>1</v>
      </c>
      <c r="G1497">
        <v>1</v>
      </c>
      <c r="H1497">
        <v>1</v>
      </c>
      <c r="I1497" t="s">
        <v>1032</v>
      </c>
      <c r="J1497" t="s">
        <v>6945</v>
      </c>
      <c r="K1497">
        <v>0</v>
      </c>
      <c r="L1497" s="1">
        <v>139268661727</v>
      </c>
      <c r="M1497" t="s">
        <v>188</v>
      </c>
      <c r="N1497" t="s">
        <v>424</v>
      </c>
      <c r="O1497" t="s">
        <v>188</v>
      </c>
      <c r="P1497" t="s">
        <v>424</v>
      </c>
      <c r="R1497" s="2">
        <v>610000</v>
      </c>
      <c r="T1497" t="s">
        <v>1036</v>
      </c>
      <c r="U1497" t="s">
        <v>188</v>
      </c>
    </row>
    <row r="1498" spans="1:21" x14ac:dyDescent="0.25">
      <c r="A1498" t="b">
        <v>0</v>
      </c>
      <c r="B1498" t="s">
        <v>188</v>
      </c>
      <c r="C1498" t="s">
        <v>6946</v>
      </c>
      <c r="D1498" t="s">
        <v>6947</v>
      </c>
      <c r="F1498">
        <v>1</v>
      </c>
      <c r="G1498">
        <v>1</v>
      </c>
      <c r="H1498">
        <v>2</v>
      </c>
      <c r="I1498" t="s">
        <v>60</v>
      </c>
      <c r="J1498" t="s">
        <v>6948</v>
      </c>
      <c r="K1498">
        <v>3</v>
      </c>
      <c r="L1498" s="1">
        <v>172401051868</v>
      </c>
      <c r="M1498" t="s">
        <v>188</v>
      </c>
      <c r="N1498" t="s">
        <v>424</v>
      </c>
      <c r="O1498" t="s">
        <v>188</v>
      </c>
      <c r="P1498" t="s">
        <v>424</v>
      </c>
      <c r="Q1498" t="s">
        <v>6949</v>
      </c>
      <c r="T1498" t="s">
        <v>6950</v>
      </c>
      <c r="U1498" t="s">
        <v>188</v>
      </c>
    </row>
    <row r="1499" spans="1:21" x14ac:dyDescent="0.25">
      <c r="A1499" t="b">
        <v>0</v>
      </c>
      <c r="B1499" t="s">
        <v>188</v>
      </c>
      <c r="C1499" t="s">
        <v>6951</v>
      </c>
      <c r="D1499" t="s">
        <v>6952</v>
      </c>
      <c r="F1499">
        <v>1</v>
      </c>
      <c r="G1499">
        <v>1</v>
      </c>
      <c r="H1499">
        <v>1</v>
      </c>
      <c r="I1499" t="s">
        <v>334</v>
      </c>
      <c r="J1499" t="s">
        <v>6953</v>
      </c>
      <c r="K1499">
        <v>2</v>
      </c>
      <c r="L1499" s="1">
        <v>144181617576</v>
      </c>
      <c r="M1499" t="s">
        <v>188</v>
      </c>
      <c r="N1499" t="s">
        <v>424</v>
      </c>
      <c r="O1499" t="s">
        <v>188</v>
      </c>
      <c r="P1499" t="s">
        <v>424</v>
      </c>
      <c r="Q1499" t="s">
        <v>6954</v>
      </c>
      <c r="R1499" s="2">
        <v>260000</v>
      </c>
      <c r="T1499" t="s">
        <v>6955</v>
      </c>
      <c r="U1499" t="s">
        <v>188</v>
      </c>
    </row>
    <row r="1500" spans="1:21" x14ac:dyDescent="0.25">
      <c r="A1500" t="b">
        <v>0</v>
      </c>
      <c r="B1500" t="s">
        <v>188</v>
      </c>
      <c r="C1500" t="s">
        <v>6956</v>
      </c>
      <c r="D1500" t="s">
        <v>6509</v>
      </c>
      <c r="E1500" t="s">
        <v>6957</v>
      </c>
      <c r="F1500">
        <v>1</v>
      </c>
      <c r="G1500">
        <v>1</v>
      </c>
      <c r="H1500">
        <v>1</v>
      </c>
      <c r="I1500" t="s">
        <v>899</v>
      </c>
      <c r="J1500" t="s">
        <v>6958</v>
      </c>
      <c r="K1500">
        <v>1</v>
      </c>
      <c r="L1500" s="1">
        <v>8054315129</v>
      </c>
      <c r="M1500" t="s">
        <v>188</v>
      </c>
      <c r="N1500" t="s">
        <v>424</v>
      </c>
      <c r="O1500" t="s">
        <v>188</v>
      </c>
      <c r="P1500" t="s">
        <v>424</v>
      </c>
      <c r="Q1500" t="s">
        <v>6510</v>
      </c>
      <c r="R1500" s="2">
        <v>8100000</v>
      </c>
      <c r="T1500" t="s">
        <v>6959</v>
      </c>
      <c r="U1500" t="s">
        <v>188</v>
      </c>
    </row>
    <row r="1501" spans="1:21" x14ac:dyDescent="0.25">
      <c r="A1501" t="b">
        <v>0</v>
      </c>
      <c r="B1501" t="s">
        <v>188</v>
      </c>
      <c r="C1501" t="s">
        <v>6960</v>
      </c>
      <c r="D1501" t="s">
        <v>1964</v>
      </c>
      <c r="F1501">
        <v>1</v>
      </c>
      <c r="G1501">
        <v>1</v>
      </c>
      <c r="H1501">
        <v>1</v>
      </c>
      <c r="I1501" t="s">
        <v>451</v>
      </c>
      <c r="J1501" t="s">
        <v>6961</v>
      </c>
      <c r="K1501">
        <v>0</v>
      </c>
      <c r="L1501" s="1">
        <v>149973496442</v>
      </c>
      <c r="M1501" t="s">
        <v>424</v>
      </c>
      <c r="N1501" t="s">
        <v>188</v>
      </c>
      <c r="O1501" t="s">
        <v>424</v>
      </c>
      <c r="P1501" t="s">
        <v>188</v>
      </c>
      <c r="S1501" s="2">
        <v>670000</v>
      </c>
      <c r="T1501" t="s">
        <v>1041</v>
      </c>
      <c r="U1501" t="s">
        <v>188</v>
      </c>
    </row>
    <row r="1502" spans="1:21" x14ac:dyDescent="0.25">
      <c r="A1502" t="b">
        <v>0</v>
      </c>
      <c r="B1502" t="s">
        <v>188</v>
      </c>
      <c r="C1502" t="s">
        <v>6962</v>
      </c>
      <c r="D1502" t="s">
        <v>1964</v>
      </c>
      <c r="F1502">
        <v>1</v>
      </c>
      <c r="G1502">
        <v>1</v>
      </c>
      <c r="H1502">
        <v>1</v>
      </c>
      <c r="I1502" t="s">
        <v>1037</v>
      </c>
      <c r="J1502" t="s">
        <v>6963</v>
      </c>
      <c r="K1502">
        <v>0</v>
      </c>
      <c r="L1502" s="1">
        <v>133974809542</v>
      </c>
      <c r="M1502" t="s">
        <v>424</v>
      </c>
      <c r="N1502" t="s">
        <v>188</v>
      </c>
      <c r="O1502" t="s">
        <v>424</v>
      </c>
      <c r="P1502" t="s">
        <v>188</v>
      </c>
      <c r="S1502" s="2">
        <v>610000</v>
      </c>
      <c r="T1502" t="s">
        <v>1041</v>
      </c>
      <c r="U1502" t="s">
        <v>188</v>
      </c>
    </row>
    <row r="1503" spans="1:21" x14ac:dyDescent="0.25">
      <c r="A1503" t="b">
        <v>0</v>
      </c>
      <c r="B1503" t="s">
        <v>188</v>
      </c>
      <c r="C1503" t="s">
        <v>6964</v>
      </c>
      <c r="D1503" t="s">
        <v>6965</v>
      </c>
      <c r="F1503">
        <v>1</v>
      </c>
      <c r="G1503">
        <v>1</v>
      </c>
      <c r="H1503">
        <v>1</v>
      </c>
      <c r="I1503" t="s">
        <v>247</v>
      </c>
      <c r="J1503" t="s">
        <v>6966</v>
      </c>
      <c r="K1503">
        <v>2</v>
      </c>
      <c r="L1503" s="1">
        <v>250432559718</v>
      </c>
      <c r="M1503" t="s">
        <v>424</v>
      </c>
      <c r="N1503" t="s">
        <v>188</v>
      </c>
      <c r="O1503" t="s">
        <v>424</v>
      </c>
      <c r="P1503" t="s">
        <v>188</v>
      </c>
      <c r="Q1503" t="s">
        <v>6967</v>
      </c>
      <c r="S1503" s="2">
        <v>600000</v>
      </c>
      <c r="T1503" t="s">
        <v>6968</v>
      </c>
      <c r="U1503" t="s">
        <v>188</v>
      </c>
    </row>
    <row r="1504" spans="1:21" x14ac:dyDescent="0.25">
      <c r="A1504" t="b">
        <v>0</v>
      </c>
      <c r="B1504" t="s">
        <v>188</v>
      </c>
      <c r="C1504" t="s">
        <v>6969</v>
      </c>
      <c r="D1504" t="s">
        <v>6970</v>
      </c>
      <c r="F1504">
        <v>1</v>
      </c>
      <c r="G1504">
        <v>1</v>
      </c>
      <c r="H1504">
        <v>2</v>
      </c>
      <c r="I1504" t="s">
        <v>23</v>
      </c>
      <c r="J1504" t="s">
        <v>6971</v>
      </c>
      <c r="K1504">
        <v>2</v>
      </c>
      <c r="L1504" s="1">
        <v>135477291401</v>
      </c>
      <c r="M1504" t="s">
        <v>188</v>
      </c>
      <c r="N1504" t="s">
        <v>188</v>
      </c>
      <c r="O1504" t="s">
        <v>188</v>
      </c>
      <c r="P1504" t="s">
        <v>188</v>
      </c>
      <c r="Q1504" t="s">
        <v>6972</v>
      </c>
      <c r="R1504" s="2">
        <v>14000000</v>
      </c>
      <c r="S1504" s="2">
        <v>20000000</v>
      </c>
      <c r="T1504" t="s">
        <v>6968</v>
      </c>
      <c r="U1504" t="s">
        <v>188</v>
      </c>
    </row>
    <row r="1505" spans="1:21" x14ac:dyDescent="0.25">
      <c r="A1505" t="b">
        <v>0</v>
      </c>
      <c r="B1505" t="s">
        <v>188</v>
      </c>
      <c r="C1505" t="s">
        <v>6446</v>
      </c>
      <c r="D1505" t="s">
        <v>6973</v>
      </c>
      <c r="F1505">
        <v>1</v>
      </c>
      <c r="G1505">
        <v>1</v>
      </c>
      <c r="H1505">
        <v>2</v>
      </c>
      <c r="I1505" t="s">
        <v>100</v>
      </c>
      <c r="J1505" t="s">
        <v>6448</v>
      </c>
      <c r="K1505">
        <v>2</v>
      </c>
      <c r="L1505" s="1">
        <v>122172014955</v>
      </c>
      <c r="M1505" t="s">
        <v>188</v>
      </c>
      <c r="N1505" t="s">
        <v>424</v>
      </c>
      <c r="O1505" t="s">
        <v>188</v>
      </c>
      <c r="P1505" t="s">
        <v>424</v>
      </c>
      <c r="Q1505" t="s">
        <v>6974</v>
      </c>
      <c r="R1505" s="2">
        <v>5500000</v>
      </c>
      <c r="T1505" t="s">
        <v>6975</v>
      </c>
      <c r="U1505" t="s">
        <v>188</v>
      </c>
    </row>
    <row r="1506" spans="1:21" x14ac:dyDescent="0.25">
      <c r="A1506" t="b">
        <v>0</v>
      </c>
      <c r="B1506" t="s">
        <v>188</v>
      </c>
      <c r="C1506" t="s">
        <v>6976</v>
      </c>
      <c r="D1506" t="s">
        <v>1964</v>
      </c>
      <c r="F1506">
        <v>1</v>
      </c>
      <c r="G1506">
        <v>1</v>
      </c>
      <c r="H1506">
        <v>1</v>
      </c>
      <c r="I1506" t="s">
        <v>609</v>
      </c>
      <c r="J1506" t="s">
        <v>6977</v>
      </c>
      <c r="K1506">
        <v>0</v>
      </c>
      <c r="L1506" s="1">
        <v>105353234864</v>
      </c>
      <c r="M1506" t="s">
        <v>188</v>
      </c>
      <c r="N1506" t="s">
        <v>424</v>
      </c>
      <c r="O1506" t="s">
        <v>188</v>
      </c>
      <c r="P1506" t="s">
        <v>424</v>
      </c>
      <c r="R1506" s="2">
        <v>2500000</v>
      </c>
      <c r="T1506" t="s">
        <v>6975</v>
      </c>
      <c r="U1506" t="s">
        <v>188</v>
      </c>
    </row>
    <row r="1507" spans="1:21" x14ac:dyDescent="0.25">
      <c r="A1507" t="b">
        <v>0</v>
      </c>
      <c r="B1507" t="s">
        <v>188</v>
      </c>
      <c r="C1507" t="s">
        <v>2167</v>
      </c>
      <c r="D1507" t="s">
        <v>6978</v>
      </c>
      <c r="F1507">
        <v>1</v>
      </c>
      <c r="G1507">
        <v>1</v>
      </c>
      <c r="H1507">
        <v>5</v>
      </c>
      <c r="I1507" t="s">
        <v>27</v>
      </c>
      <c r="J1507" t="s">
        <v>2169</v>
      </c>
      <c r="K1507">
        <v>2</v>
      </c>
      <c r="L1507" s="1">
        <v>157769719551</v>
      </c>
      <c r="M1507" t="s">
        <v>188</v>
      </c>
      <c r="N1507" t="s">
        <v>188</v>
      </c>
      <c r="O1507" t="s">
        <v>188</v>
      </c>
      <c r="P1507" t="s">
        <v>188</v>
      </c>
      <c r="Q1507" t="s">
        <v>6979</v>
      </c>
      <c r="T1507" t="s">
        <v>6980</v>
      </c>
      <c r="U1507" t="s">
        <v>188</v>
      </c>
    </row>
    <row r="1508" spans="1:21" x14ac:dyDescent="0.25">
      <c r="A1508" t="b">
        <v>0</v>
      </c>
      <c r="B1508" t="s">
        <v>188</v>
      </c>
      <c r="C1508" t="s">
        <v>5769</v>
      </c>
      <c r="D1508" t="s">
        <v>1964</v>
      </c>
      <c r="F1508">
        <v>1</v>
      </c>
      <c r="G1508">
        <v>1</v>
      </c>
      <c r="H1508">
        <v>1</v>
      </c>
      <c r="I1508" t="s">
        <v>121</v>
      </c>
      <c r="J1508" t="s">
        <v>5770</v>
      </c>
      <c r="K1508">
        <v>1</v>
      </c>
      <c r="L1508" s="1">
        <v>165979728978</v>
      </c>
      <c r="M1508" t="s">
        <v>188</v>
      </c>
      <c r="N1508" t="s">
        <v>424</v>
      </c>
      <c r="O1508" t="s">
        <v>188</v>
      </c>
      <c r="P1508" t="s">
        <v>424</v>
      </c>
      <c r="T1508" t="s">
        <v>6981</v>
      </c>
      <c r="U1508" t="s">
        <v>188</v>
      </c>
    </row>
    <row r="1509" spans="1:21" x14ac:dyDescent="0.25">
      <c r="A1509" t="b">
        <v>0</v>
      </c>
      <c r="B1509" t="s">
        <v>188</v>
      </c>
      <c r="C1509" t="s">
        <v>6982</v>
      </c>
      <c r="D1509" t="s">
        <v>2615</v>
      </c>
      <c r="F1509">
        <v>1</v>
      </c>
      <c r="G1509">
        <v>1</v>
      </c>
      <c r="H1509">
        <v>1</v>
      </c>
      <c r="I1509" t="s">
        <v>755</v>
      </c>
      <c r="J1509" t="s">
        <v>6983</v>
      </c>
      <c r="K1509">
        <v>1</v>
      </c>
      <c r="L1509" s="1">
        <v>122563239728</v>
      </c>
      <c r="M1509" t="s">
        <v>188</v>
      </c>
      <c r="N1509" t="s">
        <v>424</v>
      </c>
      <c r="O1509" t="s">
        <v>188</v>
      </c>
      <c r="P1509" t="s">
        <v>424</v>
      </c>
      <c r="Q1509" t="s">
        <v>2617</v>
      </c>
      <c r="R1509" s="2">
        <v>20000000</v>
      </c>
      <c r="T1509" t="s">
        <v>6981</v>
      </c>
      <c r="U1509" t="s">
        <v>188</v>
      </c>
    </row>
    <row r="1510" spans="1:21" x14ac:dyDescent="0.25">
      <c r="A1510" t="b">
        <v>0</v>
      </c>
      <c r="B1510" t="s">
        <v>188</v>
      </c>
      <c r="C1510" t="s">
        <v>6984</v>
      </c>
      <c r="D1510" t="s">
        <v>4113</v>
      </c>
      <c r="F1510">
        <v>1</v>
      </c>
      <c r="G1510">
        <v>1</v>
      </c>
      <c r="H1510">
        <v>1</v>
      </c>
      <c r="I1510" t="s">
        <v>60</v>
      </c>
      <c r="J1510" t="s">
        <v>6985</v>
      </c>
      <c r="K1510">
        <v>2</v>
      </c>
      <c r="L1510" s="1">
        <v>170883294763</v>
      </c>
      <c r="M1510" t="s">
        <v>424</v>
      </c>
      <c r="N1510" t="s">
        <v>188</v>
      </c>
      <c r="O1510" t="s">
        <v>424</v>
      </c>
      <c r="P1510" t="s">
        <v>188</v>
      </c>
      <c r="Q1510" t="s">
        <v>4115</v>
      </c>
      <c r="S1510" s="2">
        <v>1600000</v>
      </c>
      <c r="T1510" t="s">
        <v>6986</v>
      </c>
      <c r="U1510" t="s">
        <v>188</v>
      </c>
    </row>
    <row r="1511" spans="1:21" x14ac:dyDescent="0.25">
      <c r="A1511" t="b">
        <v>0</v>
      </c>
      <c r="B1511" t="s">
        <v>188</v>
      </c>
      <c r="C1511" t="s">
        <v>2167</v>
      </c>
      <c r="D1511" t="s">
        <v>6987</v>
      </c>
      <c r="F1511">
        <v>1</v>
      </c>
      <c r="G1511">
        <v>1</v>
      </c>
      <c r="H1511">
        <v>2</v>
      </c>
      <c r="I1511" t="s">
        <v>27</v>
      </c>
      <c r="J1511" t="s">
        <v>2169</v>
      </c>
      <c r="K1511">
        <v>2</v>
      </c>
      <c r="L1511" s="1">
        <v>152278599751</v>
      </c>
      <c r="M1511" t="s">
        <v>188</v>
      </c>
      <c r="N1511" t="s">
        <v>424</v>
      </c>
      <c r="O1511" t="s">
        <v>188</v>
      </c>
      <c r="P1511" t="s">
        <v>424</v>
      </c>
      <c r="Q1511" t="s">
        <v>6988</v>
      </c>
      <c r="T1511" t="s">
        <v>6989</v>
      </c>
      <c r="U1511" t="s">
        <v>188</v>
      </c>
    </row>
    <row r="1512" spans="1:21" x14ac:dyDescent="0.25">
      <c r="A1512" t="b">
        <v>0</v>
      </c>
      <c r="B1512" t="s">
        <v>188</v>
      </c>
      <c r="C1512" t="s">
        <v>6990</v>
      </c>
      <c r="D1512" t="s">
        <v>6991</v>
      </c>
      <c r="F1512">
        <v>1</v>
      </c>
      <c r="G1512">
        <v>1</v>
      </c>
      <c r="H1512">
        <v>1</v>
      </c>
      <c r="I1512" t="s">
        <v>887</v>
      </c>
      <c r="J1512" t="s">
        <v>6992</v>
      </c>
      <c r="K1512">
        <v>1</v>
      </c>
      <c r="L1512" s="1">
        <v>231206771021</v>
      </c>
      <c r="M1512" t="s">
        <v>424</v>
      </c>
      <c r="N1512" t="s">
        <v>188</v>
      </c>
      <c r="O1512" t="s">
        <v>424</v>
      </c>
      <c r="P1512" t="s">
        <v>188</v>
      </c>
      <c r="Q1512" t="s">
        <v>6993</v>
      </c>
      <c r="T1512" t="s">
        <v>6994</v>
      </c>
      <c r="U1512" t="s">
        <v>188</v>
      </c>
    </row>
    <row r="1513" spans="1:21" x14ac:dyDescent="0.25">
      <c r="A1513" t="b">
        <v>0</v>
      </c>
      <c r="B1513" t="s">
        <v>188</v>
      </c>
      <c r="C1513" t="s">
        <v>6995</v>
      </c>
      <c r="D1513" t="s">
        <v>1964</v>
      </c>
      <c r="F1513">
        <v>1</v>
      </c>
      <c r="G1513">
        <v>1</v>
      </c>
      <c r="H1513">
        <v>1</v>
      </c>
      <c r="I1513" t="s">
        <v>128</v>
      </c>
      <c r="J1513" t="s">
        <v>6996</v>
      </c>
      <c r="K1513">
        <v>0</v>
      </c>
      <c r="L1513" s="1">
        <v>113450619341</v>
      </c>
      <c r="M1513" t="s">
        <v>188</v>
      </c>
      <c r="N1513" t="s">
        <v>424</v>
      </c>
      <c r="O1513" t="s">
        <v>188</v>
      </c>
      <c r="P1513" t="s">
        <v>424</v>
      </c>
      <c r="R1513" s="2">
        <v>2400000</v>
      </c>
      <c r="T1513" t="s">
        <v>6997</v>
      </c>
      <c r="U1513" t="s">
        <v>188</v>
      </c>
    </row>
    <row r="1514" spans="1:21" x14ac:dyDescent="0.25">
      <c r="A1514" t="b">
        <v>0</v>
      </c>
      <c r="B1514" t="s">
        <v>188</v>
      </c>
      <c r="C1514" t="s">
        <v>6998</v>
      </c>
      <c r="D1514" t="s">
        <v>2155</v>
      </c>
      <c r="F1514">
        <v>1</v>
      </c>
      <c r="G1514">
        <v>1</v>
      </c>
      <c r="H1514">
        <v>2</v>
      </c>
      <c r="I1514" t="s">
        <v>519</v>
      </c>
      <c r="J1514" t="s">
        <v>6999</v>
      </c>
      <c r="K1514">
        <v>1</v>
      </c>
      <c r="L1514" s="1">
        <v>102252653529</v>
      </c>
      <c r="M1514" t="s">
        <v>188</v>
      </c>
      <c r="N1514" t="s">
        <v>188</v>
      </c>
      <c r="O1514" t="s">
        <v>188</v>
      </c>
      <c r="P1514" t="s">
        <v>188</v>
      </c>
      <c r="Q1514" t="s">
        <v>2157</v>
      </c>
      <c r="R1514" s="2">
        <v>17000000</v>
      </c>
      <c r="S1514" s="2">
        <v>21000000</v>
      </c>
      <c r="T1514" t="s">
        <v>7000</v>
      </c>
      <c r="U1514" t="s">
        <v>188</v>
      </c>
    </row>
    <row r="1515" spans="1:21" x14ac:dyDescent="0.25">
      <c r="A1515" t="b">
        <v>0</v>
      </c>
      <c r="B1515" t="s">
        <v>188</v>
      </c>
      <c r="C1515" t="s">
        <v>7001</v>
      </c>
      <c r="D1515" t="s">
        <v>2059</v>
      </c>
      <c r="F1515">
        <v>1</v>
      </c>
      <c r="G1515">
        <v>1</v>
      </c>
      <c r="H1515">
        <v>1</v>
      </c>
      <c r="I1515" t="s">
        <v>60</v>
      </c>
      <c r="J1515" t="s">
        <v>7002</v>
      </c>
      <c r="K1515">
        <v>1</v>
      </c>
      <c r="L1515" s="1">
        <v>130462697751</v>
      </c>
      <c r="M1515" t="s">
        <v>424</v>
      </c>
      <c r="N1515" t="s">
        <v>188</v>
      </c>
      <c r="O1515" t="s">
        <v>424</v>
      </c>
      <c r="P1515" t="s">
        <v>188</v>
      </c>
      <c r="Q1515" t="s">
        <v>2061</v>
      </c>
      <c r="S1515" s="2">
        <v>15000000</v>
      </c>
      <c r="T1515" t="s">
        <v>7003</v>
      </c>
      <c r="U1515" t="s">
        <v>188</v>
      </c>
    </row>
    <row r="1516" spans="1:21" x14ac:dyDescent="0.25">
      <c r="A1516" t="b">
        <v>0</v>
      </c>
      <c r="B1516" t="s">
        <v>188</v>
      </c>
      <c r="C1516" t="s">
        <v>5936</v>
      </c>
      <c r="D1516" t="s">
        <v>7004</v>
      </c>
      <c r="F1516">
        <v>1</v>
      </c>
      <c r="G1516">
        <v>1</v>
      </c>
      <c r="H1516">
        <v>2</v>
      </c>
      <c r="I1516" t="s">
        <v>60</v>
      </c>
      <c r="J1516" t="s">
        <v>5938</v>
      </c>
      <c r="K1516">
        <v>6</v>
      </c>
      <c r="L1516" s="1">
        <v>251953234261</v>
      </c>
      <c r="M1516" t="s">
        <v>424</v>
      </c>
      <c r="N1516" t="s">
        <v>188</v>
      </c>
      <c r="O1516" t="s">
        <v>424</v>
      </c>
      <c r="P1516" t="s">
        <v>188</v>
      </c>
      <c r="Q1516" t="s">
        <v>2233</v>
      </c>
      <c r="T1516" t="s">
        <v>1046</v>
      </c>
      <c r="U1516" t="s">
        <v>188</v>
      </c>
    </row>
    <row r="1517" spans="1:21" x14ac:dyDescent="0.25">
      <c r="A1517" t="b">
        <v>0</v>
      </c>
      <c r="B1517" t="s">
        <v>188</v>
      </c>
      <c r="C1517" t="s">
        <v>7005</v>
      </c>
      <c r="D1517" t="s">
        <v>1964</v>
      </c>
      <c r="F1517">
        <v>1</v>
      </c>
      <c r="G1517">
        <v>1</v>
      </c>
      <c r="H1517">
        <v>1</v>
      </c>
      <c r="I1517" t="s">
        <v>1043</v>
      </c>
      <c r="J1517" t="s">
        <v>7006</v>
      </c>
      <c r="K1517">
        <v>0</v>
      </c>
      <c r="L1517" s="1">
        <v>81944716262</v>
      </c>
      <c r="M1517" t="s">
        <v>188</v>
      </c>
      <c r="N1517" t="s">
        <v>424</v>
      </c>
      <c r="O1517" t="s">
        <v>188</v>
      </c>
      <c r="P1517" t="s">
        <v>424</v>
      </c>
      <c r="R1517" s="2">
        <v>1300000</v>
      </c>
      <c r="T1517" t="s">
        <v>1046</v>
      </c>
      <c r="U1517" t="s">
        <v>188</v>
      </c>
    </row>
    <row r="1518" spans="1:21" x14ac:dyDescent="0.25">
      <c r="A1518" t="b">
        <v>0</v>
      </c>
      <c r="B1518" t="s">
        <v>188</v>
      </c>
      <c r="C1518" t="s">
        <v>7007</v>
      </c>
      <c r="D1518" t="s">
        <v>1964</v>
      </c>
      <c r="F1518">
        <v>1</v>
      </c>
      <c r="G1518">
        <v>1</v>
      </c>
      <c r="H1518">
        <v>1</v>
      </c>
      <c r="I1518" t="s">
        <v>1047</v>
      </c>
      <c r="J1518" t="s">
        <v>7008</v>
      </c>
      <c r="K1518">
        <v>0</v>
      </c>
      <c r="L1518" s="1">
        <v>120357527602</v>
      </c>
      <c r="M1518" t="s">
        <v>424</v>
      </c>
      <c r="N1518" t="s">
        <v>188</v>
      </c>
      <c r="O1518" t="s">
        <v>424</v>
      </c>
      <c r="P1518" t="s">
        <v>188</v>
      </c>
      <c r="S1518" s="2">
        <v>1500000</v>
      </c>
      <c r="T1518" t="s">
        <v>1051</v>
      </c>
      <c r="U1518" t="s">
        <v>188</v>
      </c>
    </row>
    <row r="1519" spans="1:21" x14ac:dyDescent="0.25">
      <c r="A1519" t="b">
        <v>0</v>
      </c>
      <c r="B1519" t="s">
        <v>188</v>
      </c>
      <c r="C1519" t="s">
        <v>7009</v>
      </c>
      <c r="F1519">
        <v>1</v>
      </c>
      <c r="G1519">
        <v>1</v>
      </c>
      <c r="H1519">
        <v>2</v>
      </c>
      <c r="I1519" t="s">
        <v>220</v>
      </c>
      <c r="J1519" t="s">
        <v>7010</v>
      </c>
      <c r="K1519">
        <v>1</v>
      </c>
      <c r="L1519" s="1">
        <v>121364363015</v>
      </c>
      <c r="M1519" t="s">
        <v>188</v>
      </c>
      <c r="N1519" t="s">
        <v>188</v>
      </c>
      <c r="O1519" t="s">
        <v>188</v>
      </c>
      <c r="P1519" t="s">
        <v>188</v>
      </c>
      <c r="R1519" s="2">
        <v>340000</v>
      </c>
      <c r="S1519" s="2">
        <v>380000</v>
      </c>
      <c r="T1519" t="s">
        <v>7011</v>
      </c>
      <c r="U1519" t="s">
        <v>188</v>
      </c>
    </row>
    <row r="1520" spans="1:21" x14ac:dyDescent="0.25">
      <c r="A1520" t="b">
        <v>0</v>
      </c>
      <c r="B1520" t="s">
        <v>188</v>
      </c>
      <c r="C1520" t="s">
        <v>7012</v>
      </c>
      <c r="D1520" t="s">
        <v>7013</v>
      </c>
      <c r="F1520">
        <v>1</v>
      </c>
      <c r="G1520">
        <v>1</v>
      </c>
      <c r="H1520">
        <v>1</v>
      </c>
      <c r="I1520" t="s">
        <v>60</v>
      </c>
      <c r="J1520" t="s">
        <v>7014</v>
      </c>
      <c r="K1520">
        <v>6</v>
      </c>
      <c r="L1520" s="1">
        <v>246837755591</v>
      </c>
      <c r="M1520" t="s">
        <v>424</v>
      </c>
      <c r="N1520" t="s">
        <v>188</v>
      </c>
      <c r="O1520" t="s">
        <v>424</v>
      </c>
      <c r="P1520" t="s">
        <v>188</v>
      </c>
      <c r="Q1520" t="s">
        <v>2233</v>
      </c>
      <c r="T1520" t="s">
        <v>7015</v>
      </c>
      <c r="U1520" t="s">
        <v>188</v>
      </c>
    </row>
    <row r="1521" spans="1:21" x14ac:dyDescent="0.25">
      <c r="A1521" t="b">
        <v>0</v>
      </c>
      <c r="B1521" t="s">
        <v>188</v>
      </c>
      <c r="C1521" t="s">
        <v>7016</v>
      </c>
      <c r="D1521" t="s">
        <v>1964</v>
      </c>
      <c r="F1521">
        <v>1</v>
      </c>
      <c r="G1521">
        <v>1</v>
      </c>
      <c r="H1521">
        <v>2</v>
      </c>
      <c r="I1521" t="s">
        <v>826</v>
      </c>
      <c r="J1521" t="s">
        <v>7017</v>
      </c>
      <c r="K1521">
        <v>1</v>
      </c>
      <c r="L1521" s="1">
        <v>109254324767</v>
      </c>
      <c r="M1521" t="s">
        <v>188</v>
      </c>
      <c r="N1521" t="s">
        <v>188</v>
      </c>
      <c r="O1521" t="s">
        <v>188</v>
      </c>
      <c r="P1521" t="s">
        <v>188</v>
      </c>
      <c r="R1521" s="2">
        <v>680000</v>
      </c>
      <c r="S1521" s="2">
        <v>1200000</v>
      </c>
      <c r="T1521" t="s">
        <v>7015</v>
      </c>
      <c r="U1521" t="s">
        <v>188</v>
      </c>
    </row>
    <row r="1522" spans="1:21" x14ac:dyDescent="0.25">
      <c r="A1522" t="b">
        <v>0</v>
      </c>
      <c r="B1522" t="s">
        <v>188</v>
      </c>
      <c r="C1522" t="s">
        <v>7018</v>
      </c>
      <c r="D1522" t="s">
        <v>7019</v>
      </c>
      <c r="F1522">
        <v>1</v>
      </c>
      <c r="G1522">
        <v>1</v>
      </c>
      <c r="H1522">
        <v>1</v>
      </c>
      <c r="I1522" t="s">
        <v>23</v>
      </c>
      <c r="J1522" t="s">
        <v>7020</v>
      </c>
      <c r="K1522">
        <v>3</v>
      </c>
      <c r="L1522" s="1">
        <v>153889409197</v>
      </c>
      <c r="M1522" t="s">
        <v>424</v>
      </c>
      <c r="N1522" t="s">
        <v>188</v>
      </c>
      <c r="O1522" t="s">
        <v>424</v>
      </c>
      <c r="P1522" t="s">
        <v>188</v>
      </c>
      <c r="Q1522" t="s">
        <v>7021</v>
      </c>
      <c r="S1522" s="2">
        <v>22000000</v>
      </c>
      <c r="T1522" t="s">
        <v>7022</v>
      </c>
      <c r="U1522" t="s">
        <v>188</v>
      </c>
    </row>
    <row r="1523" spans="1:21" x14ac:dyDescent="0.25">
      <c r="A1523" t="b">
        <v>0</v>
      </c>
      <c r="B1523" t="s">
        <v>188</v>
      </c>
      <c r="C1523" t="s">
        <v>7023</v>
      </c>
      <c r="D1523" t="s">
        <v>1964</v>
      </c>
      <c r="F1523">
        <v>1</v>
      </c>
      <c r="G1523">
        <v>1</v>
      </c>
      <c r="H1523">
        <v>1</v>
      </c>
      <c r="I1523" t="s">
        <v>571</v>
      </c>
      <c r="J1523" t="s">
        <v>7024</v>
      </c>
      <c r="K1523">
        <v>0</v>
      </c>
      <c r="L1523" s="1">
        <v>147672300279</v>
      </c>
      <c r="M1523" t="s">
        <v>188</v>
      </c>
      <c r="N1523" t="s">
        <v>424</v>
      </c>
      <c r="O1523" t="s">
        <v>188</v>
      </c>
      <c r="P1523" t="s">
        <v>424</v>
      </c>
      <c r="R1523" s="2">
        <v>2000000</v>
      </c>
      <c r="T1523" t="s">
        <v>7022</v>
      </c>
      <c r="U1523" t="s">
        <v>188</v>
      </c>
    </row>
    <row r="1524" spans="1:21" x14ac:dyDescent="0.25">
      <c r="A1524" t="b">
        <v>0</v>
      </c>
      <c r="B1524" t="s">
        <v>188</v>
      </c>
      <c r="C1524" t="s">
        <v>7025</v>
      </c>
      <c r="D1524" t="s">
        <v>4079</v>
      </c>
      <c r="F1524">
        <v>1</v>
      </c>
      <c r="G1524">
        <v>1</v>
      </c>
      <c r="H1524">
        <v>1</v>
      </c>
      <c r="I1524" t="s">
        <v>541</v>
      </c>
      <c r="J1524" t="s">
        <v>7026</v>
      </c>
      <c r="K1524">
        <v>2</v>
      </c>
      <c r="L1524" s="1">
        <v>124473613435</v>
      </c>
      <c r="M1524" t="s">
        <v>188</v>
      </c>
      <c r="N1524" t="s">
        <v>424</v>
      </c>
      <c r="O1524" t="s">
        <v>188</v>
      </c>
      <c r="P1524" t="s">
        <v>424</v>
      </c>
      <c r="Q1524" t="s">
        <v>4081</v>
      </c>
      <c r="R1524" s="2">
        <v>3600000</v>
      </c>
      <c r="T1524" t="s">
        <v>7027</v>
      </c>
      <c r="U1524" t="s">
        <v>188</v>
      </c>
    </row>
    <row r="1525" spans="1:21" x14ac:dyDescent="0.25">
      <c r="A1525" t="b">
        <v>0</v>
      </c>
      <c r="B1525" t="s">
        <v>188</v>
      </c>
      <c r="C1525" t="s">
        <v>7028</v>
      </c>
      <c r="D1525" t="s">
        <v>7029</v>
      </c>
      <c r="E1525" t="s">
        <v>7030</v>
      </c>
      <c r="F1525">
        <v>1</v>
      </c>
      <c r="G1525">
        <v>1</v>
      </c>
      <c r="H1525">
        <v>1</v>
      </c>
      <c r="I1525" t="s">
        <v>180</v>
      </c>
      <c r="J1525" t="s">
        <v>7031</v>
      </c>
      <c r="K1525">
        <v>2</v>
      </c>
      <c r="L1525" s="1">
        <v>128469466343</v>
      </c>
      <c r="M1525" t="s">
        <v>188</v>
      </c>
      <c r="N1525" t="s">
        <v>424</v>
      </c>
      <c r="O1525" t="s">
        <v>188</v>
      </c>
      <c r="P1525" t="s">
        <v>424</v>
      </c>
      <c r="Q1525" t="s">
        <v>7032</v>
      </c>
      <c r="T1525" t="s">
        <v>7033</v>
      </c>
      <c r="U1525" t="s">
        <v>188</v>
      </c>
    </row>
    <row r="1526" spans="1:21" x14ac:dyDescent="0.25">
      <c r="A1526" t="b">
        <v>0</v>
      </c>
      <c r="B1526" t="s">
        <v>188</v>
      </c>
      <c r="C1526" t="s">
        <v>7034</v>
      </c>
      <c r="D1526" t="s">
        <v>1964</v>
      </c>
      <c r="F1526">
        <v>1</v>
      </c>
      <c r="G1526">
        <v>1</v>
      </c>
      <c r="H1526">
        <v>1</v>
      </c>
      <c r="I1526" t="s">
        <v>1052</v>
      </c>
      <c r="J1526" t="s">
        <v>7035</v>
      </c>
      <c r="K1526">
        <v>0</v>
      </c>
      <c r="L1526" s="1">
        <v>94144755648</v>
      </c>
      <c r="M1526" t="s">
        <v>188</v>
      </c>
      <c r="N1526" t="s">
        <v>424</v>
      </c>
      <c r="O1526" t="s">
        <v>188</v>
      </c>
      <c r="P1526" t="s">
        <v>424</v>
      </c>
      <c r="R1526" s="2">
        <v>3000000</v>
      </c>
      <c r="T1526" t="s">
        <v>1054</v>
      </c>
      <c r="U1526" t="s">
        <v>188</v>
      </c>
    </row>
    <row r="1527" spans="1:21" x14ac:dyDescent="0.25">
      <c r="A1527" t="b">
        <v>0</v>
      </c>
      <c r="B1527" t="s">
        <v>188</v>
      </c>
      <c r="C1527" t="s">
        <v>7036</v>
      </c>
      <c r="D1527" t="s">
        <v>3980</v>
      </c>
      <c r="F1527">
        <v>1</v>
      </c>
      <c r="G1527">
        <v>1</v>
      </c>
      <c r="H1527">
        <v>1</v>
      </c>
      <c r="I1527" t="s">
        <v>656</v>
      </c>
      <c r="J1527" t="s">
        <v>7037</v>
      </c>
      <c r="K1527">
        <v>2</v>
      </c>
      <c r="L1527" s="1">
        <v>130073719695</v>
      </c>
      <c r="M1527" t="s">
        <v>424</v>
      </c>
      <c r="N1527" t="s">
        <v>188</v>
      </c>
      <c r="O1527" t="s">
        <v>424</v>
      </c>
      <c r="P1527" t="s">
        <v>188</v>
      </c>
      <c r="Q1527" t="s">
        <v>3982</v>
      </c>
      <c r="S1527" s="2">
        <v>5900000</v>
      </c>
      <c r="T1527" t="s">
        <v>7038</v>
      </c>
      <c r="U1527" t="s">
        <v>188</v>
      </c>
    </row>
    <row r="1528" spans="1:21" x14ac:dyDescent="0.25">
      <c r="A1528" t="b">
        <v>0</v>
      </c>
      <c r="B1528" t="s">
        <v>188</v>
      </c>
      <c r="C1528" t="s">
        <v>7039</v>
      </c>
      <c r="D1528" t="s">
        <v>1964</v>
      </c>
      <c r="F1528">
        <v>1</v>
      </c>
      <c r="G1528">
        <v>1</v>
      </c>
      <c r="H1528">
        <v>1</v>
      </c>
      <c r="I1528" t="s">
        <v>329</v>
      </c>
      <c r="J1528" t="s">
        <v>7040</v>
      </c>
      <c r="K1528">
        <v>0</v>
      </c>
      <c r="L1528" s="1">
        <v>134365900558</v>
      </c>
      <c r="M1528" t="s">
        <v>188</v>
      </c>
      <c r="N1528" t="s">
        <v>424</v>
      </c>
      <c r="O1528" t="s">
        <v>188</v>
      </c>
      <c r="P1528" t="s">
        <v>424</v>
      </c>
      <c r="T1528" t="s">
        <v>7041</v>
      </c>
      <c r="U1528" t="s">
        <v>188</v>
      </c>
    </row>
    <row r="1529" spans="1:21" x14ac:dyDescent="0.25">
      <c r="A1529" t="b">
        <v>0</v>
      </c>
      <c r="B1529" t="s">
        <v>188</v>
      </c>
      <c r="C1529" t="s">
        <v>7042</v>
      </c>
      <c r="D1529" t="s">
        <v>2081</v>
      </c>
      <c r="F1529">
        <v>1</v>
      </c>
      <c r="G1529">
        <v>1</v>
      </c>
      <c r="H1529">
        <v>2</v>
      </c>
      <c r="I1529" t="s">
        <v>209</v>
      </c>
      <c r="J1529" t="s">
        <v>7043</v>
      </c>
      <c r="K1529">
        <v>1</v>
      </c>
      <c r="L1529" s="1">
        <v>155373429596</v>
      </c>
      <c r="M1529" t="s">
        <v>188</v>
      </c>
      <c r="N1529" t="s">
        <v>188</v>
      </c>
      <c r="O1529" t="s">
        <v>188</v>
      </c>
      <c r="P1529" t="s">
        <v>188</v>
      </c>
      <c r="Q1529" t="s">
        <v>2083</v>
      </c>
      <c r="R1529" s="2">
        <v>9100000</v>
      </c>
      <c r="S1529" s="2">
        <v>13000000</v>
      </c>
      <c r="T1529" t="s">
        <v>7044</v>
      </c>
      <c r="U1529" t="s">
        <v>188</v>
      </c>
    </row>
    <row r="1530" spans="1:21" x14ac:dyDescent="0.25">
      <c r="A1530" t="b">
        <v>0</v>
      </c>
      <c r="B1530" t="s">
        <v>188</v>
      </c>
      <c r="C1530" t="s">
        <v>7045</v>
      </c>
      <c r="D1530" t="s">
        <v>7046</v>
      </c>
      <c r="F1530">
        <v>1</v>
      </c>
      <c r="G1530">
        <v>1</v>
      </c>
      <c r="H1530">
        <v>1</v>
      </c>
      <c r="I1530" t="s">
        <v>245</v>
      </c>
      <c r="J1530" t="s">
        <v>7047</v>
      </c>
      <c r="K1530">
        <v>2</v>
      </c>
      <c r="L1530" s="1">
        <v>264026887006</v>
      </c>
      <c r="M1530" t="s">
        <v>424</v>
      </c>
      <c r="N1530" t="s">
        <v>188</v>
      </c>
      <c r="O1530" t="s">
        <v>424</v>
      </c>
      <c r="P1530" t="s">
        <v>188</v>
      </c>
      <c r="Q1530" t="s">
        <v>7048</v>
      </c>
      <c r="T1530" t="s">
        <v>7049</v>
      </c>
      <c r="U1530" t="s">
        <v>188</v>
      </c>
    </row>
    <row r="1531" spans="1:21" x14ac:dyDescent="0.25">
      <c r="A1531" t="b">
        <v>0</v>
      </c>
      <c r="B1531" t="s">
        <v>188</v>
      </c>
      <c r="C1531" t="s">
        <v>3974</v>
      </c>
      <c r="D1531" t="s">
        <v>4895</v>
      </c>
      <c r="E1531" t="s">
        <v>6505</v>
      </c>
      <c r="F1531">
        <v>1</v>
      </c>
      <c r="G1531">
        <v>2</v>
      </c>
      <c r="H1531">
        <v>1</v>
      </c>
      <c r="I1531" t="s">
        <v>70</v>
      </c>
      <c r="J1531" t="s">
        <v>3976</v>
      </c>
      <c r="K1531">
        <v>2</v>
      </c>
      <c r="L1531" s="1">
        <v>110457963387</v>
      </c>
      <c r="M1531" t="s">
        <v>188</v>
      </c>
      <c r="N1531" t="s">
        <v>424</v>
      </c>
      <c r="O1531" t="s">
        <v>188</v>
      </c>
      <c r="P1531" t="s">
        <v>424</v>
      </c>
      <c r="Q1531" t="s">
        <v>4897</v>
      </c>
      <c r="R1531" s="2">
        <v>170000000</v>
      </c>
      <c r="T1531" t="s">
        <v>5112</v>
      </c>
      <c r="U1531" t="s">
        <v>188</v>
      </c>
    </row>
    <row r="1532" spans="1:21" x14ac:dyDescent="0.25">
      <c r="A1532" t="b">
        <v>0</v>
      </c>
      <c r="B1532" t="s">
        <v>188</v>
      </c>
      <c r="C1532" t="s">
        <v>7050</v>
      </c>
      <c r="D1532" t="s">
        <v>1964</v>
      </c>
      <c r="F1532">
        <v>1</v>
      </c>
      <c r="G1532">
        <v>1</v>
      </c>
      <c r="H1532">
        <v>2</v>
      </c>
      <c r="I1532" t="s">
        <v>408</v>
      </c>
      <c r="J1532" t="s">
        <v>7051</v>
      </c>
      <c r="K1532">
        <v>0</v>
      </c>
      <c r="L1532" s="1">
        <v>120057561039</v>
      </c>
      <c r="M1532" t="s">
        <v>188</v>
      </c>
      <c r="N1532" t="s">
        <v>188</v>
      </c>
      <c r="O1532" t="s">
        <v>188</v>
      </c>
      <c r="P1532" t="s">
        <v>188</v>
      </c>
      <c r="R1532" s="2">
        <v>11000000</v>
      </c>
      <c r="S1532" s="2">
        <v>12000000</v>
      </c>
      <c r="T1532" t="s">
        <v>5112</v>
      </c>
      <c r="U1532" t="s">
        <v>188</v>
      </c>
    </row>
    <row r="1533" spans="1:21" x14ac:dyDescent="0.25">
      <c r="A1533" t="b">
        <v>0</v>
      </c>
      <c r="B1533" t="s">
        <v>188</v>
      </c>
      <c r="C1533" t="s">
        <v>7052</v>
      </c>
      <c r="D1533" t="s">
        <v>1964</v>
      </c>
      <c r="F1533">
        <v>1</v>
      </c>
      <c r="G1533">
        <v>1</v>
      </c>
      <c r="H1533">
        <v>2</v>
      </c>
      <c r="I1533" t="s">
        <v>225</v>
      </c>
      <c r="J1533" t="s">
        <v>7053</v>
      </c>
      <c r="K1533">
        <v>0</v>
      </c>
      <c r="L1533" s="1">
        <v>102650032029</v>
      </c>
      <c r="M1533" t="s">
        <v>188</v>
      </c>
      <c r="N1533" t="s">
        <v>188</v>
      </c>
      <c r="O1533" t="s">
        <v>188</v>
      </c>
      <c r="P1533" t="s">
        <v>188</v>
      </c>
      <c r="R1533" s="2">
        <v>31000000</v>
      </c>
      <c r="S1533" s="2">
        <v>37000000</v>
      </c>
      <c r="T1533" t="s">
        <v>5112</v>
      </c>
      <c r="U1533" t="s">
        <v>188</v>
      </c>
    </row>
    <row r="1534" spans="1:21" x14ac:dyDescent="0.25">
      <c r="A1534" t="b">
        <v>0</v>
      </c>
      <c r="B1534" t="s">
        <v>188</v>
      </c>
      <c r="C1534" t="s">
        <v>7054</v>
      </c>
      <c r="D1534" t="s">
        <v>7055</v>
      </c>
      <c r="F1534">
        <v>1</v>
      </c>
      <c r="G1534">
        <v>1</v>
      </c>
      <c r="H1534">
        <v>7</v>
      </c>
      <c r="I1534" t="s">
        <v>60</v>
      </c>
      <c r="J1534" t="s">
        <v>7056</v>
      </c>
      <c r="K1534">
        <v>5</v>
      </c>
      <c r="L1534" s="1">
        <v>267455420148</v>
      </c>
      <c r="M1534" t="s">
        <v>424</v>
      </c>
      <c r="N1534" t="s">
        <v>188</v>
      </c>
      <c r="O1534" t="s">
        <v>424</v>
      </c>
      <c r="P1534" t="s">
        <v>188</v>
      </c>
      <c r="Q1534" t="s">
        <v>7057</v>
      </c>
      <c r="S1534" s="2">
        <v>2900000</v>
      </c>
      <c r="T1534" t="s">
        <v>7058</v>
      </c>
      <c r="U1534" t="s">
        <v>188</v>
      </c>
    </row>
    <row r="1535" spans="1:21" x14ac:dyDescent="0.25">
      <c r="A1535" t="b">
        <v>0</v>
      </c>
      <c r="B1535" t="s">
        <v>188</v>
      </c>
      <c r="C1535" t="s">
        <v>6286</v>
      </c>
      <c r="D1535" t="s">
        <v>7059</v>
      </c>
      <c r="F1535">
        <v>1</v>
      </c>
      <c r="G1535">
        <v>1</v>
      </c>
      <c r="H1535">
        <v>1</v>
      </c>
      <c r="I1535" t="s">
        <v>60</v>
      </c>
      <c r="J1535" t="s">
        <v>6288</v>
      </c>
      <c r="K1535">
        <v>1</v>
      </c>
      <c r="L1535" s="1">
        <v>108860987099</v>
      </c>
      <c r="M1535" t="s">
        <v>188</v>
      </c>
      <c r="N1535" t="s">
        <v>424</v>
      </c>
      <c r="O1535" t="s">
        <v>188</v>
      </c>
      <c r="P1535" t="s">
        <v>424</v>
      </c>
      <c r="Q1535" t="s">
        <v>7060</v>
      </c>
      <c r="R1535" s="2">
        <v>6200000</v>
      </c>
      <c r="T1535" t="s">
        <v>7061</v>
      </c>
      <c r="U1535" t="s">
        <v>188</v>
      </c>
    </row>
    <row r="1536" spans="1:21" x14ac:dyDescent="0.25">
      <c r="A1536" t="b">
        <v>0</v>
      </c>
      <c r="B1536" t="s">
        <v>188</v>
      </c>
      <c r="C1536" t="s">
        <v>7062</v>
      </c>
      <c r="D1536" t="s">
        <v>7063</v>
      </c>
      <c r="F1536">
        <v>2</v>
      </c>
      <c r="G1536">
        <v>2</v>
      </c>
      <c r="H1536">
        <v>2</v>
      </c>
      <c r="I1536" t="s">
        <v>2054</v>
      </c>
      <c r="J1536" t="s">
        <v>7064</v>
      </c>
      <c r="K1536">
        <v>1</v>
      </c>
      <c r="L1536" s="1">
        <v>11475993661</v>
      </c>
      <c r="M1536" t="s">
        <v>188</v>
      </c>
      <c r="N1536" t="s">
        <v>188</v>
      </c>
      <c r="O1536" t="s">
        <v>188</v>
      </c>
      <c r="P1536" t="s">
        <v>188</v>
      </c>
      <c r="Q1536" t="s">
        <v>7065</v>
      </c>
      <c r="R1536" s="2">
        <v>29000000</v>
      </c>
      <c r="S1536" s="2">
        <v>38000000</v>
      </c>
      <c r="T1536" t="s">
        <v>7061</v>
      </c>
      <c r="U1536" t="s">
        <v>188</v>
      </c>
    </row>
    <row r="1537" spans="1:21" x14ac:dyDescent="0.25">
      <c r="A1537" t="b">
        <v>0</v>
      </c>
      <c r="B1537" t="s">
        <v>188</v>
      </c>
      <c r="C1537" t="s">
        <v>7066</v>
      </c>
      <c r="D1537" t="s">
        <v>7067</v>
      </c>
      <c r="F1537">
        <v>1</v>
      </c>
      <c r="G1537">
        <v>1</v>
      </c>
      <c r="H1537">
        <v>1</v>
      </c>
      <c r="I1537" t="s">
        <v>23</v>
      </c>
      <c r="J1537" t="s">
        <v>7068</v>
      </c>
      <c r="K1537">
        <v>2</v>
      </c>
      <c r="L1537" s="1">
        <v>118668303645</v>
      </c>
      <c r="M1537" t="s">
        <v>424</v>
      </c>
      <c r="N1537" t="s">
        <v>188</v>
      </c>
      <c r="O1537" t="s">
        <v>424</v>
      </c>
      <c r="P1537" t="s">
        <v>188</v>
      </c>
      <c r="Q1537" t="s">
        <v>7069</v>
      </c>
      <c r="S1537" s="2">
        <v>82000000</v>
      </c>
      <c r="T1537" t="s">
        <v>7070</v>
      </c>
      <c r="U1537" t="s">
        <v>188</v>
      </c>
    </row>
    <row r="1538" spans="1:21" x14ac:dyDescent="0.25">
      <c r="A1538" t="b">
        <v>0</v>
      </c>
      <c r="B1538" t="s">
        <v>188</v>
      </c>
      <c r="C1538" t="s">
        <v>2167</v>
      </c>
      <c r="D1538" t="s">
        <v>7071</v>
      </c>
      <c r="F1538">
        <v>1</v>
      </c>
      <c r="G1538">
        <v>1</v>
      </c>
      <c r="H1538">
        <v>1</v>
      </c>
      <c r="I1538" t="s">
        <v>27</v>
      </c>
      <c r="J1538" t="s">
        <v>2169</v>
      </c>
      <c r="K1538">
        <v>2</v>
      </c>
      <c r="L1538" s="1">
        <v>150880673251</v>
      </c>
      <c r="M1538" t="s">
        <v>188</v>
      </c>
      <c r="N1538" t="s">
        <v>424</v>
      </c>
      <c r="O1538" t="s">
        <v>188</v>
      </c>
      <c r="P1538" t="s">
        <v>424</v>
      </c>
      <c r="Q1538" t="s">
        <v>7072</v>
      </c>
      <c r="R1538" s="2">
        <v>850000</v>
      </c>
      <c r="T1538" t="s">
        <v>7070</v>
      </c>
      <c r="U1538" t="s">
        <v>188</v>
      </c>
    </row>
    <row r="1539" spans="1:21" x14ac:dyDescent="0.25">
      <c r="A1539" t="b">
        <v>0</v>
      </c>
      <c r="B1539" t="s">
        <v>188</v>
      </c>
      <c r="C1539" t="s">
        <v>7073</v>
      </c>
      <c r="D1539" t="s">
        <v>6045</v>
      </c>
      <c r="F1539">
        <v>1</v>
      </c>
      <c r="G1539">
        <v>1</v>
      </c>
      <c r="H1539">
        <v>3</v>
      </c>
      <c r="I1539" t="s">
        <v>100</v>
      </c>
      <c r="J1539" t="s">
        <v>7074</v>
      </c>
      <c r="K1539">
        <v>4</v>
      </c>
      <c r="L1539" s="1">
        <v>171695306327</v>
      </c>
      <c r="M1539" t="s">
        <v>424</v>
      </c>
      <c r="N1539" t="s">
        <v>188</v>
      </c>
      <c r="O1539" t="s">
        <v>424</v>
      </c>
      <c r="P1539" t="s">
        <v>188</v>
      </c>
      <c r="Q1539" t="s">
        <v>7075</v>
      </c>
      <c r="S1539" s="2">
        <v>360000</v>
      </c>
      <c r="T1539" t="s">
        <v>7076</v>
      </c>
      <c r="U1539" t="s">
        <v>188</v>
      </c>
    </row>
    <row r="1540" spans="1:21" x14ac:dyDescent="0.25">
      <c r="A1540" t="b">
        <v>0</v>
      </c>
      <c r="B1540" t="s">
        <v>188</v>
      </c>
      <c r="C1540" t="s">
        <v>7077</v>
      </c>
      <c r="D1540" t="s">
        <v>2560</v>
      </c>
      <c r="F1540">
        <v>1</v>
      </c>
      <c r="G1540">
        <v>2</v>
      </c>
      <c r="H1540">
        <v>2</v>
      </c>
      <c r="I1540" t="s">
        <v>70</v>
      </c>
      <c r="J1540" t="s">
        <v>7078</v>
      </c>
      <c r="K1540">
        <v>1</v>
      </c>
      <c r="L1540" s="1">
        <v>76043117822</v>
      </c>
      <c r="M1540" t="s">
        <v>188</v>
      </c>
      <c r="N1540" t="s">
        <v>188</v>
      </c>
      <c r="O1540" t="s">
        <v>188</v>
      </c>
      <c r="P1540" t="s">
        <v>188</v>
      </c>
      <c r="Q1540" t="s">
        <v>2157</v>
      </c>
      <c r="R1540" s="2">
        <v>5300000</v>
      </c>
      <c r="S1540" s="2">
        <v>11000000</v>
      </c>
      <c r="T1540" t="s">
        <v>7076</v>
      </c>
      <c r="U1540" t="s">
        <v>188</v>
      </c>
    </row>
    <row r="1541" spans="1:21" x14ac:dyDescent="0.25">
      <c r="A1541" t="b">
        <v>0</v>
      </c>
      <c r="B1541" t="s">
        <v>188</v>
      </c>
      <c r="C1541" t="s">
        <v>7079</v>
      </c>
      <c r="D1541" t="s">
        <v>7080</v>
      </c>
      <c r="F1541">
        <v>2</v>
      </c>
      <c r="G1541">
        <v>2</v>
      </c>
      <c r="H1541">
        <v>1</v>
      </c>
      <c r="I1541" t="s">
        <v>6806</v>
      </c>
      <c r="J1541" t="s">
        <v>7081</v>
      </c>
      <c r="K1541">
        <v>4</v>
      </c>
      <c r="L1541" s="1">
        <v>134280929941</v>
      </c>
      <c r="M1541" t="s">
        <v>188</v>
      </c>
      <c r="N1541" t="s">
        <v>424</v>
      </c>
      <c r="O1541" t="s">
        <v>188</v>
      </c>
      <c r="P1541" t="s">
        <v>424</v>
      </c>
      <c r="Q1541" t="s">
        <v>7082</v>
      </c>
      <c r="R1541" s="2">
        <v>15000000</v>
      </c>
      <c r="T1541" t="s">
        <v>1057</v>
      </c>
      <c r="U1541" t="s">
        <v>188</v>
      </c>
    </row>
    <row r="1542" spans="1:21" x14ac:dyDescent="0.25">
      <c r="A1542" t="b">
        <v>0</v>
      </c>
      <c r="B1542" t="s">
        <v>188</v>
      </c>
      <c r="C1542" t="s">
        <v>7083</v>
      </c>
      <c r="D1542" t="s">
        <v>1964</v>
      </c>
      <c r="F1542">
        <v>1</v>
      </c>
      <c r="G1542">
        <v>1</v>
      </c>
      <c r="H1542">
        <v>1</v>
      </c>
      <c r="I1542" t="s">
        <v>1055</v>
      </c>
      <c r="J1542" t="s">
        <v>7084</v>
      </c>
      <c r="K1542">
        <v>0</v>
      </c>
      <c r="L1542" s="1">
        <v>140164335552</v>
      </c>
      <c r="M1542" t="s">
        <v>424</v>
      </c>
      <c r="N1542" t="s">
        <v>188</v>
      </c>
      <c r="O1542" t="s">
        <v>424</v>
      </c>
      <c r="P1542" t="s">
        <v>188</v>
      </c>
      <c r="S1542" s="2">
        <v>330000</v>
      </c>
      <c r="T1542" t="s">
        <v>1057</v>
      </c>
      <c r="U1542" t="s">
        <v>188</v>
      </c>
    </row>
    <row r="1543" spans="1:21" x14ac:dyDescent="0.25">
      <c r="A1543" t="b">
        <v>0</v>
      </c>
      <c r="B1543" t="s">
        <v>188</v>
      </c>
      <c r="C1543" t="s">
        <v>7085</v>
      </c>
      <c r="D1543" t="s">
        <v>7086</v>
      </c>
      <c r="F1543">
        <v>1</v>
      </c>
      <c r="G1543">
        <v>1</v>
      </c>
      <c r="H1543">
        <v>1</v>
      </c>
      <c r="I1543" t="s">
        <v>225</v>
      </c>
      <c r="J1543" t="s">
        <v>7087</v>
      </c>
      <c r="K1543">
        <v>1</v>
      </c>
      <c r="L1543" s="1">
        <v>119869426929</v>
      </c>
      <c r="M1543" t="s">
        <v>424</v>
      </c>
      <c r="N1543" t="s">
        <v>188</v>
      </c>
      <c r="O1543" t="s">
        <v>424</v>
      </c>
      <c r="P1543" t="s">
        <v>188</v>
      </c>
      <c r="Q1543" t="s">
        <v>7088</v>
      </c>
      <c r="S1543" s="2">
        <v>700000</v>
      </c>
      <c r="T1543" t="s">
        <v>7089</v>
      </c>
      <c r="U1543" t="s">
        <v>188</v>
      </c>
    </row>
    <row r="1544" spans="1:21" x14ac:dyDescent="0.25">
      <c r="A1544" t="b">
        <v>0</v>
      </c>
      <c r="B1544" t="s">
        <v>188</v>
      </c>
      <c r="C1544" t="s">
        <v>7090</v>
      </c>
      <c r="D1544" t="s">
        <v>4113</v>
      </c>
      <c r="F1544">
        <v>1</v>
      </c>
      <c r="G1544">
        <v>1</v>
      </c>
      <c r="H1544">
        <v>1</v>
      </c>
      <c r="I1544" t="s">
        <v>539</v>
      </c>
      <c r="J1544" t="s">
        <v>7091</v>
      </c>
      <c r="K1544">
        <v>2</v>
      </c>
      <c r="L1544" s="1">
        <v>146875832627</v>
      </c>
      <c r="M1544" t="s">
        <v>424</v>
      </c>
      <c r="N1544" t="s">
        <v>188</v>
      </c>
      <c r="O1544" t="s">
        <v>424</v>
      </c>
      <c r="P1544" t="s">
        <v>188</v>
      </c>
      <c r="Q1544" t="s">
        <v>4115</v>
      </c>
      <c r="S1544" s="2">
        <v>3900000</v>
      </c>
      <c r="T1544" t="s">
        <v>7092</v>
      </c>
      <c r="U1544" t="s">
        <v>188</v>
      </c>
    </row>
    <row r="1545" spans="1:21" x14ac:dyDescent="0.25">
      <c r="A1545" t="b">
        <v>0</v>
      </c>
      <c r="B1545" t="s">
        <v>188</v>
      </c>
      <c r="C1545" t="s">
        <v>7093</v>
      </c>
      <c r="D1545" t="s">
        <v>1964</v>
      </c>
      <c r="F1545">
        <v>1</v>
      </c>
      <c r="G1545">
        <v>1</v>
      </c>
      <c r="H1545">
        <v>1</v>
      </c>
      <c r="I1545" t="s">
        <v>705</v>
      </c>
      <c r="J1545" t="s">
        <v>7094</v>
      </c>
      <c r="K1545">
        <v>0</v>
      </c>
      <c r="L1545" s="1">
        <v>90449992643</v>
      </c>
      <c r="M1545" t="s">
        <v>188</v>
      </c>
      <c r="N1545" t="s">
        <v>424</v>
      </c>
      <c r="O1545" t="s">
        <v>188</v>
      </c>
      <c r="P1545" t="s">
        <v>424</v>
      </c>
      <c r="R1545" s="2">
        <v>36000000</v>
      </c>
      <c r="T1545" t="s">
        <v>7092</v>
      </c>
      <c r="U1545" t="s">
        <v>188</v>
      </c>
    </row>
    <row r="1546" spans="1:21" x14ac:dyDescent="0.25">
      <c r="A1546" t="b">
        <v>0</v>
      </c>
      <c r="B1546" t="s">
        <v>188</v>
      </c>
      <c r="C1546" t="s">
        <v>7095</v>
      </c>
      <c r="D1546" t="s">
        <v>7096</v>
      </c>
      <c r="F1546">
        <v>2</v>
      </c>
      <c r="G1546">
        <v>2</v>
      </c>
      <c r="H1546">
        <v>1</v>
      </c>
      <c r="I1546" t="s">
        <v>2054</v>
      </c>
      <c r="J1546" t="s">
        <v>7097</v>
      </c>
      <c r="K1546">
        <v>3</v>
      </c>
      <c r="L1546" s="1">
        <v>164390029946</v>
      </c>
      <c r="M1546" t="s">
        <v>424</v>
      </c>
      <c r="N1546" t="s">
        <v>188</v>
      </c>
      <c r="O1546" t="s">
        <v>424</v>
      </c>
      <c r="P1546" t="s">
        <v>188</v>
      </c>
      <c r="Q1546" t="s">
        <v>7098</v>
      </c>
      <c r="T1546" t="s">
        <v>7099</v>
      </c>
      <c r="U1546" t="s">
        <v>188</v>
      </c>
    </row>
    <row r="1547" spans="1:21" x14ac:dyDescent="0.25">
      <c r="A1547" t="b">
        <v>0</v>
      </c>
      <c r="B1547" t="s">
        <v>188</v>
      </c>
      <c r="C1547" t="s">
        <v>7100</v>
      </c>
      <c r="D1547" t="s">
        <v>7101</v>
      </c>
      <c r="F1547">
        <v>1</v>
      </c>
      <c r="G1547">
        <v>1</v>
      </c>
      <c r="H1547">
        <v>1</v>
      </c>
      <c r="I1547" t="s">
        <v>89</v>
      </c>
      <c r="J1547" t="s">
        <v>7102</v>
      </c>
      <c r="K1547">
        <v>6</v>
      </c>
      <c r="L1547" s="1">
        <v>407627540447</v>
      </c>
      <c r="M1547" t="s">
        <v>424</v>
      </c>
      <c r="N1547" t="s">
        <v>188</v>
      </c>
      <c r="O1547" t="s">
        <v>424</v>
      </c>
      <c r="P1547" t="s">
        <v>188</v>
      </c>
      <c r="Q1547" t="s">
        <v>2233</v>
      </c>
      <c r="T1547" t="s">
        <v>7099</v>
      </c>
      <c r="U1547" t="s">
        <v>188</v>
      </c>
    </row>
    <row r="1548" spans="1:21" x14ac:dyDescent="0.25">
      <c r="A1548" t="b">
        <v>0</v>
      </c>
      <c r="B1548" t="s">
        <v>188</v>
      </c>
      <c r="C1548" t="s">
        <v>7103</v>
      </c>
      <c r="D1548" t="s">
        <v>7104</v>
      </c>
      <c r="F1548">
        <v>1</v>
      </c>
      <c r="G1548">
        <v>2</v>
      </c>
      <c r="H1548">
        <v>1</v>
      </c>
      <c r="I1548" t="s">
        <v>86</v>
      </c>
      <c r="J1548" t="s">
        <v>7105</v>
      </c>
      <c r="K1548">
        <v>2</v>
      </c>
      <c r="L1548" s="1">
        <v>10495262012</v>
      </c>
      <c r="M1548" t="s">
        <v>188</v>
      </c>
      <c r="N1548" t="s">
        <v>424</v>
      </c>
      <c r="O1548" t="s">
        <v>188</v>
      </c>
      <c r="P1548" t="s">
        <v>424</v>
      </c>
      <c r="Q1548" t="s">
        <v>7106</v>
      </c>
      <c r="R1548" s="2">
        <v>310000</v>
      </c>
      <c r="T1548" t="s">
        <v>7107</v>
      </c>
      <c r="U1548" t="s">
        <v>188</v>
      </c>
    </row>
    <row r="1549" spans="1:21" x14ac:dyDescent="0.25">
      <c r="A1549" t="b">
        <v>0</v>
      </c>
      <c r="B1549" t="s">
        <v>188</v>
      </c>
      <c r="C1549" t="s">
        <v>7108</v>
      </c>
      <c r="D1549" t="s">
        <v>2442</v>
      </c>
      <c r="F1549">
        <v>1</v>
      </c>
      <c r="G1549">
        <v>1</v>
      </c>
      <c r="H1549">
        <v>1</v>
      </c>
      <c r="I1549" t="s">
        <v>144</v>
      </c>
      <c r="J1549" t="s">
        <v>7109</v>
      </c>
      <c r="K1549">
        <v>1</v>
      </c>
      <c r="L1549" s="1">
        <v>137872127173</v>
      </c>
      <c r="M1549" t="s">
        <v>188</v>
      </c>
      <c r="N1549" t="s">
        <v>424</v>
      </c>
      <c r="O1549" t="s">
        <v>188</v>
      </c>
      <c r="P1549" t="s">
        <v>424</v>
      </c>
      <c r="Q1549" t="s">
        <v>2444</v>
      </c>
      <c r="R1549" s="2">
        <v>1400000</v>
      </c>
      <c r="T1549" t="s">
        <v>7107</v>
      </c>
      <c r="U1549" t="s">
        <v>188</v>
      </c>
    </row>
    <row r="1550" spans="1:21" x14ac:dyDescent="0.25">
      <c r="A1550" t="b">
        <v>0</v>
      </c>
      <c r="B1550" t="s">
        <v>188</v>
      </c>
      <c r="C1550" t="s">
        <v>7110</v>
      </c>
      <c r="D1550" t="s">
        <v>5821</v>
      </c>
      <c r="F1550">
        <v>1</v>
      </c>
      <c r="G1550">
        <v>1</v>
      </c>
      <c r="H1550">
        <v>1</v>
      </c>
      <c r="I1550" t="s">
        <v>32</v>
      </c>
      <c r="J1550" t="s">
        <v>7111</v>
      </c>
      <c r="K1550">
        <v>4</v>
      </c>
      <c r="L1550" s="1">
        <v>145487296265</v>
      </c>
      <c r="M1550" t="s">
        <v>188</v>
      </c>
      <c r="N1550" t="s">
        <v>424</v>
      </c>
      <c r="O1550" t="s">
        <v>188</v>
      </c>
      <c r="P1550" t="s">
        <v>424</v>
      </c>
      <c r="Q1550" t="s">
        <v>5823</v>
      </c>
      <c r="R1550" s="2">
        <v>3700000</v>
      </c>
      <c r="T1550" t="s">
        <v>1061</v>
      </c>
      <c r="U1550" t="s">
        <v>188</v>
      </c>
    </row>
    <row r="1551" spans="1:21" x14ac:dyDescent="0.25">
      <c r="A1551" t="b">
        <v>0</v>
      </c>
      <c r="B1551" t="s">
        <v>188</v>
      </c>
      <c r="C1551" t="s">
        <v>7112</v>
      </c>
      <c r="D1551" t="s">
        <v>2115</v>
      </c>
      <c r="F1551">
        <v>1</v>
      </c>
      <c r="G1551">
        <v>2</v>
      </c>
      <c r="H1551">
        <v>1</v>
      </c>
      <c r="I1551" t="s">
        <v>1058</v>
      </c>
      <c r="J1551" t="s">
        <v>7113</v>
      </c>
      <c r="K1551">
        <v>1</v>
      </c>
      <c r="L1551" s="1">
        <v>8194471629</v>
      </c>
      <c r="M1551" t="s">
        <v>188</v>
      </c>
      <c r="N1551" t="s">
        <v>424</v>
      </c>
      <c r="O1551" t="s">
        <v>188</v>
      </c>
      <c r="P1551" t="s">
        <v>424</v>
      </c>
      <c r="Q1551" t="s">
        <v>2117</v>
      </c>
      <c r="R1551" s="2">
        <v>6300000</v>
      </c>
      <c r="T1551" t="s">
        <v>1061</v>
      </c>
      <c r="U1551" t="s">
        <v>188</v>
      </c>
    </row>
    <row r="1552" spans="1:21" x14ac:dyDescent="0.25">
      <c r="A1552" t="b">
        <v>0</v>
      </c>
      <c r="B1552" t="s">
        <v>188</v>
      </c>
      <c r="C1552" t="s">
        <v>7114</v>
      </c>
      <c r="D1552" t="s">
        <v>2155</v>
      </c>
      <c r="F1552">
        <v>1</v>
      </c>
      <c r="G1552">
        <v>1</v>
      </c>
      <c r="H1552">
        <v>2</v>
      </c>
      <c r="I1552" t="s">
        <v>220</v>
      </c>
      <c r="J1552" t="s">
        <v>7115</v>
      </c>
      <c r="K1552">
        <v>1</v>
      </c>
      <c r="L1552" s="1">
        <v>91147337762</v>
      </c>
      <c r="M1552" t="s">
        <v>188</v>
      </c>
      <c r="N1552" t="s">
        <v>188</v>
      </c>
      <c r="O1552" t="s">
        <v>188</v>
      </c>
      <c r="P1552" t="s">
        <v>188</v>
      </c>
      <c r="Q1552" t="s">
        <v>2157</v>
      </c>
      <c r="R1552" s="2">
        <v>6500000</v>
      </c>
      <c r="S1552" s="2">
        <v>8400000</v>
      </c>
      <c r="T1552" t="s">
        <v>1061</v>
      </c>
      <c r="U1552" t="s">
        <v>188</v>
      </c>
    </row>
    <row r="1553" spans="1:21" x14ac:dyDescent="0.25">
      <c r="A1553" t="b">
        <v>0</v>
      </c>
      <c r="B1553" t="s">
        <v>188</v>
      </c>
      <c r="C1553" t="s">
        <v>7116</v>
      </c>
      <c r="D1553" t="s">
        <v>1964</v>
      </c>
      <c r="F1553">
        <v>1</v>
      </c>
      <c r="G1553">
        <v>1</v>
      </c>
      <c r="H1553">
        <v>1</v>
      </c>
      <c r="I1553" t="s">
        <v>144</v>
      </c>
      <c r="J1553" t="s">
        <v>7117</v>
      </c>
      <c r="K1553">
        <v>0</v>
      </c>
      <c r="L1553" s="1">
        <v>124360657614</v>
      </c>
      <c r="M1553" t="s">
        <v>424</v>
      </c>
      <c r="N1553" t="s">
        <v>188</v>
      </c>
      <c r="O1553" t="s">
        <v>424</v>
      </c>
      <c r="P1553" t="s">
        <v>188</v>
      </c>
      <c r="S1553" s="2">
        <v>23000000</v>
      </c>
      <c r="T1553" t="s">
        <v>7118</v>
      </c>
      <c r="U1553" t="s">
        <v>188</v>
      </c>
    </row>
    <row r="1554" spans="1:21" x14ac:dyDescent="0.25">
      <c r="A1554" t="b">
        <v>0</v>
      </c>
      <c r="B1554" t="s">
        <v>188</v>
      </c>
      <c r="C1554" t="s">
        <v>7119</v>
      </c>
      <c r="D1554" t="s">
        <v>2155</v>
      </c>
      <c r="F1554">
        <v>1</v>
      </c>
      <c r="G1554">
        <v>1</v>
      </c>
      <c r="H1554">
        <v>2</v>
      </c>
      <c r="I1554" t="s">
        <v>264</v>
      </c>
      <c r="J1554" t="s">
        <v>7120</v>
      </c>
      <c r="K1554">
        <v>1</v>
      </c>
      <c r="L1554" s="1">
        <v>155680673263</v>
      </c>
      <c r="M1554" t="s">
        <v>188</v>
      </c>
      <c r="N1554" t="s">
        <v>188</v>
      </c>
      <c r="O1554" t="s">
        <v>188</v>
      </c>
      <c r="P1554" t="s">
        <v>188</v>
      </c>
      <c r="Q1554" t="s">
        <v>2157</v>
      </c>
      <c r="R1554" s="2">
        <v>1800000</v>
      </c>
      <c r="S1554" s="2">
        <v>1700000</v>
      </c>
      <c r="T1554" t="s">
        <v>7121</v>
      </c>
      <c r="U1554" t="s">
        <v>188</v>
      </c>
    </row>
    <row r="1555" spans="1:21" x14ac:dyDescent="0.25">
      <c r="A1555" t="b">
        <v>0</v>
      </c>
      <c r="B1555" t="s">
        <v>188</v>
      </c>
      <c r="C1555" t="s">
        <v>7122</v>
      </c>
      <c r="D1555" t="s">
        <v>1964</v>
      </c>
      <c r="F1555">
        <v>1</v>
      </c>
      <c r="G1555">
        <v>1</v>
      </c>
      <c r="H1555">
        <v>1</v>
      </c>
      <c r="I1555" t="s">
        <v>414</v>
      </c>
      <c r="J1555" t="s">
        <v>7123</v>
      </c>
      <c r="K1555">
        <v>1</v>
      </c>
      <c r="L1555" s="1">
        <v>123654912079</v>
      </c>
      <c r="M1555" t="s">
        <v>188</v>
      </c>
      <c r="N1555" t="s">
        <v>424</v>
      </c>
      <c r="O1555" t="s">
        <v>188</v>
      </c>
      <c r="P1555" t="s">
        <v>424</v>
      </c>
      <c r="R1555" s="2">
        <v>1500000</v>
      </c>
      <c r="T1555" t="s">
        <v>1065</v>
      </c>
      <c r="U1555" t="s">
        <v>188</v>
      </c>
    </row>
    <row r="1556" spans="1:21" x14ac:dyDescent="0.25">
      <c r="A1556" t="b">
        <v>0</v>
      </c>
      <c r="B1556" t="s">
        <v>188</v>
      </c>
      <c r="C1556" t="s">
        <v>6140</v>
      </c>
      <c r="D1556" t="s">
        <v>7063</v>
      </c>
      <c r="F1556">
        <v>1</v>
      </c>
      <c r="G1556">
        <v>1</v>
      </c>
      <c r="H1556">
        <v>1</v>
      </c>
      <c r="I1556" t="s">
        <v>23</v>
      </c>
      <c r="J1556" t="s">
        <v>6142</v>
      </c>
      <c r="K1556">
        <v>2</v>
      </c>
      <c r="L1556" s="1">
        <v>124473613435</v>
      </c>
      <c r="M1556" t="s">
        <v>188</v>
      </c>
      <c r="N1556" t="s">
        <v>424</v>
      </c>
      <c r="O1556" t="s">
        <v>188</v>
      </c>
      <c r="P1556" t="s">
        <v>424</v>
      </c>
      <c r="Q1556" t="s">
        <v>7124</v>
      </c>
      <c r="R1556" s="2">
        <v>2300000</v>
      </c>
      <c r="T1556" t="s">
        <v>1065</v>
      </c>
      <c r="U1556" t="s">
        <v>188</v>
      </c>
    </row>
    <row r="1557" spans="1:21" x14ac:dyDescent="0.25">
      <c r="A1557" t="b">
        <v>0</v>
      </c>
      <c r="B1557" t="s">
        <v>188</v>
      </c>
      <c r="C1557" t="s">
        <v>7125</v>
      </c>
      <c r="D1557" t="s">
        <v>7126</v>
      </c>
      <c r="F1557">
        <v>1</v>
      </c>
      <c r="G1557">
        <v>1</v>
      </c>
      <c r="H1557">
        <v>2</v>
      </c>
      <c r="I1557" t="s">
        <v>60</v>
      </c>
      <c r="J1557" t="s">
        <v>7127</v>
      </c>
      <c r="K1557">
        <v>1</v>
      </c>
      <c r="L1557" s="1">
        <v>108663060673</v>
      </c>
      <c r="M1557" t="s">
        <v>188</v>
      </c>
      <c r="N1557" t="s">
        <v>188</v>
      </c>
      <c r="O1557" t="s">
        <v>188</v>
      </c>
      <c r="P1557" t="s">
        <v>188</v>
      </c>
      <c r="Q1557" t="s">
        <v>7128</v>
      </c>
      <c r="R1557" s="2">
        <v>18000000</v>
      </c>
      <c r="S1557" s="2">
        <v>24000000</v>
      </c>
      <c r="T1557" t="s">
        <v>1065</v>
      </c>
      <c r="U1557" t="s">
        <v>188</v>
      </c>
    </row>
    <row r="1558" spans="1:21" x14ac:dyDescent="0.25">
      <c r="A1558" t="b">
        <v>0</v>
      </c>
      <c r="B1558" t="s">
        <v>188</v>
      </c>
      <c r="C1558" t="s">
        <v>7129</v>
      </c>
      <c r="D1558" t="s">
        <v>2115</v>
      </c>
      <c r="F1558">
        <v>0</v>
      </c>
      <c r="G1558">
        <v>1</v>
      </c>
      <c r="H1558">
        <v>1</v>
      </c>
      <c r="J1558" t="s">
        <v>7130</v>
      </c>
      <c r="K1558">
        <v>1</v>
      </c>
      <c r="L1558" s="1">
        <v>8194471629</v>
      </c>
      <c r="M1558" t="s">
        <v>188</v>
      </c>
      <c r="N1558" t="s">
        <v>424</v>
      </c>
      <c r="O1558" t="s">
        <v>188</v>
      </c>
      <c r="P1558" t="s">
        <v>424</v>
      </c>
      <c r="Q1558" t="s">
        <v>2117</v>
      </c>
      <c r="R1558" s="2">
        <v>6300000</v>
      </c>
      <c r="T1558" t="s">
        <v>1065</v>
      </c>
      <c r="U1558" t="s">
        <v>188</v>
      </c>
    </row>
    <row r="1559" spans="1:21" x14ac:dyDescent="0.25">
      <c r="A1559" t="b">
        <v>0</v>
      </c>
      <c r="B1559" t="s">
        <v>188</v>
      </c>
      <c r="C1559" t="s">
        <v>6956</v>
      </c>
      <c r="D1559" t="s">
        <v>2442</v>
      </c>
      <c r="F1559">
        <v>1</v>
      </c>
      <c r="G1559">
        <v>1</v>
      </c>
      <c r="H1559">
        <v>1</v>
      </c>
      <c r="I1559" t="s">
        <v>899</v>
      </c>
      <c r="J1559" t="s">
        <v>6958</v>
      </c>
      <c r="K1559">
        <v>1</v>
      </c>
      <c r="L1559" s="1">
        <v>8194471629</v>
      </c>
      <c r="M1559" t="s">
        <v>188</v>
      </c>
      <c r="N1559" t="s">
        <v>424</v>
      </c>
      <c r="O1559" t="s">
        <v>188</v>
      </c>
      <c r="P1559" t="s">
        <v>424</v>
      </c>
      <c r="Q1559" t="s">
        <v>2444</v>
      </c>
      <c r="R1559" s="2">
        <v>6300000</v>
      </c>
      <c r="T1559" t="s">
        <v>1065</v>
      </c>
      <c r="U1559" t="s">
        <v>188</v>
      </c>
    </row>
    <row r="1560" spans="1:21" x14ac:dyDescent="0.25">
      <c r="A1560" t="b">
        <v>0</v>
      </c>
      <c r="B1560" t="s">
        <v>188</v>
      </c>
      <c r="C1560" t="s">
        <v>7131</v>
      </c>
      <c r="D1560" t="s">
        <v>7132</v>
      </c>
      <c r="F1560">
        <v>1</v>
      </c>
      <c r="G1560">
        <v>1</v>
      </c>
      <c r="H1560">
        <v>1</v>
      </c>
      <c r="I1560" t="s">
        <v>23</v>
      </c>
      <c r="J1560" t="s">
        <v>7133</v>
      </c>
      <c r="K1560">
        <v>5</v>
      </c>
      <c r="L1560" s="1">
        <v>237540608057</v>
      </c>
      <c r="M1560" t="s">
        <v>424</v>
      </c>
      <c r="N1560" t="s">
        <v>188</v>
      </c>
      <c r="O1560" t="s">
        <v>424</v>
      </c>
      <c r="P1560" t="s">
        <v>188</v>
      </c>
      <c r="Q1560" t="s">
        <v>2233</v>
      </c>
      <c r="T1560" t="s">
        <v>7134</v>
      </c>
      <c r="U1560" t="s">
        <v>188</v>
      </c>
    </row>
    <row r="1561" spans="1:21" x14ac:dyDescent="0.25">
      <c r="A1561" t="b">
        <v>0</v>
      </c>
      <c r="B1561" t="s">
        <v>188</v>
      </c>
      <c r="C1561" t="s">
        <v>7135</v>
      </c>
      <c r="D1561" t="s">
        <v>7136</v>
      </c>
      <c r="F1561">
        <v>1</v>
      </c>
      <c r="G1561">
        <v>1</v>
      </c>
      <c r="H1561">
        <v>1</v>
      </c>
      <c r="I1561" t="s">
        <v>73</v>
      </c>
      <c r="J1561" t="s">
        <v>7137</v>
      </c>
      <c r="K1561">
        <v>4</v>
      </c>
      <c r="L1561" s="1">
        <v>15758013137</v>
      </c>
      <c r="M1561" t="s">
        <v>424</v>
      </c>
      <c r="N1561" t="s">
        <v>188</v>
      </c>
      <c r="O1561" t="s">
        <v>424</v>
      </c>
      <c r="P1561" t="s">
        <v>188</v>
      </c>
      <c r="Q1561" t="s">
        <v>7138</v>
      </c>
      <c r="S1561" s="2">
        <v>1300000</v>
      </c>
      <c r="T1561" t="s">
        <v>7139</v>
      </c>
      <c r="U1561" t="s">
        <v>188</v>
      </c>
    </row>
    <row r="1562" spans="1:21" x14ac:dyDescent="0.25">
      <c r="A1562" t="b">
        <v>0</v>
      </c>
      <c r="B1562" t="s">
        <v>188</v>
      </c>
      <c r="C1562" t="s">
        <v>7140</v>
      </c>
      <c r="D1562" t="s">
        <v>3721</v>
      </c>
      <c r="F1562">
        <v>1</v>
      </c>
      <c r="G1562">
        <v>1</v>
      </c>
      <c r="H1562">
        <v>4</v>
      </c>
      <c r="I1562" t="s">
        <v>23</v>
      </c>
      <c r="J1562" t="s">
        <v>7141</v>
      </c>
      <c r="K1562">
        <v>5</v>
      </c>
      <c r="L1562" s="1">
        <v>223432710204</v>
      </c>
      <c r="M1562" t="s">
        <v>424</v>
      </c>
      <c r="N1562" t="s">
        <v>188</v>
      </c>
      <c r="O1562" t="s">
        <v>424</v>
      </c>
      <c r="P1562" t="s">
        <v>188</v>
      </c>
      <c r="Q1562" t="s">
        <v>2233</v>
      </c>
      <c r="S1562" s="2">
        <v>18000000</v>
      </c>
      <c r="T1562" t="s">
        <v>7142</v>
      </c>
      <c r="U1562" t="s">
        <v>188</v>
      </c>
    </row>
    <row r="1563" spans="1:21" x14ac:dyDescent="0.25">
      <c r="A1563" t="b">
        <v>0</v>
      </c>
      <c r="B1563" t="s">
        <v>188</v>
      </c>
      <c r="C1563" t="s">
        <v>7143</v>
      </c>
      <c r="D1563" t="s">
        <v>1964</v>
      </c>
      <c r="F1563">
        <v>1</v>
      </c>
      <c r="G1563">
        <v>1</v>
      </c>
      <c r="H1563">
        <v>1</v>
      </c>
      <c r="I1563" t="s">
        <v>1066</v>
      </c>
      <c r="J1563" t="s">
        <v>7144</v>
      </c>
      <c r="K1563">
        <v>0</v>
      </c>
      <c r="L1563" s="1">
        <v>134664877529</v>
      </c>
      <c r="M1563" t="s">
        <v>424</v>
      </c>
      <c r="N1563" t="s">
        <v>188</v>
      </c>
      <c r="O1563" t="s">
        <v>424</v>
      </c>
      <c r="P1563" t="s">
        <v>188</v>
      </c>
      <c r="S1563" s="2">
        <v>2100000</v>
      </c>
      <c r="T1563" t="s">
        <v>1067</v>
      </c>
      <c r="U1563" t="s">
        <v>188</v>
      </c>
    </row>
    <row r="1564" spans="1:21" x14ac:dyDescent="0.25">
      <c r="A1564" t="b">
        <v>0</v>
      </c>
      <c r="B1564" t="s">
        <v>188</v>
      </c>
      <c r="C1564" t="s">
        <v>7145</v>
      </c>
      <c r="D1564" t="s">
        <v>2155</v>
      </c>
      <c r="F1564">
        <v>1</v>
      </c>
      <c r="G1564">
        <v>1</v>
      </c>
      <c r="H1564">
        <v>1</v>
      </c>
      <c r="I1564" t="s">
        <v>755</v>
      </c>
      <c r="J1564" t="s">
        <v>7146</v>
      </c>
      <c r="K1564">
        <v>1</v>
      </c>
      <c r="L1564" s="1">
        <v>125865788377</v>
      </c>
      <c r="M1564" t="s">
        <v>188</v>
      </c>
      <c r="N1564" t="s">
        <v>424</v>
      </c>
      <c r="O1564" t="s">
        <v>188</v>
      </c>
      <c r="P1564" t="s">
        <v>424</v>
      </c>
      <c r="Q1564" t="s">
        <v>2157</v>
      </c>
      <c r="R1564" s="2">
        <v>890000</v>
      </c>
      <c r="T1564" t="s">
        <v>7147</v>
      </c>
      <c r="U1564" t="s">
        <v>188</v>
      </c>
    </row>
    <row r="1565" spans="1:21" x14ac:dyDescent="0.25">
      <c r="A1565" t="b">
        <v>0</v>
      </c>
      <c r="B1565" t="s">
        <v>188</v>
      </c>
      <c r="C1565" t="s">
        <v>7148</v>
      </c>
      <c r="F1565">
        <v>1</v>
      </c>
      <c r="G1565">
        <v>1</v>
      </c>
      <c r="H1565">
        <v>2</v>
      </c>
      <c r="I1565" t="s">
        <v>366</v>
      </c>
      <c r="J1565" t="s">
        <v>7149</v>
      </c>
      <c r="K1565">
        <v>0</v>
      </c>
      <c r="L1565" s="1">
        <v>111950652753</v>
      </c>
      <c r="M1565" t="s">
        <v>188</v>
      </c>
      <c r="N1565" t="s">
        <v>188</v>
      </c>
      <c r="O1565" t="s">
        <v>188</v>
      </c>
      <c r="P1565" t="s">
        <v>188</v>
      </c>
      <c r="R1565" s="2">
        <v>300000</v>
      </c>
      <c r="S1565" s="2">
        <v>400000</v>
      </c>
      <c r="T1565" t="s">
        <v>7147</v>
      </c>
      <c r="U1565" t="s">
        <v>188</v>
      </c>
    </row>
    <row r="1566" spans="1:21" x14ac:dyDescent="0.25">
      <c r="A1566" t="b">
        <v>0</v>
      </c>
      <c r="B1566" t="s">
        <v>188</v>
      </c>
      <c r="C1566" t="s">
        <v>7150</v>
      </c>
      <c r="D1566" t="s">
        <v>3497</v>
      </c>
      <c r="F1566">
        <v>2</v>
      </c>
      <c r="G1566">
        <v>2</v>
      </c>
      <c r="H1566">
        <v>1</v>
      </c>
      <c r="I1566" t="s">
        <v>7151</v>
      </c>
      <c r="J1566" t="s">
        <v>7152</v>
      </c>
      <c r="K1566">
        <v>2</v>
      </c>
      <c r="L1566" s="1">
        <v>99053670637</v>
      </c>
      <c r="M1566" t="s">
        <v>188</v>
      </c>
      <c r="N1566" t="s">
        <v>424</v>
      </c>
      <c r="O1566" t="s">
        <v>188</v>
      </c>
      <c r="P1566" t="s">
        <v>424</v>
      </c>
      <c r="Q1566" t="s">
        <v>3499</v>
      </c>
      <c r="R1566" s="2">
        <v>12000000</v>
      </c>
      <c r="T1566" t="s">
        <v>7153</v>
      </c>
      <c r="U1566" t="s">
        <v>188</v>
      </c>
    </row>
    <row r="1567" spans="1:21" x14ac:dyDescent="0.25">
      <c r="A1567" t="b">
        <v>0</v>
      </c>
      <c r="B1567" t="s">
        <v>188</v>
      </c>
      <c r="C1567" t="s">
        <v>7154</v>
      </c>
      <c r="D1567" t="s">
        <v>7155</v>
      </c>
      <c r="F1567">
        <v>1</v>
      </c>
      <c r="G1567">
        <v>1</v>
      </c>
      <c r="H1567">
        <v>2</v>
      </c>
      <c r="I1567" t="s">
        <v>177</v>
      </c>
      <c r="J1567" t="s">
        <v>7156</v>
      </c>
      <c r="K1567">
        <v>2</v>
      </c>
      <c r="L1567" s="1">
        <v>120466844871</v>
      </c>
      <c r="M1567" t="s">
        <v>188</v>
      </c>
      <c r="N1567" t="s">
        <v>188</v>
      </c>
      <c r="O1567" t="s">
        <v>188</v>
      </c>
      <c r="P1567" t="s">
        <v>188</v>
      </c>
      <c r="Q1567" t="s">
        <v>7157</v>
      </c>
      <c r="R1567" s="2">
        <v>2500000</v>
      </c>
      <c r="S1567" s="2">
        <v>3200000</v>
      </c>
      <c r="T1567" t="s">
        <v>1072</v>
      </c>
      <c r="U1567" t="s">
        <v>188</v>
      </c>
    </row>
    <row r="1568" spans="1:21" x14ac:dyDescent="0.25">
      <c r="A1568" t="b">
        <v>0</v>
      </c>
      <c r="B1568" t="s">
        <v>188</v>
      </c>
      <c r="C1568" t="s">
        <v>7158</v>
      </c>
      <c r="D1568" t="s">
        <v>7159</v>
      </c>
      <c r="F1568">
        <v>2</v>
      </c>
      <c r="G1568">
        <v>2</v>
      </c>
      <c r="H1568">
        <v>1</v>
      </c>
      <c r="I1568" t="s">
        <v>5075</v>
      </c>
      <c r="J1568" t="s">
        <v>7160</v>
      </c>
      <c r="K1568">
        <v>2</v>
      </c>
      <c r="L1568" s="1">
        <v>160993120572</v>
      </c>
      <c r="M1568" t="s">
        <v>424</v>
      </c>
      <c r="N1568" t="s">
        <v>188</v>
      </c>
      <c r="O1568" t="s">
        <v>424</v>
      </c>
      <c r="P1568" t="s">
        <v>188</v>
      </c>
      <c r="Q1568" t="s">
        <v>7161</v>
      </c>
      <c r="S1568" s="2">
        <v>27000000</v>
      </c>
      <c r="T1568" t="s">
        <v>7162</v>
      </c>
      <c r="U1568" t="s">
        <v>188</v>
      </c>
    </row>
    <row r="1569" spans="1:21" x14ac:dyDescent="0.25">
      <c r="A1569" t="b">
        <v>0</v>
      </c>
      <c r="B1569" t="s">
        <v>188</v>
      </c>
      <c r="C1569" t="s">
        <v>7163</v>
      </c>
      <c r="D1569" t="s">
        <v>2059</v>
      </c>
      <c r="F1569">
        <v>1</v>
      </c>
      <c r="G1569">
        <v>1</v>
      </c>
      <c r="H1569">
        <v>1</v>
      </c>
      <c r="I1569" t="s">
        <v>340</v>
      </c>
      <c r="J1569" t="s">
        <v>7164</v>
      </c>
      <c r="K1569">
        <v>1</v>
      </c>
      <c r="L1569" s="1">
        <v>103152686966</v>
      </c>
      <c r="M1569" t="s">
        <v>188</v>
      </c>
      <c r="N1569" t="s">
        <v>424</v>
      </c>
      <c r="O1569" t="s">
        <v>188</v>
      </c>
      <c r="P1569" t="s">
        <v>424</v>
      </c>
      <c r="Q1569" t="s">
        <v>2061</v>
      </c>
      <c r="R1569" s="2">
        <v>13000000</v>
      </c>
      <c r="T1569" t="s">
        <v>7165</v>
      </c>
      <c r="U1569" t="s">
        <v>188</v>
      </c>
    </row>
    <row r="1570" spans="1:21" x14ac:dyDescent="0.25">
      <c r="A1570" t="b">
        <v>0</v>
      </c>
      <c r="B1570" t="s">
        <v>188</v>
      </c>
      <c r="C1570" t="s">
        <v>5081</v>
      </c>
      <c r="F1570">
        <v>1</v>
      </c>
      <c r="G1570">
        <v>1</v>
      </c>
      <c r="H1570">
        <v>2</v>
      </c>
      <c r="I1570" t="s">
        <v>109</v>
      </c>
      <c r="J1570" t="s">
        <v>5082</v>
      </c>
      <c r="K1570">
        <v>0</v>
      </c>
      <c r="L1570" s="1">
        <v>126362155721</v>
      </c>
      <c r="M1570" t="s">
        <v>188</v>
      </c>
      <c r="N1570" t="s">
        <v>188</v>
      </c>
      <c r="O1570" t="s">
        <v>188</v>
      </c>
      <c r="P1570" t="s">
        <v>188</v>
      </c>
      <c r="R1570" s="2">
        <v>880000</v>
      </c>
      <c r="S1570" s="2">
        <v>1300000</v>
      </c>
      <c r="T1570" t="s">
        <v>1076</v>
      </c>
      <c r="U1570" t="s">
        <v>188</v>
      </c>
    </row>
    <row r="1571" spans="1:21" x14ac:dyDescent="0.25">
      <c r="A1571" t="b">
        <v>0</v>
      </c>
      <c r="B1571" t="s">
        <v>188</v>
      </c>
      <c r="C1571" t="s">
        <v>7166</v>
      </c>
      <c r="D1571" t="s">
        <v>1964</v>
      </c>
      <c r="F1571">
        <v>0</v>
      </c>
      <c r="G1571">
        <v>1</v>
      </c>
      <c r="H1571">
        <v>1</v>
      </c>
      <c r="J1571" t="s">
        <v>7167</v>
      </c>
      <c r="K1571">
        <v>0</v>
      </c>
      <c r="L1571" s="1">
        <v>103152686938</v>
      </c>
      <c r="M1571" t="s">
        <v>188</v>
      </c>
      <c r="N1571" t="s">
        <v>424</v>
      </c>
      <c r="O1571" t="s">
        <v>188</v>
      </c>
      <c r="P1571" t="s">
        <v>424</v>
      </c>
      <c r="R1571" s="2">
        <v>13000000</v>
      </c>
      <c r="T1571" t="s">
        <v>1076</v>
      </c>
      <c r="U1571" t="s">
        <v>188</v>
      </c>
    </row>
    <row r="1572" spans="1:21" x14ac:dyDescent="0.25">
      <c r="A1572" t="b">
        <v>0</v>
      </c>
      <c r="B1572" t="s">
        <v>188</v>
      </c>
      <c r="C1572" t="s">
        <v>5734</v>
      </c>
      <c r="D1572" t="s">
        <v>7168</v>
      </c>
      <c r="F1572">
        <v>1</v>
      </c>
      <c r="G1572">
        <v>1</v>
      </c>
      <c r="H1572">
        <v>1</v>
      </c>
      <c r="I1572" t="s">
        <v>114</v>
      </c>
      <c r="J1572" t="s">
        <v>5736</v>
      </c>
      <c r="K1572">
        <v>2</v>
      </c>
      <c r="L1572" s="1">
        <v>144372432299</v>
      </c>
      <c r="M1572" t="s">
        <v>424</v>
      </c>
      <c r="N1572" t="s">
        <v>188</v>
      </c>
      <c r="O1572" t="s">
        <v>424</v>
      </c>
      <c r="P1572" t="s">
        <v>188</v>
      </c>
      <c r="Q1572" t="s">
        <v>7169</v>
      </c>
      <c r="T1572" t="s">
        <v>7170</v>
      </c>
      <c r="U1572" t="s">
        <v>188</v>
      </c>
    </row>
    <row r="1573" spans="1:21" x14ac:dyDescent="0.25">
      <c r="A1573" t="b">
        <v>0</v>
      </c>
      <c r="B1573" t="s">
        <v>188</v>
      </c>
      <c r="C1573" t="s">
        <v>2939</v>
      </c>
      <c r="F1573">
        <v>1</v>
      </c>
      <c r="G1573">
        <v>1</v>
      </c>
      <c r="H1573">
        <v>1</v>
      </c>
      <c r="I1573" t="s">
        <v>27</v>
      </c>
      <c r="J1573" t="s">
        <v>2940</v>
      </c>
      <c r="K1573">
        <v>1</v>
      </c>
      <c r="L1573" s="1">
        <v>235714400314</v>
      </c>
      <c r="M1573" t="s">
        <v>424</v>
      </c>
      <c r="N1573" t="s">
        <v>188</v>
      </c>
      <c r="O1573" t="s">
        <v>424</v>
      </c>
      <c r="P1573" t="s">
        <v>188</v>
      </c>
      <c r="S1573" s="2">
        <v>3900000</v>
      </c>
      <c r="T1573" t="s">
        <v>7171</v>
      </c>
      <c r="U1573" t="s">
        <v>188</v>
      </c>
    </row>
    <row r="1574" spans="1:21" x14ac:dyDescent="0.25">
      <c r="A1574" t="b">
        <v>0</v>
      </c>
      <c r="B1574" t="s">
        <v>188</v>
      </c>
      <c r="C1574" t="s">
        <v>4774</v>
      </c>
      <c r="F1574">
        <v>1</v>
      </c>
      <c r="G1574">
        <v>1</v>
      </c>
      <c r="H1574">
        <v>1</v>
      </c>
      <c r="I1574" t="s">
        <v>197</v>
      </c>
      <c r="J1574" t="s">
        <v>4775</v>
      </c>
      <c r="K1574">
        <v>0</v>
      </c>
      <c r="L1574" s="1">
        <v>119355856311</v>
      </c>
      <c r="M1574" t="s">
        <v>424</v>
      </c>
      <c r="N1574" t="s">
        <v>188</v>
      </c>
      <c r="O1574" t="s">
        <v>424</v>
      </c>
      <c r="P1574" t="s">
        <v>188</v>
      </c>
      <c r="S1574" s="2">
        <v>3200000</v>
      </c>
      <c r="T1574" t="s">
        <v>7172</v>
      </c>
      <c r="U1574" t="s">
        <v>188</v>
      </c>
    </row>
    <row r="1575" spans="1:21" x14ac:dyDescent="0.25">
      <c r="A1575" t="b">
        <v>0</v>
      </c>
      <c r="B1575" t="s">
        <v>188</v>
      </c>
      <c r="C1575" t="s">
        <v>7173</v>
      </c>
      <c r="F1575">
        <v>1</v>
      </c>
      <c r="G1575">
        <v>1</v>
      </c>
      <c r="H1575">
        <v>2</v>
      </c>
      <c r="I1575" t="s">
        <v>920</v>
      </c>
      <c r="J1575" t="s">
        <v>7174</v>
      </c>
      <c r="K1575">
        <v>0</v>
      </c>
      <c r="L1575" s="1">
        <v>205806278043</v>
      </c>
      <c r="M1575" t="s">
        <v>424</v>
      </c>
      <c r="N1575" t="s">
        <v>188</v>
      </c>
      <c r="O1575" t="s">
        <v>424</v>
      </c>
      <c r="P1575" t="s">
        <v>188</v>
      </c>
      <c r="S1575" s="2">
        <v>16000000</v>
      </c>
      <c r="T1575" t="s">
        <v>7175</v>
      </c>
      <c r="U1575" t="s">
        <v>188</v>
      </c>
    </row>
    <row r="1576" spans="1:21" x14ac:dyDescent="0.25">
      <c r="A1576" t="b">
        <v>0</v>
      </c>
      <c r="B1576" t="s">
        <v>188</v>
      </c>
      <c r="C1576" t="s">
        <v>7176</v>
      </c>
      <c r="D1576" t="s">
        <v>5434</v>
      </c>
      <c r="F1576">
        <v>1</v>
      </c>
      <c r="G1576">
        <v>1</v>
      </c>
      <c r="H1576">
        <v>1</v>
      </c>
      <c r="I1576" t="s">
        <v>278</v>
      </c>
      <c r="J1576" t="s">
        <v>7177</v>
      </c>
      <c r="K1576">
        <v>3</v>
      </c>
      <c r="L1576" s="1">
        <v>117667353439</v>
      </c>
      <c r="M1576" t="s">
        <v>424</v>
      </c>
      <c r="N1576" t="s">
        <v>188</v>
      </c>
      <c r="O1576" t="s">
        <v>424</v>
      </c>
      <c r="P1576" t="s">
        <v>188</v>
      </c>
      <c r="Q1576" t="s">
        <v>5435</v>
      </c>
      <c r="S1576" s="2">
        <v>16000000</v>
      </c>
      <c r="T1576" t="s">
        <v>7178</v>
      </c>
      <c r="U1576" t="s">
        <v>188</v>
      </c>
    </row>
    <row r="1577" spans="1:21" x14ac:dyDescent="0.25">
      <c r="A1577" t="b">
        <v>0</v>
      </c>
      <c r="B1577" t="s">
        <v>188</v>
      </c>
      <c r="C1577" t="s">
        <v>7179</v>
      </c>
      <c r="D1577" t="s">
        <v>1964</v>
      </c>
      <c r="F1577">
        <v>1</v>
      </c>
      <c r="G1577">
        <v>2</v>
      </c>
      <c r="H1577">
        <v>2</v>
      </c>
      <c r="I1577" t="s">
        <v>279</v>
      </c>
      <c r="J1577" t="s">
        <v>7180</v>
      </c>
      <c r="K1577">
        <v>0</v>
      </c>
      <c r="L1577" s="1">
        <v>116659528325</v>
      </c>
      <c r="M1577" t="s">
        <v>188</v>
      </c>
      <c r="N1577" t="s">
        <v>188</v>
      </c>
      <c r="O1577" t="s">
        <v>188</v>
      </c>
      <c r="P1577" t="s">
        <v>188</v>
      </c>
      <c r="R1577" s="2">
        <v>400000</v>
      </c>
      <c r="S1577" s="2">
        <v>910000</v>
      </c>
      <c r="T1577" t="s">
        <v>7181</v>
      </c>
      <c r="U1577" t="s">
        <v>188</v>
      </c>
    </row>
    <row r="1578" spans="1:21" x14ac:dyDescent="0.25">
      <c r="A1578" t="b">
        <v>0</v>
      </c>
      <c r="B1578" t="s">
        <v>188</v>
      </c>
      <c r="C1578" t="s">
        <v>7182</v>
      </c>
      <c r="D1578" t="s">
        <v>3267</v>
      </c>
      <c r="F1578">
        <v>1</v>
      </c>
      <c r="G1578">
        <v>1</v>
      </c>
      <c r="H1578">
        <v>1</v>
      </c>
      <c r="I1578" t="s">
        <v>1077</v>
      </c>
      <c r="J1578" t="s">
        <v>7183</v>
      </c>
      <c r="K1578">
        <v>2</v>
      </c>
      <c r="L1578" s="1">
        <v>87550976342</v>
      </c>
      <c r="M1578" t="s">
        <v>188</v>
      </c>
      <c r="N1578" t="s">
        <v>424</v>
      </c>
      <c r="O1578" t="s">
        <v>188</v>
      </c>
      <c r="P1578" t="s">
        <v>424</v>
      </c>
      <c r="Q1578" t="s">
        <v>3270</v>
      </c>
      <c r="R1578" s="2">
        <v>6100000</v>
      </c>
      <c r="T1578" t="s">
        <v>1080</v>
      </c>
      <c r="U1578" t="s">
        <v>188</v>
      </c>
    </row>
    <row r="1579" spans="1:21" x14ac:dyDescent="0.25">
      <c r="A1579" t="b">
        <v>0</v>
      </c>
      <c r="B1579" t="s">
        <v>188</v>
      </c>
      <c r="C1579" t="s">
        <v>7184</v>
      </c>
      <c r="D1579" t="s">
        <v>5348</v>
      </c>
      <c r="F1579">
        <v>1</v>
      </c>
      <c r="G1579">
        <v>1</v>
      </c>
      <c r="H1579">
        <v>1</v>
      </c>
      <c r="I1579" t="s">
        <v>1081</v>
      </c>
      <c r="J1579" t="s">
        <v>7185</v>
      </c>
      <c r="K1579">
        <v>2</v>
      </c>
      <c r="L1579" s="1">
        <v>134182528368</v>
      </c>
      <c r="M1579" t="s">
        <v>424</v>
      </c>
      <c r="N1579" t="s">
        <v>188</v>
      </c>
      <c r="O1579" t="s">
        <v>424</v>
      </c>
      <c r="P1579" t="s">
        <v>188</v>
      </c>
      <c r="Q1579" t="s">
        <v>5350</v>
      </c>
      <c r="S1579" s="2">
        <v>12000000</v>
      </c>
      <c r="T1579" t="s">
        <v>1082</v>
      </c>
      <c r="U1579" t="s">
        <v>188</v>
      </c>
    </row>
    <row r="1580" spans="1:21" x14ac:dyDescent="0.25">
      <c r="A1580" t="b">
        <v>0</v>
      </c>
      <c r="B1580" t="s">
        <v>188</v>
      </c>
      <c r="C1580" t="s">
        <v>7186</v>
      </c>
      <c r="D1580" t="s">
        <v>7187</v>
      </c>
      <c r="F1580">
        <v>1</v>
      </c>
      <c r="G1580">
        <v>1</v>
      </c>
      <c r="H1580">
        <v>3</v>
      </c>
      <c r="I1580" t="s">
        <v>23</v>
      </c>
      <c r="J1580" t="s">
        <v>7188</v>
      </c>
      <c r="K1580">
        <v>3</v>
      </c>
      <c r="L1580" s="1">
        <v>121870925117</v>
      </c>
      <c r="M1580" t="s">
        <v>188</v>
      </c>
      <c r="N1580" t="s">
        <v>188</v>
      </c>
      <c r="O1580" t="s">
        <v>188</v>
      </c>
      <c r="P1580" t="s">
        <v>188</v>
      </c>
      <c r="Q1580" t="s">
        <v>7189</v>
      </c>
      <c r="R1580" s="2">
        <v>21000000</v>
      </c>
      <c r="S1580" s="2">
        <v>26000000</v>
      </c>
      <c r="T1580" t="s">
        <v>7190</v>
      </c>
      <c r="U1580" t="s">
        <v>188</v>
      </c>
    </row>
    <row r="1581" spans="1:21" x14ac:dyDescent="0.25">
      <c r="A1581" t="b">
        <v>0</v>
      </c>
      <c r="B1581" t="s">
        <v>188</v>
      </c>
      <c r="C1581" t="s">
        <v>7191</v>
      </c>
      <c r="D1581" t="s">
        <v>7192</v>
      </c>
      <c r="F1581">
        <v>1</v>
      </c>
      <c r="G1581">
        <v>1</v>
      </c>
      <c r="H1581">
        <v>1</v>
      </c>
      <c r="I1581" t="s">
        <v>100</v>
      </c>
      <c r="J1581" t="s">
        <v>7193</v>
      </c>
      <c r="K1581">
        <v>2</v>
      </c>
      <c r="L1581" s="1">
        <v>114265682145</v>
      </c>
      <c r="M1581" t="s">
        <v>188</v>
      </c>
      <c r="N1581" t="s">
        <v>424</v>
      </c>
      <c r="O1581" t="s">
        <v>188</v>
      </c>
      <c r="P1581" t="s">
        <v>424</v>
      </c>
      <c r="Q1581" t="s">
        <v>7194</v>
      </c>
      <c r="R1581" s="2">
        <v>2500000</v>
      </c>
      <c r="T1581" t="s">
        <v>7190</v>
      </c>
      <c r="U1581" t="s">
        <v>188</v>
      </c>
    </row>
    <row r="1582" spans="1:21" x14ac:dyDescent="0.25">
      <c r="A1582" t="b">
        <v>0</v>
      </c>
      <c r="B1582" t="s">
        <v>188</v>
      </c>
      <c r="C1582" t="s">
        <v>7195</v>
      </c>
      <c r="D1582" t="s">
        <v>1964</v>
      </c>
      <c r="F1582">
        <v>1</v>
      </c>
      <c r="G1582">
        <v>1</v>
      </c>
      <c r="H1582">
        <v>1</v>
      </c>
      <c r="I1582" t="s">
        <v>1083</v>
      </c>
      <c r="J1582" t="s">
        <v>7196</v>
      </c>
      <c r="K1582">
        <v>0</v>
      </c>
      <c r="L1582" s="1">
        <v>7993766998</v>
      </c>
      <c r="M1582" t="s">
        <v>424</v>
      </c>
      <c r="N1582" t="s">
        <v>188</v>
      </c>
      <c r="O1582" t="s">
        <v>424</v>
      </c>
      <c r="P1582" t="s">
        <v>188</v>
      </c>
      <c r="S1582" s="2">
        <v>1200000</v>
      </c>
      <c r="T1582" t="s">
        <v>1087</v>
      </c>
      <c r="U1582" t="s">
        <v>188</v>
      </c>
    </row>
    <row r="1583" spans="1:21" x14ac:dyDescent="0.25">
      <c r="A1583" t="b">
        <v>0</v>
      </c>
      <c r="B1583" t="s">
        <v>188</v>
      </c>
      <c r="C1583" t="s">
        <v>7197</v>
      </c>
      <c r="D1583" t="s">
        <v>1964</v>
      </c>
      <c r="F1583">
        <v>1</v>
      </c>
      <c r="G1583">
        <v>1</v>
      </c>
      <c r="H1583">
        <v>1</v>
      </c>
      <c r="I1583" t="s">
        <v>915</v>
      </c>
      <c r="J1583" t="s">
        <v>7198</v>
      </c>
      <c r="K1583">
        <v>0</v>
      </c>
      <c r="L1583" s="1">
        <v>142565458892</v>
      </c>
      <c r="M1583" t="s">
        <v>424</v>
      </c>
      <c r="N1583" t="s">
        <v>188</v>
      </c>
      <c r="O1583" t="s">
        <v>424</v>
      </c>
      <c r="P1583" t="s">
        <v>188</v>
      </c>
      <c r="T1583" t="s">
        <v>5115</v>
      </c>
      <c r="U1583" t="s">
        <v>188</v>
      </c>
    </row>
    <row r="1584" spans="1:21" x14ac:dyDescent="0.25">
      <c r="A1584" t="b">
        <v>0</v>
      </c>
      <c r="B1584" t="s">
        <v>188</v>
      </c>
      <c r="C1584" t="s">
        <v>7199</v>
      </c>
      <c r="D1584" t="s">
        <v>3497</v>
      </c>
      <c r="F1584">
        <v>1</v>
      </c>
      <c r="G1584">
        <v>1</v>
      </c>
      <c r="H1584">
        <v>1</v>
      </c>
      <c r="I1584" t="s">
        <v>197</v>
      </c>
      <c r="J1584" t="s">
        <v>7200</v>
      </c>
      <c r="K1584">
        <v>2</v>
      </c>
      <c r="L1584" s="1">
        <v>131171679586</v>
      </c>
      <c r="M1584" t="s">
        <v>188</v>
      </c>
      <c r="N1584" t="s">
        <v>424</v>
      </c>
      <c r="O1584" t="s">
        <v>188</v>
      </c>
      <c r="P1584" t="s">
        <v>424</v>
      </c>
      <c r="Q1584" t="s">
        <v>3499</v>
      </c>
      <c r="R1584" s="2">
        <v>33000000</v>
      </c>
      <c r="T1584" t="s">
        <v>5115</v>
      </c>
      <c r="U1584" t="s">
        <v>188</v>
      </c>
    </row>
    <row r="1585" spans="1:21" x14ac:dyDescent="0.25">
      <c r="A1585" t="b">
        <v>0</v>
      </c>
      <c r="B1585" t="s">
        <v>188</v>
      </c>
      <c r="C1585" t="s">
        <v>7201</v>
      </c>
      <c r="F1585">
        <v>14</v>
      </c>
      <c r="G1585">
        <v>19</v>
      </c>
      <c r="H1585">
        <v>3</v>
      </c>
      <c r="I1585" t="s">
        <v>3263</v>
      </c>
      <c r="J1585" t="s">
        <v>7202</v>
      </c>
      <c r="K1585">
        <v>0</v>
      </c>
      <c r="L1585" s="1">
        <v>81645739266</v>
      </c>
      <c r="M1585" t="s">
        <v>188</v>
      </c>
      <c r="N1585" t="s">
        <v>188</v>
      </c>
      <c r="O1585" t="s">
        <v>188</v>
      </c>
      <c r="P1585" t="s">
        <v>188</v>
      </c>
      <c r="R1585" s="2">
        <v>34000000</v>
      </c>
      <c r="S1585" s="2">
        <v>55000000</v>
      </c>
      <c r="T1585" t="s">
        <v>7203</v>
      </c>
      <c r="U1585" t="s">
        <v>188</v>
      </c>
    </row>
    <row r="1586" spans="1:21" x14ac:dyDescent="0.25">
      <c r="A1586" t="b">
        <v>0</v>
      </c>
      <c r="B1586" t="s">
        <v>188</v>
      </c>
      <c r="C1586" t="s">
        <v>3966</v>
      </c>
      <c r="F1586">
        <v>1</v>
      </c>
      <c r="G1586">
        <v>1</v>
      </c>
      <c r="H1586">
        <v>1</v>
      </c>
      <c r="I1586" t="s">
        <v>654</v>
      </c>
      <c r="J1586" t="s">
        <v>3967</v>
      </c>
      <c r="K1586">
        <v>1</v>
      </c>
      <c r="L1586" s="1">
        <v>171682864914</v>
      </c>
      <c r="M1586" t="s">
        <v>424</v>
      </c>
      <c r="N1586" t="s">
        <v>188</v>
      </c>
      <c r="O1586" t="s">
        <v>424</v>
      </c>
      <c r="P1586" t="s">
        <v>188</v>
      </c>
      <c r="S1586" s="2">
        <v>330000</v>
      </c>
      <c r="T1586" t="s">
        <v>7204</v>
      </c>
      <c r="U1586" t="s">
        <v>188</v>
      </c>
    </row>
    <row r="1587" spans="1:21" x14ac:dyDescent="0.25">
      <c r="A1587" t="b">
        <v>0</v>
      </c>
      <c r="B1587" t="s">
        <v>188</v>
      </c>
      <c r="C1587" t="s">
        <v>7205</v>
      </c>
      <c r="D1587" t="s">
        <v>3497</v>
      </c>
      <c r="F1587">
        <v>1</v>
      </c>
      <c r="G1587">
        <v>1</v>
      </c>
      <c r="H1587">
        <v>1</v>
      </c>
      <c r="I1587" t="s">
        <v>230</v>
      </c>
      <c r="J1587" t="s">
        <v>7206</v>
      </c>
      <c r="K1587">
        <v>2</v>
      </c>
      <c r="L1587" s="1">
        <v>162484418103</v>
      </c>
      <c r="M1587" t="s">
        <v>424</v>
      </c>
      <c r="N1587" t="s">
        <v>188</v>
      </c>
      <c r="O1587" t="s">
        <v>424</v>
      </c>
      <c r="P1587" t="s">
        <v>188</v>
      </c>
      <c r="Q1587" t="s">
        <v>3499</v>
      </c>
      <c r="S1587" s="2">
        <v>380000</v>
      </c>
      <c r="T1587" t="s">
        <v>7207</v>
      </c>
      <c r="U1587" t="s">
        <v>188</v>
      </c>
    </row>
    <row r="1588" spans="1:21" x14ac:dyDescent="0.25">
      <c r="A1588" t="b">
        <v>0</v>
      </c>
      <c r="B1588" t="s">
        <v>188</v>
      </c>
      <c r="C1588" t="s">
        <v>7208</v>
      </c>
      <c r="D1588" t="s">
        <v>7209</v>
      </c>
      <c r="F1588">
        <v>1</v>
      </c>
      <c r="G1588">
        <v>1</v>
      </c>
      <c r="H1588">
        <v>1</v>
      </c>
      <c r="I1588" t="s">
        <v>1125</v>
      </c>
      <c r="J1588" t="s">
        <v>7210</v>
      </c>
      <c r="K1588">
        <v>1</v>
      </c>
      <c r="L1588" s="1">
        <v>107561462202</v>
      </c>
      <c r="M1588" t="s">
        <v>188</v>
      </c>
      <c r="N1588" t="s">
        <v>424</v>
      </c>
      <c r="O1588" t="s">
        <v>188</v>
      </c>
      <c r="P1588" t="s">
        <v>424</v>
      </c>
      <c r="Q1588" t="s">
        <v>7211</v>
      </c>
      <c r="R1588" s="2">
        <v>660000</v>
      </c>
      <c r="T1588" t="s">
        <v>7207</v>
      </c>
      <c r="U1588" t="s">
        <v>188</v>
      </c>
    </row>
    <row r="1589" spans="1:21" x14ac:dyDescent="0.25">
      <c r="A1589" t="b">
        <v>0</v>
      </c>
      <c r="B1589" t="s">
        <v>188</v>
      </c>
      <c r="C1589" t="s">
        <v>7212</v>
      </c>
      <c r="F1589">
        <v>1</v>
      </c>
      <c r="G1589">
        <v>1</v>
      </c>
      <c r="H1589">
        <v>1</v>
      </c>
      <c r="I1589" t="s">
        <v>1088</v>
      </c>
      <c r="J1589" t="s">
        <v>7213</v>
      </c>
      <c r="K1589">
        <v>2</v>
      </c>
      <c r="L1589" s="1">
        <v>148477034658</v>
      </c>
      <c r="M1589" t="s">
        <v>424</v>
      </c>
      <c r="N1589" t="s">
        <v>188</v>
      </c>
      <c r="O1589" t="s">
        <v>424</v>
      </c>
      <c r="P1589" t="s">
        <v>188</v>
      </c>
      <c r="S1589" s="2">
        <v>4600000</v>
      </c>
      <c r="T1589" t="s">
        <v>1089</v>
      </c>
      <c r="U1589" t="s">
        <v>188</v>
      </c>
    </row>
    <row r="1590" spans="1:21" x14ac:dyDescent="0.25">
      <c r="A1590" t="b">
        <v>0</v>
      </c>
      <c r="B1590" t="s">
        <v>188</v>
      </c>
      <c r="C1590" t="s">
        <v>7214</v>
      </c>
      <c r="D1590" t="s">
        <v>2837</v>
      </c>
      <c r="F1590">
        <v>1</v>
      </c>
      <c r="G1590">
        <v>1</v>
      </c>
      <c r="H1590">
        <v>1</v>
      </c>
      <c r="I1590" t="s">
        <v>128</v>
      </c>
      <c r="J1590" t="s">
        <v>7215</v>
      </c>
      <c r="K1590">
        <v>1</v>
      </c>
      <c r="L1590" s="1">
        <v>151870707813</v>
      </c>
      <c r="M1590" t="s">
        <v>424</v>
      </c>
      <c r="N1590" t="s">
        <v>188</v>
      </c>
      <c r="O1590" t="s">
        <v>424</v>
      </c>
      <c r="P1590" t="s">
        <v>188</v>
      </c>
      <c r="Q1590" t="s">
        <v>2389</v>
      </c>
      <c r="S1590" s="2">
        <v>1000000</v>
      </c>
      <c r="T1590" t="s">
        <v>1089</v>
      </c>
      <c r="U1590" t="s">
        <v>188</v>
      </c>
    </row>
    <row r="1591" spans="1:21" x14ac:dyDescent="0.25">
      <c r="A1591" t="b">
        <v>0</v>
      </c>
      <c r="B1591" t="s">
        <v>188</v>
      </c>
      <c r="C1591" t="s">
        <v>7216</v>
      </c>
      <c r="D1591" t="s">
        <v>1964</v>
      </c>
      <c r="F1591">
        <v>1</v>
      </c>
      <c r="G1591">
        <v>1</v>
      </c>
      <c r="H1591">
        <v>1</v>
      </c>
      <c r="I1591" t="s">
        <v>1090</v>
      </c>
      <c r="J1591" t="s">
        <v>7217</v>
      </c>
      <c r="K1591">
        <v>0</v>
      </c>
      <c r="L1591" s="1">
        <v>256622672984</v>
      </c>
      <c r="M1591" t="s">
        <v>424</v>
      </c>
      <c r="N1591" t="s">
        <v>188</v>
      </c>
      <c r="O1591" t="s">
        <v>424</v>
      </c>
      <c r="P1591" t="s">
        <v>188</v>
      </c>
      <c r="S1591" s="2">
        <v>650000</v>
      </c>
      <c r="T1591" t="s">
        <v>1091</v>
      </c>
      <c r="U1591" t="s">
        <v>188</v>
      </c>
    </row>
    <row r="1592" spans="1:21" x14ac:dyDescent="0.25">
      <c r="A1592" t="b">
        <v>0</v>
      </c>
      <c r="B1592" t="s">
        <v>188</v>
      </c>
      <c r="C1592" t="s">
        <v>7218</v>
      </c>
      <c r="D1592" t="s">
        <v>2442</v>
      </c>
      <c r="F1592">
        <v>1</v>
      </c>
      <c r="G1592">
        <v>1</v>
      </c>
      <c r="H1592">
        <v>1</v>
      </c>
      <c r="I1592" t="s">
        <v>1092</v>
      </c>
      <c r="J1592" t="s">
        <v>7219</v>
      </c>
      <c r="K1592">
        <v>1</v>
      </c>
      <c r="L1592" s="1">
        <v>123460624205</v>
      </c>
      <c r="M1592" t="s">
        <v>424</v>
      </c>
      <c r="N1592" t="s">
        <v>188</v>
      </c>
      <c r="O1592" t="s">
        <v>424</v>
      </c>
      <c r="P1592" t="s">
        <v>188</v>
      </c>
      <c r="Q1592" t="s">
        <v>2444</v>
      </c>
      <c r="S1592" s="2">
        <v>590000</v>
      </c>
      <c r="T1592" t="s">
        <v>1094</v>
      </c>
      <c r="U1592" t="s">
        <v>188</v>
      </c>
    </row>
    <row r="1593" spans="1:21" x14ac:dyDescent="0.25">
      <c r="A1593" t="b">
        <v>0</v>
      </c>
      <c r="B1593" t="s">
        <v>188</v>
      </c>
      <c r="C1593" t="s">
        <v>7220</v>
      </c>
      <c r="D1593" t="s">
        <v>1964</v>
      </c>
      <c r="F1593">
        <v>1</v>
      </c>
      <c r="G1593">
        <v>1</v>
      </c>
      <c r="H1593">
        <v>2</v>
      </c>
      <c r="I1593" t="s">
        <v>1042</v>
      </c>
      <c r="J1593" t="s">
        <v>7221</v>
      </c>
      <c r="K1593">
        <v>0</v>
      </c>
      <c r="L1593" s="1">
        <v>84942134176</v>
      </c>
      <c r="M1593" t="s">
        <v>188</v>
      </c>
      <c r="N1593" t="s">
        <v>188</v>
      </c>
      <c r="O1593" t="s">
        <v>188</v>
      </c>
      <c r="P1593" t="s">
        <v>188</v>
      </c>
      <c r="R1593" s="2">
        <v>11000000</v>
      </c>
      <c r="S1593" s="2">
        <v>13000000</v>
      </c>
      <c r="T1593" t="s">
        <v>1094</v>
      </c>
      <c r="U1593" t="s">
        <v>188</v>
      </c>
    </row>
    <row r="1594" spans="1:21" x14ac:dyDescent="0.25">
      <c r="A1594" t="b">
        <v>0</v>
      </c>
      <c r="B1594" t="s">
        <v>188</v>
      </c>
      <c r="C1594" t="s">
        <v>7222</v>
      </c>
      <c r="D1594" t="s">
        <v>2487</v>
      </c>
      <c r="F1594">
        <v>1</v>
      </c>
      <c r="G1594">
        <v>1</v>
      </c>
      <c r="H1594">
        <v>1</v>
      </c>
      <c r="I1594" t="s">
        <v>1095</v>
      </c>
      <c r="J1594" t="s">
        <v>7223</v>
      </c>
      <c r="K1594">
        <v>2</v>
      </c>
      <c r="L1594" s="1">
        <v>13997579919</v>
      </c>
      <c r="M1594" t="s">
        <v>424</v>
      </c>
      <c r="N1594" t="s">
        <v>188</v>
      </c>
      <c r="O1594" t="s">
        <v>424</v>
      </c>
      <c r="P1594" t="s">
        <v>188</v>
      </c>
      <c r="Q1594" t="s">
        <v>2489</v>
      </c>
      <c r="S1594" s="2">
        <v>230000</v>
      </c>
      <c r="T1594" t="s">
        <v>1096</v>
      </c>
      <c r="U1594" t="s">
        <v>188</v>
      </c>
    </row>
    <row r="1595" spans="1:21" x14ac:dyDescent="0.25">
      <c r="A1595" t="b">
        <v>0</v>
      </c>
      <c r="B1595" t="s">
        <v>188</v>
      </c>
      <c r="C1595" t="s">
        <v>7224</v>
      </c>
      <c r="D1595" t="s">
        <v>1964</v>
      </c>
      <c r="F1595">
        <v>1</v>
      </c>
      <c r="G1595">
        <v>1</v>
      </c>
      <c r="H1595">
        <v>1</v>
      </c>
      <c r="I1595" t="s">
        <v>296</v>
      </c>
      <c r="J1595" t="s">
        <v>7225</v>
      </c>
      <c r="K1595">
        <v>0</v>
      </c>
      <c r="L1595" s="1">
        <v>137670695887</v>
      </c>
      <c r="M1595" t="s">
        <v>424</v>
      </c>
      <c r="N1595" t="s">
        <v>188</v>
      </c>
      <c r="O1595" t="s">
        <v>424</v>
      </c>
      <c r="P1595" t="s">
        <v>188</v>
      </c>
      <c r="S1595" s="2">
        <v>450000</v>
      </c>
      <c r="T1595" t="s">
        <v>7226</v>
      </c>
      <c r="U1595" t="s">
        <v>188</v>
      </c>
    </row>
    <row r="1596" spans="1:21" x14ac:dyDescent="0.25">
      <c r="A1596" t="b">
        <v>0</v>
      </c>
      <c r="B1596" t="s">
        <v>188</v>
      </c>
      <c r="C1596" t="s">
        <v>7227</v>
      </c>
      <c r="D1596" t="s">
        <v>5920</v>
      </c>
      <c r="F1596">
        <v>8</v>
      </c>
      <c r="G1596">
        <v>11</v>
      </c>
      <c r="H1596">
        <v>1</v>
      </c>
      <c r="I1596" t="s">
        <v>2576</v>
      </c>
      <c r="J1596" t="s">
        <v>7228</v>
      </c>
      <c r="K1596">
        <v>4</v>
      </c>
      <c r="L1596" s="1">
        <v>133077291401</v>
      </c>
      <c r="M1596" t="s">
        <v>424</v>
      </c>
      <c r="N1596" t="s">
        <v>188</v>
      </c>
      <c r="O1596" t="s">
        <v>424</v>
      </c>
      <c r="P1596" t="s">
        <v>188</v>
      </c>
      <c r="Q1596" t="s">
        <v>2983</v>
      </c>
      <c r="S1596" s="2">
        <v>8200000</v>
      </c>
      <c r="T1596" t="s">
        <v>7229</v>
      </c>
      <c r="U1596" t="s">
        <v>188</v>
      </c>
    </row>
    <row r="1597" spans="1:21" x14ac:dyDescent="0.25">
      <c r="A1597" t="b">
        <v>0</v>
      </c>
      <c r="B1597" t="s">
        <v>188</v>
      </c>
      <c r="C1597" t="s">
        <v>7230</v>
      </c>
      <c r="D1597" t="s">
        <v>2115</v>
      </c>
      <c r="F1597">
        <v>1</v>
      </c>
      <c r="G1597">
        <v>1</v>
      </c>
      <c r="H1597">
        <v>1</v>
      </c>
      <c r="I1597" t="s">
        <v>468</v>
      </c>
      <c r="J1597" t="s">
        <v>7231</v>
      </c>
      <c r="K1597">
        <v>1</v>
      </c>
      <c r="L1597" s="1">
        <v>154177470428</v>
      </c>
      <c r="M1597" t="s">
        <v>424</v>
      </c>
      <c r="N1597" t="s">
        <v>188</v>
      </c>
      <c r="O1597" t="s">
        <v>424</v>
      </c>
      <c r="P1597" t="s">
        <v>188</v>
      </c>
      <c r="Q1597" t="s">
        <v>2117</v>
      </c>
      <c r="S1597" s="2">
        <v>110000</v>
      </c>
      <c r="T1597" t="s">
        <v>7229</v>
      </c>
      <c r="U1597" t="s">
        <v>188</v>
      </c>
    </row>
    <row r="1598" spans="1:21" x14ac:dyDescent="0.25">
      <c r="A1598" t="b">
        <v>0</v>
      </c>
      <c r="B1598" t="s">
        <v>188</v>
      </c>
      <c r="C1598" t="s">
        <v>7232</v>
      </c>
      <c r="D1598" t="s">
        <v>1964</v>
      </c>
      <c r="F1598">
        <v>1</v>
      </c>
      <c r="G1598">
        <v>1</v>
      </c>
      <c r="H1598">
        <v>2</v>
      </c>
      <c r="I1598" t="s">
        <v>606</v>
      </c>
      <c r="J1598" t="s">
        <v>7233</v>
      </c>
      <c r="K1598">
        <v>0</v>
      </c>
      <c r="L1598" s="1">
        <v>106252144961</v>
      </c>
      <c r="M1598" t="s">
        <v>188</v>
      </c>
      <c r="N1598" t="s">
        <v>188</v>
      </c>
      <c r="O1598" t="s">
        <v>188</v>
      </c>
      <c r="P1598" t="s">
        <v>188</v>
      </c>
      <c r="R1598" s="2">
        <v>5600000</v>
      </c>
      <c r="S1598" s="2">
        <v>7000000</v>
      </c>
      <c r="T1598" t="s">
        <v>7229</v>
      </c>
      <c r="U1598" t="s">
        <v>188</v>
      </c>
    </row>
    <row r="1599" spans="1:21" x14ac:dyDescent="0.25">
      <c r="A1599" t="b">
        <v>0</v>
      </c>
      <c r="B1599" t="s">
        <v>188</v>
      </c>
      <c r="C1599" t="s">
        <v>7234</v>
      </c>
      <c r="D1599" t="s">
        <v>7235</v>
      </c>
      <c r="E1599" t="s">
        <v>7236</v>
      </c>
      <c r="F1599">
        <v>1</v>
      </c>
      <c r="G1599">
        <v>1</v>
      </c>
      <c r="H1599">
        <v>2</v>
      </c>
      <c r="I1599" t="s">
        <v>23</v>
      </c>
      <c r="J1599" t="s">
        <v>7237</v>
      </c>
      <c r="K1599">
        <v>2</v>
      </c>
      <c r="L1599" s="1">
        <v>12577201502</v>
      </c>
      <c r="M1599" t="s">
        <v>188</v>
      </c>
      <c r="N1599" t="s">
        <v>188</v>
      </c>
      <c r="O1599" t="s">
        <v>188</v>
      </c>
      <c r="P1599" t="s">
        <v>188</v>
      </c>
      <c r="Q1599" t="s">
        <v>7238</v>
      </c>
      <c r="R1599" s="2">
        <v>25000000</v>
      </c>
      <c r="S1599" s="2">
        <v>32000000</v>
      </c>
      <c r="T1599" t="s">
        <v>7239</v>
      </c>
      <c r="U1599" t="s">
        <v>188</v>
      </c>
    </row>
    <row r="1600" spans="1:21" x14ac:dyDescent="0.25">
      <c r="A1600" t="b">
        <v>0</v>
      </c>
      <c r="B1600" t="s">
        <v>188</v>
      </c>
      <c r="C1600" t="s">
        <v>7240</v>
      </c>
      <c r="D1600" t="s">
        <v>7241</v>
      </c>
      <c r="F1600">
        <v>1</v>
      </c>
      <c r="G1600">
        <v>1</v>
      </c>
      <c r="H1600">
        <v>2</v>
      </c>
      <c r="I1600" t="s">
        <v>100</v>
      </c>
      <c r="J1600" t="s">
        <v>7242</v>
      </c>
      <c r="K1600">
        <v>2</v>
      </c>
      <c r="L1600" s="1">
        <v>107957315138</v>
      </c>
      <c r="M1600" t="s">
        <v>188</v>
      </c>
      <c r="N1600" t="s">
        <v>424</v>
      </c>
      <c r="O1600" t="s">
        <v>188</v>
      </c>
      <c r="P1600" t="s">
        <v>424</v>
      </c>
      <c r="Q1600" t="s">
        <v>7243</v>
      </c>
      <c r="R1600" s="2">
        <v>3100000</v>
      </c>
      <c r="T1600" t="s">
        <v>7244</v>
      </c>
      <c r="U1600" t="s">
        <v>188</v>
      </c>
    </row>
    <row r="1601" spans="1:21" x14ac:dyDescent="0.25">
      <c r="A1601" t="b">
        <v>0</v>
      </c>
      <c r="B1601" t="s">
        <v>188</v>
      </c>
      <c r="C1601" t="s">
        <v>7245</v>
      </c>
      <c r="D1601" t="s">
        <v>7246</v>
      </c>
      <c r="F1601">
        <v>1</v>
      </c>
      <c r="G1601">
        <v>1</v>
      </c>
      <c r="H1601">
        <v>2</v>
      </c>
      <c r="I1601" t="s">
        <v>681</v>
      </c>
      <c r="J1601" t="s">
        <v>7247</v>
      </c>
      <c r="K1601">
        <v>4</v>
      </c>
      <c r="L1601" s="1">
        <v>180991061911</v>
      </c>
      <c r="M1601" t="s">
        <v>424</v>
      </c>
      <c r="N1601" t="s">
        <v>188</v>
      </c>
      <c r="O1601" t="s">
        <v>424</v>
      </c>
      <c r="P1601" t="s">
        <v>188</v>
      </c>
      <c r="Q1601" t="s">
        <v>2233</v>
      </c>
      <c r="S1601" s="2">
        <v>19000000</v>
      </c>
      <c r="T1601" t="s">
        <v>7244</v>
      </c>
      <c r="U1601" t="s">
        <v>188</v>
      </c>
    </row>
    <row r="1602" spans="1:21" x14ac:dyDescent="0.25">
      <c r="A1602" t="b">
        <v>0</v>
      </c>
      <c r="B1602" t="s">
        <v>188</v>
      </c>
      <c r="C1602" t="s">
        <v>7248</v>
      </c>
      <c r="D1602" t="s">
        <v>7249</v>
      </c>
      <c r="F1602">
        <v>1</v>
      </c>
      <c r="G1602">
        <v>1</v>
      </c>
      <c r="H1602">
        <v>1</v>
      </c>
      <c r="I1602" t="s">
        <v>757</v>
      </c>
      <c r="J1602" t="s">
        <v>7250</v>
      </c>
      <c r="K1602">
        <v>1</v>
      </c>
      <c r="L1602" s="1">
        <v>210796927449</v>
      </c>
      <c r="M1602" t="s">
        <v>424</v>
      </c>
      <c r="N1602" t="s">
        <v>188</v>
      </c>
      <c r="O1602" t="s">
        <v>424</v>
      </c>
      <c r="P1602" t="s">
        <v>188</v>
      </c>
      <c r="Q1602" t="s">
        <v>2583</v>
      </c>
      <c r="S1602" s="2">
        <v>7800000</v>
      </c>
      <c r="T1602" t="s">
        <v>7251</v>
      </c>
      <c r="U1602" t="s">
        <v>188</v>
      </c>
    </row>
    <row r="1603" spans="1:21" x14ac:dyDescent="0.25">
      <c r="A1603" t="b">
        <v>0</v>
      </c>
      <c r="B1603" t="s">
        <v>188</v>
      </c>
      <c r="C1603" t="s">
        <v>7252</v>
      </c>
      <c r="D1603" t="s">
        <v>7253</v>
      </c>
      <c r="F1603">
        <v>1</v>
      </c>
      <c r="G1603">
        <v>1</v>
      </c>
      <c r="H1603">
        <v>1</v>
      </c>
      <c r="I1603" t="s">
        <v>60</v>
      </c>
      <c r="J1603" t="s">
        <v>7254</v>
      </c>
      <c r="K1603">
        <v>1</v>
      </c>
      <c r="L1603" s="1">
        <v>147680567006</v>
      </c>
      <c r="M1603" t="s">
        <v>424</v>
      </c>
      <c r="N1603" t="s">
        <v>188</v>
      </c>
      <c r="O1603" t="s">
        <v>424</v>
      </c>
      <c r="P1603" t="s">
        <v>188</v>
      </c>
      <c r="Q1603" t="s">
        <v>3199</v>
      </c>
      <c r="S1603" s="2">
        <v>3700000</v>
      </c>
      <c r="T1603" t="s">
        <v>7255</v>
      </c>
      <c r="U1603" t="s">
        <v>188</v>
      </c>
    </row>
    <row r="1604" spans="1:21" x14ac:dyDescent="0.25">
      <c r="A1604" t="b">
        <v>0</v>
      </c>
      <c r="B1604" t="s">
        <v>188</v>
      </c>
      <c r="C1604" t="s">
        <v>7256</v>
      </c>
      <c r="D1604" t="s">
        <v>2837</v>
      </c>
      <c r="F1604">
        <v>1</v>
      </c>
      <c r="G1604">
        <v>1</v>
      </c>
      <c r="H1604">
        <v>1</v>
      </c>
      <c r="I1604" t="s">
        <v>804</v>
      </c>
      <c r="J1604" t="s">
        <v>7257</v>
      </c>
      <c r="K1604">
        <v>1</v>
      </c>
      <c r="L1604" s="1">
        <v>94453122683</v>
      </c>
      <c r="M1604" t="s">
        <v>188</v>
      </c>
      <c r="N1604" t="s">
        <v>424</v>
      </c>
      <c r="O1604" t="s">
        <v>188</v>
      </c>
      <c r="P1604" t="s">
        <v>424</v>
      </c>
      <c r="Q1604" t="s">
        <v>2389</v>
      </c>
      <c r="R1604" s="2">
        <v>22000000</v>
      </c>
      <c r="T1604" t="s">
        <v>7258</v>
      </c>
      <c r="U1604" t="s">
        <v>188</v>
      </c>
    </row>
    <row r="1605" spans="1:21" x14ac:dyDescent="0.25">
      <c r="A1605" t="b">
        <v>0</v>
      </c>
      <c r="B1605" t="s">
        <v>188</v>
      </c>
      <c r="C1605" t="s">
        <v>7259</v>
      </c>
      <c r="D1605" t="s">
        <v>1964</v>
      </c>
      <c r="F1605">
        <v>1</v>
      </c>
      <c r="G1605">
        <v>1</v>
      </c>
      <c r="H1605">
        <v>1</v>
      </c>
      <c r="I1605" t="s">
        <v>210</v>
      </c>
      <c r="J1605" t="s">
        <v>7260</v>
      </c>
      <c r="K1605">
        <v>0</v>
      </c>
      <c r="L1605" s="1">
        <v>136662468577</v>
      </c>
      <c r="M1605" t="s">
        <v>424</v>
      </c>
      <c r="N1605" t="s">
        <v>188</v>
      </c>
      <c r="O1605" t="s">
        <v>424</v>
      </c>
      <c r="P1605" t="s">
        <v>188</v>
      </c>
      <c r="S1605" s="2">
        <v>300000</v>
      </c>
      <c r="T1605" t="s">
        <v>7261</v>
      </c>
      <c r="U1605" t="s">
        <v>188</v>
      </c>
    </row>
    <row r="1606" spans="1:21" x14ac:dyDescent="0.25">
      <c r="A1606" t="b">
        <v>0</v>
      </c>
      <c r="B1606" t="s">
        <v>188</v>
      </c>
      <c r="C1606" t="s">
        <v>7262</v>
      </c>
      <c r="D1606" t="s">
        <v>1964</v>
      </c>
      <c r="F1606">
        <v>1</v>
      </c>
      <c r="G1606">
        <v>2</v>
      </c>
      <c r="H1606">
        <v>2</v>
      </c>
      <c r="I1606" t="s">
        <v>226</v>
      </c>
      <c r="J1606" t="s">
        <v>7263</v>
      </c>
      <c r="K1606">
        <v>0</v>
      </c>
      <c r="L1606" s="1">
        <v>105751015672</v>
      </c>
      <c r="M1606" t="s">
        <v>188</v>
      </c>
      <c r="N1606" t="s">
        <v>188</v>
      </c>
      <c r="O1606" t="s">
        <v>188</v>
      </c>
      <c r="P1606" t="s">
        <v>188</v>
      </c>
      <c r="R1606" s="2">
        <v>72000000</v>
      </c>
      <c r="S1606" s="2">
        <v>82000000</v>
      </c>
      <c r="T1606" t="s">
        <v>7264</v>
      </c>
      <c r="U1606" t="s">
        <v>188</v>
      </c>
    </row>
    <row r="1607" spans="1:21" x14ac:dyDescent="0.25">
      <c r="A1607" t="b">
        <v>0</v>
      </c>
      <c r="B1607" t="s">
        <v>188</v>
      </c>
      <c r="C1607" t="s">
        <v>7265</v>
      </c>
      <c r="D1607" t="s">
        <v>4380</v>
      </c>
      <c r="F1607">
        <v>5</v>
      </c>
      <c r="G1607">
        <v>7</v>
      </c>
      <c r="H1607">
        <v>1</v>
      </c>
      <c r="I1607" t="s">
        <v>7266</v>
      </c>
      <c r="J1607" t="s">
        <v>7267</v>
      </c>
      <c r="K1607">
        <v>5</v>
      </c>
      <c r="L1607" s="1">
        <v>222616524088</v>
      </c>
      <c r="M1607" t="s">
        <v>424</v>
      </c>
      <c r="N1607" t="s">
        <v>188</v>
      </c>
      <c r="O1607" t="s">
        <v>424</v>
      </c>
      <c r="P1607" t="s">
        <v>188</v>
      </c>
      <c r="Q1607" t="s">
        <v>7268</v>
      </c>
      <c r="S1607" s="2">
        <v>5400000</v>
      </c>
      <c r="T1607" t="s">
        <v>7269</v>
      </c>
      <c r="U1607" t="s">
        <v>188</v>
      </c>
    </row>
    <row r="1608" spans="1:21" x14ac:dyDescent="0.25">
      <c r="A1608" t="b">
        <v>0</v>
      </c>
      <c r="B1608" t="s">
        <v>188</v>
      </c>
      <c r="C1608" t="s">
        <v>7270</v>
      </c>
      <c r="D1608" t="s">
        <v>7271</v>
      </c>
      <c r="F1608">
        <v>1</v>
      </c>
      <c r="G1608">
        <v>1</v>
      </c>
      <c r="H1608">
        <v>1</v>
      </c>
      <c r="I1608" t="s">
        <v>40</v>
      </c>
      <c r="J1608" t="s">
        <v>7272</v>
      </c>
      <c r="K1608">
        <v>5</v>
      </c>
      <c r="L1608" s="1">
        <v>222616524094</v>
      </c>
      <c r="M1608" t="s">
        <v>424</v>
      </c>
      <c r="N1608" t="s">
        <v>188</v>
      </c>
      <c r="O1608" t="s">
        <v>424</v>
      </c>
      <c r="P1608" t="s">
        <v>188</v>
      </c>
      <c r="Q1608" t="s">
        <v>7273</v>
      </c>
      <c r="S1608" s="2">
        <v>5400000</v>
      </c>
      <c r="T1608" t="s">
        <v>7269</v>
      </c>
      <c r="U1608" t="s">
        <v>188</v>
      </c>
    </row>
    <row r="1609" spans="1:21" x14ac:dyDescent="0.25">
      <c r="A1609" t="b">
        <v>0</v>
      </c>
      <c r="B1609" t="s">
        <v>188</v>
      </c>
      <c r="C1609" t="s">
        <v>7274</v>
      </c>
      <c r="D1609" t="s">
        <v>2837</v>
      </c>
      <c r="F1609">
        <v>1</v>
      </c>
      <c r="G1609">
        <v>1</v>
      </c>
      <c r="H1609">
        <v>2</v>
      </c>
      <c r="I1609" t="s">
        <v>273</v>
      </c>
      <c r="J1609" t="s">
        <v>7275</v>
      </c>
      <c r="K1609">
        <v>1</v>
      </c>
      <c r="L1609" s="1">
        <v>114553743432</v>
      </c>
      <c r="M1609" t="s">
        <v>188</v>
      </c>
      <c r="N1609" t="s">
        <v>188</v>
      </c>
      <c r="O1609" t="s">
        <v>188</v>
      </c>
      <c r="P1609" t="s">
        <v>188</v>
      </c>
      <c r="Q1609" t="s">
        <v>2389</v>
      </c>
      <c r="R1609" s="2">
        <v>3200000</v>
      </c>
      <c r="S1609" s="2">
        <v>3200000</v>
      </c>
      <c r="T1609" t="s">
        <v>7276</v>
      </c>
      <c r="U1609" t="s">
        <v>188</v>
      </c>
    </row>
    <row r="1610" spans="1:21" x14ac:dyDescent="0.25">
      <c r="A1610" t="b">
        <v>0</v>
      </c>
      <c r="B1610" t="s">
        <v>188</v>
      </c>
      <c r="C1610" t="s">
        <v>7277</v>
      </c>
      <c r="D1610" t="s">
        <v>6121</v>
      </c>
      <c r="F1610">
        <v>2</v>
      </c>
      <c r="G1610">
        <v>2</v>
      </c>
      <c r="H1610">
        <v>1</v>
      </c>
      <c r="I1610" t="s">
        <v>5075</v>
      </c>
      <c r="J1610" t="s">
        <v>7278</v>
      </c>
      <c r="K1610">
        <v>1</v>
      </c>
      <c r="L1610" s="1">
        <v>81248763074</v>
      </c>
      <c r="M1610" t="s">
        <v>188</v>
      </c>
      <c r="N1610" t="s">
        <v>424</v>
      </c>
      <c r="O1610" t="s">
        <v>188</v>
      </c>
      <c r="P1610" t="s">
        <v>424</v>
      </c>
      <c r="Q1610" t="s">
        <v>3270</v>
      </c>
      <c r="R1610" s="2">
        <v>4700000</v>
      </c>
      <c r="T1610" t="s">
        <v>7279</v>
      </c>
      <c r="U1610" t="s">
        <v>188</v>
      </c>
    </row>
    <row r="1611" spans="1:21" x14ac:dyDescent="0.25">
      <c r="A1611" t="b">
        <v>0</v>
      </c>
      <c r="B1611" t="s">
        <v>188</v>
      </c>
      <c r="C1611" t="s">
        <v>4166</v>
      </c>
      <c r="D1611" t="s">
        <v>1964</v>
      </c>
      <c r="F1611">
        <v>1</v>
      </c>
      <c r="G1611">
        <v>1</v>
      </c>
      <c r="H1611">
        <v>2</v>
      </c>
      <c r="I1611" t="s">
        <v>118</v>
      </c>
      <c r="J1611" t="s">
        <v>4168</v>
      </c>
      <c r="K1611">
        <v>1</v>
      </c>
      <c r="L1611" s="1">
        <v>134863793575</v>
      </c>
      <c r="M1611" t="s">
        <v>188</v>
      </c>
      <c r="N1611" t="s">
        <v>188</v>
      </c>
      <c r="O1611" t="s">
        <v>188</v>
      </c>
      <c r="P1611" t="s">
        <v>188</v>
      </c>
      <c r="S1611" s="2">
        <v>1400000</v>
      </c>
      <c r="T1611" t="s">
        <v>1100</v>
      </c>
      <c r="U1611" t="s">
        <v>188</v>
      </c>
    </row>
    <row r="1612" spans="1:21" x14ac:dyDescent="0.25">
      <c r="A1612" t="b">
        <v>0</v>
      </c>
      <c r="B1612" t="s">
        <v>188</v>
      </c>
      <c r="C1612" t="s">
        <v>7280</v>
      </c>
      <c r="D1612" t="s">
        <v>2442</v>
      </c>
      <c r="F1612">
        <v>1</v>
      </c>
      <c r="G1612">
        <v>1</v>
      </c>
      <c r="H1612">
        <v>1</v>
      </c>
      <c r="I1612" t="s">
        <v>1097</v>
      </c>
      <c r="J1612" t="s">
        <v>7281</v>
      </c>
      <c r="K1612">
        <v>1</v>
      </c>
      <c r="L1612" s="1">
        <v>122463714831</v>
      </c>
      <c r="M1612" t="s">
        <v>188</v>
      </c>
      <c r="N1612" t="s">
        <v>424</v>
      </c>
      <c r="O1612" t="s">
        <v>188</v>
      </c>
      <c r="P1612" t="s">
        <v>424</v>
      </c>
      <c r="Q1612" t="s">
        <v>2444</v>
      </c>
      <c r="R1612" s="2">
        <v>1100000</v>
      </c>
      <c r="T1612" t="s">
        <v>1100</v>
      </c>
      <c r="U1612" t="s">
        <v>188</v>
      </c>
    </row>
    <row r="1613" spans="1:21" x14ac:dyDescent="0.25">
      <c r="A1613" t="b">
        <v>0</v>
      </c>
      <c r="B1613" t="s">
        <v>188</v>
      </c>
      <c r="C1613" t="s">
        <v>4631</v>
      </c>
      <c r="D1613" t="s">
        <v>7282</v>
      </c>
      <c r="F1613">
        <v>1</v>
      </c>
      <c r="G1613">
        <v>1</v>
      </c>
      <c r="H1613">
        <v>2</v>
      </c>
      <c r="I1613" t="s">
        <v>23</v>
      </c>
      <c r="J1613" t="s">
        <v>4632</v>
      </c>
      <c r="K1613">
        <v>5</v>
      </c>
      <c r="L1613" s="1">
        <v>175600034782</v>
      </c>
      <c r="M1613" t="s">
        <v>424</v>
      </c>
      <c r="N1613" t="s">
        <v>188</v>
      </c>
      <c r="O1613" t="s">
        <v>424</v>
      </c>
      <c r="P1613" t="s">
        <v>188</v>
      </c>
      <c r="Q1613" t="s">
        <v>7283</v>
      </c>
      <c r="S1613" s="2">
        <v>1600000</v>
      </c>
      <c r="T1613" t="s">
        <v>1100</v>
      </c>
      <c r="U1613" t="s">
        <v>188</v>
      </c>
    </row>
    <row r="1614" spans="1:21" x14ac:dyDescent="0.25">
      <c r="A1614" t="b">
        <v>0</v>
      </c>
      <c r="B1614" t="s">
        <v>188</v>
      </c>
      <c r="C1614" t="s">
        <v>7284</v>
      </c>
      <c r="D1614" t="s">
        <v>1964</v>
      </c>
      <c r="F1614">
        <v>1</v>
      </c>
      <c r="G1614">
        <v>1</v>
      </c>
      <c r="H1614">
        <v>2</v>
      </c>
      <c r="I1614" t="s">
        <v>243</v>
      </c>
      <c r="J1614" t="s">
        <v>7285</v>
      </c>
      <c r="K1614">
        <v>0</v>
      </c>
      <c r="L1614" s="1">
        <v>102754318818</v>
      </c>
      <c r="M1614" t="s">
        <v>188</v>
      </c>
      <c r="N1614" t="s">
        <v>188</v>
      </c>
      <c r="O1614" t="s">
        <v>188</v>
      </c>
      <c r="P1614" t="s">
        <v>188</v>
      </c>
      <c r="R1614" s="2">
        <v>1300000</v>
      </c>
      <c r="S1614" s="2">
        <v>1600000</v>
      </c>
      <c r="T1614" t="s">
        <v>7286</v>
      </c>
      <c r="U1614" t="s">
        <v>188</v>
      </c>
    </row>
    <row r="1615" spans="1:21" x14ac:dyDescent="0.25">
      <c r="A1615" t="b">
        <v>0</v>
      </c>
      <c r="B1615" t="s">
        <v>188</v>
      </c>
      <c r="C1615" t="s">
        <v>4597</v>
      </c>
      <c r="D1615" t="s">
        <v>1964</v>
      </c>
      <c r="F1615">
        <v>1</v>
      </c>
      <c r="G1615">
        <v>1</v>
      </c>
      <c r="H1615">
        <v>1</v>
      </c>
      <c r="I1615" t="s">
        <v>339</v>
      </c>
      <c r="J1615" t="s">
        <v>4598</v>
      </c>
      <c r="K1615">
        <v>0</v>
      </c>
      <c r="L1615" s="1">
        <v>181687118291</v>
      </c>
      <c r="M1615" t="s">
        <v>188</v>
      </c>
      <c r="N1615" t="s">
        <v>424</v>
      </c>
      <c r="O1615" t="s">
        <v>188</v>
      </c>
      <c r="P1615" t="s">
        <v>424</v>
      </c>
      <c r="R1615" s="2">
        <v>430000</v>
      </c>
      <c r="T1615" t="s">
        <v>7287</v>
      </c>
      <c r="U1615" t="s">
        <v>188</v>
      </c>
    </row>
    <row r="1616" spans="1:21" x14ac:dyDescent="0.25">
      <c r="A1616" t="b">
        <v>0</v>
      </c>
      <c r="B1616" t="s">
        <v>188</v>
      </c>
      <c r="C1616" t="s">
        <v>7288</v>
      </c>
      <c r="D1616" t="s">
        <v>7289</v>
      </c>
      <c r="F1616">
        <v>1</v>
      </c>
      <c r="G1616">
        <v>1</v>
      </c>
      <c r="H1616">
        <v>2</v>
      </c>
      <c r="I1616" t="s">
        <v>60</v>
      </c>
      <c r="J1616" t="s">
        <v>7290</v>
      </c>
      <c r="K1616">
        <v>3</v>
      </c>
      <c r="L1616" s="1">
        <v>161194685578</v>
      </c>
      <c r="M1616" t="s">
        <v>424</v>
      </c>
      <c r="N1616" t="s">
        <v>188</v>
      </c>
      <c r="O1616" t="s">
        <v>424</v>
      </c>
      <c r="P1616" t="s">
        <v>188</v>
      </c>
      <c r="Q1616" t="s">
        <v>7291</v>
      </c>
      <c r="S1616" s="2">
        <v>5900000</v>
      </c>
      <c r="T1616" t="s">
        <v>7287</v>
      </c>
      <c r="U1616" t="s">
        <v>188</v>
      </c>
    </row>
    <row r="1617" spans="1:21" x14ac:dyDescent="0.25">
      <c r="A1617" t="b">
        <v>0</v>
      </c>
      <c r="B1617" t="s">
        <v>188</v>
      </c>
      <c r="C1617" t="s">
        <v>3537</v>
      </c>
      <c r="D1617" t="s">
        <v>7292</v>
      </c>
      <c r="F1617">
        <v>2</v>
      </c>
      <c r="G1617">
        <v>3</v>
      </c>
      <c r="H1617">
        <v>2</v>
      </c>
      <c r="I1617" t="s">
        <v>3035</v>
      </c>
      <c r="J1617" t="s">
        <v>3538</v>
      </c>
      <c r="K1617">
        <v>0</v>
      </c>
      <c r="L1617" s="1">
        <v>138177978943</v>
      </c>
      <c r="M1617" t="s">
        <v>188</v>
      </c>
      <c r="N1617" t="s">
        <v>188</v>
      </c>
      <c r="O1617" t="s">
        <v>188</v>
      </c>
      <c r="P1617" t="s">
        <v>188</v>
      </c>
      <c r="Q1617" t="s">
        <v>2281</v>
      </c>
      <c r="R1617" s="2">
        <v>3000000</v>
      </c>
      <c r="S1617" s="2">
        <v>4100000</v>
      </c>
      <c r="T1617" t="s">
        <v>7293</v>
      </c>
      <c r="U1617" t="s">
        <v>188</v>
      </c>
    </row>
    <row r="1618" spans="1:21" x14ac:dyDescent="0.25">
      <c r="A1618" t="b">
        <v>0</v>
      </c>
      <c r="B1618" t="s">
        <v>188</v>
      </c>
      <c r="C1618" t="s">
        <v>7294</v>
      </c>
      <c r="D1618" t="s">
        <v>1964</v>
      </c>
      <c r="F1618">
        <v>1</v>
      </c>
      <c r="G1618">
        <v>1</v>
      </c>
      <c r="H1618">
        <v>1</v>
      </c>
      <c r="I1618" t="s">
        <v>1101</v>
      </c>
      <c r="J1618" t="s">
        <v>7295</v>
      </c>
      <c r="K1618">
        <v>0</v>
      </c>
      <c r="L1618" s="1">
        <v>126357527602</v>
      </c>
      <c r="M1618" t="s">
        <v>424</v>
      </c>
      <c r="N1618" t="s">
        <v>188</v>
      </c>
      <c r="O1618" t="s">
        <v>424</v>
      </c>
      <c r="P1618" t="s">
        <v>188</v>
      </c>
      <c r="S1618" s="2">
        <v>260000</v>
      </c>
      <c r="T1618" t="s">
        <v>1103</v>
      </c>
      <c r="U1618" t="s">
        <v>188</v>
      </c>
    </row>
    <row r="1619" spans="1:21" x14ac:dyDescent="0.25">
      <c r="A1619" t="b">
        <v>0</v>
      </c>
      <c r="B1619" t="s">
        <v>188</v>
      </c>
      <c r="C1619" t="s">
        <v>7296</v>
      </c>
      <c r="D1619" t="s">
        <v>7297</v>
      </c>
      <c r="F1619">
        <v>1</v>
      </c>
      <c r="G1619">
        <v>1</v>
      </c>
      <c r="H1619">
        <v>1</v>
      </c>
      <c r="I1619" t="s">
        <v>23</v>
      </c>
      <c r="J1619" t="s">
        <v>7298</v>
      </c>
      <c r="K1619">
        <v>2</v>
      </c>
      <c r="L1619" s="1">
        <v>122770958526</v>
      </c>
      <c r="M1619" t="s">
        <v>188</v>
      </c>
      <c r="N1619" t="s">
        <v>424</v>
      </c>
      <c r="O1619" t="s">
        <v>188</v>
      </c>
      <c r="P1619" t="s">
        <v>424</v>
      </c>
      <c r="Q1619" t="s">
        <v>7299</v>
      </c>
      <c r="R1619" s="2">
        <v>4100000</v>
      </c>
      <c r="T1619" t="s">
        <v>1103</v>
      </c>
      <c r="U1619" t="s">
        <v>188</v>
      </c>
    </row>
    <row r="1620" spans="1:21" x14ac:dyDescent="0.25">
      <c r="A1620" t="b">
        <v>0</v>
      </c>
      <c r="B1620" t="s">
        <v>188</v>
      </c>
      <c r="C1620" t="s">
        <v>7300</v>
      </c>
      <c r="F1620">
        <v>1</v>
      </c>
      <c r="G1620">
        <v>1</v>
      </c>
      <c r="H1620">
        <v>1</v>
      </c>
      <c r="I1620" t="s">
        <v>98</v>
      </c>
      <c r="J1620" t="s">
        <v>7301</v>
      </c>
      <c r="K1620">
        <v>0</v>
      </c>
      <c r="L1620" s="1">
        <v>105347349607</v>
      </c>
      <c r="M1620" t="s">
        <v>188</v>
      </c>
      <c r="N1620" t="s">
        <v>424</v>
      </c>
      <c r="O1620" t="s">
        <v>188</v>
      </c>
      <c r="P1620" t="s">
        <v>424</v>
      </c>
      <c r="R1620" s="2">
        <v>290000</v>
      </c>
      <c r="T1620" t="s">
        <v>1107</v>
      </c>
      <c r="U1620" t="s">
        <v>188</v>
      </c>
    </row>
    <row r="1621" spans="1:21" x14ac:dyDescent="0.25">
      <c r="A1621" t="b">
        <v>0</v>
      </c>
      <c r="B1621" t="s">
        <v>188</v>
      </c>
      <c r="C1621" t="s">
        <v>7302</v>
      </c>
      <c r="D1621" t="s">
        <v>2615</v>
      </c>
      <c r="F1621">
        <v>1</v>
      </c>
      <c r="G1621">
        <v>1</v>
      </c>
      <c r="H1621">
        <v>1</v>
      </c>
      <c r="I1621" t="s">
        <v>1104</v>
      </c>
      <c r="J1621" t="s">
        <v>7303</v>
      </c>
      <c r="K1621">
        <v>1</v>
      </c>
      <c r="L1621" s="1">
        <v>114858471887</v>
      </c>
      <c r="M1621" t="s">
        <v>424</v>
      </c>
      <c r="N1621" t="s">
        <v>188</v>
      </c>
      <c r="O1621" t="s">
        <v>424</v>
      </c>
      <c r="P1621" t="s">
        <v>188</v>
      </c>
      <c r="Q1621" t="s">
        <v>2617</v>
      </c>
      <c r="S1621" s="2">
        <v>250000</v>
      </c>
      <c r="T1621" t="s">
        <v>1107</v>
      </c>
      <c r="U1621" t="s">
        <v>188</v>
      </c>
    </row>
    <row r="1622" spans="1:21" x14ac:dyDescent="0.25">
      <c r="A1622" t="b">
        <v>0</v>
      </c>
      <c r="B1622" t="s">
        <v>188</v>
      </c>
      <c r="C1622" t="s">
        <v>7304</v>
      </c>
      <c r="D1622" t="s">
        <v>2406</v>
      </c>
      <c r="F1622">
        <v>1</v>
      </c>
      <c r="G1622">
        <v>1</v>
      </c>
      <c r="H1622">
        <v>1</v>
      </c>
      <c r="I1622" t="s">
        <v>1108</v>
      </c>
      <c r="J1622" t="s">
        <v>7305</v>
      </c>
      <c r="K1622">
        <v>1</v>
      </c>
      <c r="L1622" s="1">
        <v>15258121524</v>
      </c>
      <c r="M1622" t="s">
        <v>424</v>
      </c>
      <c r="N1622" t="s">
        <v>188</v>
      </c>
      <c r="O1622" t="s">
        <v>424</v>
      </c>
      <c r="P1622" t="s">
        <v>188</v>
      </c>
      <c r="Q1622" t="s">
        <v>2319</v>
      </c>
      <c r="S1622" s="2">
        <v>1500000</v>
      </c>
      <c r="T1622" t="s">
        <v>1109</v>
      </c>
      <c r="U1622" t="s">
        <v>188</v>
      </c>
    </row>
    <row r="1623" spans="1:21" x14ac:dyDescent="0.25">
      <c r="A1623" t="b">
        <v>0</v>
      </c>
      <c r="B1623" t="s">
        <v>188</v>
      </c>
      <c r="C1623" t="s">
        <v>7306</v>
      </c>
      <c r="D1623" t="s">
        <v>7307</v>
      </c>
      <c r="F1623">
        <v>1</v>
      </c>
      <c r="G1623">
        <v>1</v>
      </c>
      <c r="H1623">
        <v>1</v>
      </c>
      <c r="I1623" t="s">
        <v>38</v>
      </c>
      <c r="J1623" t="s">
        <v>7308</v>
      </c>
      <c r="K1623">
        <v>3</v>
      </c>
      <c r="L1623" s="1">
        <v>114467247179</v>
      </c>
      <c r="M1623" t="s">
        <v>188</v>
      </c>
      <c r="N1623" t="s">
        <v>424</v>
      </c>
      <c r="O1623" t="s">
        <v>188</v>
      </c>
      <c r="P1623" t="s">
        <v>424</v>
      </c>
      <c r="Q1623" t="s">
        <v>7309</v>
      </c>
      <c r="R1623" s="2">
        <v>2600000</v>
      </c>
      <c r="T1623" t="s">
        <v>7310</v>
      </c>
      <c r="U1623" t="s">
        <v>188</v>
      </c>
    </row>
    <row r="1624" spans="1:21" x14ac:dyDescent="0.25">
      <c r="A1624" t="b">
        <v>0</v>
      </c>
      <c r="B1624" t="s">
        <v>188</v>
      </c>
      <c r="C1624" t="s">
        <v>7311</v>
      </c>
      <c r="D1624" t="s">
        <v>7312</v>
      </c>
      <c r="F1624">
        <v>1</v>
      </c>
      <c r="G1624">
        <v>1</v>
      </c>
      <c r="H1624">
        <v>1</v>
      </c>
      <c r="I1624" t="s">
        <v>1110</v>
      </c>
      <c r="J1624" t="s">
        <v>7313</v>
      </c>
      <c r="K1624">
        <v>1</v>
      </c>
      <c r="L1624" s="1">
        <v>88254072892</v>
      </c>
      <c r="M1624" t="s">
        <v>424</v>
      </c>
      <c r="N1624" t="s">
        <v>188</v>
      </c>
      <c r="O1624" t="s">
        <v>424</v>
      </c>
      <c r="P1624" t="s">
        <v>188</v>
      </c>
      <c r="Q1624" t="s">
        <v>4094</v>
      </c>
      <c r="S1624" s="2">
        <v>590000</v>
      </c>
      <c r="T1624" t="s">
        <v>1111</v>
      </c>
      <c r="U1624" t="s">
        <v>188</v>
      </c>
    </row>
    <row r="1625" spans="1:21" x14ac:dyDescent="0.25">
      <c r="A1625" t="b">
        <v>0</v>
      </c>
      <c r="B1625" t="s">
        <v>188</v>
      </c>
      <c r="C1625" t="s">
        <v>7314</v>
      </c>
      <c r="F1625">
        <v>1</v>
      </c>
      <c r="G1625">
        <v>1</v>
      </c>
      <c r="H1625">
        <v>1</v>
      </c>
      <c r="I1625" t="s">
        <v>278</v>
      </c>
      <c r="J1625" t="s">
        <v>7315</v>
      </c>
      <c r="K1625">
        <v>0</v>
      </c>
      <c r="L1625" s="1">
        <v>14286614649</v>
      </c>
      <c r="M1625" t="s">
        <v>188</v>
      </c>
      <c r="N1625" t="s">
        <v>424</v>
      </c>
      <c r="O1625" t="s">
        <v>188</v>
      </c>
      <c r="P1625" t="s">
        <v>424</v>
      </c>
      <c r="T1625" t="s">
        <v>1111</v>
      </c>
      <c r="U1625" t="s">
        <v>188</v>
      </c>
    </row>
    <row r="1626" spans="1:21" x14ac:dyDescent="0.25">
      <c r="A1626" t="b">
        <v>0</v>
      </c>
      <c r="B1626" t="s">
        <v>188</v>
      </c>
      <c r="C1626" t="s">
        <v>7316</v>
      </c>
      <c r="D1626" t="s">
        <v>1964</v>
      </c>
      <c r="F1626">
        <v>1</v>
      </c>
      <c r="G1626">
        <v>1</v>
      </c>
      <c r="H1626">
        <v>1</v>
      </c>
      <c r="I1626" t="s">
        <v>705</v>
      </c>
      <c r="J1626" t="s">
        <v>7317</v>
      </c>
      <c r="K1626">
        <v>1</v>
      </c>
      <c r="L1626" s="1">
        <v>99544286494</v>
      </c>
      <c r="M1626" t="s">
        <v>188</v>
      </c>
      <c r="N1626" t="s">
        <v>424</v>
      </c>
      <c r="O1626" t="s">
        <v>188</v>
      </c>
      <c r="P1626" t="s">
        <v>424</v>
      </c>
      <c r="R1626" s="2">
        <v>1300000</v>
      </c>
      <c r="T1626" t="s">
        <v>7318</v>
      </c>
      <c r="U1626" t="s">
        <v>188</v>
      </c>
    </row>
    <row r="1627" spans="1:21" x14ac:dyDescent="0.25">
      <c r="A1627" t="b">
        <v>0</v>
      </c>
      <c r="B1627" t="s">
        <v>188</v>
      </c>
      <c r="C1627" t="s">
        <v>7319</v>
      </c>
      <c r="D1627" t="s">
        <v>7320</v>
      </c>
      <c r="F1627">
        <v>1</v>
      </c>
      <c r="G1627">
        <v>1</v>
      </c>
      <c r="H1627">
        <v>1</v>
      </c>
      <c r="I1627" t="s">
        <v>92</v>
      </c>
      <c r="J1627" t="s">
        <v>7321</v>
      </c>
      <c r="K1627">
        <v>3</v>
      </c>
      <c r="L1627" s="1">
        <v>174992824524</v>
      </c>
      <c r="M1627" t="s">
        <v>424</v>
      </c>
      <c r="N1627" t="s">
        <v>188</v>
      </c>
      <c r="O1627" t="s">
        <v>424</v>
      </c>
      <c r="P1627" t="s">
        <v>188</v>
      </c>
      <c r="Q1627" t="s">
        <v>7322</v>
      </c>
      <c r="T1627" t="s">
        <v>7318</v>
      </c>
      <c r="U1627" t="s">
        <v>188</v>
      </c>
    </row>
    <row r="1628" spans="1:21" x14ac:dyDescent="0.25">
      <c r="A1628" t="b">
        <v>0</v>
      </c>
      <c r="B1628" t="s">
        <v>188</v>
      </c>
      <c r="C1628" t="s">
        <v>7323</v>
      </c>
      <c r="D1628" t="s">
        <v>5975</v>
      </c>
      <c r="F1628">
        <v>1</v>
      </c>
      <c r="G1628">
        <v>1</v>
      </c>
      <c r="H1628">
        <v>2</v>
      </c>
      <c r="I1628" t="s">
        <v>60</v>
      </c>
      <c r="J1628" t="s">
        <v>7324</v>
      </c>
      <c r="K1628">
        <v>2</v>
      </c>
      <c r="L1628" s="1">
        <v>138874200775</v>
      </c>
      <c r="M1628" t="s">
        <v>188</v>
      </c>
      <c r="N1628" t="s">
        <v>188</v>
      </c>
      <c r="O1628" t="s">
        <v>188</v>
      </c>
      <c r="P1628" t="s">
        <v>188</v>
      </c>
      <c r="Q1628" t="s">
        <v>5585</v>
      </c>
      <c r="R1628" s="2">
        <v>2000000</v>
      </c>
      <c r="S1628" s="2">
        <v>3900000</v>
      </c>
      <c r="T1628" t="s">
        <v>7325</v>
      </c>
      <c r="U1628" t="s">
        <v>188</v>
      </c>
    </row>
    <row r="1629" spans="1:21" x14ac:dyDescent="0.25">
      <c r="A1629" t="b">
        <v>0</v>
      </c>
      <c r="B1629" t="s">
        <v>188</v>
      </c>
      <c r="C1629" t="s">
        <v>4813</v>
      </c>
      <c r="D1629" t="s">
        <v>6468</v>
      </c>
      <c r="E1629" t="s">
        <v>7326</v>
      </c>
      <c r="F1629">
        <v>1</v>
      </c>
      <c r="G1629">
        <v>2</v>
      </c>
      <c r="H1629">
        <v>2</v>
      </c>
      <c r="I1629" t="s">
        <v>70</v>
      </c>
      <c r="J1629" t="s">
        <v>4815</v>
      </c>
      <c r="K1629">
        <v>2</v>
      </c>
      <c r="L1629" s="1">
        <v>10846473192</v>
      </c>
      <c r="M1629" t="s">
        <v>188</v>
      </c>
      <c r="N1629" t="s">
        <v>188</v>
      </c>
      <c r="O1629" t="s">
        <v>188</v>
      </c>
      <c r="P1629" t="s">
        <v>188</v>
      </c>
      <c r="Q1629" t="s">
        <v>5060</v>
      </c>
      <c r="T1629" t="s">
        <v>7327</v>
      </c>
      <c r="U1629" t="s">
        <v>188</v>
      </c>
    </row>
    <row r="1630" spans="1:21" x14ac:dyDescent="0.25">
      <c r="A1630" t="b">
        <v>0</v>
      </c>
      <c r="B1630" t="s">
        <v>188</v>
      </c>
      <c r="C1630" t="s">
        <v>7314</v>
      </c>
      <c r="D1630" t="s">
        <v>1964</v>
      </c>
      <c r="F1630">
        <v>1</v>
      </c>
      <c r="G1630">
        <v>1</v>
      </c>
      <c r="H1630">
        <v>2</v>
      </c>
      <c r="I1630" t="s">
        <v>278</v>
      </c>
      <c r="J1630" t="s">
        <v>7315</v>
      </c>
      <c r="K1630">
        <v>0</v>
      </c>
      <c r="L1630" s="1">
        <v>15476985789</v>
      </c>
      <c r="M1630" t="s">
        <v>188</v>
      </c>
      <c r="N1630" t="s">
        <v>188</v>
      </c>
      <c r="O1630" t="s">
        <v>188</v>
      </c>
      <c r="P1630" t="s">
        <v>188</v>
      </c>
      <c r="R1630" s="2">
        <v>490000</v>
      </c>
      <c r="S1630" s="2">
        <v>1000000</v>
      </c>
      <c r="T1630" t="s">
        <v>7328</v>
      </c>
      <c r="U1630" t="s">
        <v>188</v>
      </c>
    </row>
    <row r="1631" spans="1:21" x14ac:dyDescent="0.25">
      <c r="A1631" t="b">
        <v>0</v>
      </c>
      <c r="B1631" t="s">
        <v>188</v>
      </c>
      <c r="C1631" t="s">
        <v>7329</v>
      </c>
      <c r="D1631" t="s">
        <v>1964</v>
      </c>
      <c r="F1631">
        <v>1</v>
      </c>
      <c r="G1631">
        <v>1</v>
      </c>
      <c r="H1631">
        <v>1</v>
      </c>
      <c r="I1631" t="s">
        <v>773</v>
      </c>
      <c r="J1631" t="s">
        <v>7330</v>
      </c>
      <c r="K1631">
        <v>0</v>
      </c>
      <c r="L1631" s="1">
        <v>139566515358</v>
      </c>
      <c r="M1631" t="s">
        <v>188</v>
      </c>
      <c r="N1631" t="s">
        <v>424</v>
      </c>
      <c r="O1631" t="s">
        <v>188</v>
      </c>
      <c r="P1631" t="s">
        <v>424</v>
      </c>
      <c r="R1631" s="2">
        <v>400000</v>
      </c>
      <c r="T1631" t="s">
        <v>7331</v>
      </c>
      <c r="U1631" t="s">
        <v>188</v>
      </c>
    </row>
    <row r="1632" spans="1:21" x14ac:dyDescent="0.25">
      <c r="A1632" t="b">
        <v>0</v>
      </c>
      <c r="B1632" t="s">
        <v>188</v>
      </c>
      <c r="C1632" t="s">
        <v>7332</v>
      </c>
      <c r="D1632" t="s">
        <v>1964</v>
      </c>
      <c r="F1632">
        <v>1</v>
      </c>
      <c r="G1632">
        <v>1</v>
      </c>
      <c r="H1632">
        <v>1</v>
      </c>
      <c r="I1632" t="s">
        <v>1115</v>
      </c>
      <c r="J1632" t="s">
        <v>7333</v>
      </c>
      <c r="K1632">
        <v>0</v>
      </c>
      <c r="L1632" s="1">
        <v>85142575842</v>
      </c>
      <c r="M1632" t="s">
        <v>424</v>
      </c>
      <c r="N1632" t="s">
        <v>188</v>
      </c>
      <c r="O1632" t="s">
        <v>424</v>
      </c>
      <c r="P1632" t="s">
        <v>188</v>
      </c>
      <c r="S1632" s="2">
        <v>4200000</v>
      </c>
      <c r="T1632" t="s">
        <v>1114</v>
      </c>
      <c r="U1632" t="s">
        <v>188</v>
      </c>
    </row>
    <row r="1633" spans="1:21" x14ac:dyDescent="0.25">
      <c r="A1633" t="b">
        <v>0</v>
      </c>
      <c r="B1633" t="s">
        <v>188</v>
      </c>
      <c r="C1633" t="s">
        <v>7334</v>
      </c>
      <c r="D1633" t="s">
        <v>2081</v>
      </c>
      <c r="F1633">
        <v>1</v>
      </c>
      <c r="G1633">
        <v>1</v>
      </c>
      <c r="H1633">
        <v>1</v>
      </c>
      <c r="I1633" t="s">
        <v>1112</v>
      </c>
      <c r="J1633" t="s">
        <v>7335</v>
      </c>
      <c r="K1633">
        <v>1</v>
      </c>
      <c r="L1633" s="1">
        <v>117255822927</v>
      </c>
      <c r="M1633" t="s">
        <v>188</v>
      </c>
      <c r="N1633" t="s">
        <v>424</v>
      </c>
      <c r="O1633" t="s">
        <v>188</v>
      </c>
      <c r="P1633" t="s">
        <v>424</v>
      </c>
      <c r="Q1633" t="s">
        <v>2083</v>
      </c>
      <c r="R1633" s="2">
        <v>460000</v>
      </c>
      <c r="T1633" t="s">
        <v>1114</v>
      </c>
      <c r="U1633" t="s">
        <v>188</v>
      </c>
    </row>
    <row r="1634" spans="1:21" x14ac:dyDescent="0.25">
      <c r="A1634" t="b">
        <v>0</v>
      </c>
      <c r="B1634" t="s">
        <v>188</v>
      </c>
      <c r="C1634" t="s">
        <v>7336</v>
      </c>
      <c r="D1634" t="s">
        <v>1964</v>
      </c>
      <c r="F1634">
        <v>1</v>
      </c>
      <c r="G1634">
        <v>1</v>
      </c>
      <c r="H1634">
        <v>1</v>
      </c>
      <c r="I1634" t="s">
        <v>1119</v>
      </c>
      <c r="J1634" t="s">
        <v>7337</v>
      </c>
      <c r="K1634">
        <v>0</v>
      </c>
      <c r="L1634" s="1">
        <v>116356912802</v>
      </c>
      <c r="M1634" t="s">
        <v>424</v>
      </c>
      <c r="N1634" t="s">
        <v>188</v>
      </c>
      <c r="O1634" t="s">
        <v>424</v>
      </c>
      <c r="P1634" t="s">
        <v>188</v>
      </c>
      <c r="S1634" s="2">
        <v>530000</v>
      </c>
      <c r="T1634" t="s">
        <v>1121</v>
      </c>
      <c r="U1634" t="s">
        <v>188</v>
      </c>
    </row>
    <row r="1635" spans="1:21" x14ac:dyDescent="0.25">
      <c r="A1635" t="b">
        <v>0</v>
      </c>
      <c r="B1635" t="s">
        <v>188</v>
      </c>
      <c r="C1635" t="s">
        <v>7338</v>
      </c>
      <c r="D1635" t="s">
        <v>7339</v>
      </c>
      <c r="F1635">
        <v>1</v>
      </c>
      <c r="G1635">
        <v>1</v>
      </c>
      <c r="H1635">
        <v>1</v>
      </c>
      <c r="I1635" t="s">
        <v>106</v>
      </c>
      <c r="J1635" t="s">
        <v>7340</v>
      </c>
      <c r="K1635">
        <v>2</v>
      </c>
      <c r="L1635" s="1">
        <v>211897856116</v>
      </c>
      <c r="M1635" t="s">
        <v>424</v>
      </c>
      <c r="N1635" t="s">
        <v>188</v>
      </c>
      <c r="O1635" t="s">
        <v>424</v>
      </c>
      <c r="P1635" t="s">
        <v>188</v>
      </c>
      <c r="Q1635" t="s">
        <v>7341</v>
      </c>
      <c r="S1635" s="2">
        <v>640000</v>
      </c>
      <c r="T1635" t="s">
        <v>1121</v>
      </c>
      <c r="U1635" t="s">
        <v>188</v>
      </c>
    </row>
    <row r="1636" spans="1:21" x14ac:dyDescent="0.25">
      <c r="A1636" t="b">
        <v>0</v>
      </c>
      <c r="B1636" t="s">
        <v>188</v>
      </c>
      <c r="C1636" t="s">
        <v>7342</v>
      </c>
      <c r="D1636" t="s">
        <v>5134</v>
      </c>
      <c r="F1636">
        <v>1</v>
      </c>
      <c r="G1636">
        <v>1</v>
      </c>
      <c r="H1636">
        <v>1</v>
      </c>
      <c r="I1636" t="s">
        <v>177</v>
      </c>
      <c r="J1636" t="s">
        <v>7343</v>
      </c>
      <c r="K1636">
        <v>1</v>
      </c>
      <c r="L1636" s="1">
        <v>110662043565</v>
      </c>
      <c r="M1636" t="s">
        <v>188</v>
      </c>
      <c r="N1636" t="s">
        <v>424</v>
      </c>
      <c r="O1636" t="s">
        <v>188</v>
      </c>
      <c r="P1636" t="s">
        <v>424</v>
      </c>
      <c r="Q1636" t="s">
        <v>7344</v>
      </c>
      <c r="R1636" s="2">
        <v>2500000</v>
      </c>
      <c r="T1636" t="s">
        <v>7345</v>
      </c>
      <c r="U1636" t="s">
        <v>188</v>
      </c>
    </row>
    <row r="1637" spans="1:21" x14ac:dyDescent="0.25">
      <c r="A1637" t="b">
        <v>0</v>
      </c>
      <c r="B1637" t="s">
        <v>188</v>
      </c>
      <c r="C1637" t="s">
        <v>7346</v>
      </c>
      <c r="D1637" t="s">
        <v>7347</v>
      </c>
      <c r="F1637">
        <v>1</v>
      </c>
      <c r="G1637">
        <v>1</v>
      </c>
      <c r="H1637">
        <v>1</v>
      </c>
      <c r="I1637" t="s">
        <v>762</v>
      </c>
      <c r="J1637" t="s">
        <v>7348</v>
      </c>
      <c r="K1637">
        <v>3</v>
      </c>
      <c r="L1637" s="1">
        <v>11476105999</v>
      </c>
      <c r="M1637" t="s">
        <v>424</v>
      </c>
      <c r="N1637" t="s">
        <v>188</v>
      </c>
      <c r="O1637" t="s">
        <v>424</v>
      </c>
      <c r="P1637" t="s">
        <v>188</v>
      </c>
      <c r="Q1637" t="s">
        <v>7349</v>
      </c>
      <c r="S1637" s="2">
        <v>2100000</v>
      </c>
      <c r="T1637" t="s">
        <v>7350</v>
      </c>
      <c r="U1637" t="s">
        <v>188</v>
      </c>
    </row>
    <row r="1638" spans="1:21" x14ac:dyDescent="0.25">
      <c r="A1638" t="b">
        <v>0</v>
      </c>
      <c r="B1638" t="s">
        <v>188</v>
      </c>
      <c r="C1638" t="s">
        <v>7351</v>
      </c>
      <c r="D1638" t="s">
        <v>5518</v>
      </c>
      <c r="F1638">
        <v>1</v>
      </c>
      <c r="G1638">
        <v>1</v>
      </c>
      <c r="H1638">
        <v>1</v>
      </c>
      <c r="I1638" t="s">
        <v>116</v>
      </c>
      <c r="J1638" t="s">
        <v>7352</v>
      </c>
      <c r="K1638">
        <v>2</v>
      </c>
      <c r="L1638" s="1">
        <v>9775414574</v>
      </c>
      <c r="M1638" t="s">
        <v>188</v>
      </c>
      <c r="N1638" t="s">
        <v>424</v>
      </c>
      <c r="O1638" t="s">
        <v>188</v>
      </c>
      <c r="P1638" t="s">
        <v>424</v>
      </c>
      <c r="Q1638" t="s">
        <v>3636</v>
      </c>
      <c r="R1638" s="2">
        <v>1400000</v>
      </c>
      <c r="T1638" t="s">
        <v>7353</v>
      </c>
      <c r="U1638" t="s">
        <v>188</v>
      </c>
    </row>
    <row r="1639" spans="1:21" x14ac:dyDescent="0.25">
      <c r="A1639" t="b">
        <v>0</v>
      </c>
      <c r="B1639" t="s">
        <v>188</v>
      </c>
      <c r="C1639" t="s">
        <v>7354</v>
      </c>
      <c r="D1639" t="s">
        <v>2487</v>
      </c>
      <c r="F1639">
        <v>1</v>
      </c>
      <c r="G1639">
        <v>1</v>
      </c>
      <c r="H1639">
        <v>1</v>
      </c>
      <c r="I1639" t="s">
        <v>755</v>
      </c>
      <c r="J1639" t="s">
        <v>7355</v>
      </c>
      <c r="K1639">
        <v>2</v>
      </c>
      <c r="L1639" s="1">
        <v>105757890552</v>
      </c>
      <c r="M1639" t="s">
        <v>188</v>
      </c>
      <c r="N1639" t="s">
        <v>424</v>
      </c>
      <c r="O1639" t="s">
        <v>188</v>
      </c>
      <c r="P1639" t="s">
        <v>424</v>
      </c>
      <c r="Q1639" t="s">
        <v>2489</v>
      </c>
      <c r="R1639" s="2">
        <v>630000</v>
      </c>
      <c r="T1639" t="s">
        <v>7353</v>
      </c>
      <c r="U1639" t="s">
        <v>188</v>
      </c>
    </row>
    <row r="1640" spans="1:21" x14ac:dyDescent="0.25">
      <c r="A1640" t="b">
        <v>0</v>
      </c>
      <c r="B1640" t="s">
        <v>188</v>
      </c>
      <c r="C1640" t="s">
        <v>7356</v>
      </c>
      <c r="D1640" t="s">
        <v>7357</v>
      </c>
      <c r="F1640">
        <v>1</v>
      </c>
      <c r="G1640">
        <v>1</v>
      </c>
      <c r="H1640">
        <v>1</v>
      </c>
      <c r="I1640" t="s">
        <v>165</v>
      </c>
      <c r="J1640" t="s">
        <v>7358</v>
      </c>
      <c r="K1640">
        <v>2</v>
      </c>
      <c r="L1640" s="1">
        <v>129871031349</v>
      </c>
      <c r="M1640" t="s">
        <v>188</v>
      </c>
      <c r="N1640" t="s">
        <v>424</v>
      </c>
      <c r="O1640" t="s">
        <v>188</v>
      </c>
      <c r="P1640" t="s">
        <v>424</v>
      </c>
      <c r="Q1640" t="s">
        <v>7359</v>
      </c>
      <c r="R1640" s="2">
        <v>1000000</v>
      </c>
      <c r="T1640" t="s">
        <v>7353</v>
      </c>
      <c r="U1640" t="s">
        <v>188</v>
      </c>
    </row>
    <row r="1641" spans="1:21" x14ac:dyDescent="0.25">
      <c r="A1641" t="b">
        <v>0</v>
      </c>
      <c r="B1641" t="s">
        <v>188</v>
      </c>
      <c r="C1641" t="s">
        <v>7360</v>
      </c>
      <c r="D1641" t="s">
        <v>7361</v>
      </c>
      <c r="F1641">
        <v>1</v>
      </c>
      <c r="G1641">
        <v>1</v>
      </c>
      <c r="H1641">
        <v>2</v>
      </c>
      <c r="I1641" t="s">
        <v>73</v>
      </c>
      <c r="J1641" t="s">
        <v>7362</v>
      </c>
      <c r="K1641">
        <v>3</v>
      </c>
      <c r="L1641" s="1">
        <v>143672675155</v>
      </c>
      <c r="M1641" t="s">
        <v>188</v>
      </c>
      <c r="N1641" t="s">
        <v>188</v>
      </c>
      <c r="O1641" t="s">
        <v>188</v>
      </c>
      <c r="P1641" t="s">
        <v>188</v>
      </c>
      <c r="Q1641" t="s">
        <v>7363</v>
      </c>
      <c r="R1641" s="2">
        <v>1500000</v>
      </c>
      <c r="S1641" s="2">
        <v>2200000</v>
      </c>
      <c r="T1641" t="s">
        <v>7364</v>
      </c>
      <c r="U1641" t="s">
        <v>188</v>
      </c>
    </row>
    <row r="1642" spans="1:21" x14ac:dyDescent="0.25">
      <c r="A1642" t="b">
        <v>0</v>
      </c>
      <c r="B1642" t="s">
        <v>188</v>
      </c>
      <c r="C1642" t="s">
        <v>7365</v>
      </c>
      <c r="D1642" t="s">
        <v>7086</v>
      </c>
      <c r="F1642">
        <v>1</v>
      </c>
      <c r="G1642">
        <v>1</v>
      </c>
      <c r="H1642">
        <v>2</v>
      </c>
      <c r="I1642" t="s">
        <v>73</v>
      </c>
      <c r="J1642" t="s">
        <v>7366</v>
      </c>
      <c r="K1642">
        <v>1</v>
      </c>
      <c r="L1642" s="1">
        <v>126458042119</v>
      </c>
      <c r="M1642" t="s">
        <v>188</v>
      </c>
      <c r="N1642" t="s">
        <v>188</v>
      </c>
      <c r="O1642" t="s">
        <v>188</v>
      </c>
      <c r="P1642" t="s">
        <v>188</v>
      </c>
      <c r="Q1642" t="s">
        <v>7367</v>
      </c>
      <c r="R1642" s="2">
        <v>2900000</v>
      </c>
      <c r="S1642" s="2">
        <v>4100000</v>
      </c>
      <c r="T1642" t="s">
        <v>7364</v>
      </c>
      <c r="U1642" t="s">
        <v>188</v>
      </c>
    </row>
    <row r="1643" spans="1:21" x14ac:dyDescent="0.25">
      <c r="A1643" t="b">
        <v>0</v>
      </c>
      <c r="B1643" t="s">
        <v>188</v>
      </c>
      <c r="C1643" t="s">
        <v>7368</v>
      </c>
      <c r="D1643" t="s">
        <v>1964</v>
      </c>
      <c r="F1643">
        <v>1</v>
      </c>
      <c r="G1643">
        <v>1</v>
      </c>
      <c r="H1643">
        <v>1</v>
      </c>
      <c r="I1643" t="s">
        <v>128</v>
      </c>
      <c r="J1643" t="s">
        <v>7369</v>
      </c>
      <c r="K1643">
        <v>1</v>
      </c>
      <c r="L1643" s="1">
        <v>84945772728</v>
      </c>
      <c r="M1643" t="s">
        <v>424</v>
      </c>
      <c r="N1643" t="s">
        <v>188</v>
      </c>
      <c r="O1643" t="s">
        <v>424</v>
      </c>
      <c r="P1643" t="s">
        <v>188</v>
      </c>
      <c r="S1643" s="2">
        <v>7100000</v>
      </c>
      <c r="T1643" t="s">
        <v>7370</v>
      </c>
      <c r="U1643" t="s">
        <v>188</v>
      </c>
    </row>
    <row r="1644" spans="1:21" x14ac:dyDescent="0.25">
      <c r="A1644" t="b">
        <v>0</v>
      </c>
      <c r="B1644" t="s">
        <v>188</v>
      </c>
      <c r="C1644" t="s">
        <v>7371</v>
      </c>
      <c r="D1644" t="s">
        <v>7372</v>
      </c>
      <c r="F1644">
        <v>1</v>
      </c>
      <c r="G1644">
        <v>1</v>
      </c>
      <c r="H1644">
        <v>1</v>
      </c>
      <c r="I1644" t="s">
        <v>124</v>
      </c>
      <c r="J1644" t="s">
        <v>7373</v>
      </c>
      <c r="K1644">
        <v>2</v>
      </c>
      <c r="L1644" s="1">
        <v>12456949978</v>
      </c>
      <c r="M1644" t="s">
        <v>188</v>
      </c>
      <c r="N1644" t="s">
        <v>424</v>
      </c>
      <c r="O1644" t="s">
        <v>188</v>
      </c>
      <c r="P1644" t="s">
        <v>424</v>
      </c>
      <c r="Q1644" t="s">
        <v>7374</v>
      </c>
      <c r="R1644" s="2">
        <v>3800000</v>
      </c>
      <c r="T1644" t="s">
        <v>7375</v>
      </c>
      <c r="U1644" t="s">
        <v>188</v>
      </c>
    </row>
    <row r="1645" spans="1:21" x14ac:dyDescent="0.25">
      <c r="A1645" t="b">
        <v>0</v>
      </c>
      <c r="B1645" t="s">
        <v>188</v>
      </c>
      <c r="C1645" t="s">
        <v>7376</v>
      </c>
      <c r="D1645" t="s">
        <v>2837</v>
      </c>
      <c r="F1645">
        <v>1</v>
      </c>
      <c r="G1645">
        <v>1</v>
      </c>
      <c r="H1645">
        <v>1</v>
      </c>
      <c r="I1645" t="s">
        <v>519</v>
      </c>
      <c r="J1645" t="s">
        <v>7377</v>
      </c>
      <c r="K1645">
        <v>1</v>
      </c>
      <c r="L1645" s="1">
        <v>10595945553</v>
      </c>
      <c r="M1645" t="s">
        <v>188</v>
      </c>
      <c r="N1645" t="s">
        <v>424</v>
      </c>
      <c r="O1645" t="s">
        <v>188</v>
      </c>
      <c r="P1645" t="s">
        <v>424</v>
      </c>
      <c r="Q1645" t="s">
        <v>2389</v>
      </c>
      <c r="R1645" s="2">
        <v>2000000</v>
      </c>
      <c r="T1645" t="s">
        <v>7375</v>
      </c>
      <c r="U1645" t="s">
        <v>188</v>
      </c>
    </row>
    <row r="1646" spans="1:21" x14ac:dyDescent="0.25">
      <c r="A1646" t="b">
        <v>0</v>
      </c>
      <c r="B1646" t="s">
        <v>188</v>
      </c>
      <c r="C1646" t="s">
        <v>7378</v>
      </c>
      <c r="D1646" t="s">
        <v>7379</v>
      </c>
      <c r="F1646">
        <v>1</v>
      </c>
      <c r="G1646">
        <v>1</v>
      </c>
      <c r="H1646">
        <v>3</v>
      </c>
      <c r="I1646" t="s">
        <v>23</v>
      </c>
      <c r="J1646" t="s">
        <v>7380</v>
      </c>
      <c r="K1646">
        <v>3</v>
      </c>
      <c r="L1646" s="1">
        <v>179405238368</v>
      </c>
      <c r="M1646" t="s">
        <v>424</v>
      </c>
      <c r="N1646" t="s">
        <v>188</v>
      </c>
      <c r="O1646" t="s">
        <v>424</v>
      </c>
      <c r="P1646" t="s">
        <v>188</v>
      </c>
      <c r="Q1646" t="s">
        <v>2233</v>
      </c>
      <c r="S1646" s="2">
        <v>9600000</v>
      </c>
      <c r="T1646" t="s">
        <v>7375</v>
      </c>
      <c r="U1646" t="s">
        <v>188</v>
      </c>
    </row>
    <row r="1647" spans="1:21" x14ac:dyDescent="0.25">
      <c r="A1647" t="b">
        <v>0</v>
      </c>
      <c r="B1647" t="s">
        <v>188</v>
      </c>
      <c r="C1647" t="s">
        <v>7381</v>
      </c>
      <c r="D1647" t="s">
        <v>1964</v>
      </c>
      <c r="F1647">
        <v>1</v>
      </c>
      <c r="G1647">
        <v>1</v>
      </c>
      <c r="H1647">
        <v>1</v>
      </c>
      <c r="I1647" t="s">
        <v>1122</v>
      </c>
      <c r="J1647" t="s">
        <v>7382</v>
      </c>
      <c r="K1647">
        <v>0</v>
      </c>
      <c r="L1647" s="1">
        <v>159874184065</v>
      </c>
      <c r="M1647" t="s">
        <v>424</v>
      </c>
      <c r="N1647" t="s">
        <v>188</v>
      </c>
      <c r="O1647" t="s">
        <v>424</v>
      </c>
      <c r="P1647" t="s">
        <v>188</v>
      </c>
      <c r="S1647" s="2">
        <v>180000</v>
      </c>
      <c r="T1647" t="s">
        <v>1124</v>
      </c>
      <c r="U1647" t="s">
        <v>188</v>
      </c>
    </row>
    <row r="1648" spans="1:21" x14ac:dyDescent="0.25">
      <c r="A1648" t="b">
        <v>0</v>
      </c>
      <c r="B1648" t="s">
        <v>188</v>
      </c>
      <c r="C1648" t="s">
        <v>7383</v>
      </c>
      <c r="D1648" t="s">
        <v>4238</v>
      </c>
      <c r="F1648">
        <v>1</v>
      </c>
      <c r="G1648">
        <v>1</v>
      </c>
      <c r="H1648">
        <v>1</v>
      </c>
      <c r="I1648" t="s">
        <v>751</v>
      </c>
      <c r="J1648" t="s">
        <v>7384</v>
      </c>
      <c r="K1648">
        <v>2</v>
      </c>
      <c r="L1648" s="1">
        <v>137672808875</v>
      </c>
      <c r="M1648" t="s">
        <v>424</v>
      </c>
      <c r="N1648" t="s">
        <v>188</v>
      </c>
      <c r="O1648" t="s">
        <v>424</v>
      </c>
      <c r="P1648" t="s">
        <v>188</v>
      </c>
      <c r="Q1648" t="s">
        <v>3474</v>
      </c>
      <c r="T1648" t="s">
        <v>1124</v>
      </c>
      <c r="U1648" t="s">
        <v>188</v>
      </c>
    </row>
    <row r="1649" spans="1:21" x14ac:dyDescent="0.25">
      <c r="A1649" t="b">
        <v>0</v>
      </c>
      <c r="B1649" t="s">
        <v>188</v>
      </c>
      <c r="C1649" t="s">
        <v>7385</v>
      </c>
      <c r="D1649" t="s">
        <v>2059</v>
      </c>
      <c r="F1649">
        <v>1</v>
      </c>
      <c r="G1649">
        <v>1</v>
      </c>
      <c r="H1649">
        <v>2</v>
      </c>
      <c r="I1649" t="s">
        <v>247</v>
      </c>
      <c r="J1649" t="s">
        <v>7386</v>
      </c>
      <c r="K1649">
        <v>1</v>
      </c>
      <c r="L1649" s="1">
        <v>97749517568</v>
      </c>
      <c r="M1649" t="s">
        <v>188</v>
      </c>
      <c r="N1649" t="s">
        <v>188</v>
      </c>
      <c r="O1649" t="s">
        <v>188</v>
      </c>
      <c r="P1649" t="s">
        <v>188</v>
      </c>
      <c r="Q1649" t="s">
        <v>2061</v>
      </c>
      <c r="R1649" s="2">
        <v>14000000</v>
      </c>
      <c r="S1649" s="2">
        <v>18000000</v>
      </c>
      <c r="T1649" t="s">
        <v>7387</v>
      </c>
      <c r="U1649" t="s">
        <v>188</v>
      </c>
    </row>
    <row r="1650" spans="1:21" x14ac:dyDescent="0.25">
      <c r="A1650" t="b">
        <v>0</v>
      </c>
      <c r="B1650" t="s">
        <v>188</v>
      </c>
      <c r="C1650" t="s">
        <v>7388</v>
      </c>
      <c r="D1650" t="s">
        <v>1964</v>
      </c>
      <c r="F1650">
        <v>1</v>
      </c>
      <c r="G1650">
        <v>1</v>
      </c>
      <c r="H1650">
        <v>1</v>
      </c>
      <c r="I1650" t="s">
        <v>396</v>
      </c>
      <c r="J1650" t="s">
        <v>7389</v>
      </c>
      <c r="K1650">
        <v>0</v>
      </c>
      <c r="L1650" s="1">
        <v>150671831125</v>
      </c>
      <c r="M1650" t="s">
        <v>188</v>
      </c>
      <c r="N1650" t="s">
        <v>424</v>
      </c>
      <c r="O1650" t="s">
        <v>188</v>
      </c>
      <c r="P1650" t="s">
        <v>424</v>
      </c>
      <c r="T1650" t="s">
        <v>7390</v>
      </c>
      <c r="U1650" t="s">
        <v>188</v>
      </c>
    </row>
    <row r="1651" spans="1:21" x14ac:dyDescent="0.25">
      <c r="A1651" t="b">
        <v>0</v>
      </c>
      <c r="B1651" t="s">
        <v>188</v>
      </c>
      <c r="C1651" t="s">
        <v>7391</v>
      </c>
      <c r="D1651" t="s">
        <v>2175</v>
      </c>
      <c r="F1651">
        <v>1</v>
      </c>
      <c r="G1651">
        <v>1</v>
      </c>
      <c r="H1651">
        <v>1</v>
      </c>
      <c r="I1651" t="s">
        <v>505</v>
      </c>
      <c r="J1651" t="s">
        <v>7392</v>
      </c>
      <c r="K1651">
        <v>2</v>
      </c>
      <c r="L1651" s="1">
        <v>116663166933</v>
      </c>
      <c r="M1651" t="s">
        <v>188</v>
      </c>
      <c r="N1651" t="s">
        <v>424</v>
      </c>
      <c r="O1651" t="s">
        <v>188</v>
      </c>
      <c r="P1651" t="s">
        <v>424</v>
      </c>
      <c r="Q1651" t="s">
        <v>2177</v>
      </c>
      <c r="R1651" s="2">
        <v>3400000</v>
      </c>
      <c r="T1651" t="s">
        <v>7393</v>
      </c>
      <c r="U1651" t="s">
        <v>188</v>
      </c>
    </row>
    <row r="1652" spans="1:21" x14ac:dyDescent="0.25">
      <c r="A1652" t="b">
        <v>0</v>
      </c>
      <c r="B1652" t="s">
        <v>188</v>
      </c>
      <c r="C1652" t="s">
        <v>7394</v>
      </c>
      <c r="D1652" t="s">
        <v>5518</v>
      </c>
      <c r="F1652">
        <v>1</v>
      </c>
      <c r="G1652">
        <v>1</v>
      </c>
      <c r="H1652">
        <v>1</v>
      </c>
      <c r="I1652" t="s">
        <v>124</v>
      </c>
      <c r="J1652" t="s">
        <v>7395</v>
      </c>
      <c r="K1652">
        <v>2</v>
      </c>
      <c r="L1652" s="1">
        <v>130465934051</v>
      </c>
      <c r="M1652" t="s">
        <v>188</v>
      </c>
      <c r="N1652" t="s">
        <v>424</v>
      </c>
      <c r="O1652" t="s">
        <v>188</v>
      </c>
      <c r="P1652" t="s">
        <v>424</v>
      </c>
      <c r="Q1652" t="s">
        <v>3636</v>
      </c>
      <c r="R1652" s="2">
        <v>3500000</v>
      </c>
      <c r="T1652" t="s">
        <v>7396</v>
      </c>
      <c r="U1652" t="s">
        <v>188</v>
      </c>
    </row>
    <row r="1653" spans="1:21" x14ac:dyDescent="0.25">
      <c r="A1653" t="b">
        <v>0</v>
      </c>
      <c r="B1653" t="s">
        <v>188</v>
      </c>
      <c r="C1653" t="s">
        <v>4902</v>
      </c>
      <c r="D1653" t="s">
        <v>7397</v>
      </c>
      <c r="F1653">
        <v>1</v>
      </c>
      <c r="G1653">
        <v>1</v>
      </c>
      <c r="H1653">
        <v>2</v>
      </c>
      <c r="I1653" t="s">
        <v>23</v>
      </c>
      <c r="J1653" t="s">
        <v>4904</v>
      </c>
      <c r="K1653">
        <v>3</v>
      </c>
      <c r="L1653" s="1">
        <v>151482132065</v>
      </c>
      <c r="M1653" t="s">
        <v>424</v>
      </c>
      <c r="N1653" t="s">
        <v>188</v>
      </c>
      <c r="O1653" t="s">
        <v>424</v>
      </c>
      <c r="P1653" t="s">
        <v>188</v>
      </c>
      <c r="Q1653" t="s">
        <v>7398</v>
      </c>
      <c r="S1653" s="2">
        <v>28000000</v>
      </c>
      <c r="T1653" t="s">
        <v>7399</v>
      </c>
      <c r="U1653" t="s">
        <v>188</v>
      </c>
    </row>
    <row r="1654" spans="1:21" x14ac:dyDescent="0.25">
      <c r="A1654" t="b">
        <v>0</v>
      </c>
      <c r="B1654" t="s">
        <v>188</v>
      </c>
      <c r="C1654" t="s">
        <v>7400</v>
      </c>
      <c r="D1654" t="s">
        <v>7401</v>
      </c>
      <c r="F1654">
        <v>1</v>
      </c>
      <c r="G1654">
        <v>2</v>
      </c>
      <c r="H1654">
        <v>1</v>
      </c>
      <c r="I1654" t="s">
        <v>116</v>
      </c>
      <c r="J1654" t="s">
        <v>7402</v>
      </c>
      <c r="K1654">
        <v>3</v>
      </c>
      <c r="L1654" s="1">
        <v>139270053683</v>
      </c>
      <c r="M1654" t="s">
        <v>188</v>
      </c>
      <c r="N1654" t="s">
        <v>424</v>
      </c>
      <c r="O1654" t="s">
        <v>188</v>
      </c>
      <c r="P1654" t="s">
        <v>424</v>
      </c>
      <c r="Q1654" t="s">
        <v>5400</v>
      </c>
      <c r="R1654" s="2">
        <v>13000000</v>
      </c>
      <c r="T1654" t="s">
        <v>7399</v>
      </c>
      <c r="U1654" t="s">
        <v>188</v>
      </c>
    </row>
    <row r="1655" spans="1:21" x14ac:dyDescent="0.25">
      <c r="A1655" t="b">
        <v>0</v>
      </c>
      <c r="B1655" t="s">
        <v>188</v>
      </c>
      <c r="C1655" t="s">
        <v>7403</v>
      </c>
      <c r="D1655" t="s">
        <v>2115</v>
      </c>
      <c r="F1655">
        <v>1</v>
      </c>
      <c r="G1655">
        <v>1</v>
      </c>
      <c r="H1655">
        <v>1</v>
      </c>
      <c r="I1655" t="s">
        <v>1129</v>
      </c>
      <c r="J1655" t="s">
        <v>7404</v>
      </c>
      <c r="K1655">
        <v>1</v>
      </c>
      <c r="L1655" s="1">
        <v>99053670609</v>
      </c>
      <c r="M1655" t="s">
        <v>424</v>
      </c>
      <c r="N1655" t="s">
        <v>188</v>
      </c>
      <c r="O1655" t="s">
        <v>424</v>
      </c>
      <c r="P1655" t="s">
        <v>188</v>
      </c>
      <c r="Q1655" t="s">
        <v>2117</v>
      </c>
      <c r="S1655" s="2">
        <v>1200000</v>
      </c>
      <c r="T1655" t="s">
        <v>1131</v>
      </c>
      <c r="U1655" t="s">
        <v>188</v>
      </c>
    </row>
    <row r="1656" spans="1:21" x14ac:dyDescent="0.25">
      <c r="A1656" t="b">
        <v>0</v>
      </c>
      <c r="B1656" t="s">
        <v>188</v>
      </c>
      <c r="C1656" t="s">
        <v>7405</v>
      </c>
      <c r="D1656" t="s">
        <v>2442</v>
      </c>
      <c r="F1656">
        <v>1</v>
      </c>
      <c r="G1656">
        <v>1</v>
      </c>
      <c r="H1656">
        <v>1</v>
      </c>
      <c r="I1656" t="s">
        <v>396</v>
      </c>
      <c r="J1656" t="s">
        <v>7406</v>
      </c>
      <c r="K1656">
        <v>1</v>
      </c>
      <c r="L1656" s="1">
        <v>138769645398</v>
      </c>
      <c r="M1656" t="s">
        <v>424</v>
      </c>
      <c r="N1656" t="s">
        <v>188</v>
      </c>
      <c r="O1656" t="s">
        <v>424</v>
      </c>
      <c r="P1656" t="s">
        <v>188</v>
      </c>
      <c r="Q1656" t="s">
        <v>2444</v>
      </c>
      <c r="S1656" s="2">
        <v>410000</v>
      </c>
      <c r="T1656" t="s">
        <v>7407</v>
      </c>
      <c r="U1656" t="s">
        <v>188</v>
      </c>
    </row>
    <row r="1657" spans="1:21" x14ac:dyDescent="0.25">
      <c r="A1657" t="b">
        <v>0</v>
      </c>
      <c r="B1657" t="s">
        <v>188</v>
      </c>
      <c r="C1657" t="s">
        <v>7408</v>
      </c>
      <c r="D1657" t="s">
        <v>5348</v>
      </c>
      <c r="F1657">
        <v>11</v>
      </c>
      <c r="G1657">
        <v>16</v>
      </c>
      <c r="H1657">
        <v>1</v>
      </c>
      <c r="I1657" t="s">
        <v>5802</v>
      </c>
      <c r="J1657" t="s">
        <v>7409</v>
      </c>
      <c r="K1657">
        <v>2</v>
      </c>
      <c r="L1657" s="1">
        <v>128468343003</v>
      </c>
      <c r="M1657" t="s">
        <v>424</v>
      </c>
      <c r="N1657" t="s">
        <v>188</v>
      </c>
      <c r="O1657" t="s">
        <v>424</v>
      </c>
      <c r="P1657" t="s">
        <v>188</v>
      </c>
      <c r="Q1657" t="s">
        <v>5350</v>
      </c>
      <c r="S1657" s="2">
        <v>21000000</v>
      </c>
      <c r="T1657" t="s">
        <v>7410</v>
      </c>
      <c r="U1657" t="s">
        <v>188</v>
      </c>
    </row>
    <row r="1658" spans="1:21" x14ac:dyDescent="0.25">
      <c r="A1658" t="b">
        <v>0</v>
      </c>
      <c r="B1658" t="s">
        <v>188</v>
      </c>
      <c r="C1658" t="s">
        <v>7411</v>
      </c>
      <c r="D1658" t="s">
        <v>2175</v>
      </c>
      <c r="F1658">
        <v>10</v>
      </c>
      <c r="G1658">
        <v>14</v>
      </c>
      <c r="H1658">
        <v>1</v>
      </c>
      <c r="I1658" t="s">
        <v>7412</v>
      </c>
      <c r="J1658" t="s">
        <v>7413</v>
      </c>
      <c r="K1658">
        <v>2</v>
      </c>
      <c r="L1658" s="1">
        <v>100256185849</v>
      </c>
      <c r="M1658" t="s">
        <v>188</v>
      </c>
      <c r="N1658" t="s">
        <v>424</v>
      </c>
      <c r="O1658" t="s">
        <v>188</v>
      </c>
      <c r="P1658" t="s">
        <v>424</v>
      </c>
      <c r="Q1658" t="s">
        <v>2177</v>
      </c>
      <c r="R1658" s="2">
        <v>110000000</v>
      </c>
      <c r="T1658" t="s">
        <v>7414</v>
      </c>
      <c r="U1658" t="s">
        <v>188</v>
      </c>
    </row>
    <row r="1659" spans="1:21" x14ac:dyDescent="0.25">
      <c r="A1659" t="b">
        <v>0</v>
      </c>
      <c r="B1659" t="s">
        <v>188</v>
      </c>
      <c r="C1659" t="s">
        <v>7415</v>
      </c>
      <c r="D1659" t="s">
        <v>2487</v>
      </c>
      <c r="F1659">
        <v>1</v>
      </c>
      <c r="G1659">
        <v>1</v>
      </c>
      <c r="H1659">
        <v>1</v>
      </c>
      <c r="I1659" t="s">
        <v>444</v>
      </c>
      <c r="J1659" t="s">
        <v>7416</v>
      </c>
      <c r="K1659">
        <v>1</v>
      </c>
      <c r="L1659" s="1">
        <v>124466336331</v>
      </c>
      <c r="M1659" t="s">
        <v>188</v>
      </c>
      <c r="N1659" t="s">
        <v>424</v>
      </c>
      <c r="O1659" t="s">
        <v>188</v>
      </c>
      <c r="P1659" t="s">
        <v>424</v>
      </c>
      <c r="Q1659" t="s">
        <v>2489</v>
      </c>
      <c r="R1659" s="2">
        <v>10000000</v>
      </c>
      <c r="T1659" t="s">
        <v>7414</v>
      </c>
      <c r="U1659" t="s">
        <v>188</v>
      </c>
    </row>
    <row r="1660" spans="1:21" x14ac:dyDescent="0.25">
      <c r="A1660" t="b">
        <v>0</v>
      </c>
      <c r="B1660" t="s">
        <v>188</v>
      </c>
      <c r="C1660" t="s">
        <v>7417</v>
      </c>
      <c r="D1660" t="s">
        <v>3198</v>
      </c>
      <c r="F1660">
        <v>1</v>
      </c>
      <c r="G1660">
        <v>1</v>
      </c>
      <c r="H1660">
        <v>2</v>
      </c>
      <c r="I1660" t="s">
        <v>624</v>
      </c>
      <c r="J1660" t="s">
        <v>7418</v>
      </c>
      <c r="K1660">
        <v>1</v>
      </c>
      <c r="L1660" s="1">
        <v>144475430319</v>
      </c>
      <c r="M1660" t="s">
        <v>188</v>
      </c>
      <c r="N1660" t="s">
        <v>188</v>
      </c>
      <c r="O1660" t="s">
        <v>188</v>
      </c>
      <c r="P1660" t="s">
        <v>188</v>
      </c>
      <c r="Q1660" t="s">
        <v>3199</v>
      </c>
      <c r="R1660" s="2">
        <v>2800000</v>
      </c>
      <c r="S1660" s="2">
        <v>3400000</v>
      </c>
      <c r="T1660" t="s">
        <v>7414</v>
      </c>
      <c r="U1660" t="s">
        <v>188</v>
      </c>
    </row>
    <row r="1661" spans="1:21" x14ac:dyDescent="0.25">
      <c r="A1661" t="b">
        <v>0</v>
      </c>
      <c r="B1661" t="s">
        <v>188</v>
      </c>
      <c r="C1661" t="s">
        <v>7419</v>
      </c>
      <c r="D1661" t="s">
        <v>3472</v>
      </c>
      <c r="F1661">
        <v>1</v>
      </c>
      <c r="G1661">
        <v>1</v>
      </c>
      <c r="H1661">
        <v>1</v>
      </c>
      <c r="I1661" t="s">
        <v>114</v>
      </c>
      <c r="J1661" t="s">
        <v>7420</v>
      </c>
      <c r="K1661">
        <v>3</v>
      </c>
      <c r="L1661" s="1">
        <v>111860651721</v>
      </c>
      <c r="M1661" t="s">
        <v>188</v>
      </c>
      <c r="N1661" t="s">
        <v>424</v>
      </c>
      <c r="O1661" t="s">
        <v>188</v>
      </c>
      <c r="P1661" t="s">
        <v>424</v>
      </c>
      <c r="Q1661" t="s">
        <v>3474</v>
      </c>
      <c r="R1661" s="2">
        <v>120000000</v>
      </c>
      <c r="T1661" t="s">
        <v>7421</v>
      </c>
      <c r="U1661" t="s">
        <v>188</v>
      </c>
    </row>
    <row r="1662" spans="1:21" x14ac:dyDescent="0.25">
      <c r="A1662" t="b">
        <v>0</v>
      </c>
      <c r="B1662" t="s">
        <v>188</v>
      </c>
      <c r="C1662" t="s">
        <v>7422</v>
      </c>
      <c r="D1662" t="s">
        <v>2837</v>
      </c>
      <c r="F1662">
        <v>1</v>
      </c>
      <c r="G1662">
        <v>1</v>
      </c>
      <c r="H1662">
        <v>1</v>
      </c>
      <c r="I1662" t="s">
        <v>258</v>
      </c>
      <c r="J1662" t="s">
        <v>7423</v>
      </c>
      <c r="K1662">
        <v>1</v>
      </c>
      <c r="L1662" s="1">
        <v>117758477836</v>
      </c>
      <c r="M1662" t="s">
        <v>188</v>
      </c>
      <c r="N1662" t="s">
        <v>424</v>
      </c>
      <c r="O1662" t="s">
        <v>188</v>
      </c>
      <c r="P1662" t="s">
        <v>424</v>
      </c>
      <c r="Q1662" t="s">
        <v>2389</v>
      </c>
      <c r="R1662" s="2">
        <v>3400000</v>
      </c>
      <c r="T1662" t="s">
        <v>7424</v>
      </c>
      <c r="U1662" t="s">
        <v>188</v>
      </c>
    </row>
    <row r="1663" spans="1:21" x14ac:dyDescent="0.25">
      <c r="A1663" t="b">
        <v>0</v>
      </c>
      <c r="B1663" t="s">
        <v>188</v>
      </c>
      <c r="C1663" t="s">
        <v>5298</v>
      </c>
      <c r="D1663" t="s">
        <v>7063</v>
      </c>
      <c r="F1663">
        <v>1</v>
      </c>
      <c r="G1663">
        <v>1</v>
      </c>
      <c r="H1663">
        <v>1</v>
      </c>
      <c r="I1663" t="s">
        <v>23</v>
      </c>
      <c r="J1663" t="s">
        <v>5299</v>
      </c>
      <c r="K1663">
        <v>2</v>
      </c>
      <c r="L1663" s="1">
        <v>134673144281</v>
      </c>
      <c r="M1663" t="s">
        <v>188</v>
      </c>
      <c r="N1663" t="s">
        <v>424</v>
      </c>
      <c r="O1663" t="s">
        <v>188</v>
      </c>
      <c r="P1663" t="s">
        <v>424</v>
      </c>
      <c r="Q1663" t="s">
        <v>7425</v>
      </c>
      <c r="R1663" s="2">
        <v>4600000</v>
      </c>
      <c r="T1663" t="s">
        <v>7426</v>
      </c>
      <c r="U1663" t="s">
        <v>188</v>
      </c>
    </row>
    <row r="1664" spans="1:21" x14ac:dyDescent="0.25">
      <c r="A1664" t="b">
        <v>0</v>
      </c>
      <c r="B1664" t="s">
        <v>188</v>
      </c>
      <c r="C1664" t="s">
        <v>7427</v>
      </c>
      <c r="D1664" t="s">
        <v>1964</v>
      </c>
      <c r="F1664">
        <v>1</v>
      </c>
      <c r="G1664">
        <v>1</v>
      </c>
      <c r="H1664">
        <v>1</v>
      </c>
      <c r="I1664" t="s">
        <v>327</v>
      </c>
      <c r="J1664" t="s">
        <v>7428</v>
      </c>
      <c r="K1664">
        <v>0</v>
      </c>
      <c r="L1664" s="1">
        <v>117360109688</v>
      </c>
      <c r="M1664" t="s">
        <v>424</v>
      </c>
      <c r="N1664" t="s">
        <v>188</v>
      </c>
      <c r="O1664" t="s">
        <v>424</v>
      </c>
      <c r="P1664" t="s">
        <v>188</v>
      </c>
      <c r="S1664" s="2">
        <v>7200000</v>
      </c>
      <c r="T1664" t="s">
        <v>7429</v>
      </c>
      <c r="U1664" t="s">
        <v>188</v>
      </c>
    </row>
    <row r="1665" spans="1:21" x14ac:dyDescent="0.25">
      <c r="A1665" t="b">
        <v>0</v>
      </c>
      <c r="B1665" t="s">
        <v>188</v>
      </c>
      <c r="C1665" t="s">
        <v>7430</v>
      </c>
      <c r="D1665" t="s">
        <v>2115</v>
      </c>
      <c r="F1665">
        <v>1</v>
      </c>
      <c r="G1665">
        <v>1</v>
      </c>
      <c r="H1665">
        <v>1</v>
      </c>
      <c r="I1665" t="s">
        <v>73</v>
      </c>
      <c r="J1665" t="s">
        <v>7431</v>
      </c>
      <c r="K1665">
        <v>1</v>
      </c>
      <c r="L1665" s="1">
        <v>112559388656</v>
      </c>
      <c r="M1665" t="s">
        <v>188</v>
      </c>
      <c r="N1665" t="s">
        <v>424</v>
      </c>
      <c r="O1665" t="s">
        <v>188</v>
      </c>
      <c r="P1665" t="s">
        <v>424</v>
      </c>
      <c r="Q1665" t="s">
        <v>2117</v>
      </c>
      <c r="R1665" s="2">
        <v>2800000</v>
      </c>
      <c r="T1665" t="s">
        <v>7432</v>
      </c>
      <c r="U1665" t="s">
        <v>188</v>
      </c>
    </row>
    <row r="1666" spans="1:21" x14ac:dyDescent="0.25">
      <c r="A1666" t="b">
        <v>0</v>
      </c>
      <c r="B1666" t="s">
        <v>188</v>
      </c>
      <c r="C1666" t="s">
        <v>7433</v>
      </c>
      <c r="D1666" t="s">
        <v>2442</v>
      </c>
      <c r="F1666">
        <v>1</v>
      </c>
      <c r="G1666">
        <v>1</v>
      </c>
      <c r="H1666">
        <v>2</v>
      </c>
      <c r="I1666" t="s">
        <v>598</v>
      </c>
      <c r="J1666" t="s">
        <v>7434</v>
      </c>
      <c r="K1666">
        <v>1</v>
      </c>
      <c r="L1666" s="1">
        <v>119863273165</v>
      </c>
      <c r="M1666" t="s">
        <v>188</v>
      </c>
      <c r="N1666" t="s">
        <v>188</v>
      </c>
      <c r="O1666" t="s">
        <v>188</v>
      </c>
      <c r="P1666" t="s">
        <v>188</v>
      </c>
      <c r="Q1666" t="s">
        <v>2444</v>
      </c>
      <c r="R1666" s="2">
        <v>1100000</v>
      </c>
      <c r="S1666" s="2">
        <v>1000000</v>
      </c>
      <c r="T1666" t="s">
        <v>5125</v>
      </c>
      <c r="U1666" t="s">
        <v>188</v>
      </c>
    </row>
    <row r="1667" spans="1:21" x14ac:dyDescent="0.25">
      <c r="A1667" t="b">
        <v>0</v>
      </c>
      <c r="B1667" t="s">
        <v>188</v>
      </c>
      <c r="C1667" t="s">
        <v>7435</v>
      </c>
      <c r="D1667" t="s">
        <v>2442</v>
      </c>
      <c r="F1667">
        <v>1</v>
      </c>
      <c r="G1667">
        <v>1</v>
      </c>
      <c r="H1667">
        <v>1</v>
      </c>
      <c r="I1667" t="s">
        <v>98</v>
      </c>
      <c r="J1667" t="s">
        <v>7436</v>
      </c>
      <c r="K1667">
        <v>1</v>
      </c>
      <c r="L1667" s="1">
        <v>120659019813</v>
      </c>
      <c r="M1667" t="s">
        <v>424</v>
      </c>
      <c r="N1667" t="s">
        <v>188</v>
      </c>
      <c r="O1667" t="s">
        <v>424</v>
      </c>
      <c r="P1667" t="s">
        <v>188</v>
      </c>
      <c r="Q1667" t="s">
        <v>2444</v>
      </c>
      <c r="S1667" s="2">
        <v>5300000</v>
      </c>
      <c r="T1667" t="s">
        <v>7437</v>
      </c>
      <c r="U1667" t="s">
        <v>188</v>
      </c>
    </row>
    <row r="1668" spans="1:21" x14ac:dyDescent="0.25">
      <c r="A1668" t="b">
        <v>0</v>
      </c>
      <c r="B1668" t="s">
        <v>188</v>
      </c>
      <c r="C1668" t="s">
        <v>7438</v>
      </c>
      <c r="D1668" t="s">
        <v>2115</v>
      </c>
      <c r="F1668">
        <v>1</v>
      </c>
      <c r="G1668">
        <v>1</v>
      </c>
      <c r="H1668">
        <v>1</v>
      </c>
      <c r="I1668" t="s">
        <v>23</v>
      </c>
      <c r="J1668" t="s">
        <v>7439</v>
      </c>
      <c r="K1668">
        <v>1</v>
      </c>
      <c r="L1668" s="1">
        <v>111355750104</v>
      </c>
      <c r="M1668" t="s">
        <v>188</v>
      </c>
      <c r="N1668" t="s">
        <v>424</v>
      </c>
      <c r="O1668" t="s">
        <v>188</v>
      </c>
      <c r="P1668" t="s">
        <v>424</v>
      </c>
      <c r="Q1668" t="s">
        <v>2117</v>
      </c>
      <c r="R1668" s="2">
        <v>19000000</v>
      </c>
      <c r="T1668" t="s">
        <v>7437</v>
      </c>
      <c r="U1668" t="s">
        <v>188</v>
      </c>
    </row>
    <row r="1669" spans="1:21" x14ac:dyDescent="0.25">
      <c r="A1669" t="b">
        <v>0</v>
      </c>
      <c r="B1669" t="s">
        <v>188</v>
      </c>
      <c r="C1669" t="s">
        <v>7440</v>
      </c>
      <c r="D1669" t="s">
        <v>7441</v>
      </c>
      <c r="E1669" t="s">
        <v>2492</v>
      </c>
      <c r="F1669">
        <v>2</v>
      </c>
      <c r="G1669">
        <v>4</v>
      </c>
      <c r="H1669">
        <v>1</v>
      </c>
      <c r="I1669" t="s">
        <v>2451</v>
      </c>
      <c r="J1669" t="s">
        <v>7442</v>
      </c>
      <c r="K1669">
        <v>3</v>
      </c>
      <c r="L1669" s="1">
        <v>116364189996</v>
      </c>
      <c r="M1669" t="s">
        <v>424</v>
      </c>
      <c r="N1669" t="s">
        <v>188</v>
      </c>
      <c r="O1669" t="s">
        <v>424</v>
      </c>
      <c r="P1669" t="s">
        <v>188</v>
      </c>
      <c r="Q1669" t="s">
        <v>7443</v>
      </c>
      <c r="S1669" s="2">
        <v>2200000</v>
      </c>
      <c r="T1669" t="s">
        <v>7437</v>
      </c>
      <c r="U1669" t="s">
        <v>188</v>
      </c>
    </row>
    <row r="1670" spans="1:21" x14ac:dyDescent="0.25">
      <c r="A1670" t="b">
        <v>0</v>
      </c>
      <c r="B1670" t="s">
        <v>188</v>
      </c>
      <c r="C1670" t="s">
        <v>7444</v>
      </c>
      <c r="D1670" t="s">
        <v>7086</v>
      </c>
      <c r="F1670">
        <v>1</v>
      </c>
      <c r="G1670">
        <v>1</v>
      </c>
      <c r="H1670">
        <v>2</v>
      </c>
      <c r="I1670" t="s">
        <v>749</v>
      </c>
      <c r="J1670" t="s">
        <v>7445</v>
      </c>
      <c r="K1670">
        <v>1</v>
      </c>
      <c r="L1670" s="1">
        <v>101856800621</v>
      </c>
      <c r="M1670" t="s">
        <v>188</v>
      </c>
      <c r="N1670" t="s">
        <v>188</v>
      </c>
      <c r="O1670" t="s">
        <v>188</v>
      </c>
      <c r="P1670" t="s">
        <v>188</v>
      </c>
      <c r="Q1670" t="s">
        <v>7446</v>
      </c>
      <c r="R1670" s="2">
        <v>11000000</v>
      </c>
      <c r="S1670" s="2">
        <v>14000000</v>
      </c>
      <c r="T1670" t="s">
        <v>7447</v>
      </c>
      <c r="U1670" t="s">
        <v>188</v>
      </c>
    </row>
    <row r="1671" spans="1:21" x14ac:dyDescent="0.25">
      <c r="A1671" t="b">
        <v>0</v>
      </c>
      <c r="B1671" t="s">
        <v>188</v>
      </c>
      <c r="C1671" t="s">
        <v>7448</v>
      </c>
      <c r="D1671" t="s">
        <v>7063</v>
      </c>
      <c r="F1671">
        <v>8</v>
      </c>
      <c r="G1671">
        <v>11</v>
      </c>
      <c r="H1671">
        <v>2</v>
      </c>
      <c r="I1671" t="s">
        <v>3406</v>
      </c>
      <c r="J1671" t="s">
        <v>7449</v>
      </c>
      <c r="K1671">
        <v>2</v>
      </c>
      <c r="L1671" s="1">
        <v>136067432183</v>
      </c>
      <c r="M1671" t="s">
        <v>188</v>
      </c>
      <c r="N1671" t="s">
        <v>188</v>
      </c>
      <c r="O1671" t="s">
        <v>188</v>
      </c>
      <c r="P1671" t="s">
        <v>188</v>
      </c>
      <c r="Q1671" t="s">
        <v>7450</v>
      </c>
      <c r="R1671" s="2">
        <v>20000000</v>
      </c>
      <c r="S1671" s="2">
        <v>27000000</v>
      </c>
      <c r="T1671" t="s">
        <v>7451</v>
      </c>
      <c r="U1671" t="s">
        <v>188</v>
      </c>
    </row>
    <row r="1672" spans="1:21" x14ac:dyDescent="0.25">
      <c r="A1672" t="b">
        <v>0</v>
      </c>
      <c r="B1672" t="s">
        <v>188</v>
      </c>
      <c r="C1672" t="s">
        <v>7452</v>
      </c>
      <c r="D1672" t="s">
        <v>2115</v>
      </c>
      <c r="F1672">
        <v>1</v>
      </c>
      <c r="G1672">
        <v>1</v>
      </c>
      <c r="H1672">
        <v>1</v>
      </c>
      <c r="I1672" t="s">
        <v>340</v>
      </c>
      <c r="J1672" t="s">
        <v>7453</v>
      </c>
      <c r="K1672">
        <v>1</v>
      </c>
      <c r="L1672" s="1">
        <v>107657348547</v>
      </c>
      <c r="M1672" t="s">
        <v>188</v>
      </c>
      <c r="N1672" t="s">
        <v>424</v>
      </c>
      <c r="O1672" t="s">
        <v>188</v>
      </c>
      <c r="P1672" t="s">
        <v>424</v>
      </c>
      <c r="Q1672" t="s">
        <v>2117</v>
      </c>
      <c r="R1672" s="2">
        <v>1500000</v>
      </c>
      <c r="T1672" t="s">
        <v>7454</v>
      </c>
      <c r="U1672" t="s">
        <v>188</v>
      </c>
    </row>
    <row r="1673" spans="1:21" x14ac:dyDescent="0.25">
      <c r="A1673" t="b">
        <v>0</v>
      </c>
      <c r="B1673" t="s">
        <v>188</v>
      </c>
      <c r="C1673" t="s">
        <v>7455</v>
      </c>
      <c r="D1673" t="s">
        <v>7456</v>
      </c>
      <c r="F1673">
        <v>1</v>
      </c>
      <c r="G1673">
        <v>1</v>
      </c>
      <c r="H1673">
        <v>2</v>
      </c>
      <c r="I1673" t="s">
        <v>217</v>
      </c>
      <c r="J1673" t="s">
        <v>7457</v>
      </c>
      <c r="K1673">
        <v>3</v>
      </c>
      <c r="L1673" s="1">
        <v>119672490126</v>
      </c>
      <c r="M1673" t="s">
        <v>188</v>
      </c>
      <c r="N1673" t="s">
        <v>188</v>
      </c>
      <c r="O1673" t="s">
        <v>188</v>
      </c>
      <c r="P1673" t="s">
        <v>188</v>
      </c>
      <c r="Q1673" t="s">
        <v>7458</v>
      </c>
      <c r="R1673" s="2">
        <v>1800000</v>
      </c>
      <c r="S1673" s="2">
        <v>2500000</v>
      </c>
      <c r="T1673" t="s">
        <v>7454</v>
      </c>
      <c r="U1673" t="s">
        <v>188</v>
      </c>
    </row>
    <row r="1674" spans="1:21" x14ac:dyDescent="0.25">
      <c r="A1674" t="b">
        <v>0</v>
      </c>
      <c r="B1674" t="s">
        <v>188</v>
      </c>
      <c r="C1674" t="s">
        <v>7459</v>
      </c>
      <c r="D1674" t="s">
        <v>1964</v>
      </c>
      <c r="F1674">
        <v>1</v>
      </c>
      <c r="G1674">
        <v>2</v>
      </c>
      <c r="H1674">
        <v>1</v>
      </c>
      <c r="I1674" t="s">
        <v>70</v>
      </c>
      <c r="J1674" t="s">
        <v>7460</v>
      </c>
      <c r="K1674">
        <v>0</v>
      </c>
      <c r="L1674" s="1">
        <v>83444682825</v>
      </c>
      <c r="M1674" t="s">
        <v>188</v>
      </c>
      <c r="N1674" t="s">
        <v>424</v>
      </c>
      <c r="O1674" t="s">
        <v>188</v>
      </c>
      <c r="P1674" t="s">
        <v>424</v>
      </c>
      <c r="R1674" s="2">
        <v>100000000</v>
      </c>
      <c r="T1674" t="s">
        <v>7461</v>
      </c>
      <c r="U1674" t="s">
        <v>188</v>
      </c>
    </row>
    <row r="1675" spans="1:21" x14ac:dyDescent="0.25">
      <c r="A1675" t="b">
        <v>0</v>
      </c>
      <c r="B1675" t="s">
        <v>188</v>
      </c>
      <c r="C1675" t="s">
        <v>7462</v>
      </c>
      <c r="D1675" t="s">
        <v>2115</v>
      </c>
      <c r="F1675">
        <v>1</v>
      </c>
      <c r="G1675">
        <v>1</v>
      </c>
      <c r="H1675">
        <v>2</v>
      </c>
      <c r="I1675" t="s">
        <v>444</v>
      </c>
      <c r="J1675" t="s">
        <v>7463</v>
      </c>
      <c r="K1675">
        <v>1</v>
      </c>
      <c r="L1675" s="1">
        <v>108053201455</v>
      </c>
      <c r="M1675" t="s">
        <v>188</v>
      </c>
      <c r="N1675" t="s">
        <v>188</v>
      </c>
      <c r="O1675" t="s">
        <v>188</v>
      </c>
      <c r="P1675" t="s">
        <v>188</v>
      </c>
      <c r="Q1675" t="s">
        <v>2117</v>
      </c>
      <c r="R1675" s="2">
        <v>870000</v>
      </c>
      <c r="S1675" s="2">
        <v>1000000</v>
      </c>
      <c r="T1675" t="s">
        <v>7461</v>
      </c>
      <c r="U1675" t="s">
        <v>188</v>
      </c>
    </row>
    <row r="1676" spans="1:21" x14ac:dyDescent="0.25">
      <c r="A1676" t="b">
        <v>0</v>
      </c>
      <c r="B1676" t="s">
        <v>188</v>
      </c>
      <c r="C1676" t="s">
        <v>7464</v>
      </c>
      <c r="D1676" t="s">
        <v>7465</v>
      </c>
      <c r="E1676" t="s">
        <v>7466</v>
      </c>
      <c r="F1676">
        <v>1</v>
      </c>
      <c r="G1676">
        <v>1</v>
      </c>
      <c r="H1676">
        <v>2</v>
      </c>
      <c r="I1676" t="s">
        <v>60</v>
      </c>
      <c r="J1676" t="s">
        <v>7467</v>
      </c>
      <c r="K1676">
        <v>2</v>
      </c>
      <c r="L1676" s="1">
        <v>132875726395</v>
      </c>
      <c r="M1676" t="s">
        <v>424</v>
      </c>
      <c r="N1676" t="s">
        <v>188</v>
      </c>
      <c r="O1676" t="s">
        <v>424</v>
      </c>
      <c r="P1676" t="s">
        <v>188</v>
      </c>
      <c r="Q1676" t="s">
        <v>7468</v>
      </c>
      <c r="T1676" t="s">
        <v>7469</v>
      </c>
      <c r="U1676" t="s">
        <v>188</v>
      </c>
    </row>
    <row r="1677" spans="1:21" x14ac:dyDescent="0.25">
      <c r="A1677" t="b">
        <v>0</v>
      </c>
      <c r="B1677" t="s">
        <v>188</v>
      </c>
      <c r="C1677" t="s">
        <v>7470</v>
      </c>
      <c r="D1677" t="s">
        <v>4233</v>
      </c>
      <c r="F1677">
        <v>1</v>
      </c>
      <c r="G1677">
        <v>1</v>
      </c>
      <c r="H1677">
        <v>1</v>
      </c>
      <c r="I1677" t="s">
        <v>118</v>
      </c>
      <c r="J1677" t="s">
        <v>7471</v>
      </c>
      <c r="K1677">
        <v>3</v>
      </c>
      <c r="L1677" s="1">
        <v>109058913609</v>
      </c>
      <c r="M1677" t="s">
        <v>188</v>
      </c>
      <c r="N1677" t="s">
        <v>424</v>
      </c>
      <c r="O1677" t="s">
        <v>188</v>
      </c>
      <c r="P1677" t="s">
        <v>424</v>
      </c>
      <c r="Q1677" t="s">
        <v>4235</v>
      </c>
      <c r="R1677" s="2">
        <v>2800000</v>
      </c>
      <c r="T1677" t="s">
        <v>7472</v>
      </c>
      <c r="U1677" t="s">
        <v>188</v>
      </c>
    </row>
    <row r="1678" spans="1:21" x14ac:dyDescent="0.25">
      <c r="A1678" t="b">
        <v>0</v>
      </c>
      <c r="B1678" t="s">
        <v>188</v>
      </c>
      <c r="C1678" t="s">
        <v>7473</v>
      </c>
      <c r="D1678" t="s">
        <v>1964</v>
      </c>
      <c r="F1678">
        <v>1</v>
      </c>
      <c r="G1678">
        <v>1</v>
      </c>
      <c r="H1678">
        <v>1</v>
      </c>
      <c r="I1678" t="s">
        <v>109</v>
      </c>
      <c r="J1678" t="s">
        <v>7474</v>
      </c>
      <c r="K1678">
        <v>0</v>
      </c>
      <c r="L1678" s="1">
        <v>163989146502</v>
      </c>
      <c r="M1678" t="s">
        <v>424</v>
      </c>
      <c r="N1678" t="s">
        <v>188</v>
      </c>
      <c r="O1678" t="s">
        <v>424</v>
      </c>
      <c r="P1678" t="s">
        <v>188</v>
      </c>
      <c r="S1678" s="2">
        <v>20000000</v>
      </c>
      <c r="T1678" t="s">
        <v>7475</v>
      </c>
      <c r="U1678" t="s">
        <v>188</v>
      </c>
    </row>
    <row r="1679" spans="1:21" x14ac:dyDescent="0.25">
      <c r="A1679" t="b">
        <v>0</v>
      </c>
      <c r="B1679" t="s">
        <v>188</v>
      </c>
      <c r="C1679" t="s">
        <v>4813</v>
      </c>
      <c r="D1679" t="s">
        <v>7476</v>
      </c>
      <c r="F1679">
        <v>1</v>
      </c>
      <c r="G1679">
        <v>2</v>
      </c>
      <c r="H1679">
        <v>1</v>
      </c>
      <c r="I1679" t="s">
        <v>70</v>
      </c>
      <c r="J1679" t="s">
        <v>4815</v>
      </c>
      <c r="K1679">
        <v>2</v>
      </c>
      <c r="L1679" s="1">
        <v>11476582182</v>
      </c>
      <c r="M1679" t="s">
        <v>188</v>
      </c>
      <c r="N1679" t="s">
        <v>424</v>
      </c>
      <c r="O1679" t="s">
        <v>188</v>
      </c>
      <c r="P1679" t="s">
        <v>424</v>
      </c>
      <c r="Q1679" t="s">
        <v>7477</v>
      </c>
      <c r="R1679" s="2">
        <v>3700000</v>
      </c>
      <c r="T1679" t="s">
        <v>7475</v>
      </c>
      <c r="U1679" t="s">
        <v>188</v>
      </c>
    </row>
    <row r="1680" spans="1:21" x14ac:dyDescent="0.25">
      <c r="A1680" t="b">
        <v>0</v>
      </c>
      <c r="B1680" t="s">
        <v>188</v>
      </c>
      <c r="C1680" t="s">
        <v>7478</v>
      </c>
      <c r="D1680" t="s">
        <v>1964</v>
      </c>
      <c r="F1680">
        <v>1</v>
      </c>
      <c r="G1680">
        <v>1</v>
      </c>
      <c r="H1680">
        <v>2</v>
      </c>
      <c r="I1680" t="s">
        <v>408</v>
      </c>
      <c r="J1680" t="s">
        <v>7479</v>
      </c>
      <c r="K1680">
        <v>0</v>
      </c>
      <c r="L1680" s="1">
        <v>99547925046</v>
      </c>
      <c r="M1680" t="s">
        <v>188</v>
      </c>
      <c r="N1680" t="s">
        <v>188</v>
      </c>
      <c r="O1680" t="s">
        <v>188</v>
      </c>
      <c r="P1680" t="s">
        <v>188</v>
      </c>
      <c r="R1680" s="2">
        <v>2400000</v>
      </c>
      <c r="S1680" s="2">
        <v>2700000</v>
      </c>
      <c r="T1680" t="s">
        <v>7475</v>
      </c>
      <c r="U1680" t="s">
        <v>188</v>
      </c>
    </row>
    <row r="1681" spans="1:21" x14ac:dyDescent="0.25">
      <c r="A1681" t="b">
        <v>0</v>
      </c>
      <c r="B1681" t="s">
        <v>188</v>
      </c>
      <c r="C1681" t="s">
        <v>7480</v>
      </c>
      <c r="D1681" t="s">
        <v>3718</v>
      </c>
      <c r="F1681">
        <v>8</v>
      </c>
      <c r="G1681">
        <v>11</v>
      </c>
      <c r="H1681">
        <v>1</v>
      </c>
      <c r="I1681" t="s">
        <v>2576</v>
      </c>
      <c r="J1681" t="s">
        <v>7481</v>
      </c>
      <c r="K1681">
        <v>4</v>
      </c>
      <c r="L1681" s="1">
        <v>152887335651</v>
      </c>
      <c r="M1681" t="s">
        <v>424</v>
      </c>
      <c r="N1681" t="s">
        <v>188</v>
      </c>
      <c r="O1681" t="s">
        <v>424</v>
      </c>
      <c r="P1681" t="s">
        <v>188</v>
      </c>
      <c r="Q1681" t="s">
        <v>7482</v>
      </c>
      <c r="S1681" s="2">
        <v>31000000</v>
      </c>
      <c r="T1681" t="s">
        <v>7483</v>
      </c>
      <c r="U1681" t="s">
        <v>188</v>
      </c>
    </row>
    <row r="1682" spans="1:21" x14ac:dyDescent="0.25">
      <c r="A1682" t="b">
        <v>0</v>
      </c>
      <c r="B1682" t="s">
        <v>188</v>
      </c>
      <c r="C1682" t="s">
        <v>3843</v>
      </c>
      <c r="D1682" t="s">
        <v>1964</v>
      </c>
      <c r="F1682">
        <v>1</v>
      </c>
      <c r="G1682">
        <v>1</v>
      </c>
      <c r="H1682">
        <v>1</v>
      </c>
      <c r="I1682" t="s">
        <v>240</v>
      </c>
      <c r="J1682" t="s">
        <v>3844</v>
      </c>
      <c r="K1682">
        <v>0</v>
      </c>
      <c r="L1682" s="1">
        <v>139176413934</v>
      </c>
      <c r="M1682" t="s">
        <v>424</v>
      </c>
      <c r="N1682" t="s">
        <v>188</v>
      </c>
      <c r="O1682" t="s">
        <v>424</v>
      </c>
      <c r="P1682" t="s">
        <v>188</v>
      </c>
      <c r="S1682" s="2">
        <v>2100000</v>
      </c>
      <c r="T1682" t="s">
        <v>1135</v>
      </c>
      <c r="U1682" t="s">
        <v>188</v>
      </c>
    </row>
    <row r="1683" spans="1:21" x14ac:dyDescent="0.25">
      <c r="A1683" t="b">
        <v>0</v>
      </c>
      <c r="B1683" t="s">
        <v>188</v>
      </c>
      <c r="C1683" t="s">
        <v>7484</v>
      </c>
      <c r="D1683" t="s">
        <v>2115</v>
      </c>
      <c r="F1683">
        <v>1</v>
      </c>
      <c r="G1683">
        <v>1</v>
      </c>
      <c r="H1683">
        <v>1</v>
      </c>
      <c r="I1683" t="s">
        <v>1132</v>
      </c>
      <c r="J1683" t="s">
        <v>7485</v>
      </c>
      <c r="K1683">
        <v>1</v>
      </c>
      <c r="L1683" s="1">
        <v>147078118665</v>
      </c>
      <c r="M1683" t="s">
        <v>424</v>
      </c>
      <c r="N1683" t="s">
        <v>188</v>
      </c>
      <c r="O1683" t="s">
        <v>424</v>
      </c>
      <c r="P1683" t="s">
        <v>188</v>
      </c>
      <c r="Q1683" t="s">
        <v>2117</v>
      </c>
      <c r="T1683" t="s">
        <v>1135</v>
      </c>
      <c r="U1683" t="s">
        <v>188</v>
      </c>
    </row>
    <row r="1684" spans="1:21" x14ac:dyDescent="0.25">
      <c r="A1684" t="b">
        <v>0</v>
      </c>
      <c r="B1684" t="s">
        <v>188</v>
      </c>
      <c r="C1684" t="s">
        <v>6850</v>
      </c>
      <c r="D1684" t="s">
        <v>1964</v>
      </c>
      <c r="F1684">
        <v>1</v>
      </c>
      <c r="G1684">
        <v>1</v>
      </c>
      <c r="H1684">
        <v>1</v>
      </c>
      <c r="I1684" t="s">
        <v>980</v>
      </c>
      <c r="J1684" t="s">
        <v>6851</v>
      </c>
      <c r="K1684">
        <v>1</v>
      </c>
      <c r="L1684" s="1">
        <v>99349998592</v>
      </c>
      <c r="M1684" t="s">
        <v>188</v>
      </c>
      <c r="N1684" t="s">
        <v>424</v>
      </c>
      <c r="O1684" t="s">
        <v>188</v>
      </c>
      <c r="P1684" t="s">
        <v>424</v>
      </c>
      <c r="R1684" s="2">
        <v>1600000000</v>
      </c>
      <c r="T1684" t="s">
        <v>7486</v>
      </c>
      <c r="U1684" t="s">
        <v>188</v>
      </c>
    </row>
    <row r="1685" spans="1:21" x14ac:dyDescent="0.25">
      <c r="A1685" t="b">
        <v>0</v>
      </c>
      <c r="B1685" t="s">
        <v>188</v>
      </c>
      <c r="C1685" t="s">
        <v>7487</v>
      </c>
      <c r="F1685">
        <v>1</v>
      </c>
      <c r="G1685">
        <v>1</v>
      </c>
      <c r="H1685">
        <v>1</v>
      </c>
      <c r="I1685" t="s">
        <v>1136</v>
      </c>
      <c r="J1685" t="s">
        <v>7488</v>
      </c>
      <c r="K1685">
        <v>1</v>
      </c>
      <c r="L1685" s="1">
        <v>153173468929</v>
      </c>
      <c r="M1685" t="s">
        <v>188</v>
      </c>
      <c r="N1685" t="s">
        <v>424</v>
      </c>
      <c r="O1685" t="s">
        <v>188</v>
      </c>
      <c r="P1685" t="s">
        <v>424</v>
      </c>
      <c r="R1685" s="2">
        <v>810000</v>
      </c>
      <c r="T1685" t="s">
        <v>1137</v>
      </c>
      <c r="U1685" t="s">
        <v>188</v>
      </c>
    </row>
    <row r="1686" spans="1:21" x14ac:dyDescent="0.25">
      <c r="A1686" t="b">
        <v>0</v>
      </c>
      <c r="B1686" t="s">
        <v>188</v>
      </c>
      <c r="C1686" t="s">
        <v>7489</v>
      </c>
      <c r="D1686" t="s">
        <v>2115</v>
      </c>
      <c r="F1686">
        <v>1</v>
      </c>
      <c r="G1686">
        <v>1</v>
      </c>
      <c r="H1686">
        <v>1</v>
      </c>
      <c r="I1686" t="s">
        <v>715</v>
      </c>
      <c r="J1686" t="s">
        <v>7490</v>
      </c>
      <c r="K1686">
        <v>1</v>
      </c>
      <c r="L1686" s="1">
        <v>98450098931</v>
      </c>
      <c r="M1686" t="s">
        <v>424</v>
      </c>
      <c r="N1686" t="s">
        <v>188</v>
      </c>
      <c r="O1686" t="s">
        <v>424</v>
      </c>
      <c r="P1686" t="s">
        <v>188</v>
      </c>
      <c r="Q1686" t="s">
        <v>2117</v>
      </c>
      <c r="S1686" s="2">
        <v>3900000</v>
      </c>
      <c r="T1686" t="s">
        <v>7491</v>
      </c>
      <c r="U1686" t="s">
        <v>188</v>
      </c>
    </row>
    <row r="1687" spans="1:21" x14ac:dyDescent="0.25">
      <c r="A1687" t="b">
        <v>0</v>
      </c>
      <c r="B1687" t="s">
        <v>188</v>
      </c>
      <c r="C1687" t="s">
        <v>7492</v>
      </c>
      <c r="D1687" t="s">
        <v>5348</v>
      </c>
      <c r="F1687">
        <v>1</v>
      </c>
      <c r="G1687">
        <v>1</v>
      </c>
      <c r="H1687">
        <v>1</v>
      </c>
      <c r="I1687" t="s">
        <v>755</v>
      </c>
      <c r="J1687" t="s">
        <v>7493</v>
      </c>
      <c r="K1687">
        <v>2</v>
      </c>
      <c r="L1687" s="1">
        <v>120466844871</v>
      </c>
      <c r="M1687" t="s">
        <v>188</v>
      </c>
      <c r="N1687" t="s">
        <v>424</v>
      </c>
      <c r="O1687" t="s">
        <v>188</v>
      </c>
      <c r="P1687" t="s">
        <v>424</v>
      </c>
      <c r="Q1687" t="s">
        <v>5350</v>
      </c>
      <c r="R1687" s="2">
        <v>7200000</v>
      </c>
      <c r="T1687" t="s">
        <v>7491</v>
      </c>
      <c r="U1687" t="s">
        <v>188</v>
      </c>
    </row>
    <row r="1688" spans="1:21" x14ac:dyDescent="0.25">
      <c r="A1688" t="b">
        <v>0</v>
      </c>
      <c r="B1688" t="s">
        <v>188</v>
      </c>
      <c r="C1688" t="s">
        <v>7494</v>
      </c>
      <c r="D1688" t="s">
        <v>7495</v>
      </c>
      <c r="F1688">
        <v>1</v>
      </c>
      <c r="G1688">
        <v>1</v>
      </c>
      <c r="H1688">
        <v>2</v>
      </c>
      <c r="I1688" t="s">
        <v>23</v>
      </c>
      <c r="J1688" t="s">
        <v>7496</v>
      </c>
      <c r="K1688">
        <v>3</v>
      </c>
      <c r="L1688" s="1">
        <v>147185189282</v>
      </c>
      <c r="M1688" t="s">
        <v>424</v>
      </c>
      <c r="N1688" t="s">
        <v>188</v>
      </c>
      <c r="O1688" t="s">
        <v>424</v>
      </c>
      <c r="P1688" t="s">
        <v>188</v>
      </c>
      <c r="Q1688" t="s">
        <v>7497</v>
      </c>
      <c r="S1688" s="2">
        <v>15000000</v>
      </c>
      <c r="T1688" t="s">
        <v>7491</v>
      </c>
      <c r="U1688" t="s">
        <v>188</v>
      </c>
    </row>
    <row r="1689" spans="1:21" x14ac:dyDescent="0.25">
      <c r="A1689" t="b">
        <v>0</v>
      </c>
      <c r="B1689" t="s">
        <v>188</v>
      </c>
      <c r="C1689" t="s">
        <v>7498</v>
      </c>
      <c r="D1689" t="s">
        <v>7499</v>
      </c>
      <c r="F1689">
        <v>1</v>
      </c>
      <c r="G1689">
        <v>1</v>
      </c>
      <c r="H1689">
        <v>1</v>
      </c>
      <c r="I1689" t="s">
        <v>23</v>
      </c>
      <c r="J1689" t="s">
        <v>7500</v>
      </c>
      <c r="K1689">
        <v>3</v>
      </c>
      <c r="L1689" s="1">
        <v>147185189242</v>
      </c>
      <c r="M1689" t="s">
        <v>424</v>
      </c>
      <c r="N1689" t="s">
        <v>188</v>
      </c>
      <c r="O1689" t="s">
        <v>424</v>
      </c>
      <c r="P1689" t="s">
        <v>188</v>
      </c>
      <c r="Q1689" t="s">
        <v>7501</v>
      </c>
      <c r="S1689" s="2">
        <v>15000000</v>
      </c>
      <c r="T1689" t="s">
        <v>7491</v>
      </c>
      <c r="U1689" t="s">
        <v>188</v>
      </c>
    </row>
    <row r="1690" spans="1:21" x14ac:dyDescent="0.25">
      <c r="A1690" t="b">
        <v>0</v>
      </c>
      <c r="B1690" t="s">
        <v>188</v>
      </c>
      <c r="C1690" t="s">
        <v>3846</v>
      </c>
      <c r="D1690" t="s">
        <v>2115</v>
      </c>
      <c r="F1690">
        <v>1</v>
      </c>
      <c r="G1690">
        <v>3</v>
      </c>
      <c r="H1690">
        <v>1</v>
      </c>
      <c r="I1690" t="s">
        <v>70</v>
      </c>
      <c r="J1690" t="s">
        <v>3848</v>
      </c>
      <c r="K1690">
        <v>2</v>
      </c>
      <c r="L1690" s="1">
        <v>155386860464</v>
      </c>
      <c r="M1690" t="s">
        <v>424</v>
      </c>
      <c r="N1690" t="s">
        <v>188</v>
      </c>
      <c r="O1690" t="s">
        <v>424</v>
      </c>
      <c r="P1690" t="s">
        <v>188</v>
      </c>
      <c r="Q1690" t="s">
        <v>2117</v>
      </c>
      <c r="S1690" s="2">
        <v>6500000</v>
      </c>
      <c r="T1690" t="s">
        <v>7502</v>
      </c>
      <c r="U1690" t="s">
        <v>188</v>
      </c>
    </row>
    <row r="1691" spans="1:21" x14ac:dyDescent="0.25">
      <c r="A1691" t="b">
        <v>0</v>
      </c>
      <c r="B1691" t="s">
        <v>188</v>
      </c>
      <c r="C1691" t="s">
        <v>4839</v>
      </c>
      <c r="D1691" t="s">
        <v>7503</v>
      </c>
      <c r="F1691">
        <v>1</v>
      </c>
      <c r="G1691">
        <v>1</v>
      </c>
      <c r="H1691">
        <v>2</v>
      </c>
      <c r="I1691" t="s">
        <v>73</v>
      </c>
      <c r="J1691" t="s">
        <v>4840</v>
      </c>
      <c r="K1691">
        <v>3</v>
      </c>
      <c r="L1691" s="1">
        <v>189288722739</v>
      </c>
      <c r="M1691" t="s">
        <v>424</v>
      </c>
      <c r="N1691" t="s">
        <v>188</v>
      </c>
      <c r="O1691" t="s">
        <v>424</v>
      </c>
      <c r="P1691" t="s">
        <v>188</v>
      </c>
      <c r="Q1691" t="s">
        <v>7504</v>
      </c>
      <c r="S1691" s="2">
        <v>3700000</v>
      </c>
      <c r="T1691" t="s">
        <v>7505</v>
      </c>
      <c r="U1691" t="s">
        <v>188</v>
      </c>
    </row>
    <row r="1692" spans="1:21" x14ac:dyDescent="0.25">
      <c r="A1692" t="b">
        <v>0</v>
      </c>
      <c r="B1692" t="s">
        <v>188</v>
      </c>
      <c r="C1692" t="s">
        <v>3752</v>
      </c>
      <c r="D1692" t="s">
        <v>7506</v>
      </c>
      <c r="F1692">
        <v>2</v>
      </c>
      <c r="G1692">
        <v>2</v>
      </c>
      <c r="H1692">
        <v>1</v>
      </c>
      <c r="I1692" t="s">
        <v>2054</v>
      </c>
      <c r="J1692" t="s">
        <v>3754</v>
      </c>
      <c r="K1692">
        <v>2</v>
      </c>
      <c r="L1692" s="1">
        <v>135061720085</v>
      </c>
      <c r="M1692" t="s">
        <v>424</v>
      </c>
      <c r="N1692" t="s">
        <v>188</v>
      </c>
      <c r="O1692" t="s">
        <v>424</v>
      </c>
      <c r="P1692" t="s">
        <v>188</v>
      </c>
      <c r="Q1692" t="s">
        <v>7507</v>
      </c>
      <c r="S1692" s="2">
        <v>10000000</v>
      </c>
      <c r="T1692" t="s">
        <v>7505</v>
      </c>
      <c r="U1692" t="s">
        <v>188</v>
      </c>
    </row>
    <row r="1693" spans="1:21" x14ac:dyDescent="0.25">
      <c r="A1693" t="b">
        <v>0</v>
      </c>
      <c r="B1693" t="s">
        <v>188</v>
      </c>
      <c r="C1693" t="s">
        <v>7508</v>
      </c>
      <c r="D1693" t="s">
        <v>3634</v>
      </c>
      <c r="F1693">
        <v>1</v>
      </c>
      <c r="G1693">
        <v>1</v>
      </c>
      <c r="H1693">
        <v>1</v>
      </c>
      <c r="I1693" t="s">
        <v>519</v>
      </c>
      <c r="J1693" t="s">
        <v>7509</v>
      </c>
      <c r="K1693">
        <v>2</v>
      </c>
      <c r="L1693" s="1">
        <v>87248360822</v>
      </c>
      <c r="M1693" t="s">
        <v>188</v>
      </c>
      <c r="N1693" t="s">
        <v>424</v>
      </c>
      <c r="O1693" t="s">
        <v>188</v>
      </c>
      <c r="P1693" t="s">
        <v>424</v>
      </c>
      <c r="Q1693" t="s">
        <v>3636</v>
      </c>
      <c r="R1693" s="2">
        <v>32000000</v>
      </c>
      <c r="T1693" t="s">
        <v>7510</v>
      </c>
      <c r="U1693" t="s">
        <v>188</v>
      </c>
    </row>
    <row r="1694" spans="1:21" x14ac:dyDescent="0.25">
      <c r="A1694" t="b">
        <v>0</v>
      </c>
      <c r="B1694" t="s">
        <v>188</v>
      </c>
      <c r="C1694" t="s">
        <v>7511</v>
      </c>
      <c r="D1694" t="s">
        <v>7512</v>
      </c>
      <c r="F1694">
        <v>1</v>
      </c>
      <c r="G1694">
        <v>1</v>
      </c>
      <c r="H1694">
        <v>1</v>
      </c>
      <c r="I1694" t="s">
        <v>864</v>
      </c>
      <c r="J1694" t="s">
        <v>7513</v>
      </c>
      <c r="K1694">
        <v>1</v>
      </c>
      <c r="L1694" s="1">
        <v>90149892311</v>
      </c>
      <c r="M1694" t="s">
        <v>188</v>
      </c>
      <c r="N1694" t="s">
        <v>424</v>
      </c>
      <c r="O1694" t="s">
        <v>188</v>
      </c>
      <c r="P1694" t="s">
        <v>424</v>
      </c>
      <c r="Q1694" t="s">
        <v>7514</v>
      </c>
      <c r="R1694" s="2">
        <v>6600000</v>
      </c>
      <c r="T1694" t="s">
        <v>7515</v>
      </c>
      <c r="U1694" t="s">
        <v>188</v>
      </c>
    </row>
    <row r="1695" spans="1:21" x14ac:dyDescent="0.25">
      <c r="A1695" t="b">
        <v>0</v>
      </c>
      <c r="B1695" t="s">
        <v>188</v>
      </c>
      <c r="C1695" t="s">
        <v>7516</v>
      </c>
      <c r="F1695">
        <v>1</v>
      </c>
      <c r="G1695">
        <v>1</v>
      </c>
      <c r="H1695">
        <v>1</v>
      </c>
      <c r="I1695" t="s">
        <v>170</v>
      </c>
      <c r="J1695" t="s">
        <v>7517</v>
      </c>
      <c r="K1695">
        <v>1</v>
      </c>
      <c r="L1695" s="1">
        <v>20947853996</v>
      </c>
      <c r="M1695" t="s">
        <v>188</v>
      </c>
      <c r="N1695" t="s">
        <v>424</v>
      </c>
      <c r="O1695" t="s">
        <v>188</v>
      </c>
      <c r="P1695" t="s">
        <v>424</v>
      </c>
      <c r="R1695" s="2">
        <v>1400000</v>
      </c>
      <c r="T1695">
        <v>26</v>
      </c>
      <c r="U1695" t="s">
        <v>188</v>
      </c>
    </row>
    <row r="1696" spans="1:21" x14ac:dyDescent="0.25">
      <c r="A1696" t="b">
        <v>0</v>
      </c>
      <c r="B1696" t="s">
        <v>188</v>
      </c>
      <c r="C1696" t="s">
        <v>7518</v>
      </c>
      <c r="D1696" t="s">
        <v>2220</v>
      </c>
      <c r="F1696">
        <v>1</v>
      </c>
      <c r="G1696">
        <v>1</v>
      </c>
      <c r="H1696">
        <v>2</v>
      </c>
      <c r="I1696" t="s">
        <v>60</v>
      </c>
      <c r="J1696" t="s">
        <v>7519</v>
      </c>
      <c r="K1696">
        <v>0</v>
      </c>
      <c r="L1696" s="1">
        <v>96652547244</v>
      </c>
      <c r="M1696" t="s">
        <v>188</v>
      </c>
      <c r="N1696" t="s">
        <v>188</v>
      </c>
      <c r="O1696" t="s">
        <v>188</v>
      </c>
      <c r="P1696" t="s">
        <v>188</v>
      </c>
      <c r="R1696" s="2">
        <v>3500000</v>
      </c>
      <c r="S1696" s="2">
        <v>4400000</v>
      </c>
      <c r="T1696">
        <v>26</v>
      </c>
      <c r="U1696" t="s">
        <v>188</v>
      </c>
    </row>
    <row r="1697" spans="1:21" x14ac:dyDescent="0.25">
      <c r="A1697" t="b">
        <v>0</v>
      </c>
      <c r="B1697" t="s">
        <v>188</v>
      </c>
      <c r="C1697" t="s">
        <v>7520</v>
      </c>
      <c r="D1697" t="s">
        <v>3497</v>
      </c>
      <c r="F1697">
        <v>3</v>
      </c>
      <c r="G1697">
        <v>5</v>
      </c>
      <c r="H1697">
        <v>2</v>
      </c>
      <c r="I1697" t="s">
        <v>3014</v>
      </c>
      <c r="J1697" t="s">
        <v>7521</v>
      </c>
      <c r="K1697">
        <v>2</v>
      </c>
      <c r="L1697" s="1">
        <v>108256292109</v>
      </c>
      <c r="M1697" t="s">
        <v>188</v>
      </c>
      <c r="N1697" t="s">
        <v>188</v>
      </c>
      <c r="O1697" t="s">
        <v>188</v>
      </c>
      <c r="P1697" t="s">
        <v>188</v>
      </c>
      <c r="Q1697" t="s">
        <v>3499</v>
      </c>
      <c r="R1697" s="2">
        <v>72000000</v>
      </c>
      <c r="S1697" s="2">
        <v>89000000</v>
      </c>
      <c r="T1697" t="s">
        <v>7522</v>
      </c>
      <c r="U1697" t="s">
        <v>188</v>
      </c>
    </row>
    <row r="1698" spans="1:21" x14ac:dyDescent="0.25">
      <c r="A1698" t="b">
        <v>0</v>
      </c>
      <c r="B1698" t="s">
        <v>188</v>
      </c>
      <c r="C1698" t="s">
        <v>7523</v>
      </c>
      <c r="D1698" t="s">
        <v>2059</v>
      </c>
      <c r="F1698">
        <v>1</v>
      </c>
      <c r="G1698">
        <v>1</v>
      </c>
      <c r="H1698">
        <v>1</v>
      </c>
      <c r="I1698" t="s">
        <v>1138</v>
      </c>
      <c r="J1698" t="s">
        <v>7524</v>
      </c>
      <c r="K1698">
        <v>1</v>
      </c>
      <c r="L1698" s="1">
        <v>82642061381</v>
      </c>
      <c r="M1698" t="s">
        <v>188</v>
      </c>
      <c r="N1698" t="s">
        <v>424</v>
      </c>
      <c r="O1698" t="s">
        <v>188</v>
      </c>
      <c r="P1698" t="s">
        <v>424</v>
      </c>
      <c r="Q1698" t="s">
        <v>2061</v>
      </c>
      <c r="R1698" s="2">
        <v>30000000</v>
      </c>
      <c r="T1698" t="s">
        <v>1140</v>
      </c>
      <c r="U1698" t="s">
        <v>188</v>
      </c>
    </row>
    <row r="1699" spans="1:21" x14ac:dyDescent="0.25">
      <c r="A1699" t="b">
        <v>0</v>
      </c>
      <c r="B1699" t="s">
        <v>188</v>
      </c>
      <c r="C1699" t="s">
        <v>7525</v>
      </c>
      <c r="D1699" t="s">
        <v>1964</v>
      </c>
      <c r="F1699">
        <v>1</v>
      </c>
      <c r="G1699">
        <v>1</v>
      </c>
      <c r="H1699">
        <v>2</v>
      </c>
      <c r="I1699" t="s">
        <v>228</v>
      </c>
      <c r="J1699" t="s">
        <v>7526</v>
      </c>
      <c r="K1699">
        <v>0</v>
      </c>
      <c r="L1699" s="1">
        <v>9374890274</v>
      </c>
      <c r="M1699" t="s">
        <v>188</v>
      </c>
      <c r="N1699" t="s">
        <v>188</v>
      </c>
      <c r="O1699" t="s">
        <v>188</v>
      </c>
      <c r="P1699" t="s">
        <v>188</v>
      </c>
      <c r="R1699" s="2">
        <v>8300000</v>
      </c>
      <c r="S1699" s="2">
        <v>7900000</v>
      </c>
      <c r="T1699" t="s">
        <v>7527</v>
      </c>
      <c r="U1699" t="s">
        <v>188</v>
      </c>
    </row>
    <row r="1700" spans="1:21" x14ac:dyDescent="0.25">
      <c r="A1700" t="b">
        <v>0</v>
      </c>
      <c r="B1700" t="s">
        <v>188</v>
      </c>
      <c r="C1700" t="s">
        <v>7528</v>
      </c>
      <c r="D1700" t="s">
        <v>1964</v>
      </c>
      <c r="F1700">
        <v>1</v>
      </c>
      <c r="G1700">
        <v>1</v>
      </c>
      <c r="H1700">
        <v>2</v>
      </c>
      <c r="I1700" t="s">
        <v>228</v>
      </c>
      <c r="J1700" t="s">
        <v>7529</v>
      </c>
      <c r="K1700">
        <v>0</v>
      </c>
      <c r="L1700" s="1">
        <v>117758477808</v>
      </c>
      <c r="M1700" t="s">
        <v>188</v>
      </c>
      <c r="N1700" t="s">
        <v>188</v>
      </c>
      <c r="O1700" t="s">
        <v>188</v>
      </c>
      <c r="P1700" t="s">
        <v>188</v>
      </c>
      <c r="R1700" s="2">
        <v>4200000</v>
      </c>
      <c r="S1700" s="2">
        <v>5400000</v>
      </c>
      <c r="T1700" t="s">
        <v>7527</v>
      </c>
      <c r="U1700" t="s">
        <v>188</v>
      </c>
    </row>
    <row r="1701" spans="1:21" x14ac:dyDescent="0.25">
      <c r="A1701" t="b">
        <v>0</v>
      </c>
      <c r="B1701" t="s">
        <v>188</v>
      </c>
      <c r="C1701" t="s">
        <v>7530</v>
      </c>
      <c r="D1701" t="s">
        <v>7531</v>
      </c>
      <c r="F1701">
        <v>1</v>
      </c>
      <c r="G1701">
        <v>1</v>
      </c>
      <c r="H1701">
        <v>1</v>
      </c>
      <c r="I1701" t="s">
        <v>170</v>
      </c>
      <c r="J1701" t="s">
        <v>7532</v>
      </c>
      <c r="K1701">
        <v>2</v>
      </c>
      <c r="L1701" s="1">
        <v>105559964092</v>
      </c>
      <c r="M1701" t="s">
        <v>424</v>
      </c>
      <c r="N1701" t="s">
        <v>188</v>
      </c>
      <c r="O1701" t="s">
        <v>424</v>
      </c>
      <c r="P1701" t="s">
        <v>188</v>
      </c>
      <c r="Q1701" t="s">
        <v>7533</v>
      </c>
      <c r="S1701" s="2">
        <v>1600000</v>
      </c>
      <c r="T1701" t="s">
        <v>7534</v>
      </c>
      <c r="U1701" t="s">
        <v>188</v>
      </c>
    </row>
    <row r="1702" spans="1:21" x14ac:dyDescent="0.25">
      <c r="A1702" t="b">
        <v>0</v>
      </c>
      <c r="B1702" t="s">
        <v>188</v>
      </c>
      <c r="C1702" t="s">
        <v>7535</v>
      </c>
      <c r="F1702">
        <v>1</v>
      </c>
      <c r="G1702">
        <v>1</v>
      </c>
      <c r="H1702">
        <v>1</v>
      </c>
      <c r="I1702" t="s">
        <v>582</v>
      </c>
      <c r="J1702" t="s">
        <v>7536</v>
      </c>
      <c r="K1702">
        <v>0</v>
      </c>
      <c r="L1702" s="1">
        <v>197398279879</v>
      </c>
      <c r="M1702" t="s">
        <v>424</v>
      </c>
      <c r="N1702" t="s">
        <v>188</v>
      </c>
      <c r="O1702" t="s">
        <v>424</v>
      </c>
      <c r="P1702" t="s">
        <v>188</v>
      </c>
      <c r="S1702" s="2">
        <v>3300000</v>
      </c>
      <c r="T1702" t="s">
        <v>7534</v>
      </c>
      <c r="U1702" t="s">
        <v>188</v>
      </c>
    </row>
    <row r="1703" spans="1:21" x14ac:dyDescent="0.25">
      <c r="A1703" t="b">
        <v>0</v>
      </c>
      <c r="B1703" t="s">
        <v>188</v>
      </c>
      <c r="C1703" t="s">
        <v>7537</v>
      </c>
      <c r="D1703" t="s">
        <v>2175</v>
      </c>
      <c r="F1703">
        <v>1</v>
      </c>
      <c r="G1703">
        <v>1</v>
      </c>
      <c r="H1703">
        <v>1</v>
      </c>
      <c r="I1703" t="s">
        <v>353</v>
      </c>
      <c r="J1703" t="s">
        <v>7538</v>
      </c>
      <c r="K1703">
        <v>2</v>
      </c>
      <c r="L1703" s="1">
        <v>10295476054</v>
      </c>
      <c r="M1703" t="s">
        <v>188</v>
      </c>
      <c r="N1703" t="s">
        <v>424</v>
      </c>
      <c r="O1703" t="s">
        <v>188</v>
      </c>
      <c r="P1703" t="s">
        <v>424</v>
      </c>
      <c r="Q1703" t="s">
        <v>2177</v>
      </c>
      <c r="R1703" s="2">
        <v>22000000</v>
      </c>
      <c r="T1703" t="s">
        <v>7539</v>
      </c>
      <c r="U1703" t="s">
        <v>188</v>
      </c>
    </row>
    <row r="1704" spans="1:21" x14ac:dyDescent="0.25">
      <c r="A1704" t="b">
        <v>0</v>
      </c>
      <c r="B1704" t="s">
        <v>188</v>
      </c>
      <c r="C1704" t="s">
        <v>7540</v>
      </c>
      <c r="D1704" t="s">
        <v>7541</v>
      </c>
      <c r="F1704">
        <v>2</v>
      </c>
      <c r="G1704">
        <v>2</v>
      </c>
      <c r="H1704">
        <v>1</v>
      </c>
      <c r="I1704" t="s">
        <v>5075</v>
      </c>
      <c r="J1704" t="s">
        <v>7542</v>
      </c>
      <c r="K1704">
        <v>1</v>
      </c>
      <c r="L1704" s="1">
        <v>1225730321</v>
      </c>
      <c r="M1704" t="s">
        <v>424</v>
      </c>
      <c r="N1704" t="s">
        <v>188</v>
      </c>
      <c r="O1704" t="s">
        <v>424</v>
      </c>
      <c r="P1704" t="s">
        <v>188</v>
      </c>
      <c r="Q1704" t="s">
        <v>7543</v>
      </c>
      <c r="S1704" s="2">
        <v>30000000</v>
      </c>
      <c r="T1704" t="s">
        <v>7544</v>
      </c>
      <c r="U1704" t="s">
        <v>188</v>
      </c>
    </row>
    <row r="1705" spans="1:21" x14ac:dyDescent="0.25">
      <c r="A1705" t="b">
        <v>0</v>
      </c>
      <c r="B1705" t="s">
        <v>188</v>
      </c>
      <c r="C1705" t="s">
        <v>7545</v>
      </c>
      <c r="D1705" t="s">
        <v>7546</v>
      </c>
      <c r="F1705">
        <v>1</v>
      </c>
      <c r="G1705">
        <v>1</v>
      </c>
      <c r="H1705">
        <v>2</v>
      </c>
      <c r="I1705" t="s">
        <v>100</v>
      </c>
      <c r="J1705" t="s">
        <v>7547</v>
      </c>
      <c r="K1705">
        <v>3</v>
      </c>
      <c r="L1705" s="1">
        <v>141985697751</v>
      </c>
      <c r="M1705" t="s">
        <v>424</v>
      </c>
      <c r="N1705" t="s">
        <v>188</v>
      </c>
      <c r="O1705" t="s">
        <v>424</v>
      </c>
      <c r="P1705" t="s">
        <v>188</v>
      </c>
      <c r="Q1705" t="s">
        <v>7548</v>
      </c>
      <c r="S1705" s="2">
        <v>9200000</v>
      </c>
      <c r="T1705" t="s">
        <v>7544</v>
      </c>
      <c r="U1705" t="s">
        <v>188</v>
      </c>
    </row>
    <row r="1706" spans="1:21" x14ac:dyDescent="0.25">
      <c r="A1706" t="b">
        <v>0</v>
      </c>
      <c r="B1706" t="s">
        <v>188</v>
      </c>
      <c r="C1706" t="s">
        <v>7549</v>
      </c>
      <c r="D1706" t="s">
        <v>7550</v>
      </c>
      <c r="F1706">
        <v>1</v>
      </c>
      <c r="G1706">
        <v>1</v>
      </c>
      <c r="H1706">
        <v>1</v>
      </c>
      <c r="I1706" t="s">
        <v>160</v>
      </c>
      <c r="J1706" t="s">
        <v>7551</v>
      </c>
      <c r="K1706">
        <v>2</v>
      </c>
      <c r="L1706" s="1">
        <v>104856733775</v>
      </c>
      <c r="M1706" t="s">
        <v>424</v>
      </c>
      <c r="N1706" t="s">
        <v>188</v>
      </c>
      <c r="O1706" t="s">
        <v>424</v>
      </c>
      <c r="P1706" t="s">
        <v>188</v>
      </c>
      <c r="Q1706" t="s">
        <v>7552</v>
      </c>
      <c r="S1706" s="2">
        <v>4800000</v>
      </c>
      <c r="T1706" t="s">
        <v>7553</v>
      </c>
      <c r="U1706" t="s">
        <v>188</v>
      </c>
    </row>
    <row r="1707" spans="1:21" x14ac:dyDescent="0.25">
      <c r="A1707" t="b">
        <v>0</v>
      </c>
      <c r="B1707" t="s">
        <v>188</v>
      </c>
      <c r="C1707" t="s">
        <v>7554</v>
      </c>
      <c r="D1707" t="s">
        <v>2175</v>
      </c>
      <c r="F1707">
        <v>1</v>
      </c>
      <c r="G1707">
        <v>1</v>
      </c>
      <c r="H1707">
        <v>1</v>
      </c>
      <c r="I1707" t="s">
        <v>100</v>
      </c>
      <c r="J1707" t="s">
        <v>7555</v>
      </c>
      <c r="K1707">
        <v>2</v>
      </c>
      <c r="L1707" s="1">
        <v>132570997912</v>
      </c>
      <c r="M1707" t="s">
        <v>188</v>
      </c>
      <c r="N1707" t="s">
        <v>424</v>
      </c>
      <c r="O1707" t="s">
        <v>188</v>
      </c>
      <c r="P1707" t="s">
        <v>424</v>
      </c>
      <c r="Q1707" t="s">
        <v>2177</v>
      </c>
      <c r="R1707" s="2">
        <v>1700000</v>
      </c>
      <c r="T1707" t="s">
        <v>7556</v>
      </c>
      <c r="U1707" t="s">
        <v>188</v>
      </c>
    </row>
    <row r="1708" spans="1:21" x14ac:dyDescent="0.25">
      <c r="A1708" t="b">
        <v>0</v>
      </c>
      <c r="B1708" t="s">
        <v>188</v>
      </c>
      <c r="C1708" t="s">
        <v>7557</v>
      </c>
      <c r="D1708" t="s">
        <v>1964</v>
      </c>
      <c r="F1708">
        <v>1</v>
      </c>
      <c r="G1708">
        <v>1</v>
      </c>
      <c r="H1708">
        <v>1</v>
      </c>
      <c r="I1708" t="s">
        <v>1141</v>
      </c>
      <c r="J1708" t="s">
        <v>7558</v>
      </c>
      <c r="K1708">
        <v>0</v>
      </c>
      <c r="L1708" s="1">
        <v>121161674694</v>
      </c>
      <c r="M1708" t="s">
        <v>424</v>
      </c>
      <c r="N1708" t="s">
        <v>188</v>
      </c>
      <c r="O1708" t="s">
        <v>424</v>
      </c>
      <c r="P1708" t="s">
        <v>188</v>
      </c>
      <c r="S1708" s="2">
        <v>2100000</v>
      </c>
      <c r="T1708" t="s">
        <v>1142</v>
      </c>
      <c r="U1708" t="s">
        <v>188</v>
      </c>
    </row>
    <row r="1709" spans="1:21" x14ac:dyDescent="0.25">
      <c r="A1709" t="b">
        <v>0</v>
      </c>
      <c r="B1709" t="s">
        <v>188</v>
      </c>
      <c r="C1709" t="s">
        <v>7559</v>
      </c>
      <c r="D1709" t="s">
        <v>1964</v>
      </c>
      <c r="F1709">
        <v>1</v>
      </c>
      <c r="G1709">
        <v>1</v>
      </c>
      <c r="H1709">
        <v>2</v>
      </c>
      <c r="I1709" t="s">
        <v>98</v>
      </c>
      <c r="J1709" t="s">
        <v>7560</v>
      </c>
      <c r="K1709">
        <v>0</v>
      </c>
      <c r="L1709" s="1">
        <v>144764883478</v>
      </c>
      <c r="M1709" t="s">
        <v>188</v>
      </c>
      <c r="N1709" t="s">
        <v>188</v>
      </c>
      <c r="O1709" t="s">
        <v>188</v>
      </c>
      <c r="P1709" t="s">
        <v>188</v>
      </c>
      <c r="R1709" s="2">
        <v>2500000</v>
      </c>
      <c r="S1709" s="2">
        <v>3100000</v>
      </c>
      <c r="T1709" t="s">
        <v>7561</v>
      </c>
      <c r="U1709" t="s">
        <v>188</v>
      </c>
    </row>
    <row r="1710" spans="1:21" x14ac:dyDescent="0.25">
      <c r="A1710" t="b">
        <v>0</v>
      </c>
      <c r="B1710" t="s">
        <v>188</v>
      </c>
      <c r="C1710" t="s">
        <v>4331</v>
      </c>
      <c r="D1710" t="s">
        <v>7562</v>
      </c>
      <c r="F1710">
        <v>2</v>
      </c>
      <c r="G1710">
        <v>2</v>
      </c>
      <c r="H1710">
        <v>2</v>
      </c>
      <c r="I1710" t="s">
        <v>2054</v>
      </c>
      <c r="J1710" t="s">
        <v>4333</v>
      </c>
      <c r="K1710">
        <v>2</v>
      </c>
      <c r="L1710" s="1">
        <v>21980975544</v>
      </c>
      <c r="M1710" t="s">
        <v>424</v>
      </c>
      <c r="N1710" t="s">
        <v>188</v>
      </c>
      <c r="O1710" t="s">
        <v>424</v>
      </c>
      <c r="P1710" t="s">
        <v>188</v>
      </c>
      <c r="Q1710" t="s">
        <v>7563</v>
      </c>
      <c r="T1710" t="s">
        <v>7564</v>
      </c>
      <c r="U1710" t="s">
        <v>188</v>
      </c>
    </row>
    <row r="1711" spans="1:21" x14ac:dyDescent="0.25">
      <c r="A1711" t="b">
        <v>0</v>
      </c>
      <c r="B1711" t="s">
        <v>188</v>
      </c>
      <c r="C1711" t="s">
        <v>7565</v>
      </c>
      <c r="D1711" t="s">
        <v>2279</v>
      </c>
      <c r="F1711">
        <v>1</v>
      </c>
      <c r="G1711">
        <v>1</v>
      </c>
      <c r="H1711">
        <v>1</v>
      </c>
      <c r="I1711" t="s">
        <v>506</v>
      </c>
      <c r="J1711" t="s">
        <v>7566</v>
      </c>
      <c r="K1711">
        <v>1</v>
      </c>
      <c r="L1711" s="1">
        <v>111056906881</v>
      </c>
      <c r="M1711" t="s">
        <v>188</v>
      </c>
      <c r="N1711" t="s">
        <v>424</v>
      </c>
      <c r="O1711" t="s">
        <v>188</v>
      </c>
      <c r="P1711" t="s">
        <v>424</v>
      </c>
      <c r="Q1711" t="s">
        <v>2281</v>
      </c>
      <c r="R1711" s="2">
        <v>1400000</v>
      </c>
      <c r="T1711" t="s">
        <v>7567</v>
      </c>
      <c r="U1711" t="s">
        <v>188</v>
      </c>
    </row>
    <row r="1712" spans="1:21" x14ac:dyDescent="0.25">
      <c r="A1712" t="b">
        <v>0</v>
      </c>
      <c r="B1712" t="s">
        <v>188</v>
      </c>
      <c r="C1712" t="s">
        <v>7568</v>
      </c>
      <c r="D1712" t="s">
        <v>2059</v>
      </c>
      <c r="F1712">
        <v>2</v>
      </c>
      <c r="G1712">
        <v>2</v>
      </c>
      <c r="H1712">
        <v>1</v>
      </c>
      <c r="I1712" t="s">
        <v>7569</v>
      </c>
      <c r="J1712" t="s">
        <v>7570</v>
      </c>
      <c r="K1712">
        <v>1</v>
      </c>
      <c r="L1712" s="1">
        <v>87843665773</v>
      </c>
      <c r="M1712" t="s">
        <v>188</v>
      </c>
      <c r="N1712" t="s">
        <v>424</v>
      </c>
      <c r="O1712" t="s">
        <v>188</v>
      </c>
      <c r="P1712" t="s">
        <v>424</v>
      </c>
      <c r="Q1712" t="s">
        <v>2061</v>
      </c>
      <c r="R1712" s="2">
        <v>1500000</v>
      </c>
      <c r="T1712" t="s">
        <v>7567</v>
      </c>
      <c r="U1712" t="s">
        <v>188</v>
      </c>
    </row>
    <row r="1713" spans="1:21" x14ac:dyDescent="0.25">
      <c r="A1713" t="b">
        <v>0</v>
      </c>
      <c r="B1713" t="s">
        <v>188</v>
      </c>
      <c r="C1713" t="s">
        <v>7571</v>
      </c>
      <c r="D1713" t="s">
        <v>1964</v>
      </c>
      <c r="F1713">
        <v>1</v>
      </c>
      <c r="G1713">
        <v>4</v>
      </c>
      <c r="H1713">
        <v>1</v>
      </c>
      <c r="I1713" t="s">
        <v>853</v>
      </c>
      <c r="J1713" t="s">
        <v>7572</v>
      </c>
      <c r="K1713">
        <v>1</v>
      </c>
      <c r="L1713" s="1">
        <v>164281835961</v>
      </c>
      <c r="M1713" t="s">
        <v>424</v>
      </c>
      <c r="N1713" t="s">
        <v>188</v>
      </c>
      <c r="O1713" t="s">
        <v>424</v>
      </c>
      <c r="P1713" t="s">
        <v>188</v>
      </c>
      <c r="T1713" t="s">
        <v>7573</v>
      </c>
      <c r="U1713" t="s">
        <v>188</v>
      </c>
    </row>
    <row r="1714" spans="1:21" x14ac:dyDescent="0.25">
      <c r="A1714" t="b">
        <v>0</v>
      </c>
      <c r="B1714" t="s">
        <v>188</v>
      </c>
      <c r="C1714" t="s">
        <v>7574</v>
      </c>
      <c r="D1714" t="s">
        <v>7575</v>
      </c>
      <c r="F1714">
        <v>1</v>
      </c>
      <c r="G1714">
        <v>1</v>
      </c>
      <c r="H1714">
        <v>1</v>
      </c>
      <c r="I1714" t="s">
        <v>762</v>
      </c>
      <c r="J1714" t="s">
        <v>7576</v>
      </c>
      <c r="K1714">
        <v>2</v>
      </c>
      <c r="L1714" s="1">
        <v>122870483417</v>
      </c>
      <c r="M1714" t="s">
        <v>188</v>
      </c>
      <c r="N1714" t="s">
        <v>424</v>
      </c>
      <c r="O1714" t="s">
        <v>188</v>
      </c>
      <c r="P1714" t="s">
        <v>424</v>
      </c>
      <c r="Q1714" t="s">
        <v>7577</v>
      </c>
      <c r="R1714" s="2">
        <v>6400000</v>
      </c>
      <c r="T1714" t="s">
        <v>7578</v>
      </c>
      <c r="U1714" t="s">
        <v>188</v>
      </c>
    </row>
    <row r="1715" spans="1:21" x14ac:dyDescent="0.25">
      <c r="A1715" t="b">
        <v>0</v>
      </c>
      <c r="B1715" t="s">
        <v>188</v>
      </c>
      <c r="C1715" t="s">
        <v>4181</v>
      </c>
      <c r="D1715" t="s">
        <v>5518</v>
      </c>
      <c r="F1715">
        <v>1</v>
      </c>
      <c r="G1715">
        <v>1</v>
      </c>
      <c r="H1715">
        <v>2</v>
      </c>
      <c r="I1715" t="s">
        <v>192</v>
      </c>
      <c r="J1715" t="s">
        <v>4183</v>
      </c>
      <c r="K1715">
        <v>2</v>
      </c>
      <c r="L1715" s="1">
        <v>9895526908</v>
      </c>
      <c r="M1715" t="s">
        <v>188</v>
      </c>
      <c r="N1715" t="s">
        <v>188</v>
      </c>
      <c r="O1715" t="s">
        <v>188</v>
      </c>
      <c r="P1715" t="s">
        <v>188</v>
      </c>
      <c r="Q1715" t="s">
        <v>3636</v>
      </c>
      <c r="R1715" s="2">
        <v>32000000</v>
      </c>
      <c r="S1715" s="2">
        <v>40000000</v>
      </c>
      <c r="T1715" t="s">
        <v>7579</v>
      </c>
      <c r="U1715" t="s">
        <v>188</v>
      </c>
    </row>
    <row r="1716" spans="1:21" x14ac:dyDescent="0.25">
      <c r="A1716" t="b">
        <v>0</v>
      </c>
      <c r="B1716" t="s">
        <v>188</v>
      </c>
      <c r="C1716" t="s">
        <v>7580</v>
      </c>
      <c r="D1716" t="s">
        <v>2175</v>
      </c>
      <c r="F1716">
        <v>1</v>
      </c>
      <c r="G1716">
        <v>1</v>
      </c>
      <c r="H1716">
        <v>1</v>
      </c>
      <c r="I1716" t="s">
        <v>940</v>
      </c>
      <c r="J1716" t="s">
        <v>7581</v>
      </c>
      <c r="K1716">
        <v>2</v>
      </c>
      <c r="L1716" s="1">
        <v>94558801372</v>
      </c>
      <c r="M1716" t="s">
        <v>188</v>
      </c>
      <c r="N1716" t="s">
        <v>424</v>
      </c>
      <c r="O1716" t="s">
        <v>188</v>
      </c>
      <c r="P1716" t="s">
        <v>424</v>
      </c>
      <c r="Q1716" t="s">
        <v>2177</v>
      </c>
      <c r="R1716" s="2">
        <v>7600000</v>
      </c>
      <c r="T1716" t="s">
        <v>7582</v>
      </c>
      <c r="U1716" t="s">
        <v>188</v>
      </c>
    </row>
    <row r="1717" spans="1:21" x14ac:dyDescent="0.25">
      <c r="A1717" t="b">
        <v>0</v>
      </c>
      <c r="B1717" t="s">
        <v>188</v>
      </c>
      <c r="C1717" t="s">
        <v>7583</v>
      </c>
      <c r="D1717" t="s">
        <v>7584</v>
      </c>
      <c r="E1717" t="s">
        <v>7585</v>
      </c>
      <c r="F1717">
        <v>1</v>
      </c>
      <c r="G1717">
        <v>1</v>
      </c>
      <c r="H1717">
        <v>2</v>
      </c>
      <c r="I1717" t="s">
        <v>285</v>
      </c>
      <c r="J1717" t="s">
        <v>7586</v>
      </c>
      <c r="K1717">
        <v>3</v>
      </c>
      <c r="L1717" s="1">
        <v>140475217861</v>
      </c>
      <c r="M1717" t="s">
        <v>424</v>
      </c>
      <c r="N1717" t="s">
        <v>188</v>
      </c>
      <c r="O1717" t="s">
        <v>424</v>
      </c>
      <c r="P1717" t="s">
        <v>188</v>
      </c>
      <c r="Q1717" t="s">
        <v>7587</v>
      </c>
      <c r="S1717" s="2">
        <v>4700000</v>
      </c>
      <c r="T1717" t="s">
        <v>7588</v>
      </c>
      <c r="U1717" t="s">
        <v>188</v>
      </c>
    </row>
    <row r="1718" spans="1:21" x14ac:dyDescent="0.25">
      <c r="A1718" t="b">
        <v>0</v>
      </c>
      <c r="B1718" t="s">
        <v>188</v>
      </c>
      <c r="C1718" t="s">
        <v>7589</v>
      </c>
      <c r="D1718" t="s">
        <v>7590</v>
      </c>
      <c r="E1718" t="s">
        <v>7591</v>
      </c>
      <c r="F1718">
        <v>1</v>
      </c>
      <c r="G1718">
        <v>1</v>
      </c>
      <c r="H1718">
        <v>10</v>
      </c>
      <c r="I1718" t="s">
        <v>60</v>
      </c>
      <c r="J1718" t="s">
        <v>7592</v>
      </c>
      <c r="K1718">
        <v>3</v>
      </c>
      <c r="L1718" s="1">
        <v>148484714151</v>
      </c>
      <c r="M1718" t="s">
        <v>424</v>
      </c>
      <c r="N1718" t="s">
        <v>188</v>
      </c>
      <c r="O1718" t="s">
        <v>424</v>
      </c>
      <c r="P1718" t="s">
        <v>188</v>
      </c>
      <c r="Q1718" t="s">
        <v>7593</v>
      </c>
      <c r="S1718" s="2">
        <v>7700000</v>
      </c>
      <c r="T1718" t="s">
        <v>7594</v>
      </c>
      <c r="U1718" t="s">
        <v>188</v>
      </c>
    </row>
    <row r="1719" spans="1:21" x14ac:dyDescent="0.25">
      <c r="A1719" t="b">
        <v>0</v>
      </c>
      <c r="B1719" t="s">
        <v>188</v>
      </c>
      <c r="C1719" t="s">
        <v>7595</v>
      </c>
      <c r="D1719" t="s">
        <v>2059</v>
      </c>
      <c r="F1719">
        <v>1</v>
      </c>
      <c r="G1719">
        <v>1</v>
      </c>
      <c r="H1719">
        <v>1</v>
      </c>
      <c r="I1719" t="s">
        <v>521</v>
      </c>
      <c r="J1719" t="s">
        <v>7596</v>
      </c>
      <c r="K1719">
        <v>1</v>
      </c>
      <c r="L1719" s="1">
        <v>126868582983</v>
      </c>
      <c r="M1719" t="s">
        <v>424</v>
      </c>
      <c r="N1719" t="s">
        <v>188</v>
      </c>
      <c r="O1719" t="s">
        <v>424</v>
      </c>
      <c r="P1719" t="s">
        <v>188</v>
      </c>
      <c r="Q1719" t="s">
        <v>2061</v>
      </c>
      <c r="T1719" t="s">
        <v>7597</v>
      </c>
      <c r="U1719" t="s">
        <v>188</v>
      </c>
    </row>
    <row r="1720" spans="1:21" x14ac:dyDescent="0.25">
      <c r="A1720" t="b">
        <v>0</v>
      </c>
      <c r="B1720" t="s">
        <v>188</v>
      </c>
      <c r="C1720" t="s">
        <v>7598</v>
      </c>
      <c r="D1720" t="s">
        <v>4547</v>
      </c>
      <c r="F1720">
        <v>1</v>
      </c>
      <c r="G1720">
        <v>1</v>
      </c>
      <c r="H1720">
        <v>1</v>
      </c>
      <c r="I1720" t="s">
        <v>1143</v>
      </c>
      <c r="J1720" t="s">
        <v>7599</v>
      </c>
      <c r="K1720">
        <v>1</v>
      </c>
      <c r="L1720" s="1">
        <v>111254833335</v>
      </c>
      <c r="M1720" t="s">
        <v>188</v>
      </c>
      <c r="N1720" t="s">
        <v>424</v>
      </c>
      <c r="O1720" t="s">
        <v>188</v>
      </c>
      <c r="P1720" t="s">
        <v>424</v>
      </c>
      <c r="Q1720" t="s">
        <v>7600</v>
      </c>
      <c r="R1720" s="2">
        <v>3400000</v>
      </c>
      <c r="T1720" t="s">
        <v>1144</v>
      </c>
      <c r="U1720" t="s">
        <v>188</v>
      </c>
    </row>
    <row r="1721" spans="1:21" x14ac:dyDescent="0.25">
      <c r="A1721" t="b">
        <v>0</v>
      </c>
      <c r="B1721" t="s">
        <v>188</v>
      </c>
      <c r="C1721" t="s">
        <v>7601</v>
      </c>
      <c r="D1721" t="s">
        <v>1964</v>
      </c>
      <c r="F1721">
        <v>1</v>
      </c>
      <c r="G1721">
        <v>1</v>
      </c>
      <c r="H1721">
        <v>2</v>
      </c>
      <c r="I1721" t="s">
        <v>954</v>
      </c>
      <c r="J1721" t="s">
        <v>7602</v>
      </c>
      <c r="K1721">
        <v>0</v>
      </c>
      <c r="L1721" s="1">
        <v>12936222262</v>
      </c>
      <c r="M1721" t="s">
        <v>188</v>
      </c>
      <c r="N1721" t="s">
        <v>188</v>
      </c>
      <c r="O1721" t="s">
        <v>188</v>
      </c>
      <c r="P1721" t="s">
        <v>188</v>
      </c>
      <c r="R1721" s="2">
        <v>460000</v>
      </c>
      <c r="S1721" s="2">
        <v>740000</v>
      </c>
      <c r="T1721" t="s">
        <v>7603</v>
      </c>
      <c r="U1721" t="s">
        <v>188</v>
      </c>
    </row>
    <row r="1722" spans="1:21" x14ac:dyDescent="0.25">
      <c r="A1722" t="b">
        <v>0</v>
      </c>
      <c r="B1722" t="s">
        <v>188</v>
      </c>
      <c r="C1722" t="s">
        <v>7604</v>
      </c>
      <c r="D1722" t="s">
        <v>1964</v>
      </c>
      <c r="F1722">
        <v>1</v>
      </c>
      <c r="G1722">
        <v>1</v>
      </c>
      <c r="H1722">
        <v>1</v>
      </c>
      <c r="I1722" t="s">
        <v>411</v>
      </c>
      <c r="J1722" t="s">
        <v>7605</v>
      </c>
      <c r="K1722">
        <v>0</v>
      </c>
      <c r="L1722" s="1">
        <v>169880818881</v>
      </c>
      <c r="M1722" t="s">
        <v>424</v>
      </c>
      <c r="N1722" t="s">
        <v>188</v>
      </c>
      <c r="O1722" t="s">
        <v>424</v>
      </c>
      <c r="P1722" t="s">
        <v>188</v>
      </c>
      <c r="S1722" s="2">
        <v>9300000</v>
      </c>
      <c r="T1722" t="s">
        <v>7606</v>
      </c>
      <c r="U1722" t="s">
        <v>188</v>
      </c>
    </row>
    <row r="1723" spans="1:21" x14ac:dyDescent="0.25">
      <c r="A1723" t="b">
        <v>0</v>
      </c>
      <c r="B1723" t="s">
        <v>188</v>
      </c>
      <c r="C1723" t="s">
        <v>7607</v>
      </c>
      <c r="D1723" t="s">
        <v>1964</v>
      </c>
      <c r="F1723">
        <v>1</v>
      </c>
      <c r="G1723">
        <v>1</v>
      </c>
      <c r="H1723">
        <v>1</v>
      </c>
      <c r="I1723" t="s">
        <v>103</v>
      </c>
      <c r="J1723" t="s">
        <v>7608</v>
      </c>
      <c r="K1723">
        <v>0</v>
      </c>
      <c r="L1723" s="1">
        <v>139867605261</v>
      </c>
      <c r="M1723" t="s">
        <v>424</v>
      </c>
      <c r="N1723" t="s">
        <v>188</v>
      </c>
      <c r="O1723" t="s">
        <v>424</v>
      </c>
      <c r="P1723" t="s">
        <v>188</v>
      </c>
      <c r="S1723" s="2">
        <v>2200000</v>
      </c>
      <c r="T1723" t="s">
        <v>7606</v>
      </c>
      <c r="U1723" t="s">
        <v>188</v>
      </c>
    </row>
    <row r="1724" spans="1:21" x14ac:dyDescent="0.25">
      <c r="A1724" t="b">
        <v>0</v>
      </c>
      <c r="B1724" t="s">
        <v>188</v>
      </c>
      <c r="C1724" t="s">
        <v>7609</v>
      </c>
      <c r="D1724" t="s">
        <v>1964</v>
      </c>
      <c r="F1724">
        <v>1</v>
      </c>
      <c r="G1724">
        <v>1</v>
      </c>
      <c r="H1724">
        <v>1</v>
      </c>
      <c r="I1724" t="s">
        <v>465</v>
      </c>
      <c r="J1724" t="s">
        <v>7610</v>
      </c>
      <c r="K1724">
        <v>0</v>
      </c>
      <c r="L1724" s="1">
        <v>100049590363</v>
      </c>
      <c r="M1724" t="s">
        <v>424</v>
      </c>
      <c r="N1724" t="s">
        <v>188</v>
      </c>
      <c r="O1724" t="s">
        <v>424</v>
      </c>
      <c r="P1724" t="s">
        <v>188</v>
      </c>
      <c r="S1724" s="2">
        <v>37000000</v>
      </c>
      <c r="T1724" t="s">
        <v>7611</v>
      </c>
      <c r="U1724" t="s">
        <v>188</v>
      </c>
    </row>
    <row r="1725" spans="1:21" x14ac:dyDescent="0.25">
      <c r="A1725" t="b">
        <v>0</v>
      </c>
      <c r="B1725" t="s">
        <v>188</v>
      </c>
      <c r="C1725" t="s">
        <v>7612</v>
      </c>
      <c r="D1725" t="s">
        <v>1964</v>
      </c>
      <c r="F1725">
        <v>1</v>
      </c>
      <c r="G1725">
        <v>1</v>
      </c>
      <c r="H1725">
        <v>1</v>
      </c>
      <c r="I1725" t="s">
        <v>689</v>
      </c>
      <c r="J1725" t="s">
        <v>7613</v>
      </c>
      <c r="K1725">
        <v>0</v>
      </c>
      <c r="L1725" s="1">
        <v>96749959206</v>
      </c>
      <c r="M1725" t="s">
        <v>188</v>
      </c>
      <c r="N1725" t="s">
        <v>424</v>
      </c>
      <c r="O1725" t="s">
        <v>188</v>
      </c>
      <c r="P1725" t="s">
        <v>424</v>
      </c>
      <c r="R1725" s="2">
        <v>680000</v>
      </c>
      <c r="T1725" t="s">
        <v>7614</v>
      </c>
      <c r="U1725" t="s">
        <v>188</v>
      </c>
    </row>
    <row r="1726" spans="1:21" x14ac:dyDescent="0.25">
      <c r="A1726" t="b">
        <v>0</v>
      </c>
      <c r="B1726" t="s">
        <v>188</v>
      </c>
      <c r="C1726" t="s">
        <v>7615</v>
      </c>
      <c r="D1726" t="s">
        <v>1964</v>
      </c>
      <c r="F1726">
        <v>1</v>
      </c>
      <c r="G1726">
        <v>1</v>
      </c>
      <c r="H1726">
        <v>1</v>
      </c>
      <c r="I1726" t="s">
        <v>336</v>
      </c>
      <c r="J1726" t="s">
        <v>7616</v>
      </c>
      <c r="K1726">
        <v>0</v>
      </c>
      <c r="L1726" s="1">
        <v>82142642716</v>
      </c>
      <c r="M1726" t="s">
        <v>188</v>
      </c>
      <c r="N1726" t="s">
        <v>424</v>
      </c>
      <c r="O1726" t="s">
        <v>188</v>
      </c>
      <c r="P1726" t="s">
        <v>424</v>
      </c>
      <c r="T1726" t="s">
        <v>7617</v>
      </c>
      <c r="U1726" t="s">
        <v>188</v>
      </c>
    </row>
    <row r="1727" spans="1:21" x14ac:dyDescent="0.25">
      <c r="A1727" t="b">
        <v>0</v>
      </c>
      <c r="B1727" t="s">
        <v>188</v>
      </c>
      <c r="C1727" t="s">
        <v>7618</v>
      </c>
      <c r="D1727" t="s">
        <v>2155</v>
      </c>
      <c r="F1727">
        <v>1</v>
      </c>
      <c r="G1727">
        <v>1</v>
      </c>
      <c r="H1727">
        <v>1</v>
      </c>
      <c r="I1727" t="s">
        <v>1145</v>
      </c>
      <c r="J1727" t="s">
        <v>7619</v>
      </c>
      <c r="K1727">
        <v>1</v>
      </c>
      <c r="L1727" s="1">
        <v>134765392046</v>
      </c>
      <c r="M1727" t="s">
        <v>188</v>
      </c>
      <c r="N1727" t="s">
        <v>424</v>
      </c>
      <c r="O1727" t="s">
        <v>188</v>
      </c>
      <c r="P1727" t="s">
        <v>424</v>
      </c>
      <c r="Q1727" t="s">
        <v>2157</v>
      </c>
      <c r="R1727" s="2">
        <v>640000</v>
      </c>
      <c r="T1727" t="s">
        <v>1146</v>
      </c>
      <c r="U1727" t="s">
        <v>188</v>
      </c>
    </row>
    <row r="1728" spans="1:21" x14ac:dyDescent="0.25">
      <c r="A1728" t="b">
        <v>0</v>
      </c>
      <c r="B1728" t="s">
        <v>188</v>
      </c>
      <c r="C1728" t="s">
        <v>7620</v>
      </c>
      <c r="D1728" t="s">
        <v>1964</v>
      </c>
      <c r="F1728">
        <v>1</v>
      </c>
      <c r="G1728">
        <v>1</v>
      </c>
      <c r="H1728">
        <v>1</v>
      </c>
      <c r="I1728" t="s">
        <v>1152</v>
      </c>
      <c r="J1728" t="s">
        <v>7621</v>
      </c>
      <c r="K1728">
        <v>0</v>
      </c>
      <c r="L1728" s="1">
        <v>13376120554</v>
      </c>
      <c r="M1728" t="s">
        <v>188</v>
      </c>
      <c r="N1728" t="s">
        <v>424</v>
      </c>
      <c r="O1728" t="s">
        <v>188</v>
      </c>
      <c r="P1728" t="s">
        <v>424</v>
      </c>
      <c r="R1728" s="2">
        <v>2600000</v>
      </c>
      <c r="T1728" t="s">
        <v>1151</v>
      </c>
      <c r="U1728" t="s">
        <v>188</v>
      </c>
    </row>
    <row r="1729" spans="1:21" x14ac:dyDescent="0.25">
      <c r="A1729" t="b">
        <v>0</v>
      </c>
      <c r="B1729" t="s">
        <v>188</v>
      </c>
      <c r="C1729" t="s">
        <v>7622</v>
      </c>
      <c r="F1729">
        <v>1</v>
      </c>
      <c r="G1729">
        <v>1</v>
      </c>
      <c r="H1729">
        <v>1</v>
      </c>
      <c r="I1729" t="s">
        <v>1147</v>
      </c>
      <c r="J1729" t="s">
        <v>7623</v>
      </c>
      <c r="K1729">
        <v>0</v>
      </c>
      <c r="L1729" s="1">
        <v>80042609254</v>
      </c>
      <c r="M1729" t="s">
        <v>188</v>
      </c>
      <c r="N1729" t="s">
        <v>424</v>
      </c>
      <c r="O1729" t="s">
        <v>188</v>
      </c>
      <c r="P1729" t="s">
        <v>424</v>
      </c>
      <c r="R1729" s="2">
        <v>2000000</v>
      </c>
      <c r="T1729" t="s">
        <v>1151</v>
      </c>
      <c r="U1729" t="s">
        <v>188</v>
      </c>
    </row>
    <row r="1730" spans="1:21" x14ac:dyDescent="0.25">
      <c r="A1730" t="b">
        <v>0</v>
      </c>
      <c r="B1730" t="s">
        <v>188</v>
      </c>
      <c r="C1730" t="s">
        <v>7624</v>
      </c>
      <c r="D1730" t="s">
        <v>7625</v>
      </c>
      <c r="E1730" t="s">
        <v>7626</v>
      </c>
      <c r="F1730">
        <v>1</v>
      </c>
      <c r="G1730">
        <v>1</v>
      </c>
      <c r="H1730">
        <v>1</v>
      </c>
      <c r="I1730" t="s">
        <v>202</v>
      </c>
      <c r="J1730" t="s">
        <v>7627</v>
      </c>
      <c r="K1730">
        <v>1</v>
      </c>
      <c r="L1730" s="1">
        <v>15887336868</v>
      </c>
      <c r="M1730" t="s">
        <v>188</v>
      </c>
      <c r="N1730" t="s">
        <v>424</v>
      </c>
      <c r="O1730" t="s">
        <v>188</v>
      </c>
      <c r="P1730" t="s">
        <v>424</v>
      </c>
      <c r="Q1730" t="s">
        <v>6510</v>
      </c>
      <c r="R1730" s="2">
        <v>1300000</v>
      </c>
      <c r="T1730" t="s">
        <v>7628</v>
      </c>
      <c r="U1730" t="s">
        <v>188</v>
      </c>
    </row>
    <row r="1731" spans="1:21" x14ac:dyDescent="0.25">
      <c r="A1731" t="b">
        <v>0</v>
      </c>
      <c r="B1731" t="s">
        <v>188</v>
      </c>
      <c r="C1731" t="s">
        <v>7629</v>
      </c>
      <c r="D1731" t="s">
        <v>2586</v>
      </c>
      <c r="F1731">
        <v>1</v>
      </c>
      <c r="G1731">
        <v>1</v>
      </c>
      <c r="H1731">
        <v>2</v>
      </c>
      <c r="I1731" t="s">
        <v>1237</v>
      </c>
      <c r="J1731" t="s">
        <v>7630</v>
      </c>
      <c r="K1731">
        <v>2</v>
      </c>
      <c r="L1731" s="1">
        <v>151778191488</v>
      </c>
      <c r="M1731" t="s">
        <v>424</v>
      </c>
      <c r="N1731" t="s">
        <v>188</v>
      </c>
      <c r="O1731" t="s">
        <v>424</v>
      </c>
      <c r="P1731" t="s">
        <v>188</v>
      </c>
      <c r="Q1731" t="s">
        <v>7631</v>
      </c>
      <c r="S1731" s="2">
        <v>1300000</v>
      </c>
      <c r="T1731" t="s">
        <v>7628</v>
      </c>
      <c r="U1731" t="s">
        <v>188</v>
      </c>
    </row>
    <row r="1732" spans="1:21" x14ac:dyDescent="0.25">
      <c r="A1732" t="b">
        <v>0</v>
      </c>
      <c r="B1732" t="s">
        <v>188</v>
      </c>
      <c r="C1732" t="s">
        <v>7632</v>
      </c>
      <c r="D1732" t="s">
        <v>1964</v>
      </c>
      <c r="F1732">
        <v>1</v>
      </c>
      <c r="G1732">
        <v>1</v>
      </c>
      <c r="H1732">
        <v>2</v>
      </c>
      <c r="I1732" t="s">
        <v>1127</v>
      </c>
      <c r="J1732" t="s">
        <v>7633</v>
      </c>
      <c r="K1732">
        <v>1</v>
      </c>
      <c r="L1732" s="1">
        <v>104953743404</v>
      </c>
      <c r="M1732" t="s">
        <v>188</v>
      </c>
      <c r="N1732" t="s">
        <v>188</v>
      </c>
      <c r="O1732" t="s">
        <v>188</v>
      </c>
      <c r="P1732" t="s">
        <v>188</v>
      </c>
      <c r="R1732" s="2">
        <v>2500000</v>
      </c>
      <c r="S1732" s="2">
        <v>3100000</v>
      </c>
      <c r="T1732" t="s">
        <v>7634</v>
      </c>
      <c r="U1732" t="s">
        <v>188</v>
      </c>
    </row>
    <row r="1733" spans="1:21" x14ac:dyDescent="0.25">
      <c r="A1733" t="b">
        <v>0</v>
      </c>
      <c r="B1733" t="s">
        <v>188</v>
      </c>
      <c r="C1733" t="s">
        <v>7201</v>
      </c>
      <c r="D1733" t="s">
        <v>1964</v>
      </c>
      <c r="F1733">
        <v>14</v>
      </c>
      <c r="G1733">
        <v>19</v>
      </c>
      <c r="H1733">
        <v>1</v>
      </c>
      <c r="I1733" t="s">
        <v>3263</v>
      </c>
      <c r="J1733" t="s">
        <v>7202</v>
      </c>
      <c r="K1733">
        <v>0</v>
      </c>
      <c r="L1733" s="1">
        <v>93549450666</v>
      </c>
      <c r="M1733" t="s">
        <v>188</v>
      </c>
      <c r="N1733" t="s">
        <v>424</v>
      </c>
      <c r="O1733" t="s">
        <v>188</v>
      </c>
      <c r="P1733" t="s">
        <v>424</v>
      </c>
      <c r="R1733" s="2">
        <v>2100000000</v>
      </c>
      <c r="T1733" t="s">
        <v>7635</v>
      </c>
      <c r="U1733" t="s">
        <v>188</v>
      </c>
    </row>
    <row r="1734" spans="1:21" x14ac:dyDescent="0.25">
      <c r="A1734" t="b">
        <v>0</v>
      </c>
      <c r="B1734" t="s">
        <v>188</v>
      </c>
      <c r="C1734" t="s">
        <v>7636</v>
      </c>
      <c r="D1734" t="s">
        <v>2175</v>
      </c>
      <c r="F1734">
        <v>1</v>
      </c>
      <c r="G1734">
        <v>1</v>
      </c>
      <c r="H1734">
        <v>1</v>
      </c>
      <c r="I1734" t="s">
        <v>202</v>
      </c>
      <c r="J1734" t="s">
        <v>7637</v>
      </c>
      <c r="K1734">
        <v>2</v>
      </c>
      <c r="L1734" s="1">
        <v>112059970047</v>
      </c>
      <c r="M1734" t="s">
        <v>188</v>
      </c>
      <c r="N1734" t="s">
        <v>424</v>
      </c>
      <c r="O1734" t="s">
        <v>188</v>
      </c>
      <c r="P1734" t="s">
        <v>424</v>
      </c>
      <c r="Q1734" t="s">
        <v>2177</v>
      </c>
      <c r="T1734" t="s">
        <v>7638</v>
      </c>
      <c r="U1734" t="s">
        <v>188</v>
      </c>
    </row>
    <row r="1735" spans="1:21" x14ac:dyDescent="0.25">
      <c r="A1735" t="b">
        <v>0</v>
      </c>
      <c r="B1735" t="s">
        <v>188</v>
      </c>
      <c r="C1735" t="s">
        <v>5133</v>
      </c>
      <c r="D1735" t="s">
        <v>7639</v>
      </c>
      <c r="F1735">
        <v>1</v>
      </c>
      <c r="G1735">
        <v>1</v>
      </c>
      <c r="H1735">
        <v>1</v>
      </c>
      <c r="I1735" t="s">
        <v>27</v>
      </c>
      <c r="J1735" t="s">
        <v>5135</v>
      </c>
      <c r="K1735">
        <v>1</v>
      </c>
      <c r="L1735" s="1">
        <v>67936209561</v>
      </c>
      <c r="M1735" t="s">
        <v>188</v>
      </c>
      <c r="N1735" t="s">
        <v>424</v>
      </c>
      <c r="O1735" t="s">
        <v>188</v>
      </c>
      <c r="P1735" t="s">
        <v>424</v>
      </c>
      <c r="Q1735" t="s">
        <v>7640</v>
      </c>
      <c r="R1735" s="2">
        <v>2600000</v>
      </c>
      <c r="T1735" t="s">
        <v>7641</v>
      </c>
      <c r="U1735" t="s">
        <v>188</v>
      </c>
    </row>
    <row r="1736" spans="1:21" x14ac:dyDescent="0.25">
      <c r="A1736" t="b">
        <v>0</v>
      </c>
      <c r="B1736" t="s">
        <v>188</v>
      </c>
      <c r="C1736" t="s">
        <v>7642</v>
      </c>
      <c r="D1736" t="s">
        <v>2155</v>
      </c>
      <c r="F1736">
        <v>1</v>
      </c>
      <c r="G1736">
        <v>1</v>
      </c>
      <c r="H1736">
        <v>1</v>
      </c>
      <c r="I1736" t="s">
        <v>238</v>
      </c>
      <c r="J1736" t="s">
        <v>7643</v>
      </c>
      <c r="K1736">
        <v>1</v>
      </c>
      <c r="L1736" s="1">
        <v>94347846302</v>
      </c>
      <c r="M1736" t="s">
        <v>188</v>
      </c>
      <c r="N1736" t="s">
        <v>424</v>
      </c>
      <c r="O1736" t="s">
        <v>188</v>
      </c>
      <c r="P1736" t="s">
        <v>424</v>
      </c>
      <c r="Q1736" t="s">
        <v>2157</v>
      </c>
      <c r="R1736" s="2">
        <v>14000000</v>
      </c>
      <c r="T1736" t="s">
        <v>7644</v>
      </c>
      <c r="U1736" t="s">
        <v>188</v>
      </c>
    </row>
    <row r="1737" spans="1:21" x14ac:dyDescent="0.25">
      <c r="A1737" t="b">
        <v>0</v>
      </c>
      <c r="B1737" t="s">
        <v>188</v>
      </c>
      <c r="C1737" t="s">
        <v>7645</v>
      </c>
      <c r="D1737" t="s">
        <v>7063</v>
      </c>
      <c r="F1737">
        <v>10</v>
      </c>
      <c r="G1737">
        <v>14</v>
      </c>
      <c r="H1737">
        <v>1</v>
      </c>
      <c r="I1737" t="s">
        <v>7646</v>
      </c>
      <c r="J1737" t="s">
        <v>7647</v>
      </c>
      <c r="K1737">
        <v>2</v>
      </c>
      <c r="L1737" s="1">
        <v>97654620843</v>
      </c>
      <c r="M1737" t="s">
        <v>424</v>
      </c>
      <c r="N1737" t="s">
        <v>188</v>
      </c>
      <c r="O1737" t="s">
        <v>424</v>
      </c>
      <c r="P1737" t="s">
        <v>188</v>
      </c>
      <c r="Q1737" t="s">
        <v>7648</v>
      </c>
      <c r="S1737" s="2">
        <v>82000000</v>
      </c>
      <c r="T1737" t="s">
        <v>7649</v>
      </c>
      <c r="U1737" t="s">
        <v>188</v>
      </c>
    </row>
    <row r="1738" spans="1:21" x14ac:dyDescent="0.25">
      <c r="A1738" t="b">
        <v>0</v>
      </c>
      <c r="B1738" t="s">
        <v>188</v>
      </c>
      <c r="C1738" t="s">
        <v>7650</v>
      </c>
      <c r="D1738" t="s">
        <v>5543</v>
      </c>
      <c r="F1738">
        <v>1</v>
      </c>
      <c r="G1738">
        <v>1</v>
      </c>
      <c r="H1738">
        <v>1</v>
      </c>
      <c r="I1738" t="s">
        <v>177</v>
      </c>
      <c r="J1738" t="s">
        <v>7651</v>
      </c>
      <c r="K1738">
        <v>2</v>
      </c>
      <c r="L1738" s="1">
        <v>98957784292</v>
      </c>
      <c r="M1738" t="s">
        <v>188</v>
      </c>
      <c r="N1738" t="s">
        <v>424</v>
      </c>
      <c r="O1738" t="s">
        <v>188</v>
      </c>
      <c r="P1738" t="s">
        <v>424</v>
      </c>
      <c r="Q1738" t="s">
        <v>5545</v>
      </c>
      <c r="R1738" s="2">
        <v>21000000</v>
      </c>
      <c r="T1738" t="s">
        <v>1158</v>
      </c>
      <c r="U1738" t="s">
        <v>188</v>
      </c>
    </row>
    <row r="1739" spans="1:21" x14ac:dyDescent="0.25">
      <c r="A1739" t="b">
        <v>0</v>
      </c>
      <c r="B1739" t="s">
        <v>188</v>
      </c>
      <c r="C1739" t="s">
        <v>7652</v>
      </c>
      <c r="F1739">
        <v>1</v>
      </c>
      <c r="G1739">
        <v>1</v>
      </c>
      <c r="H1739">
        <v>1</v>
      </c>
      <c r="I1739" t="s">
        <v>1153</v>
      </c>
      <c r="J1739" t="s">
        <v>7653</v>
      </c>
      <c r="K1739">
        <v>1</v>
      </c>
      <c r="L1739" s="1">
        <v>153271601954</v>
      </c>
      <c r="M1739" t="s">
        <v>188</v>
      </c>
      <c r="N1739" t="s">
        <v>424</v>
      </c>
      <c r="O1739" t="s">
        <v>188</v>
      </c>
      <c r="P1739" t="s">
        <v>424</v>
      </c>
      <c r="R1739" s="2">
        <v>56000000</v>
      </c>
      <c r="T1739" t="s">
        <v>1158</v>
      </c>
      <c r="U1739" t="s">
        <v>188</v>
      </c>
    </row>
    <row r="1740" spans="1:21" x14ac:dyDescent="0.25">
      <c r="A1740" t="b">
        <v>0</v>
      </c>
      <c r="B1740" t="s">
        <v>188</v>
      </c>
      <c r="C1740" t="s">
        <v>3832</v>
      </c>
      <c r="D1740" t="s">
        <v>7654</v>
      </c>
      <c r="F1740">
        <v>1</v>
      </c>
      <c r="G1740">
        <v>1</v>
      </c>
      <c r="H1740">
        <v>3</v>
      </c>
      <c r="I1740" t="s">
        <v>23</v>
      </c>
      <c r="J1740" t="s">
        <v>3834</v>
      </c>
      <c r="K1740">
        <v>3</v>
      </c>
      <c r="L1740" s="1">
        <v>152591007612</v>
      </c>
      <c r="M1740" t="s">
        <v>424</v>
      </c>
      <c r="N1740" t="s">
        <v>188</v>
      </c>
      <c r="O1740" t="s">
        <v>424</v>
      </c>
      <c r="P1740" t="s">
        <v>188</v>
      </c>
      <c r="Q1740" t="s">
        <v>7655</v>
      </c>
      <c r="S1740" s="2">
        <v>3000000</v>
      </c>
      <c r="T1740" t="s">
        <v>7656</v>
      </c>
      <c r="U1740" t="s">
        <v>188</v>
      </c>
    </row>
    <row r="1741" spans="1:21" x14ac:dyDescent="0.25">
      <c r="A1741" t="b">
        <v>0</v>
      </c>
      <c r="B1741" t="s">
        <v>188</v>
      </c>
      <c r="C1741" t="s">
        <v>7657</v>
      </c>
      <c r="D1741" t="s">
        <v>6952</v>
      </c>
      <c r="F1741">
        <v>8</v>
      </c>
      <c r="G1741">
        <v>12</v>
      </c>
      <c r="H1741">
        <v>1</v>
      </c>
      <c r="I1741" t="s">
        <v>7658</v>
      </c>
      <c r="J1741" t="s">
        <v>7659</v>
      </c>
      <c r="K1741">
        <v>3</v>
      </c>
      <c r="L1741" s="1">
        <v>149981042162</v>
      </c>
      <c r="M1741" t="s">
        <v>424</v>
      </c>
      <c r="N1741" t="s">
        <v>188</v>
      </c>
      <c r="O1741" t="s">
        <v>424</v>
      </c>
      <c r="P1741" t="s">
        <v>188</v>
      </c>
      <c r="Q1741" t="s">
        <v>7660</v>
      </c>
      <c r="T1741" t="s">
        <v>5139</v>
      </c>
      <c r="U1741" t="s">
        <v>188</v>
      </c>
    </row>
    <row r="1742" spans="1:21" x14ac:dyDescent="0.25">
      <c r="A1742" t="b">
        <v>0</v>
      </c>
      <c r="B1742" t="s">
        <v>188</v>
      </c>
      <c r="C1742" t="s">
        <v>7661</v>
      </c>
      <c r="D1742" t="s">
        <v>1964</v>
      </c>
      <c r="F1742">
        <v>1</v>
      </c>
      <c r="G1742">
        <v>1</v>
      </c>
      <c r="H1742">
        <v>2</v>
      </c>
      <c r="I1742" t="s">
        <v>230</v>
      </c>
      <c r="J1742" t="s">
        <v>7662</v>
      </c>
      <c r="K1742">
        <v>0</v>
      </c>
      <c r="L1742" s="1">
        <v>104851703295</v>
      </c>
      <c r="M1742" t="s">
        <v>188</v>
      </c>
      <c r="N1742" t="s">
        <v>188</v>
      </c>
      <c r="O1742" t="s">
        <v>188</v>
      </c>
      <c r="P1742" t="s">
        <v>188</v>
      </c>
      <c r="R1742" s="2">
        <v>5000000</v>
      </c>
      <c r="S1742" s="2">
        <v>5200000</v>
      </c>
      <c r="T1742" t="s">
        <v>7663</v>
      </c>
      <c r="U1742" t="s">
        <v>188</v>
      </c>
    </row>
    <row r="1743" spans="1:21" x14ac:dyDescent="0.25">
      <c r="A1743" t="b">
        <v>0</v>
      </c>
      <c r="B1743" t="s">
        <v>188</v>
      </c>
      <c r="C1743" t="s">
        <v>7664</v>
      </c>
      <c r="D1743" t="s">
        <v>4530</v>
      </c>
      <c r="F1743">
        <v>1</v>
      </c>
      <c r="G1743">
        <v>1</v>
      </c>
      <c r="H1743">
        <v>1</v>
      </c>
      <c r="I1743" t="s">
        <v>230</v>
      </c>
      <c r="J1743" t="s">
        <v>7665</v>
      </c>
      <c r="K1743">
        <v>2</v>
      </c>
      <c r="L1743" s="1">
        <v>120163239756</v>
      </c>
      <c r="M1743" t="s">
        <v>424</v>
      </c>
      <c r="N1743" t="s">
        <v>188</v>
      </c>
      <c r="O1743" t="s">
        <v>424</v>
      </c>
      <c r="P1743" t="s">
        <v>188</v>
      </c>
      <c r="Q1743" t="s">
        <v>4532</v>
      </c>
      <c r="T1743" t="s">
        <v>7666</v>
      </c>
      <c r="U1743" t="s">
        <v>188</v>
      </c>
    </row>
    <row r="1744" spans="1:21" x14ac:dyDescent="0.25">
      <c r="A1744" t="b">
        <v>0</v>
      </c>
      <c r="B1744" t="s">
        <v>188</v>
      </c>
      <c r="C1744" t="s">
        <v>7667</v>
      </c>
      <c r="D1744" t="s">
        <v>7668</v>
      </c>
      <c r="F1744">
        <v>1</v>
      </c>
      <c r="G1744">
        <v>1</v>
      </c>
      <c r="H1744">
        <v>1</v>
      </c>
      <c r="I1744" t="s">
        <v>60</v>
      </c>
      <c r="J1744" t="s">
        <v>7669</v>
      </c>
      <c r="K1744">
        <v>2</v>
      </c>
      <c r="L1744" s="1">
        <v>9335403948</v>
      </c>
      <c r="M1744" t="s">
        <v>424</v>
      </c>
      <c r="N1744" t="s">
        <v>188</v>
      </c>
      <c r="O1744" t="s">
        <v>424</v>
      </c>
      <c r="P1744" t="s">
        <v>188</v>
      </c>
      <c r="Q1744" t="s">
        <v>7670</v>
      </c>
      <c r="S1744" s="2">
        <v>9200000</v>
      </c>
      <c r="T1744" t="s">
        <v>7671</v>
      </c>
      <c r="U1744" t="s">
        <v>188</v>
      </c>
    </row>
    <row r="1745" spans="1:21" x14ac:dyDescent="0.25">
      <c r="A1745" t="b">
        <v>0</v>
      </c>
      <c r="B1745" t="s">
        <v>188</v>
      </c>
      <c r="C1745" t="s">
        <v>3781</v>
      </c>
      <c r="D1745" t="s">
        <v>7672</v>
      </c>
      <c r="E1745" t="s">
        <v>7673</v>
      </c>
      <c r="F1745">
        <v>1</v>
      </c>
      <c r="G1745">
        <v>1</v>
      </c>
      <c r="H1745">
        <v>1</v>
      </c>
      <c r="I1745" t="s">
        <v>234</v>
      </c>
      <c r="J1745" t="s">
        <v>3782</v>
      </c>
      <c r="K1745">
        <v>1</v>
      </c>
      <c r="L1745" s="1">
        <v>113457896507</v>
      </c>
      <c r="M1745" t="s">
        <v>188</v>
      </c>
      <c r="N1745" t="s">
        <v>424</v>
      </c>
      <c r="O1745" t="s">
        <v>188</v>
      </c>
      <c r="P1745" t="s">
        <v>424</v>
      </c>
      <c r="Q1745" t="s">
        <v>7674</v>
      </c>
      <c r="R1745" s="2">
        <v>1000000</v>
      </c>
      <c r="T1745" t="s">
        <v>7675</v>
      </c>
      <c r="U1745" t="s">
        <v>188</v>
      </c>
    </row>
    <row r="1746" spans="1:21" x14ac:dyDescent="0.25">
      <c r="A1746" t="b">
        <v>0</v>
      </c>
      <c r="B1746" t="s">
        <v>188</v>
      </c>
      <c r="C1746" t="s">
        <v>7676</v>
      </c>
      <c r="D1746" t="s">
        <v>1964</v>
      </c>
      <c r="F1746">
        <v>1</v>
      </c>
      <c r="G1746">
        <v>1</v>
      </c>
      <c r="H1746">
        <v>2</v>
      </c>
      <c r="I1746" t="s">
        <v>867</v>
      </c>
      <c r="J1746" t="s">
        <v>7677</v>
      </c>
      <c r="K1746">
        <v>0</v>
      </c>
      <c r="L1746" s="1">
        <v>230000751002</v>
      </c>
      <c r="M1746" t="s">
        <v>188</v>
      </c>
      <c r="N1746" t="s">
        <v>188</v>
      </c>
      <c r="O1746" t="s">
        <v>188</v>
      </c>
      <c r="P1746" t="s">
        <v>188</v>
      </c>
      <c r="R1746" s="2">
        <v>620000</v>
      </c>
      <c r="S1746" s="2">
        <v>1300000</v>
      </c>
      <c r="T1746" t="s">
        <v>7678</v>
      </c>
      <c r="U1746" t="s">
        <v>188</v>
      </c>
    </row>
    <row r="1747" spans="1:21" x14ac:dyDescent="0.25">
      <c r="A1747" t="b">
        <v>0</v>
      </c>
      <c r="B1747" t="s">
        <v>188</v>
      </c>
      <c r="C1747" t="s">
        <v>7679</v>
      </c>
      <c r="D1747" t="s">
        <v>2081</v>
      </c>
      <c r="F1747">
        <v>1</v>
      </c>
      <c r="G1747">
        <v>1</v>
      </c>
      <c r="H1747">
        <v>1</v>
      </c>
      <c r="I1747" t="s">
        <v>202</v>
      </c>
      <c r="J1747" t="s">
        <v>7680</v>
      </c>
      <c r="K1747">
        <v>1</v>
      </c>
      <c r="L1747" s="1">
        <v>168379729006</v>
      </c>
      <c r="M1747" t="s">
        <v>424</v>
      </c>
      <c r="N1747" t="s">
        <v>188</v>
      </c>
      <c r="O1747" t="s">
        <v>424</v>
      </c>
      <c r="P1747" t="s">
        <v>188</v>
      </c>
      <c r="Q1747" t="s">
        <v>2083</v>
      </c>
      <c r="S1747" s="2">
        <v>340000</v>
      </c>
      <c r="T1747" t="s">
        <v>7678</v>
      </c>
      <c r="U1747" t="s">
        <v>188</v>
      </c>
    </row>
    <row r="1748" spans="1:21" x14ac:dyDescent="0.25">
      <c r="A1748" t="b">
        <v>0</v>
      </c>
      <c r="B1748" t="s">
        <v>188</v>
      </c>
      <c r="C1748" t="s">
        <v>7681</v>
      </c>
      <c r="D1748" t="s">
        <v>7682</v>
      </c>
      <c r="F1748">
        <v>1</v>
      </c>
      <c r="G1748">
        <v>1</v>
      </c>
      <c r="H1748">
        <v>10</v>
      </c>
      <c r="I1748" t="s">
        <v>23</v>
      </c>
      <c r="J1748" t="s">
        <v>7683</v>
      </c>
      <c r="K1748">
        <v>5</v>
      </c>
      <c r="L1748" s="1">
        <v>206224230988</v>
      </c>
      <c r="M1748" t="s">
        <v>424</v>
      </c>
      <c r="N1748" t="s">
        <v>188</v>
      </c>
      <c r="O1748" t="s">
        <v>424</v>
      </c>
      <c r="P1748" t="s">
        <v>188</v>
      </c>
      <c r="Q1748" t="s">
        <v>2233</v>
      </c>
      <c r="S1748" s="2">
        <v>14000000</v>
      </c>
      <c r="T1748" t="s">
        <v>7684</v>
      </c>
      <c r="U1748" t="s">
        <v>188</v>
      </c>
    </row>
    <row r="1749" spans="1:21" x14ac:dyDescent="0.25">
      <c r="A1749" t="b">
        <v>0</v>
      </c>
      <c r="B1749" t="s">
        <v>188</v>
      </c>
      <c r="C1749" t="s">
        <v>7685</v>
      </c>
      <c r="D1749" t="s">
        <v>7686</v>
      </c>
      <c r="F1749">
        <v>1</v>
      </c>
      <c r="G1749">
        <v>1</v>
      </c>
      <c r="H1749">
        <v>1</v>
      </c>
      <c r="I1749" t="s">
        <v>161</v>
      </c>
      <c r="J1749" t="s">
        <v>7687</v>
      </c>
      <c r="K1749">
        <v>2</v>
      </c>
      <c r="L1749" s="1">
        <v>124864704451</v>
      </c>
      <c r="M1749" t="s">
        <v>188</v>
      </c>
      <c r="N1749" t="s">
        <v>424</v>
      </c>
      <c r="O1749" t="s">
        <v>188</v>
      </c>
      <c r="P1749" t="s">
        <v>424</v>
      </c>
      <c r="Q1749" t="s">
        <v>7688</v>
      </c>
      <c r="R1749" s="2">
        <v>1200000</v>
      </c>
      <c r="T1749" t="s">
        <v>7684</v>
      </c>
      <c r="U1749" t="s">
        <v>188</v>
      </c>
    </row>
    <row r="1750" spans="1:21" x14ac:dyDescent="0.25">
      <c r="A1750" t="b">
        <v>0</v>
      </c>
      <c r="B1750" t="s">
        <v>188</v>
      </c>
      <c r="C1750" t="s">
        <v>7689</v>
      </c>
      <c r="D1750" t="s">
        <v>2059</v>
      </c>
      <c r="F1750">
        <v>1</v>
      </c>
      <c r="G1750">
        <v>1</v>
      </c>
      <c r="H1750">
        <v>1</v>
      </c>
      <c r="I1750" t="s">
        <v>1159</v>
      </c>
      <c r="J1750" t="s">
        <v>7690</v>
      </c>
      <c r="K1750">
        <v>1</v>
      </c>
      <c r="L1750" s="1">
        <v>109956431778</v>
      </c>
      <c r="M1750" t="s">
        <v>424</v>
      </c>
      <c r="N1750" t="s">
        <v>188</v>
      </c>
      <c r="O1750" t="s">
        <v>424</v>
      </c>
      <c r="P1750" t="s">
        <v>188</v>
      </c>
      <c r="Q1750" t="s">
        <v>2061</v>
      </c>
      <c r="S1750" s="2">
        <v>1200000</v>
      </c>
      <c r="T1750" t="s">
        <v>1160</v>
      </c>
      <c r="U1750" t="s">
        <v>188</v>
      </c>
    </row>
    <row r="1751" spans="1:21" x14ac:dyDescent="0.25">
      <c r="A1751" t="b">
        <v>0</v>
      </c>
      <c r="B1751" t="s">
        <v>188</v>
      </c>
      <c r="C1751" t="s">
        <v>7691</v>
      </c>
      <c r="D1751" t="s">
        <v>4167</v>
      </c>
      <c r="F1751">
        <v>2</v>
      </c>
      <c r="G1751">
        <v>2</v>
      </c>
      <c r="H1751">
        <v>4</v>
      </c>
      <c r="I1751" t="s">
        <v>5075</v>
      </c>
      <c r="J1751" t="s">
        <v>7692</v>
      </c>
      <c r="K1751">
        <v>1</v>
      </c>
      <c r="L1751" s="1">
        <v>96253055809</v>
      </c>
      <c r="M1751" t="s">
        <v>188</v>
      </c>
      <c r="N1751" t="s">
        <v>188</v>
      </c>
      <c r="O1751" t="s">
        <v>188</v>
      </c>
      <c r="P1751" t="s">
        <v>188</v>
      </c>
      <c r="Q1751" t="s">
        <v>7693</v>
      </c>
      <c r="R1751" s="2">
        <v>54000000</v>
      </c>
      <c r="S1751" s="2">
        <v>68000000</v>
      </c>
      <c r="T1751" t="s">
        <v>7694</v>
      </c>
      <c r="U1751" t="s">
        <v>188</v>
      </c>
    </row>
    <row r="1752" spans="1:21" x14ac:dyDescent="0.25">
      <c r="A1752" t="b">
        <v>0</v>
      </c>
      <c r="B1752" t="s">
        <v>188</v>
      </c>
      <c r="C1752" t="s">
        <v>7695</v>
      </c>
      <c r="D1752" t="s">
        <v>2059</v>
      </c>
      <c r="F1752">
        <v>1</v>
      </c>
      <c r="G1752">
        <v>1</v>
      </c>
      <c r="H1752">
        <v>1</v>
      </c>
      <c r="I1752" t="s">
        <v>688</v>
      </c>
      <c r="J1752" t="s">
        <v>7696</v>
      </c>
      <c r="K1752">
        <v>1</v>
      </c>
      <c r="L1752" s="1">
        <v>102957275724</v>
      </c>
      <c r="M1752" t="s">
        <v>188</v>
      </c>
      <c r="N1752" t="s">
        <v>424</v>
      </c>
      <c r="O1752" t="s">
        <v>188</v>
      </c>
      <c r="P1752" t="s">
        <v>424</v>
      </c>
      <c r="Q1752" t="s">
        <v>2061</v>
      </c>
      <c r="R1752" s="2">
        <v>6000000</v>
      </c>
      <c r="T1752" t="s">
        <v>7697</v>
      </c>
      <c r="U1752" t="s">
        <v>188</v>
      </c>
    </row>
    <row r="1753" spans="1:21" x14ac:dyDescent="0.25">
      <c r="A1753" t="b">
        <v>0</v>
      </c>
      <c r="B1753" t="s">
        <v>188</v>
      </c>
      <c r="C1753" t="s">
        <v>7368</v>
      </c>
      <c r="D1753" t="s">
        <v>2155</v>
      </c>
      <c r="F1753">
        <v>1</v>
      </c>
      <c r="G1753">
        <v>1</v>
      </c>
      <c r="H1753">
        <v>1</v>
      </c>
      <c r="I1753" t="s">
        <v>128</v>
      </c>
      <c r="J1753" t="s">
        <v>7369</v>
      </c>
      <c r="K1753">
        <v>1</v>
      </c>
      <c r="L1753" s="1">
        <v>90548394228</v>
      </c>
      <c r="M1753" t="s">
        <v>424</v>
      </c>
      <c r="N1753" t="s">
        <v>188</v>
      </c>
      <c r="O1753" t="s">
        <v>424</v>
      </c>
      <c r="P1753" t="s">
        <v>188</v>
      </c>
      <c r="Q1753" t="s">
        <v>2157</v>
      </c>
      <c r="S1753" s="2">
        <v>43000000</v>
      </c>
      <c r="T1753" t="s">
        <v>7698</v>
      </c>
      <c r="U1753" t="s">
        <v>188</v>
      </c>
    </row>
    <row r="1754" spans="1:21" x14ac:dyDescent="0.25">
      <c r="A1754" t="b">
        <v>0</v>
      </c>
      <c r="B1754" t="s">
        <v>188</v>
      </c>
      <c r="C1754" t="s">
        <v>7699</v>
      </c>
      <c r="D1754" t="s">
        <v>6629</v>
      </c>
      <c r="F1754">
        <v>1</v>
      </c>
      <c r="G1754">
        <v>1</v>
      </c>
      <c r="H1754">
        <v>2</v>
      </c>
      <c r="I1754" t="s">
        <v>138</v>
      </c>
      <c r="J1754" t="s">
        <v>7700</v>
      </c>
      <c r="K1754">
        <v>3</v>
      </c>
      <c r="L1754" s="1">
        <v>127274228263</v>
      </c>
      <c r="M1754" t="s">
        <v>424</v>
      </c>
      <c r="N1754" t="s">
        <v>188</v>
      </c>
      <c r="O1754" t="s">
        <v>424</v>
      </c>
      <c r="P1754" t="s">
        <v>188</v>
      </c>
      <c r="Q1754" t="s">
        <v>7701</v>
      </c>
      <c r="S1754" s="2">
        <v>9400000</v>
      </c>
      <c r="T1754" t="s">
        <v>7702</v>
      </c>
      <c r="U1754" t="s">
        <v>188</v>
      </c>
    </row>
    <row r="1755" spans="1:21" x14ac:dyDescent="0.25">
      <c r="A1755" t="b">
        <v>0</v>
      </c>
      <c r="B1755" t="s">
        <v>188</v>
      </c>
      <c r="C1755" t="s">
        <v>7703</v>
      </c>
      <c r="D1755" t="s">
        <v>7063</v>
      </c>
      <c r="F1755">
        <v>1</v>
      </c>
      <c r="G1755">
        <v>1</v>
      </c>
      <c r="H1755">
        <v>1</v>
      </c>
      <c r="I1755" t="s">
        <v>85</v>
      </c>
      <c r="J1755" t="s">
        <v>7704</v>
      </c>
      <c r="K1755">
        <v>3</v>
      </c>
      <c r="L1755" s="1">
        <v>139369578552</v>
      </c>
      <c r="M1755" t="s">
        <v>188</v>
      </c>
      <c r="N1755" t="s">
        <v>424</v>
      </c>
      <c r="O1755" t="s">
        <v>188</v>
      </c>
      <c r="P1755" t="s">
        <v>424</v>
      </c>
      <c r="Q1755" t="s">
        <v>7705</v>
      </c>
      <c r="R1755" s="2">
        <v>720000</v>
      </c>
      <c r="T1755" t="s">
        <v>7706</v>
      </c>
      <c r="U1755" t="s">
        <v>188</v>
      </c>
    </row>
    <row r="1756" spans="1:21" x14ac:dyDescent="0.25">
      <c r="A1756" t="b">
        <v>0</v>
      </c>
      <c r="B1756" t="s">
        <v>188</v>
      </c>
      <c r="C1756" t="s">
        <v>7707</v>
      </c>
      <c r="D1756" t="s">
        <v>3497</v>
      </c>
      <c r="F1756">
        <v>1</v>
      </c>
      <c r="G1756">
        <v>1</v>
      </c>
      <c r="H1756">
        <v>1</v>
      </c>
      <c r="I1756" t="s">
        <v>915</v>
      </c>
      <c r="J1756" t="s">
        <v>7708</v>
      </c>
      <c r="K1756">
        <v>2</v>
      </c>
      <c r="L1756" s="1">
        <v>119462658393</v>
      </c>
      <c r="M1756" t="s">
        <v>188</v>
      </c>
      <c r="N1756" t="s">
        <v>424</v>
      </c>
      <c r="O1756" t="s">
        <v>188</v>
      </c>
      <c r="P1756" t="s">
        <v>424</v>
      </c>
      <c r="Q1756" t="s">
        <v>3499</v>
      </c>
      <c r="R1756" s="2">
        <v>1100000</v>
      </c>
      <c r="T1756" t="s">
        <v>7709</v>
      </c>
      <c r="U1756" t="s">
        <v>188</v>
      </c>
    </row>
    <row r="1757" spans="1:21" x14ac:dyDescent="0.25">
      <c r="A1757" t="b">
        <v>0</v>
      </c>
      <c r="B1757" t="s">
        <v>188</v>
      </c>
      <c r="C1757" t="s">
        <v>5539</v>
      </c>
      <c r="D1757" t="s">
        <v>1964</v>
      </c>
      <c r="F1757">
        <v>1</v>
      </c>
      <c r="G1757">
        <v>1</v>
      </c>
      <c r="H1757">
        <v>1</v>
      </c>
      <c r="I1757" t="s">
        <v>86</v>
      </c>
      <c r="J1757" t="s">
        <v>5540</v>
      </c>
      <c r="K1757">
        <v>1</v>
      </c>
      <c r="L1757" s="1">
        <v>188791953006</v>
      </c>
      <c r="M1757" t="s">
        <v>424</v>
      </c>
      <c r="N1757" t="s">
        <v>188</v>
      </c>
      <c r="O1757" t="s">
        <v>424</v>
      </c>
      <c r="P1757" t="s">
        <v>188</v>
      </c>
      <c r="S1757" s="2">
        <v>2600000</v>
      </c>
      <c r="T1757" t="s">
        <v>7710</v>
      </c>
      <c r="U1757" t="s">
        <v>188</v>
      </c>
    </row>
    <row r="1758" spans="1:21" x14ac:dyDescent="0.25">
      <c r="A1758" t="b">
        <v>0</v>
      </c>
      <c r="B1758" t="s">
        <v>188</v>
      </c>
      <c r="C1758" t="s">
        <v>5568</v>
      </c>
      <c r="D1758" t="s">
        <v>2115</v>
      </c>
      <c r="F1758">
        <v>1</v>
      </c>
      <c r="G1758">
        <v>1</v>
      </c>
      <c r="H1758">
        <v>1</v>
      </c>
      <c r="I1758" t="s">
        <v>60</v>
      </c>
      <c r="J1758" t="s">
        <v>5569</v>
      </c>
      <c r="K1758">
        <v>2</v>
      </c>
      <c r="L1758" s="1">
        <v>148377912094</v>
      </c>
      <c r="M1758" t="s">
        <v>424</v>
      </c>
      <c r="N1758" t="s">
        <v>188</v>
      </c>
      <c r="O1758" t="s">
        <v>424</v>
      </c>
      <c r="P1758" t="s">
        <v>188</v>
      </c>
      <c r="Q1758" t="s">
        <v>2117</v>
      </c>
      <c r="S1758" s="2">
        <v>3900000</v>
      </c>
      <c r="T1758" t="s">
        <v>7711</v>
      </c>
      <c r="U1758" t="s">
        <v>188</v>
      </c>
    </row>
    <row r="1759" spans="1:21" x14ac:dyDescent="0.25">
      <c r="A1759" t="b">
        <v>0</v>
      </c>
      <c r="B1759" t="s">
        <v>188</v>
      </c>
      <c r="C1759" t="s">
        <v>7712</v>
      </c>
      <c r="D1759" t="s">
        <v>1964</v>
      </c>
      <c r="F1759">
        <v>1</v>
      </c>
      <c r="G1759">
        <v>1</v>
      </c>
      <c r="H1759">
        <v>1</v>
      </c>
      <c r="I1759" t="s">
        <v>379</v>
      </c>
      <c r="J1759" t="s">
        <v>7713</v>
      </c>
      <c r="K1759">
        <v>0</v>
      </c>
      <c r="L1759" s="1">
        <v>97052172449</v>
      </c>
      <c r="M1759" t="s">
        <v>188</v>
      </c>
      <c r="N1759" t="s">
        <v>424</v>
      </c>
      <c r="O1759" t="s">
        <v>188</v>
      </c>
      <c r="P1759" t="s">
        <v>424</v>
      </c>
      <c r="R1759" s="2">
        <v>2900000</v>
      </c>
      <c r="T1759" t="s">
        <v>7714</v>
      </c>
      <c r="U1759" t="s">
        <v>188</v>
      </c>
    </row>
    <row r="1760" spans="1:21" x14ac:dyDescent="0.25">
      <c r="A1760" t="b">
        <v>0</v>
      </c>
      <c r="B1760" t="s">
        <v>188</v>
      </c>
      <c r="C1760" t="s">
        <v>7715</v>
      </c>
      <c r="D1760" t="s">
        <v>1964</v>
      </c>
      <c r="F1760">
        <v>1</v>
      </c>
      <c r="G1760">
        <v>1</v>
      </c>
      <c r="H1760">
        <v>1</v>
      </c>
      <c r="I1760" t="s">
        <v>1161</v>
      </c>
      <c r="J1760" t="s">
        <v>7716</v>
      </c>
      <c r="K1760">
        <v>0</v>
      </c>
      <c r="L1760" s="1">
        <v>90646795757</v>
      </c>
      <c r="M1760" t="s">
        <v>424</v>
      </c>
      <c r="N1760" t="s">
        <v>188</v>
      </c>
      <c r="O1760" t="s">
        <v>424</v>
      </c>
      <c r="P1760" t="s">
        <v>188</v>
      </c>
      <c r="S1760" s="2">
        <v>1300000</v>
      </c>
      <c r="T1760" t="s">
        <v>1163</v>
      </c>
      <c r="U1760" t="s">
        <v>188</v>
      </c>
    </row>
    <row r="1761" spans="1:21" x14ac:dyDescent="0.25">
      <c r="A1761" t="b">
        <v>0</v>
      </c>
      <c r="B1761" t="s">
        <v>188</v>
      </c>
      <c r="C1761" t="s">
        <v>7717</v>
      </c>
      <c r="D1761" t="s">
        <v>1964</v>
      </c>
      <c r="F1761">
        <v>1</v>
      </c>
      <c r="G1761">
        <v>1</v>
      </c>
      <c r="H1761">
        <v>2</v>
      </c>
      <c r="I1761" t="s">
        <v>745</v>
      </c>
      <c r="J1761" t="s">
        <v>7718</v>
      </c>
      <c r="K1761">
        <v>0</v>
      </c>
      <c r="L1761" s="1">
        <v>129257667299</v>
      </c>
      <c r="M1761" t="s">
        <v>188</v>
      </c>
      <c r="N1761" t="s">
        <v>188</v>
      </c>
      <c r="O1761" t="s">
        <v>188</v>
      </c>
      <c r="P1761" t="s">
        <v>188</v>
      </c>
      <c r="R1761" s="2">
        <v>6200000</v>
      </c>
      <c r="S1761" s="2">
        <v>7700000</v>
      </c>
      <c r="T1761" t="s">
        <v>1163</v>
      </c>
      <c r="U1761" t="s">
        <v>188</v>
      </c>
    </row>
    <row r="1762" spans="1:21" x14ac:dyDescent="0.25">
      <c r="A1762" t="b">
        <v>0</v>
      </c>
      <c r="B1762" t="s">
        <v>188</v>
      </c>
      <c r="C1762" t="s">
        <v>7719</v>
      </c>
      <c r="D1762" t="s">
        <v>1964</v>
      </c>
      <c r="F1762">
        <v>2</v>
      </c>
      <c r="G1762">
        <v>2</v>
      </c>
      <c r="H1762">
        <v>1</v>
      </c>
      <c r="I1762" t="s">
        <v>2054</v>
      </c>
      <c r="J1762" t="s">
        <v>7720</v>
      </c>
      <c r="K1762">
        <v>1</v>
      </c>
      <c r="L1762" s="1">
        <v>111046980789</v>
      </c>
      <c r="M1762" t="s">
        <v>188</v>
      </c>
      <c r="N1762" t="s">
        <v>424</v>
      </c>
      <c r="O1762" t="s">
        <v>188</v>
      </c>
      <c r="P1762" t="s">
        <v>424</v>
      </c>
      <c r="R1762" s="2">
        <v>8800000</v>
      </c>
      <c r="T1762" t="s">
        <v>7721</v>
      </c>
      <c r="U1762" t="s">
        <v>188</v>
      </c>
    </row>
    <row r="1763" spans="1:21" x14ac:dyDescent="0.25">
      <c r="A1763" t="b">
        <v>0</v>
      </c>
      <c r="B1763" t="s">
        <v>188</v>
      </c>
      <c r="C1763" t="s">
        <v>7722</v>
      </c>
      <c r="D1763" t="s">
        <v>1964</v>
      </c>
      <c r="F1763">
        <v>1</v>
      </c>
      <c r="G1763">
        <v>1</v>
      </c>
      <c r="H1763">
        <v>1</v>
      </c>
      <c r="I1763" t="s">
        <v>1164</v>
      </c>
      <c r="J1763" t="s">
        <v>7723</v>
      </c>
      <c r="K1763">
        <v>0</v>
      </c>
      <c r="L1763" s="1">
        <v>102245376397</v>
      </c>
      <c r="M1763" t="s">
        <v>188</v>
      </c>
      <c r="N1763" t="s">
        <v>424</v>
      </c>
      <c r="O1763" t="s">
        <v>188</v>
      </c>
      <c r="P1763" t="s">
        <v>424</v>
      </c>
      <c r="R1763" s="2">
        <v>590000</v>
      </c>
      <c r="T1763" t="s">
        <v>1166</v>
      </c>
      <c r="U1763" t="s">
        <v>188</v>
      </c>
    </row>
    <row r="1764" spans="1:21" x14ac:dyDescent="0.25">
      <c r="A1764" t="b">
        <v>0</v>
      </c>
      <c r="B1764" t="s">
        <v>188</v>
      </c>
      <c r="C1764" t="s">
        <v>7724</v>
      </c>
      <c r="D1764" t="s">
        <v>7725</v>
      </c>
      <c r="F1764">
        <v>1</v>
      </c>
      <c r="G1764">
        <v>1</v>
      </c>
      <c r="H1764">
        <v>1</v>
      </c>
      <c r="I1764" t="s">
        <v>128</v>
      </c>
      <c r="J1764" t="s">
        <v>7726</v>
      </c>
      <c r="K1764">
        <v>6</v>
      </c>
      <c r="L1764" s="1">
        <v>151794137572</v>
      </c>
      <c r="M1764" t="s">
        <v>424</v>
      </c>
      <c r="N1764" t="s">
        <v>188</v>
      </c>
      <c r="O1764" t="s">
        <v>424</v>
      </c>
      <c r="P1764" t="s">
        <v>188</v>
      </c>
      <c r="Q1764" t="s">
        <v>2233</v>
      </c>
      <c r="T1764" t="s">
        <v>7727</v>
      </c>
      <c r="U1764" t="s">
        <v>188</v>
      </c>
    </row>
    <row r="1765" spans="1:21" x14ac:dyDescent="0.25">
      <c r="A1765" t="b">
        <v>0</v>
      </c>
      <c r="B1765" t="s">
        <v>188</v>
      </c>
      <c r="C1765" t="s">
        <v>7728</v>
      </c>
      <c r="D1765" t="s">
        <v>1964</v>
      </c>
      <c r="F1765">
        <v>1</v>
      </c>
      <c r="G1765">
        <v>1</v>
      </c>
      <c r="H1765">
        <v>2</v>
      </c>
      <c r="I1765" t="s">
        <v>875</v>
      </c>
      <c r="J1765" t="s">
        <v>7729</v>
      </c>
      <c r="K1765">
        <v>0</v>
      </c>
      <c r="L1765" s="1">
        <v>8774890274</v>
      </c>
      <c r="M1765" t="s">
        <v>188</v>
      </c>
      <c r="N1765" t="s">
        <v>188</v>
      </c>
      <c r="O1765" t="s">
        <v>188</v>
      </c>
      <c r="P1765" t="s">
        <v>188</v>
      </c>
      <c r="R1765" s="2">
        <v>6400000</v>
      </c>
      <c r="S1765" s="2">
        <v>7800000</v>
      </c>
      <c r="T1765" t="s">
        <v>7730</v>
      </c>
      <c r="U1765" t="s">
        <v>188</v>
      </c>
    </row>
    <row r="1766" spans="1:21" x14ac:dyDescent="0.25">
      <c r="A1766" t="b">
        <v>0</v>
      </c>
      <c r="B1766" t="s">
        <v>188</v>
      </c>
      <c r="C1766" t="s">
        <v>4902</v>
      </c>
      <c r="D1766" t="s">
        <v>7731</v>
      </c>
      <c r="F1766">
        <v>1</v>
      </c>
      <c r="G1766">
        <v>1</v>
      </c>
      <c r="H1766">
        <v>2</v>
      </c>
      <c r="I1766" t="s">
        <v>23</v>
      </c>
      <c r="J1766" t="s">
        <v>4904</v>
      </c>
      <c r="K1766">
        <v>3</v>
      </c>
      <c r="L1766" s="1">
        <v>148484714065</v>
      </c>
      <c r="M1766" t="s">
        <v>424</v>
      </c>
      <c r="N1766" t="s">
        <v>188</v>
      </c>
      <c r="O1766" t="s">
        <v>424</v>
      </c>
      <c r="P1766" t="s">
        <v>188</v>
      </c>
      <c r="Q1766" t="s">
        <v>7732</v>
      </c>
      <c r="S1766" s="2">
        <v>7700000</v>
      </c>
      <c r="T1766" t="s">
        <v>7730</v>
      </c>
      <c r="U1766" t="s">
        <v>188</v>
      </c>
    </row>
    <row r="1767" spans="1:21" x14ac:dyDescent="0.25">
      <c r="A1767" t="b">
        <v>0</v>
      </c>
      <c r="B1767" t="s">
        <v>188</v>
      </c>
      <c r="C1767" t="s">
        <v>7733</v>
      </c>
      <c r="D1767" t="s">
        <v>1964</v>
      </c>
      <c r="F1767">
        <v>2</v>
      </c>
      <c r="G1767">
        <v>6</v>
      </c>
      <c r="H1767">
        <v>1</v>
      </c>
      <c r="I1767" t="s">
        <v>7734</v>
      </c>
      <c r="J1767" t="s">
        <v>7735</v>
      </c>
      <c r="K1767">
        <v>0</v>
      </c>
      <c r="L1767" s="1">
        <v>8073995437</v>
      </c>
      <c r="M1767" t="s">
        <v>424</v>
      </c>
      <c r="N1767" t="s">
        <v>188</v>
      </c>
      <c r="O1767" t="s">
        <v>424</v>
      </c>
      <c r="P1767" t="s">
        <v>188</v>
      </c>
      <c r="S1767" s="2">
        <v>6700000</v>
      </c>
      <c r="T1767" t="s">
        <v>7736</v>
      </c>
      <c r="U1767" t="s">
        <v>188</v>
      </c>
    </row>
    <row r="1768" spans="1:21" x14ac:dyDescent="0.25">
      <c r="A1768" t="b">
        <v>0</v>
      </c>
      <c r="B1768" t="s">
        <v>188</v>
      </c>
      <c r="C1768" t="s">
        <v>7737</v>
      </c>
      <c r="D1768" t="s">
        <v>2476</v>
      </c>
      <c r="F1768">
        <v>1</v>
      </c>
      <c r="G1768">
        <v>1</v>
      </c>
      <c r="H1768">
        <v>1</v>
      </c>
      <c r="I1768" t="s">
        <v>23</v>
      </c>
      <c r="J1768" t="s">
        <v>7738</v>
      </c>
      <c r="K1768">
        <v>3</v>
      </c>
      <c r="L1768" s="1">
        <v>13678045485</v>
      </c>
      <c r="M1768" t="s">
        <v>424</v>
      </c>
      <c r="N1768" t="s">
        <v>188</v>
      </c>
      <c r="O1768" t="s">
        <v>424</v>
      </c>
      <c r="P1768" t="s">
        <v>188</v>
      </c>
      <c r="Q1768" t="s">
        <v>7739</v>
      </c>
      <c r="S1768" s="2">
        <v>15000000</v>
      </c>
      <c r="T1768" t="s">
        <v>7736</v>
      </c>
      <c r="U1768" t="s">
        <v>188</v>
      </c>
    </row>
    <row r="1769" spans="1:21" x14ac:dyDescent="0.25">
      <c r="A1769" t="b">
        <v>0</v>
      </c>
      <c r="B1769" t="s">
        <v>188</v>
      </c>
      <c r="C1769" t="s">
        <v>7740</v>
      </c>
      <c r="D1769" t="s">
        <v>2804</v>
      </c>
      <c r="F1769">
        <v>1</v>
      </c>
      <c r="G1769">
        <v>1</v>
      </c>
      <c r="H1769">
        <v>1</v>
      </c>
      <c r="I1769" t="s">
        <v>180</v>
      </c>
      <c r="J1769" t="s">
        <v>7741</v>
      </c>
      <c r="K1769">
        <v>1</v>
      </c>
      <c r="L1769" s="1">
        <v>139471752381</v>
      </c>
      <c r="M1769" t="s">
        <v>424</v>
      </c>
      <c r="N1769" t="s">
        <v>188</v>
      </c>
      <c r="O1769" t="s">
        <v>424</v>
      </c>
      <c r="P1769" t="s">
        <v>188</v>
      </c>
      <c r="Q1769" t="s">
        <v>2583</v>
      </c>
      <c r="S1769" s="2">
        <v>4900000</v>
      </c>
      <c r="T1769" t="s">
        <v>7736</v>
      </c>
      <c r="U1769" t="s">
        <v>188</v>
      </c>
    </row>
    <row r="1770" spans="1:21" x14ac:dyDescent="0.25">
      <c r="A1770" t="b">
        <v>0</v>
      </c>
      <c r="B1770" t="s">
        <v>188</v>
      </c>
      <c r="C1770" t="s">
        <v>5122</v>
      </c>
      <c r="D1770" t="s">
        <v>7742</v>
      </c>
      <c r="F1770">
        <v>1</v>
      </c>
      <c r="G1770">
        <v>1</v>
      </c>
      <c r="H1770">
        <v>1</v>
      </c>
      <c r="I1770" t="s">
        <v>27</v>
      </c>
      <c r="J1770" t="s">
        <v>5123</v>
      </c>
      <c r="K1770">
        <v>1</v>
      </c>
      <c r="L1770" s="1">
        <v>88345197336</v>
      </c>
      <c r="M1770" t="s">
        <v>188</v>
      </c>
      <c r="N1770" t="s">
        <v>424</v>
      </c>
      <c r="O1770" t="s">
        <v>188</v>
      </c>
      <c r="P1770" t="s">
        <v>424</v>
      </c>
      <c r="Q1770" t="s">
        <v>7743</v>
      </c>
      <c r="R1770" s="2">
        <v>7800000</v>
      </c>
      <c r="T1770" t="s">
        <v>7744</v>
      </c>
      <c r="U1770" t="s">
        <v>188</v>
      </c>
    </row>
    <row r="1771" spans="1:21" x14ac:dyDescent="0.25">
      <c r="A1771" t="b">
        <v>0</v>
      </c>
      <c r="B1771" t="s">
        <v>188</v>
      </c>
      <c r="C1771" t="s">
        <v>7745</v>
      </c>
      <c r="D1771" t="s">
        <v>7746</v>
      </c>
      <c r="F1771">
        <v>2</v>
      </c>
      <c r="G1771">
        <v>2</v>
      </c>
      <c r="H1771">
        <v>1</v>
      </c>
      <c r="I1771" t="s">
        <v>2054</v>
      </c>
      <c r="J1771" t="s">
        <v>7747</v>
      </c>
      <c r="K1771">
        <v>1</v>
      </c>
      <c r="L1771" s="1">
        <v>113358371604</v>
      </c>
      <c r="M1771" t="s">
        <v>188</v>
      </c>
      <c r="N1771" t="s">
        <v>424</v>
      </c>
      <c r="O1771" t="s">
        <v>188</v>
      </c>
      <c r="P1771" t="s">
        <v>424</v>
      </c>
      <c r="Q1771" t="s">
        <v>7748</v>
      </c>
      <c r="R1771" s="2">
        <v>7100000</v>
      </c>
      <c r="T1771" t="s">
        <v>7749</v>
      </c>
      <c r="U1771" t="s">
        <v>188</v>
      </c>
    </row>
    <row r="1772" spans="1:21" x14ac:dyDescent="0.25">
      <c r="A1772" t="b">
        <v>0</v>
      </c>
      <c r="B1772" t="s">
        <v>188</v>
      </c>
      <c r="C1772" t="s">
        <v>7750</v>
      </c>
      <c r="D1772" t="s">
        <v>7751</v>
      </c>
      <c r="F1772">
        <v>1</v>
      </c>
      <c r="G1772">
        <v>1</v>
      </c>
      <c r="H1772">
        <v>2</v>
      </c>
      <c r="I1772" t="s">
        <v>124</v>
      </c>
      <c r="J1772" t="s">
        <v>7752</v>
      </c>
      <c r="K1772">
        <v>2</v>
      </c>
      <c r="L1772" s="1">
        <v>196898861323</v>
      </c>
      <c r="M1772" t="s">
        <v>424</v>
      </c>
      <c r="N1772" t="s">
        <v>188</v>
      </c>
      <c r="O1772" t="s">
        <v>424</v>
      </c>
      <c r="P1772" t="s">
        <v>188</v>
      </c>
      <c r="Q1772" t="s">
        <v>4392</v>
      </c>
      <c r="S1772" s="2">
        <v>1900000</v>
      </c>
      <c r="T1772" t="s">
        <v>7753</v>
      </c>
      <c r="U1772" t="s">
        <v>188</v>
      </c>
    </row>
    <row r="1773" spans="1:21" x14ac:dyDescent="0.25">
      <c r="A1773" t="b">
        <v>0</v>
      </c>
      <c r="B1773" t="s">
        <v>188</v>
      </c>
      <c r="C1773" t="s">
        <v>7754</v>
      </c>
      <c r="D1773" t="s">
        <v>1964</v>
      </c>
      <c r="F1773">
        <v>1</v>
      </c>
      <c r="G1773">
        <v>1</v>
      </c>
      <c r="H1773">
        <v>1</v>
      </c>
      <c r="I1773" t="s">
        <v>94</v>
      </c>
      <c r="J1773" t="s">
        <v>7755</v>
      </c>
      <c r="K1773">
        <v>0</v>
      </c>
      <c r="L1773" s="1">
        <v>7994209479</v>
      </c>
      <c r="M1773" t="s">
        <v>424</v>
      </c>
      <c r="N1773" t="s">
        <v>188</v>
      </c>
      <c r="O1773" t="s">
        <v>424</v>
      </c>
      <c r="P1773" t="s">
        <v>188</v>
      </c>
      <c r="S1773" s="2">
        <v>16000000</v>
      </c>
      <c r="T1773" t="s">
        <v>7756</v>
      </c>
      <c r="U1773" t="s">
        <v>188</v>
      </c>
    </row>
    <row r="1774" spans="1:21" x14ac:dyDescent="0.25">
      <c r="A1774" t="b">
        <v>0</v>
      </c>
      <c r="B1774" t="s">
        <v>188</v>
      </c>
      <c r="C1774" t="s">
        <v>7757</v>
      </c>
      <c r="D1774" t="s">
        <v>2155</v>
      </c>
      <c r="F1774">
        <v>1</v>
      </c>
      <c r="G1774">
        <v>1</v>
      </c>
      <c r="H1774">
        <v>2</v>
      </c>
      <c r="I1774" t="s">
        <v>350</v>
      </c>
      <c r="J1774" t="s">
        <v>7758</v>
      </c>
      <c r="K1774">
        <v>1</v>
      </c>
      <c r="L1774" s="1">
        <v>87049444745</v>
      </c>
      <c r="M1774" t="s">
        <v>188</v>
      </c>
      <c r="N1774" t="s">
        <v>188</v>
      </c>
      <c r="O1774" t="s">
        <v>188</v>
      </c>
      <c r="P1774" t="s">
        <v>188</v>
      </c>
      <c r="Q1774" t="s">
        <v>2157</v>
      </c>
      <c r="R1774" s="2">
        <v>1900000</v>
      </c>
      <c r="S1774" s="2">
        <v>1900000</v>
      </c>
      <c r="T1774" t="s">
        <v>7759</v>
      </c>
      <c r="U1774" t="s">
        <v>188</v>
      </c>
    </row>
    <row r="1775" spans="1:21" x14ac:dyDescent="0.25">
      <c r="A1775" t="b">
        <v>0</v>
      </c>
      <c r="B1775" t="s">
        <v>188</v>
      </c>
      <c r="C1775" t="s">
        <v>7760</v>
      </c>
      <c r="D1775" t="s">
        <v>1964</v>
      </c>
      <c r="F1775">
        <v>1</v>
      </c>
      <c r="G1775">
        <v>1</v>
      </c>
      <c r="H1775">
        <v>1</v>
      </c>
      <c r="I1775" t="s">
        <v>240</v>
      </c>
      <c r="J1775" t="s">
        <v>7761</v>
      </c>
      <c r="K1775">
        <v>0</v>
      </c>
      <c r="L1775" s="1">
        <v>101248467023</v>
      </c>
      <c r="M1775" t="s">
        <v>188</v>
      </c>
      <c r="N1775" t="s">
        <v>424</v>
      </c>
      <c r="O1775" t="s">
        <v>188</v>
      </c>
      <c r="P1775" t="s">
        <v>424</v>
      </c>
      <c r="R1775" s="2">
        <v>4700000</v>
      </c>
      <c r="T1775" t="s">
        <v>7759</v>
      </c>
      <c r="U1775" t="s">
        <v>188</v>
      </c>
    </row>
    <row r="1776" spans="1:21" x14ac:dyDescent="0.25">
      <c r="A1776" t="b">
        <v>0</v>
      </c>
      <c r="B1776" t="s">
        <v>188</v>
      </c>
      <c r="C1776" t="s">
        <v>7762</v>
      </c>
      <c r="D1776" t="s">
        <v>2442</v>
      </c>
      <c r="F1776">
        <v>1</v>
      </c>
      <c r="G1776">
        <v>1</v>
      </c>
      <c r="H1776">
        <v>1</v>
      </c>
      <c r="I1776" t="s">
        <v>254</v>
      </c>
      <c r="J1776" t="s">
        <v>7763</v>
      </c>
      <c r="K1776">
        <v>1</v>
      </c>
      <c r="L1776" s="1">
        <v>105658365627</v>
      </c>
      <c r="M1776" t="s">
        <v>424</v>
      </c>
      <c r="N1776" t="s">
        <v>188</v>
      </c>
      <c r="O1776" t="s">
        <v>424</v>
      </c>
      <c r="P1776" t="s">
        <v>188</v>
      </c>
      <c r="Q1776" t="s">
        <v>2444</v>
      </c>
      <c r="S1776" s="2">
        <v>11000000</v>
      </c>
      <c r="T1776" t="s">
        <v>7759</v>
      </c>
      <c r="U1776" t="s">
        <v>188</v>
      </c>
    </row>
    <row r="1777" spans="1:21" x14ac:dyDescent="0.25">
      <c r="A1777" t="b">
        <v>0</v>
      </c>
      <c r="B1777" t="s">
        <v>188</v>
      </c>
      <c r="C1777" t="s">
        <v>7764</v>
      </c>
      <c r="D1777" t="s">
        <v>7765</v>
      </c>
      <c r="E1777" t="s">
        <v>7766</v>
      </c>
      <c r="F1777">
        <v>1</v>
      </c>
      <c r="G1777">
        <v>1</v>
      </c>
      <c r="H1777">
        <v>1</v>
      </c>
      <c r="I1777" t="s">
        <v>576</v>
      </c>
      <c r="J1777" t="s">
        <v>7767</v>
      </c>
      <c r="K1777">
        <v>1</v>
      </c>
      <c r="L1777" s="1">
        <v>117858002739</v>
      </c>
      <c r="M1777" t="s">
        <v>424</v>
      </c>
      <c r="N1777" t="s">
        <v>188</v>
      </c>
      <c r="O1777" t="s">
        <v>424</v>
      </c>
      <c r="P1777" t="s">
        <v>188</v>
      </c>
      <c r="Q1777" t="s">
        <v>7768</v>
      </c>
      <c r="S1777" s="2">
        <v>12000000</v>
      </c>
      <c r="T1777" t="s">
        <v>7769</v>
      </c>
      <c r="U1777" t="s">
        <v>188</v>
      </c>
    </row>
    <row r="1778" spans="1:21" x14ac:dyDescent="0.25">
      <c r="A1778" t="b">
        <v>0</v>
      </c>
      <c r="B1778" t="s">
        <v>188</v>
      </c>
      <c r="C1778" t="s">
        <v>7770</v>
      </c>
      <c r="D1778" t="s">
        <v>7771</v>
      </c>
      <c r="F1778">
        <v>1</v>
      </c>
      <c r="G1778">
        <v>1</v>
      </c>
      <c r="H1778">
        <v>4</v>
      </c>
      <c r="I1778" t="s">
        <v>873</v>
      </c>
      <c r="J1778" t="s">
        <v>7772</v>
      </c>
      <c r="K1778">
        <v>3</v>
      </c>
      <c r="L1778" s="1">
        <v>140382567782</v>
      </c>
      <c r="M1778" t="s">
        <v>424</v>
      </c>
      <c r="N1778" t="s">
        <v>188</v>
      </c>
      <c r="O1778" t="s">
        <v>424</v>
      </c>
      <c r="P1778" t="s">
        <v>188</v>
      </c>
      <c r="Q1778" t="s">
        <v>7773</v>
      </c>
      <c r="S1778" s="2">
        <v>1400000</v>
      </c>
      <c r="T1778" t="s">
        <v>7774</v>
      </c>
      <c r="U1778" t="s">
        <v>188</v>
      </c>
    </row>
    <row r="1779" spans="1:21" x14ac:dyDescent="0.25">
      <c r="A1779" t="b">
        <v>0</v>
      </c>
      <c r="B1779" t="s">
        <v>188</v>
      </c>
      <c r="C1779" t="s">
        <v>7775</v>
      </c>
      <c r="D1779" t="s">
        <v>7776</v>
      </c>
      <c r="F1779">
        <v>1</v>
      </c>
      <c r="G1779">
        <v>1</v>
      </c>
      <c r="H1779">
        <v>2</v>
      </c>
      <c r="I1779" t="s">
        <v>100</v>
      </c>
      <c r="J1779" t="s">
        <v>7777</v>
      </c>
      <c r="K1779">
        <v>4</v>
      </c>
      <c r="L1779" s="1">
        <v>14478155073</v>
      </c>
      <c r="M1779" t="s">
        <v>424</v>
      </c>
      <c r="N1779" t="s">
        <v>188</v>
      </c>
      <c r="O1779" t="s">
        <v>424</v>
      </c>
      <c r="P1779" t="s">
        <v>188</v>
      </c>
      <c r="Q1779" t="s">
        <v>7778</v>
      </c>
      <c r="S1779" s="2">
        <v>720000</v>
      </c>
      <c r="T1779" t="s">
        <v>7779</v>
      </c>
      <c r="U1779" t="s">
        <v>188</v>
      </c>
    </row>
    <row r="1780" spans="1:21" x14ac:dyDescent="0.25">
      <c r="A1780" t="b">
        <v>0</v>
      </c>
      <c r="B1780" t="s">
        <v>188</v>
      </c>
      <c r="C1780" t="s">
        <v>7780</v>
      </c>
      <c r="D1780" t="s">
        <v>2837</v>
      </c>
      <c r="F1780">
        <v>1</v>
      </c>
      <c r="G1780">
        <v>1</v>
      </c>
      <c r="H1780">
        <v>1</v>
      </c>
      <c r="I1780" t="s">
        <v>1167</v>
      </c>
      <c r="J1780" t="s">
        <v>7781</v>
      </c>
      <c r="K1780">
        <v>1</v>
      </c>
      <c r="L1780" s="1">
        <v>144869170295</v>
      </c>
      <c r="M1780" t="s">
        <v>188</v>
      </c>
      <c r="N1780" t="s">
        <v>424</v>
      </c>
      <c r="O1780" t="s">
        <v>188</v>
      </c>
      <c r="P1780" t="s">
        <v>424</v>
      </c>
      <c r="Q1780" t="s">
        <v>2389</v>
      </c>
      <c r="R1780" s="2">
        <v>570000</v>
      </c>
      <c r="T1780" t="s">
        <v>1169</v>
      </c>
      <c r="U1780" t="s">
        <v>188</v>
      </c>
    </row>
    <row r="1781" spans="1:21" x14ac:dyDescent="0.25">
      <c r="A1781" t="b">
        <v>0</v>
      </c>
      <c r="B1781" t="s">
        <v>188</v>
      </c>
      <c r="C1781" t="s">
        <v>7782</v>
      </c>
      <c r="D1781" t="s">
        <v>1964</v>
      </c>
      <c r="F1781">
        <v>1</v>
      </c>
      <c r="G1781">
        <v>1</v>
      </c>
      <c r="H1781">
        <v>1</v>
      </c>
      <c r="I1781" t="s">
        <v>737</v>
      </c>
      <c r="J1781" t="s">
        <v>7783</v>
      </c>
      <c r="K1781">
        <v>0</v>
      </c>
      <c r="L1781" s="1">
        <v>117558036142</v>
      </c>
      <c r="M1781" t="s">
        <v>424</v>
      </c>
      <c r="N1781" t="s">
        <v>188</v>
      </c>
      <c r="O1781" t="s">
        <v>424</v>
      </c>
      <c r="P1781" t="s">
        <v>188</v>
      </c>
      <c r="S1781" s="2">
        <v>7600000</v>
      </c>
      <c r="T1781" t="s">
        <v>1139</v>
      </c>
      <c r="U1781" t="s">
        <v>188</v>
      </c>
    </row>
    <row r="1782" spans="1:21" x14ac:dyDescent="0.25">
      <c r="A1782" t="b">
        <v>0</v>
      </c>
      <c r="B1782" t="s">
        <v>188</v>
      </c>
      <c r="C1782" t="s">
        <v>7784</v>
      </c>
      <c r="D1782" t="s">
        <v>2059</v>
      </c>
      <c r="F1782">
        <v>1</v>
      </c>
      <c r="G1782">
        <v>1</v>
      </c>
      <c r="H1782">
        <v>2</v>
      </c>
      <c r="I1782" t="s">
        <v>940</v>
      </c>
      <c r="J1782" t="s">
        <v>7785</v>
      </c>
      <c r="K1782">
        <v>1</v>
      </c>
      <c r="L1782" s="1">
        <v>94148394228</v>
      </c>
      <c r="M1782" t="s">
        <v>188</v>
      </c>
      <c r="N1782" t="s">
        <v>188</v>
      </c>
      <c r="O1782" t="s">
        <v>188</v>
      </c>
      <c r="P1782" t="s">
        <v>188</v>
      </c>
      <c r="Q1782" t="s">
        <v>2061</v>
      </c>
      <c r="R1782" s="2">
        <v>6800000</v>
      </c>
      <c r="S1782" s="2">
        <v>8300000</v>
      </c>
      <c r="T1782" t="s">
        <v>7786</v>
      </c>
      <c r="U1782" t="s">
        <v>188</v>
      </c>
    </row>
    <row r="1783" spans="1:21" x14ac:dyDescent="0.25">
      <c r="A1783" t="b">
        <v>0</v>
      </c>
      <c r="B1783" t="s">
        <v>188</v>
      </c>
      <c r="C1783" t="s">
        <v>7787</v>
      </c>
      <c r="D1783" t="s">
        <v>2566</v>
      </c>
      <c r="F1783">
        <v>1</v>
      </c>
      <c r="G1783">
        <v>1</v>
      </c>
      <c r="H1783">
        <v>1</v>
      </c>
      <c r="I1783" t="s">
        <v>131</v>
      </c>
      <c r="J1783" t="s">
        <v>7788</v>
      </c>
      <c r="K1783">
        <v>2</v>
      </c>
      <c r="L1783" s="1">
        <v>12075953433</v>
      </c>
      <c r="M1783" t="s">
        <v>188</v>
      </c>
      <c r="N1783" t="s">
        <v>424</v>
      </c>
      <c r="O1783" t="s">
        <v>188</v>
      </c>
      <c r="P1783" t="s">
        <v>424</v>
      </c>
      <c r="Q1783" t="s">
        <v>2568</v>
      </c>
      <c r="R1783" s="2">
        <v>5800000</v>
      </c>
      <c r="T1783" t="s">
        <v>7789</v>
      </c>
      <c r="U1783" t="s">
        <v>188</v>
      </c>
    </row>
    <row r="1784" spans="1:21" x14ac:dyDescent="0.25">
      <c r="A1784" t="b">
        <v>0</v>
      </c>
      <c r="B1784" t="s">
        <v>188</v>
      </c>
      <c r="C1784" t="s">
        <v>4687</v>
      </c>
      <c r="D1784" t="s">
        <v>1964</v>
      </c>
      <c r="F1784">
        <v>1</v>
      </c>
      <c r="G1784">
        <v>1</v>
      </c>
      <c r="H1784">
        <v>2</v>
      </c>
      <c r="I1784" t="s">
        <v>27</v>
      </c>
      <c r="J1784" t="s">
        <v>4688</v>
      </c>
      <c r="K1784">
        <v>0</v>
      </c>
      <c r="L1784" s="1">
        <v>82538495624</v>
      </c>
      <c r="M1784" t="s">
        <v>188</v>
      </c>
      <c r="N1784" t="s">
        <v>188</v>
      </c>
      <c r="O1784" t="s">
        <v>188</v>
      </c>
      <c r="P1784" t="s">
        <v>188</v>
      </c>
      <c r="R1784" s="2">
        <v>1600000000</v>
      </c>
      <c r="S1784" s="2">
        <v>1900000000</v>
      </c>
      <c r="T1784" t="s">
        <v>7789</v>
      </c>
      <c r="U1784" t="s">
        <v>188</v>
      </c>
    </row>
    <row r="1785" spans="1:21" x14ac:dyDescent="0.25">
      <c r="A1785" t="b">
        <v>0</v>
      </c>
      <c r="B1785" t="s">
        <v>188</v>
      </c>
      <c r="C1785" t="s">
        <v>7790</v>
      </c>
      <c r="D1785" t="s">
        <v>1964</v>
      </c>
      <c r="F1785">
        <v>1</v>
      </c>
      <c r="G1785">
        <v>1</v>
      </c>
      <c r="H1785">
        <v>1</v>
      </c>
      <c r="I1785" t="s">
        <v>1170</v>
      </c>
      <c r="J1785" t="s">
        <v>7791</v>
      </c>
      <c r="K1785">
        <v>0</v>
      </c>
      <c r="L1785" s="1">
        <v>9814636004</v>
      </c>
      <c r="M1785" t="s">
        <v>424</v>
      </c>
      <c r="N1785" t="s">
        <v>188</v>
      </c>
      <c r="O1785" t="s">
        <v>424</v>
      </c>
      <c r="P1785" t="s">
        <v>188</v>
      </c>
      <c r="T1785" t="s">
        <v>1171</v>
      </c>
      <c r="U1785" t="s">
        <v>188</v>
      </c>
    </row>
    <row r="1786" spans="1:21" x14ac:dyDescent="0.25">
      <c r="A1786" t="b">
        <v>0</v>
      </c>
      <c r="B1786" t="s">
        <v>188</v>
      </c>
      <c r="C1786" t="s">
        <v>7792</v>
      </c>
      <c r="D1786" t="s">
        <v>2115</v>
      </c>
      <c r="F1786">
        <v>1</v>
      </c>
      <c r="G1786">
        <v>1</v>
      </c>
      <c r="H1786">
        <v>1</v>
      </c>
      <c r="I1786" t="s">
        <v>168</v>
      </c>
      <c r="J1786" t="s">
        <v>7793</v>
      </c>
      <c r="K1786">
        <v>1</v>
      </c>
      <c r="L1786" s="1">
        <v>109255716667</v>
      </c>
      <c r="M1786" t="s">
        <v>188</v>
      </c>
      <c r="N1786" t="s">
        <v>424</v>
      </c>
      <c r="O1786" t="s">
        <v>188</v>
      </c>
      <c r="P1786" t="s">
        <v>424</v>
      </c>
      <c r="Q1786" t="s">
        <v>2117</v>
      </c>
      <c r="R1786" s="2">
        <v>2000000</v>
      </c>
      <c r="T1786" t="s">
        <v>7794</v>
      </c>
      <c r="U1786" t="s">
        <v>188</v>
      </c>
    </row>
    <row r="1787" spans="1:21" x14ac:dyDescent="0.25">
      <c r="A1787" t="b">
        <v>0</v>
      </c>
      <c r="B1787" t="s">
        <v>188</v>
      </c>
      <c r="C1787" t="s">
        <v>3956</v>
      </c>
      <c r="D1787" t="s">
        <v>7795</v>
      </c>
      <c r="E1787" t="s">
        <v>3958</v>
      </c>
      <c r="F1787">
        <v>1</v>
      </c>
      <c r="G1787">
        <v>1</v>
      </c>
      <c r="H1787">
        <v>1</v>
      </c>
      <c r="I1787" t="s">
        <v>124</v>
      </c>
      <c r="J1787" t="s">
        <v>3959</v>
      </c>
      <c r="K1787">
        <v>2</v>
      </c>
      <c r="L1787" s="1">
        <v>147170232719</v>
      </c>
      <c r="M1787" t="s">
        <v>424</v>
      </c>
      <c r="N1787" t="s">
        <v>188</v>
      </c>
      <c r="O1787" t="s">
        <v>424</v>
      </c>
      <c r="P1787" t="s">
        <v>188</v>
      </c>
      <c r="Q1787" t="s">
        <v>5235</v>
      </c>
      <c r="S1787" s="2">
        <v>2500000</v>
      </c>
      <c r="T1787" t="s">
        <v>7796</v>
      </c>
      <c r="U1787" t="s">
        <v>188</v>
      </c>
    </row>
    <row r="1788" spans="1:21" x14ac:dyDescent="0.25">
      <c r="A1788" t="b">
        <v>0</v>
      </c>
      <c r="B1788" t="s">
        <v>188</v>
      </c>
      <c r="C1788" t="s">
        <v>7797</v>
      </c>
      <c r="D1788" t="s">
        <v>2115</v>
      </c>
      <c r="F1788">
        <v>1</v>
      </c>
      <c r="G1788">
        <v>1</v>
      </c>
      <c r="H1788">
        <v>1</v>
      </c>
      <c r="I1788" t="s">
        <v>1172</v>
      </c>
      <c r="J1788" t="s">
        <v>7798</v>
      </c>
      <c r="K1788">
        <v>0</v>
      </c>
      <c r="L1788" s="1">
        <v>82043117847</v>
      </c>
      <c r="M1788" t="s">
        <v>424</v>
      </c>
      <c r="N1788" t="s">
        <v>188</v>
      </c>
      <c r="O1788" t="s">
        <v>424</v>
      </c>
      <c r="P1788" t="s">
        <v>188</v>
      </c>
      <c r="Q1788" t="s">
        <v>2117</v>
      </c>
      <c r="S1788" s="2">
        <v>370000</v>
      </c>
      <c r="T1788" t="s">
        <v>1174</v>
      </c>
      <c r="U1788" t="s">
        <v>188</v>
      </c>
    </row>
    <row r="1789" spans="1:21" x14ac:dyDescent="0.25">
      <c r="A1789" t="b">
        <v>0</v>
      </c>
      <c r="B1789" t="s">
        <v>188</v>
      </c>
      <c r="C1789" t="s">
        <v>4176</v>
      </c>
      <c r="D1789" t="s">
        <v>7799</v>
      </c>
      <c r="E1789" t="s">
        <v>7800</v>
      </c>
      <c r="F1789">
        <v>1</v>
      </c>
      <c r="G1789">
        <v>1</v>
      </c>
      <c r="H1789">
        <v>2</v>
      </c>
      <c r="I1789" t="s">
        <v>100</v>
      </c>
      <c r="J1789" t="s">
        <v>4178</v>
      </c>
      <c r="K1789">
        <v>3</v>
      </c>
      <c r="L1789" s="1">
        <v>158387916992</v>
      </c>
      <c r="M1789" t="s">
        <v>424</v>
      </c>
      <c r="N1789" t="s">
        <v>188</v>
      </c>
      <c r="O1789" t="s">
        <v>424</v>
      </c>
      <c r="P1789" t="s">
        <v>188</v>
      </c>
      <c r="Q1789" t="s">
        <v>7801</v>
      </c>
      <c r="S1789" s="2">
        <v>870000</v>
      </c>
      <c r="T1789" t="s">
        <v>1174</v>
      </c>
      <c r="U1789" t="s">
        <v>188</v>
      </c>
    </row>
    <row r="1790" spans="1:21" x14ac:dyDescent="0.25">
      <c r="A1790" t="b">
        <v>0</v>
      </c>
      <c r="B1790" t="s">
        <v>188</v>
      </c>
      <c r="C1790" t="s">
        <v>7802</v>
      </c>
      <c r="D1790" t="s">
        <v>7803</v>
      </c>
      <c r="F1790">
        <v>1</v>
      </c>
      <c r="G1790">
        <v>1</v>
      </c>
      <c r="H1790">
        <v>1</v>
      </c>
      <c r="I1790" t="s">
        <v>569</v>
      </c>
      <c r="J1790" t="s">
        <v>7804</v>
      </c>
      <c r="K1790">
        <v>3</v>
      </c>
      <c r="L1790" s="1">
        <v>135472260977</v>
      </c>
      <c r="M1790" t="s">
        <v>424</v>
      </c>
      <c r="N1790" t="s">
        <v>188</v>
      </c>
      <c r="O1790" t="s">
        <v>424</v>
      </c>
      <c r="P1790" t="s">
        <v>188</v>
      </c>
      <c r="Q1790" t="s">
        <v>7805</v>
      </c>
      <c r="S1790" s="2">
        <v>6000000</v>
      </c>
      <c r="T1790" t="s">
        <v>7806</v>
      </c>
      <c r="U1790" t="s">
        <v>188</v>
      </c>
    </row>
    <row r="1791" spans="1:21" x14ac:dyDescent="0.25">
      <c r="A1791" t="b">
        <v>0</v>
      </c>
      <c r="B1791" t="s">
        <v>188</v>
      </c>
      <c r="C1791" t="s">
        <v>7807</v>
      </c>
      <c r="D1791" t="s">
        <v>1964</v>
      </c>
      <c r="F1791">
        <v>1</v>
      </c>
      <c r="G1791">
        <v>1</v>
      </c>
      <c r="H1791">
        <v>2</v>
      </c>
      <c r="I1791" t="s">
        <v>96</v>
      </c>
      <c r="J1791" t="s">
        <v>7808</v>
      </c>
      <c r="K1791">
        <v>0</v>
      </c>
      <c r="L1791" s="1">
        <v>86541625636</v>
      </c>
      <c r="M1791" t="s">
        <v>188</v>
      </c>
      <c r="N1791" t="s">
        <v>188</v>
      </c>
      <c r="O1791" t="s">
        <v>188</v>
      </c>
      <c r="P1791" t="s">
        <v>188</v>
      </c>
      <c r="R1791" s="2">
        <v>49000000</v>
      </c>
      <c r="S1791" s="2">
        <v>60000000</v>
      </c>
      <c r="T1791" t="s">
        <v>7809</v>
      </c>
      <c r="U1791" t="s">
        <v>188</v>
      </c>
    </row>
    <row r="1792" spans="1:21" x14ac:dyDescent="0.25">
      <c r="A1792" t="b">
        <v>0</v>
      </c>
      <c r="B1792" t="s">
        <v>188</v>
      </c>
      <c r="C1792" t="s">
        <v>7810</v>
      </c>
      <c r="D1792" t="s">
        <v>2115</v>
      </c>
      <c r="F1792">
        <v>1</v>
      </c>
      <c r="G1792">
        <v>1</v>
      </c>
      <c r="H1792">
        <v>1</v>
      </c>
      <c r="I1792" t="s">
        <v>995</v>
      </c>
      <c r="J1792" t="s">
        <v>7811</v>
      </c>
      <c r="K1792">
        <v>1</v>
      </c>
      <c r="L1792" s="1">
        <v>96147377148</v>
      </c>
      <c r="M1792" t="s">
        <v>188</v>
      </c>
      <c r="N1792" t="s">
        <v>424</v>
      </c>
      <c r="O1792" t="s">
        <v>188</v>
      </c>
      <c r="P1792" t="s">
        <v>424</v>
      </c>
      <c r="Q1792" t="s">
        <v>2117</v>
      </c>
      <c r="R1792" s="2">
        <v>2500000</v>
      </c>
      <c r="T1792" t="s">
        <v>7812</v>
      </c>
      <c r="U1792" t="s">
        <v>188</v>
      </c>
    </row>
    <row r="1793" spans="1:21" x14ac:dyDescent="0.25">
      <c r="A1793" t="b">
        <v>0</v>
      </c>
      <c r="B1793" t="s">
        <v>188</v>
      </c>
      <c r="C1793" t="s">
        <v>7813</v>
      </c>
      <c r="D1793" t="s">
        <v>1964</v>
      </c>
      <c r="F1793">
        <v>1</v>
      </c>
      <c r="G1793">
        <v>1</v>
      </c>
      <c r="H1793">
        <v>1</v>
      </c>
      <c r="I1793" t="s">
        <v>340</v>
      </c>
      <c r="J1793" t="s">
        <v>7814</v>
      </c>
      <c r="K1793">
        <v>0</v>
      </c>
      <c r="L1793" s="1">
        <v>82241044273</v>
      </c>
      <c r="M1793" t="s">
        <v>188</v>
      </c>
      <c r="N1793" t="s">
        <v>424</v>
      </c>
      <c r="O1793" t="s">
        <v>188</v>
      </c>
      <c r="P1793" t="s">
        <v>424</v>
      </c>
      <c r="R1793" s="2">
        <v>5100000</v>
      </c>
      <c r="T1793" t="s">
        <v>7815</v>
      </c>
      <c r="U1793" t="s">
        <v>188</v>
      </c>
    </row>
    <row r="1794" spans="1:21" x14ac:dyDescent="0.25">
      <c r="A1794" t="b">
        <v>0</v>
      </c>
      <c r="B1794" t="s">
        <v>188</v>
      </c>
      <c r="C1794" t="s">
        <v>5789</v>
      </c>
      <c r="D1794" t="s">
        <v>7155</v>
      </c>
      <c r="F1794">
        <v>2</v>
      </c>
      <c r="G1794">
        <v>2</v>
      </c>
      <c r="H1794">
        <v>1</v>
      </c>
      <c r="I1794" t="s">
        <v>2054</v>
      </c>
      <c r="J1794" t="s">
        <v>5791</v>
      </c>
      <c r="K1794">
        <v>2</v>
      </c>
      <c r="L1794" s="1">
        <v>146175838576</v>
      </c>
      <c r="M1794" t="s">
        <v>424</v>
      </c>
      <c r="N1794" t="s">
        <v>188</v>
      </c>
      <c r="O1794" t="s">
        <v>424</v>
      </c>
      <c r="P1794" t="s">
        <v>188</v>
      </c>
      <c r="Q1794" t="s">
        <v>7816</v>
      </c>
      <c r="S1794" s="2">
        <v>6800000</v>
      </c>
      <c r="T1794" t="s">
        <v>7815</v>
      </c>
      <c r="U1794" t="s">
        <v>188</v>
      </c>
    </row>
    <row r="1795" spans="1:21" x14ac:dyDescent="0.25">
      <c r="A1795" t="b">
        <v>0</v>
      </c>
      <c r="B1795" t="s">
        <v>188</v>
      </c>
      <c r="C1795" t="s">
        <v>7817</v>
      </c>
      <c r="D1795" t="s">
        <v>2059</v>
      </c>
      <c r="F1795">
        <v>9</v>
      </c>
      <c r="G1795">
        <v>12</v>
      </c>
      <c r="H1795">
        <v>1</v>
      </c>
      <c r="I1795" t="s">
        <v>2862</v>
      </c>
      <c r="J1795" t="s">
        <v>7818</v>
      </c>
      <c r="K1795">
        <v>1</v>
      </c>
      <c r="L1795" s="1">
        <v>80838355955</v>
      </c>
      <c r="M1795" t="s">
        <v>188</v>
      </c>
      <c r="N1795" t="s">
        <v>424</v>
      </c>
      <c r="O1795" t="s">
        <v>188</v>
      </c>
      <c r="P1795" t="s">
        <v>424</v>
      </c>
      <c r="Q1795" t="s">
        <v>2061</v>
      </c>
      <c r="R1795" s="2">
        <v>8300000</v>
      </c>
      <c r="T1795" t="s">
        <v>7819</v>
      </c>
      <c r="U1795" t="s">
        <v>188</v>
      </c>
    </row>
    <row r="1796" spans="1:21" x14ac:dyDescent="0.25">
      <c r="A1796" t="b">
        <v>0</v>
      </c>
      <c r="B1796" t="s">
        <v>188</v>
      </c>
      <c r="C1796" t="s">
        <v>7820</v>
      </c>
      <c r="D1796" t="s">
        <v>1986</v>
      </c>
      <c r="F1796">
        <v>1</v>
      </c>
      <c r="G1796">
        <v>1</v>
      </c>
      <c r="H1796">
        <v>1</v>
      </c>
      <c r="I1796" t="s">
        <v>1175</v>
      </c>
      <c r="J1796" t="s">
        <v>7821</v>
      </c>
      <c r="K1796">
        <v>1</v>
      </c>
      <c r="L1796" s="1">
        <v>155483870149</v>
      </c>
      <c r="M1796" t="s">
        <v>424</v>
      </c>
      <c r="N1796" t="s">
        <v>188</v>
      </c>
      <c r="O1796" t="s">
        <v>424</v>
      </c>
      <c r="P1796" t="s">
        <v>188</v>
      </c>
      <c r="Q1796" t="s">
        <v>1988</v>
      </c>
      <c r="T1796" t="s">
        <v>1176</v>
      </c>
      <c r="U1796" t="s">
        <v>188</v>
      </c>
    </row>
    <row r="1797" spans="1:21" x14ac:dyDescent="0.25">
      <c r="A1797" t="b">
        <v>0</v>
      </c>
      <c r="B1797" t="s">
        <v>188</v>
      </c>
      <c r="C1797" t="s">
        <v>7822</v>
      </c>
      <c r="D1797" t="s">
        <v>7063</v>
      </c>
      <c r="F1797">
        <v>1</v>
      </c>
      <c r="G1797">
        <v>2</v>
      </c>
      <c r="H1797">
        <v>1</v>
      </c>
      <c r="I1797" t="s">
        <v>86</v>
      </c>
      <c r="J1797" t="s">
        <v>7823</v>
      </c>
      <c r="K1797">
        <v>2</v>
      </c>
      <c r="L1797" s="1">
        <v>130266884257</v>
      </c>
      <c r="M1797" t="s">
        <v>188</v>
      </c>
      <c r="N1797" t="s">
        <v>424</v>
      </c>
      <c r="O1797" t="s">
        <v>188</v>
      </c>
      <c r="P1797" t="s">
        <v>424</v>
      </c>
      <c r="Q1797" t="s">
        <v>7824</v>
      </c>
      <c r="R1797" s="2">
        <v>2800000</v>
      </c>
      <c r="T1797" t="s">
        <v>1176</v>
      </c>
      <c r="U1797" t="s">
        <v>188</v>
      </c>
    </row>
    <row r="1798" spans="1:21" x14ac:dyDescent="0.25">
      <c r="A1798" t="b">
        <v>0</v>
      </c>
      <c r="B1798" t="s">
        <v>188</v>
      </c>
      <c r="C1798" t="s">
        <v>7825</v>
      </c>
      <c r="D1798" t="s">
        <v>4167</v>
      </c>
      <c r="F1798">
        <v>1</v>
      </c>
      <c r="G1798">
        <v>1</v>
      </c>
      <c r="H1798">
        <v>2</v>
      </c>
      <c r="I1798" t="s">
        <v>238</v>
      </c>
      <c r="J1798" t="s">
        <v>7826</v>
      </c>
      <c r="K1798">
        <v>1</v>
      </c>
      <c r="L1798" s="1">
        <v>136268997161</v>
      </c>
      <c r="M1798" t="s">
        <v>188</v>
      </c>
      <c r="N1798" t="s">
        <v>188</v>
      </c>
      <c r="O1798" t="s">
        <v>188</v>
      </c>
      <c r="P1798" t="s">
        <v>188</v>
      </c>
      <c r="Q1798" t="s">
        <v>7827</v>
      </c>
      <c r="R1798" s="2">
        <v>5900000</v>
      </c>
      <c r="S1798" s="2">
        <v>9000000</v>
      </c>
      <c r="T1798" t="s">
        <v>7828</v>
      </c>
      <c r="U1798" t="s">
        <v>188</v>
      </c>
    </row>
    <row r="1799" spans="1:21" x14ac:dyDescent="0.25">
      <c r="A1799" t="b">
        <v>0</v>
      </c>
      <c r="B1799" t="s">
        <v>188</v>
      </c>
      <c r="C1799" t="s">
        <v>7829</v>
      </c>
      <c r="D1799" t="s">
        <v>4738</v>
      </c>
      <c r="F1799">
        <v>1</v>
      </c>
      <c r="G1799">
        <v>1</v>
      </c>
      <c r="H1799">
        <v>1</v>
      </c>
      <c r="I1799" t="s">
        <v>339</v>
      </c>
      <c r="J1799" t="s">
        <v>7830</v>
      </c>
      <c r="K1799">
        <v>3</v>
      </c>
      <c r="L1799" s="1">
        <v>104663569241</v>
      </c>
      <c r="M1799" t="s">
        <v>424</v>
      </c>
      <c r="N1799" t="s">
        <v>188</v>
      </c>
      <c r="O1799" t="s">
        <v>424</v>
      </c>
      <c r="P1799" t="s">
        <v>188</v>
      </c>
      <c r="Q1799" t="s">
        <v>2299</v>
      </c>
      <c r="S1799" s="2">
        <v>19000000</v>
      </c>
      <c r="T1799" t="s">
        <v>7831</v>
      </c>
      <c r="U1799" t="s">
        <v>188</v>
      </c>
    </row>
    <row r="1800" spans="1:21" x14ac:dyDescent="0.25">
      <c r="A1800" t="b">
        <v>0</v>
      </c>
      <c r="B1800" t="s">
        <v>188</v>
      </c>
      <c r="C1800" t="s">
        <v>7832</v>
      </c>
      <c r="D1800" t="s">
        <v>1964</v>
      </c>
      <c r="F1800">
        <v>1</v>
      </c>
      <c r="G1800">
        <v>1</v>
      </c>
      <c r="H1800">
        <v>2</v>
      </c>
      <c r="I1800" t="s">
        <v>240</v>
      </c>
      <c r="J1800" t="s">
        <v>7833</v>
      </c>
      <c r="K1800">
        <v>0</v>
      </c>
      <c r="L1800" s="1">
        <v>82043117819</v>
      </c>
      <c r="M1800" t="s">
        <v>188</v>
      </c>
      <c r="N1800" t="s">
        <v>188</v>
      </c>
      <c r="O1800" t="s">
        <v>188</v>
      </c>
      <c r="P1800" t="s">
        <v>188</v>
      </c>
      <c r="R1800" s="2">
        <v>6900000</v>
      </c>
      <c r="S1800" s="2">
        <v>7300000</v>
      </c>
      <c r="T1800" t="s">
        <v>7831</v>
      </c>
      <c r="U1800" t="s">
        <v>188</v>
      </c>
    </row>
    <row r="1801" spans="1:21" x14ac:dyDescent="0.25">
      <c r="A1801" t="b">
        <v>0</v>
      </c>
      <c r="B1801" t="s">
        <v>188</v>
      </c>
      <c r="C1801" t="s">
        <v>7834</v>
      </c>
      <c r="D1801" t="s">
        <v>4385</v>
      </c>
      <c r="F1801">
        <v>1</v>
      </c>
      <c r="G1801">
        <v>1</v>
      </c>
      <c r="H1801">
        <v>2</v>
      </c>
      <c r="I1801" t="s">
        <v>220</v>
      </c>
      <c r="J1801" t="s">
        <v>7835</v>
      </c>
      <c r="K1801">
        <v>2</v>
      </c>
      <c r="L1801" s="1">
        <v>101955202206</v>
      </c>
      <c r="M1801" t="s">
        <v>188</v>
      </c>
      <c r="N1801" t="s">
        <v>188</v>
      </c>
      <c r="O1801" t="s">
        <v>188</v>
      </c>
      <c r="P1801" t="s">
        <v>188</v>
      </c>
      <c r="Q1801" t="s">
        <v>4387</v>
      </c>
      <c r="R1801" s="2">
        <v>7300000</v>
      </c>
      <c r="S1801" s="2">
        <v>9900000</v>
      </c>
      <c r="T1801" t="s">
        <v>7831</v>
      </c>
      <c r="U1801" t="s">
        <v>188</v>
      </c>
    </row>
    <row r="1802" spans="1:21" x14ac:dyDescent="0.25">
      <c r="A1802" t="b">
        <v>0</v>
      </c>
      <c r="B1802" t="s">
        <v>188</v>
      </c>
      <c r="C1802" t="s">
        <v>3701</v>
      </c>
      <c r="D1802" t="s">
        <v>7836</v>
      </c>
      <c r="F1802">
        <v>1</v>
      </c>
      <c r="G1802">
        <v>1</v>
      </c>
      <c r="H1802">
        <v>1</v>
      </c>
      <c r="I1802" t="s">
        <v>23</v>
      </c>
      <c r="J1802" t="s">
        <v>3703</v>
      </c>
      <c r="K1802">
        <v>4</v>
      </c>
      <c r="L1802" s="1">
        <v>176803673334</v>
      </c>
      <c r="M1802" t="s">
        <v>424</v>
      </c>
      <c r="N1802" t="s">
        <v>188</v>
      </c>
      <c r="O1802" t="s">
        <v>424</v>
      </c>
      <c r="P1802" t="s">
        <v>188</v>
      </c>
      <c r="Q1802" t="s">
        <v>7837</v>
      </c>
      <c r="S1802" s="2">
        <v>430000</v>
      </c>
      <c r="T1802" t="s">
        <v>7831</v>
      </c>
      <c r="U1802" t="s">
        <v>188</v>
      </c>
    </row>
    <row r="1803" spans="1:21" x14ac:dyDescent="0.25">
      <c r="A1803" t="b">
        <v>0</v>
      </c>
      <c r="B1803" t="s">
        <v>188</v>
      </c>
      <c r="C1803" t="s">
        <v>7838</v>
      </c>
      <c r="D1803" t="s">
        <v>5533</v>
      </c>
      <c r="F1803">
        <v>1</v>
      </c>
      <c r="G1803">
        <v>1</v>
      </c>
      <c r="H1803">
        <v>1</v>
      </c>
      <c r="I1803" t="s">
        <v>505</v>
      </c>
      <c r="J1803" t="s">
        <v>7839</v>
      </c>
      <c r="K1803">
        <v>2</v>
      </c>
      <c r="L1803" s="1">
        <v>126465452999</v>
      </c>
      <c r="M1803" t="s">
        <v>424</v>
      </c>
      <c r="N1803" t="s">
        <v>188</v>
      </c>
      <c r="O1803" t="s">
        <v>424</v>
      </c>
      <c r="P1803" t="s">
        <v>188</v>
      </c>
      <c r="Q1803" t="s">
        <v>2535</v>
      </c>
      <c r="S1803" s="2">
        <v>1600000</v>
      </c>
      <c r="T1803" t="s">
        <v>7840</v>
      </c>
      <c r="U1803" t="s">
        <v>188</v>
      </c>
    </row>
    <row r="1804" spans="1:21" x14ac:dyDescent="0.25">
      <c r="A1804" t="b">
        <v>0</v>
      </c>
      <c r="B1804" t="s">
        <v>188</v>
      </c>
      <c r="C1804" t="s">
        <v>7841</v>
      </c>
      <c r="D1804" t="s">
        <v>5518</v>
      </c>
      <c r="F1804">
        <v>1</v>
      </c>
      <c r="G1804">
        <v>1</v>
      </c>
      <c r="H1804">
        <v>1</v>
      </c>
      <c r="I1804" t="s">
        <v>591</v>
      </c>
      <c r="J1804" t="s">
        <v>7842</v>
      </c>
      <c r="K1804">
        <v>2</v>
      </c>
      <c r="L1804" s="1">
        <v>113359494944</v>
      </c>
      <c r="M1804" t="s">
        <v>188</v>
      </c>
      <c r="N1804" t="s">
        <v>424</v>
      </c>
      <c r="O1804" t="s">
        <v>188</v>
      </c>
      <c r="P1804" t="s">
        <v>424</v>
      </c>
      <c r="Q1804" t="s">
        <v>3636</v>
      </c>
      <c r="R1804" s="2">
        <v>7500000</v>
      </c>
      <c r="T1804" t="s">
        <v>7840</v>
      </c>
      <c r="U1804" t="s">
        <v>188</v>
      </c>
    </row>
    <row r="1805" spans="1:21" x14ac:dyDescent="0.25">
      <c r="A1805" t="b">
        <v>0</v>
      </c>
      <c r="B1805" t="s">
        <v>188</v>
      </c>
      <c r="C1805" t="s">
        <v>7843</v>
      </c>
      <c r="D1805" t="s">
        <v>2081</v>
      </c>
      <c r="F1805">
        <v>1</v>
      </c>
      <c r="G1805">
        <v>1</v>
      </c>
      <c r="H1805">
        <v>2</v>
      </c>
      <c r="I1805" t="s">
        <v>1125</v>
      </c>
      <c r="J1805" t="s">
        <v>7844</v>
      </c>
      <c r="K1805">
        <v>1</v>
      </c>
      <c r="L1805" s="1">
        <v>105761529076</v>
      </c>
      <c r="M1805" t="s">
        <v>188</v>
      </c>
      <c r="N1805" t="s">
        <v>188</v>
      </c>
      <c r="O1805" t="s">
        <v>188</v>
      </c>
      <c r="P1805" t="s">
        <v>188</v>
      </c>
      <c r="Q1805" t="s">
        <v>2083</v>
      </c>
      <c r="R1805" s="2">
        <v>14000000</v>
      </c>
      <c r="S1805" s="2">
        <v>16000000</v>
      </c>
      <c r="T1805" t="s">
        <v>7845</v>
      </c>
      <c r="U1805" t="s">
        <v>188</v>
      </c>
    </row>
    <row r="1806" spans="1:21" x14ac:dyDescent="0.25">
      <c r="A1806" t="b">
        <v>0</v>
      </c>
      <c r="B1806" t="s">
        <v>188</v>
      </c>
      <c r="C1806" t="s">
        <v>7846</v>
      </c>
      <c r="D1806" t="s">
        <v>2155</v>
      </c>
      <c r="F1806">
        <v>1</v>
      </c>
      <c r="G1806">
        <v>1</v>
      </c>
      <c r="H1806">
        <v>1</v>
      </c>
      <c r="I1806" t="s">
        <v>73</v>
      </c>
      <c r="J1806" t="s">
        <v>7847</v>
      </c>
      <c r="K1806">
        <v>1</v>
      </c>
      <c r="L1806" s="1">
        <v>88040468887</v>
      </c>
      <c r="M1806" t="s">
        <v>188</v>
      </c>
      <c r="N1806" t="s">
        <v>424</v>
      </c>
      <c r="O1806" t="s">
        <v>188</v>
      </c>
      <c r="P1806" t="s">
        <v>424</v>
      </c>
      <c r="Q1806" t="s">
        <v>2157</v>
      </c>
      <c r="R1806" s="2">
        <v>2200000</v>
      </c>
      <c r="T1806">
        <v>24</v>
      </c>
      <c r="U1806" t="s">
        <v>188</v>
      </c>
    </row>
    <row r="1807" spans="1:21" x14ac:dyDescent="0.25">
      <c r="A1807" t="b">
        <v>0</v>
      </c>
      <c r="B1807" t="s">
        <v>188</v>
      </c>
      <c r="C1807" t="s">
        <v>7077</v>
      </c>
      <c r="D1807" t="s">
        <v>7848</v>
      </c>
      <c r="F1807">
        <v>1</v>
      </c>
      <c r="G1807">
        <v>2</v>
      </c>
      <c r="H1807">
        <v>2</v>
      </c>
      <c r="I1807" t="s">
        <v>70</v>
      </c>
      <c r="J1807" t="s">
        <v>7078</v>
      </c>
      <c r="K1807">
        <v>1</v>
      </c>
      <c r="L1807" s="1">
        <v>77444682822</v>
      </c>
      <c r="M1807" t="s">
        <v>188</v>
      </c>
      <c r="N1807" t="s">
        <v>424</v>
      </c>
      <c r="O1807" t="s">
        <v>188</v>
      </c>
      <c r="P1807" t="s">
        <v>424</v>
      </c>
      <c r="Q1807" t="s">
        <v>7849</v>
      </c>
      <c r="R1807" s="2">
        <v>2900000</v>
      </c>
      <c r="T1807" t="s">
        <v>7850</v>
      </c>
      <c r="U1807" t="s">
        <v>188</v>
      </c>
    </row>
    <row r="1808" spans="1:21" x14ac:dyDescent="0.25">
      <c r="A1808" t="b">
        <v>0</v>
      </c>
      <c r="B1808" t="s">
        <v>188</v>
      </c>
      <c r="C1808" t="s">
        <v>7851</v>
      </c>
      <c r="D1808" t="s">
        <v>1964</v>
      </c>
      <c r="F1808">
        <v>1</v>
      </c>
      <c r="G1808">
        <v>1</v>
      </c>
      <c r="H1808">
        <v>1</v>
      </c>
      <c r="I1808" t="s">
        <v>106</v>
      </c>
      <c r="J1808" t="s">
        <v>7852</v>
      </c>
      <c r="K1808">
        <v>0</v>
      </c>
      <c r="L1808" s="1">
        <v>87843665745</v>
      </c>
      <c r="M1808" t="s">
        <v>188</v>
      </c>
      <c r="N1808" t="s">
        <v>424</v>
      </c>
      <c r="O1808" t="s">
        <v>188</v>
      </c>
      <c r="P1808" t="s">
        <v>424</v>
      </c>
      <c r="R1808" s="2">
        <v>310000</v>
      </c>
      <c r="T1808" t="s">
        <v>7853</v>
      </c>
      <c r="U1808" t="s">
        <v>188</v>
      </c>
    </row>
    <row r="1809" spans="1:21" x14ac:dyDescent="0.25">
      <c r="A1809" t="b">
        <v>0</v>
      </c>
      <c r="B1809" t="s">
        <v>188</v>
      </c>
      <c r="C1809" t="s">
        <v>7854</v>
      </c>
      <c r="D1809" t="s">
        <v>7855</v>
      </c>
      <c r="F1809">
        <v>1</v>
      </c>
      <c r="G1809">
        <v>1</v>
      </c>
      <c r="H1809">
        <v>1</v>
      </c>
      <c r="I1809" t="s">
        <v>23</v>
      </c>
      <c r="J1809" t="s">
        <v>7856</v>
      </c>
      <c r="K1809">
        <v>2</v>
      </c>
      <c r="L1809" s="1">
        <v>75448215148</v>
      </c>
      <c r="M1809" t="s">
        <v>424</v>
      </c>
      <c r="N1809" t="s">
        <v>188</v>
      </c>
      <c r="O1809" t="s">
        <v>424</v>
      </c>
      <c r="P1809" t="s">
        <v>188</v>
      </c>
      <c r="Q1809" t="s">
        <v>5350</v>
      </c>
      <c r="S1809" s="2">
        <v>800000</v>
      </c>
      <c r="T1809" t="s">
        <v>7857</v>
      </c>
      <c r="U1809" t="s">
        <v>188</v>
      </c>
    </row>
    <row r="1810" spans="1:21" x14ac:dyDescent="0.25">
      <c r="A1810" t="b">
        <v>0</v>
      </c>
      <c r="B1810" t="s">
        <v>188</v>
      </c>
      <c r="C1810" t="s">
        <v>7858</v>
      </c>
      <c r="D1810" t="s">
        <v>2115</v>
      </c>
      <c r="F1810">
        <v>1</v>
      </c>
      <c r="G1810">
        <v>2</v>
      </c>
      <c r="H1810">
        <v>1</v>
      </c>
      <c r="I1810" t="s">
        <v>374</v>
      </c>
      <c r="J1810" t="s">
        <v>7859</v>
      </c>
      <c r="K1810">
        <v>1</v>
      </c>
      <c r="L1810" s="1">
        <v>90354106326</v>
      </c>
      <c r="M1810" t="s">
        <v>188</v>
      </c>
      <c r="N1810" t="s">
        <v>424</v>
      </c>
      <c r="O1810" t="s">
        <v>188</v>
      </c>
      <c r="P1810" t="s">
        <v>424</v>
      </c>
      <c r="Q1810" t="s">
        <v>2117</v>
      </c>
      <c r="R1810" s="2">
        <v>860000</v>
      </c>
      <c r="T1810" t="s">
        <v>7860</v>
      </c>
      <c r="U1810" t="s">
        <v>188</v>
      </c>
    </row>
    <row r="1811" spans="1:21" x14ac:dyDescent="0.25">
      <c r="A1811" t="b">
        <v>0</v>
      </c>
      <c r="B1811" t="s">
        <v>188</v>
      </c>
      <c r="C1811" t="s">
        <v>7861</v>
      </c>
      <c r="D1811" t="s">
        <v>1964</v>
      </c>
      <c r="F1811">
        <v>1</v>
      </c>
      <c r="G1811">
        <v>1</v>
      </c>
      <c r="H1811">
        <v>1</v>
      </c>
      <c r="I1811" t="s">
        <v>106</v>
      </c>
      <c r="J1811" t="s">
        <v>7862</v>
      </c>
      <c r="K1811">
        <v>0</v>
      </c>
      <c r="L1811" s="1">
        <v>104952620064</v>
      </c>
      <c r="M1811" t="s">
        <v>188</v>
      </c>
      <c r="N1811" t="s">
        <v>424</v>
      </c>
      <c r="O1811" t="s">
        <v>188</v>
      </c>
      <c r="P1811" t="s">
        <v>424</v>
      </c>
      <c r="R1811" s="2">
        <v>240000</v>
      </c>
      <c r="T1811" t="s">
        <v>7863</v>
      </c>
      <c r="U1811" t="s">
        <v>188</v>
      </c>
    </row>
    <row r="1812" spans="1:21" x14ac:dyDescent="0.25">
      <c r="A1812" t="b">
        <v>0</v>
      </c>
      <c r="B1812" t="s">
        <v>188</v>
      </c>
      <c r="C1812" t="s">
        <v>7864</v>
      </c>
      <c r="D1812" t="s">
        <v>5134</v>
      </c>
      <c r="F1812">
        <v>1</v>
      </c>
      <c r="G1812">
        <v>1</v>
      </c>
      <c r="H1812">
        <v>1</v>
      </c>
      <c r="I1812" t="s">
        <v>136</v>
      </c>
      <c r="J1812" t="s">
        <v>7865</v>
      </c>
      <c r="K1812">
        <v>2</v>
      </c>
      <c r="L1812" s="1">
        <v>116861093359</v>
      </c>
      <c r="M1812" t="s">
        <v>188</v>
      </c>
      <c r="N1812" t="s">
        <v>424</v>
      </c>
      <c r="O1812" t="s">
        <v>188</v>
      </c>
      <c r="P1812" t="s">
        <v>424</v>
      </c>
      <c r="Q1812" t="s">
        <v>7866</v>
      </c>
      <c r="R1812" s="2">
        <v>15000000</v>
      </c>
      <c r="T1812" t="s">
        <v>7867</v>
      </c>
      <c r="U1812" t="s">
        <v>188</v>
      </c>
    </row>
    <row r="1813" spans="1:21" x14ac:dyDescent="0.25">
      <c r="A1813" t="b">
        <v>0</v>
      </c>
      <c r="B1813" t="s">
        <v>188</v>
      </c>
      <c r="C1813" t="s">
        <v>7868</v>
      </c>
      <c r="D1813" t="s">
        <v>1964</v>
      </c>
      <c r="F1813">
        <v>1</v>
      </c>
      <c r="G1813">
        <v>1</v>
      </c>
      <c r="H1813">
        <v>1</v>
      </c>
      <c r="I1813" t="s">
        <v>556</v>
      </c>
      <c r="J1813" t="s">
        <v>7869</v>
      </c>
      <c r="K1813">
        <v>0</v>
      </c>
      <c r="L1813" s="1">
        <v>1217638545</v>
      </c>
      <c r="M1813" t="s">
        <v>188</v>
      </c>
      <c r="N1813" t="s">
        <v>424</v>
      </c>
      <c r="O1813" t="s">
        <v>188</v>
      </c>
      <c r="P1813" t="s">
        <v>424</v>
      </c>
      <c r="R1813" s="2">
        <v>6800000</v>
      </c>
      <c r="T1813" t="s">
        <v>7867</v>
      </c>
      <c r="U1813" t="s">
        <v>188</v>
      </c>
    </row>
    <row r="1814" spans="1:21" x14ac:dyDescent="0.25">
      <c r="A1814" t="b">
        <v>0</v>
      </c>
      <c r="B1814" t="s">
        <v>188</v>
      </c>
      <c r="C1814" t="s">
        <v>7870</v>
      </c>
      <c r="D1814" t="s">
        <v>1964</v>
      </c>
      <c r="F1814">
        <v>1</v>
      </c>
      <c r="G1814">
        <v>1</v>
      </c>
      <c r="H1814">
        <v>1</v>
      </c>
      <c r="I1814" t="s">
        <v>106</v>
      </c>
      <c r="J1814" t="s">
        <v>7871</v>
      </c>
      <c r="K1814">
        <v>0</v>
      </c>
      <c r="L1814" s="1">
        <v>102446941403</v>
      </c>
      <c r="M1814" t="s">
        <v>424</v>
      </c>
      <c r="N1814" t="s">
        <v>188</v>
      </c>
      <c r="O1814" t="s">
        <v>424</v>
      </c>
      <c r="P1814" t="s">
        <v>188</v>
      </c>
      <c r="S1814" s="2">
        <v>1100000</v>
      </c>
      <c r="T1814" t="s">
        <v>7872</v>
      </c>
      <c r="U1814" t="s">
        <v>188</v>
      </c>
    </row>
    <row r="1815" spans="1:21" x14ac:dyDescent="0.25">
      <c r="A1815" t="b">
        <v>0</v>
      </c>
      <c r="B1815" t="s">
        <v>188</v>
      </c>
      <c r="C1815" t="s">
        <v>7873</v>
      </c>
      <c r="D1815" t="s">
        <v>3198</v>
      </c>
      <c r="F1815">
        <v>1</v>
      </c>
      <c r="G1815">
        <v>1</v>
      </c>
      <c r="H1815">
        <v>1</v>
      </c>
      <c r="I1815" t="s">
        <v>240</v>
      </c>
      <c r="J1815" t="s">
        <v>7874</v>
      </c>
      <c r="K1815">
        <v>1</v>
      </c>
      <c r="L1815" s="1">
        <v>145067096749</v>
      </c>
      <c r="M1815" t="s">
        <v>424</v>
      </c>
      <c r="N1815" t="s">
        <v>188</v>
      </c>
      <c r="O1815" t="s">
        <v>424</v>
      </c>
      <c r="P1815" t="s">
        <v>188</v>
      </c>
      <c r="Q1815" t="s">
        <v>3199</v>
      </c>
      <c r="S1815" s="2">
        <v>93000000</v>
      </c>
      <c r="T1815" t="s">
        <v>7875</v>
      </c>
      <c r="U1815" t="s">
        <v>188</v>
      </c>
    </row>
    <row r="1816" spans="1:21" x14ac:dyDescent="0.25">
      <c r="A1816" t="b">
        <v>0</v>
      </c>
      <c r="B1816" t="s">
        <v>188</v>
      </c>
      <c r="C1816" t="s">
        <v>7876</v>
      </c>
      <c r="D1816" t="s">
        <v>1964</v>
      </c>
      <c r="F1816">
        <v>1</v>
      </c>
      <c r="G1816">
        <v>1</v>
      </c>
      <c r="H1816">
        <v>2</v>
      </c>
      <c r="I1816" t="s">
        <v>604</v>
      </c>
      <c r="J1816" t="s">
        <v>7877</v>
      </c>
      <c r="K1816">
        <v>0</v>
      </c>
      <c r="L1816" s="1">
        <v>99953704018</v>
      </c>
      <c r="M1816" t="s">
        <v>188</v>
      </c>
      <c r="N1816" t="s">
        <v>188</v>
      </c>
      <c r="O1816" t="s">
        <v>188</v>
      </c>
      <c r="P1816" t="s">
        <v>188</v>
      </c>
      <c r="R1816" s="2">
        <v>720000</v>
      </c>
      <c r="S1816" s="2">
        <v>1100000</v>
      </c>
      <c r="T1816" t="s">
        <v>7878</v>
      </c>
      <c r="U1816" t="s">
        <v>188</v>
      </c>
    </row>
    <row r="1817" spans="1:21" x14ac:dyDescent="0.25">
      <c r="A1817" t="b">
        <v>0</v>
      </c>
      <c r="B1817" t="s">
        <v>188</v>
      </c>
      <c r="C1817" t="s">
        <v>7879</v>
      </c>
      <c r="D1817" t="s">
        <v>1964</v>
      </c>
      <c r="F1817">
        <v>1</v>
      </c>
      <c r="G1817">
        <v>1</v>
      </c>
      <c r="H1817">
        <v>1</v>
      </c>
      <c r="I1817" t="s">
        <v>228</v>
      </c>
      <c r="J1817" t="s">
        <v>7880</v>
      </c>
      <c r="K1817">
        <v>0</v>
      </c>
      <c r="L1817" s="1">
        <v>150573831848</v>
      </c>
      <c r="M1817" t="s">
        <v>424</v>
      </c>
      <c r="N1817" t="s">
        <v>188</v>
      </c>
      <c r="O1817" t="s">
        <v>424</v>
      </c>
      <c r="P1817" t="s">
        <v>188</v>
      </c>
      <c r="S1817" s="2">
        <v>1300000</v>
      </c>
      <c r="T1817" t="s">
        <v>7881</v>
      </c>
      <c r="U1817" t="s">
        <v>188</v>
      </c>
    </row>
    <row r="1818" spans="1:21" x14ac:dyDescent="0.25">
      <c r="A1818" t="b">
        <v>0</v>
      </c>
      <c r="B1818" t="s">
        <v>188</v>
      </c>
      <c r="C1818" t="s">
        <v>7882</v>
      </c>
      <c r="D1818" t="s">
        <v>1964</v>
      </c>
      <c r="F1818">
        <v>1</v>
      </c>
      <c r="G1818">
        <v>1</v>
      </c>
      <c r="H1818">
        <v>1</v>
      </c>
      <c r="I1818" t="s">
        <v>1177</v>
      </c>
      <c r="J1818" t="s">
        <v>7883</v>
      </c>
      <c r="K1818">
        <v>0</v>
      </c>
      <c r="L1818" s="1">
        <v>117854364153</v>
      </c>
      <c r="M1818" t="s">
        <v>188</v>
      </c>
      <c r="N1818" t="s">
        <v>424</v>
      </c>
      <c r="O1818" t="s">
        <v>188</v>
      </c>
      <c r="P1818" t="s">
        <v>424</v>
      </c>
      <c r="R1818" s="2">
        <v>600000</v>
      </c>
      <c r="T1818" t="s">
        <v>1178</v>
      </c>
      <c r="U1818" t="s">
        <v>188</v>
      </c>
    </row>
    <row r="1819" spans="1:21" x14ac:dyDescent="0.25">
      <c r="A1819" t="b">
        <v>0</v>
      </c>
      <c r="B1819" t="s">
        <v>188</v>
      </c>
      <c r="C1819" t="s">
        <v>7884</v>
      </c>
      <c r="D1819" t="s">
        <v>1964</v>
      </c>
      <c r="F1819">
        <v>0</v>
      </c>
      <c r="G1819">
        <v>2</v>
      </c>
      <c r="H1819">
        <v>1</v>
      </c>
      <c r="J1819" t="s">
        <v>7885</v>
      </c>
      <c r="K1819">
        <v>0</v>
      </c>
      <c r="L1819" s="1">
        <v>82043117819</v>
      </c>
      <c r="M1819" t="s">
        <v>424</v>
      </c>
      <c r="N1819" t="s">
        <v>188</v>
      </c>
      <c r="O1819" t="s">
        <v>424</v>
      </c>
      <c r="P1819" t="s">
        <v>188</v>
      </c>
      <c r="S1819" s="2">
        <v>7300000</v>
      </c>
      <c r="T1819" t="s">
        <v>1181</v>
      </c>
      <c r="U1819" t="s">
        <v>188</v>
      </c>
    </row>
    <row r="1820" spans="1:21" x14ac:dyDescent="0.25">
      <c r="A1820" t="b">
        <v>0</v>
      </c>
      <c r="B1820" t="s">
        <v>188</v>
      </c>
      <c r="C1820" t="s">
        <v>7886</v>
      </c>
      <c r="D1820" t="s">
        <v>7887</v>
      </c>
      <c r="F1820">
        <v>1</v>
      </c>
      <c r="G1820">
        <v>1</v>
      </c>
      <c r="H1820">
        <v>3</v>
      </c>
      <c r="I1820" t="s">
        <v>73</v>
      </c>
      <c r="J1820" t="s">
        <v>7888</v>
      </c>
      <c r="K1820">
        <v>2</v>
      </c>
      <c r="L1820" s="1">
        <v>116557354524</v>
      </c>
      <c r="M1820" t="s">
        <v>424</v>
      </c>
      <c r="N1820" t="s">
        <v>188</v>
      </c>
      <c r="O1820" t="s">
        <v>424</v>
      </c>
      <c r="P1820" t="s">
        <v>188</v>
      </c>
      <c r="Q1820" t="s">
        <v>7889</v>
      </c>
      <c r="S1820" s="2">
        <v>960000</v>
      </c>
      <c r="T1820" t="s">
        <v>7890</v>
      </c>
      <c r="U1820" t="s">
        <v>188</v>
      </c>
    </row>
    <row r="1821" spans="1:21" x14ac:dyDescent="0.25">
      <c r="A1821" t="b">
        <v>0</v>
      </c>
      <c r="B1821" t="s">
        <v>188</v>
      </c>
      <c r="C1821" t="s">
        <v>7891</v>
      </c>
      <c r="D1821" t="s">
        <v>2360</v>
      </c>
      <c r="F1821">
        <v>1</v>
      </c>
      <c r="G1821">
        <v>1</v>
      </c>
      <c r="H1821">
        <v>1</v>
      </c>
      <c r="I1821" t="s">
        <v>737</v>
      </c>
      <c r="J1821" t="s">
        <v>7892</v>
      </c>
      <c r="K1821">
        <v>4</v>
      </c>
      <c r="L1821" s="1">
        <v>123974194857</v>
      </c>
      <c r="M1821" t="s">
        <v>424</v>
      </c>
      <c r="N1821" t="s">
        <v>188</v>
      </c>
      <c r="O1821" t="s">
        <v>424</v>
      </c>
      <c r="P1821" t="s">
        <v>188</v>
      </c>
      <c r="Q1821" t="s">
        <v>7893</v>
      </c>
      <c r="S1821" s="2">
        <v>2100000</v>
      </c>
      <c r="T1821" t="s">
        <v>7894</v>
      </c>
      <c r="U1821" t="s">
        <v>188</v>
      </c>
    </row>
    <row r="1822" spans="1:21" x14ac:dyDescent="0.25">
      <c r="A1822" t="b">
        <v>0</v>
      </c>
      <c r="B1822" t="s">
        <v>188</v>
      </c>
      <c r="C1822" t="s">
        <v>7895</v>
      </c>
      <c r="D1822" t="s">
        <v>1964</v>
      </c>
      <c r="F1822">
        <v>1</v>
      </c>
      <c r="G1822">
        <v>1</v>
      </c>
      <c r="H1822">
        <v>1</v>
      </c>
      <c r="I1822" t="s">
        <v>1182</v>
      </c>
      <c r="J1822" t="s">
        <v>7896</v>
      </c>
      <c r="K1822">
        <v>0</v>
      </c>
      <c r="L1822" s="1">
        <v>117550759038</v>
      </c>
      <c r="M1822" t="s">
        <v>188</v>
      </c>
      <c r="N1822" t="s">
        <v>424</v>
      </c>
      <c r="O1822" t="s">
        <v>188</v>
      </c>
      <c r="P1822" t="s">
        <v>424</v>
      </c>
      <c r="T1822" t="s">
        <v>1184</v>
      </c>
      <c r="U1822" t="s">
        <v>188</v>
      </c>
    </row>
    <row r="1823" spans="1:21" x14ac:dyDescent="0.25">
      <c r="A1823" t="b">
        <v>0</v>
      </c>
      <c r="B1823" t="s">
        <v>188</v>
      </c>
      <c r="C1823" t="s">
        <v>7897</v>
      </c>
      <c r="D1823" t="s">
        <v>1964</v>
      </c>
      <c r="F1823">
        <v>0</v>
      </c>
      <c r="G1823">
        <v>1</v>
      </c>
      <c r="H1823">
        <v>1</v>
      </c>
      <c r="J1823" t="s">
        <v>7898</v>
      </c>
      <c r="K1823">
        <v>0</v>
      </c>
      <c r="L1823" s="1">
        <v>104953743404</v>
      </c>
      <c r="M1823" t="s">
        <v>424</v>
      </c>
      <c r="N1823" t="s">
        <v>188</v>
      </c>
      <c r="O1823" t="s">
        <v>424</v>
      </c>
      <c r="P1823" t="s">
        <v>188</v>
      </c>
      <c r="S1823" s="2">
        <v>3100000</v>
      </c>
      <c r="T1823" t="s">
        <v>1186</v>
      </c>
      <c r="U1823" t="s">
        <v>188</v>
      </c>
    </row>
    <row r="1824" spans="1:21" x14ac:dyDescent="0.25">
      <c r="A1824" t="b">
        <v>0</v>
      </c>
      <c r="B1824" t="s">
        <v>188</v>
      </c>
      <c r="C1824" t="s">
        <v>7899</v>
      </c>
      <c r="D1824" t="s">
        <v>2115</v>
      </c>
      <c r="F1824">
        <v>1</v>
      </c>
      <c r="G1824">
        <v>1</v>
      </c>
      <c r="H1824">
        <v>1</v>
      </c>
      <c r="I1824" t="s">
        <v>776</v>
      </c>
      <c r="J1824" t="s">
        <v>7900</v>
      </c>
      <c r="K1824">
        <v>1</v>
      </c>
      <c r="L1824" s="1">
        <v>124268409849</v>
      </c>
      <c r="M1824" t="s">
        <v>424</v>
      </c>
      <c r="N1824" t="s">
        <v>188</v>
      </c>
      <c r="O1824" t="s">
        <v>424</v>
      </c>
      <c r="P1824" t="s">
        <v>188</v>
      </c>
      <c r="Q1824" t="s">
        <v>2117</v>
      </c>
      <c r="S1824" s="2">
        <v>1400000</v>
      </c>
      <c r="T1824" t="s">
        <v>7901</v>
      </c>
      <c r="U1824" t="s">
        <v>188</v>
      </c>
    </row>
    <row r="1825" spans="1:21" x14ac:dyDescent="0.25">
      <c r="A1825" t="b">
        <v>0</v>
      </c>
      <c r="B1825" t="s">
        <v>188</v>
      </c>
      <c r="C1825" t="s">
        <v>6626</v>
      </c>
      <c r="D1825" t="s">
        <v>1964</v>
      </c>
      <c r="F1825">
        <v>1</v>
      </c>
      <c r="G1825">
        <v>1</v>
      </c>
      <c r="H1825">
        <v>2</v>
      </c>
      <c r="I1825" t="s">
        <v>226</v>
      </c>
      <c r="J1825" t="s">
        <v>6627</v>
      </c>
      <c r="K1825">
        <v>1</v>
      </c>
      <c r="L1825" s="1">
        <v>109453776841</v>
      </c>
      <c r="M1825" t="s">
        <v>188</v>
      </c>
      <c r="N1825" t="s">
        <v>188</v>
      </c>
      <c r="O1825" t="s">
        <v>188</v>
      </c>
      <c r="P1825" t="s">
        <v>188</v>
      </c>
      <c r="R1825" s="2">
        <v>57000000</v>
      </c>
      <c r="S1825" s="2">
        <v>72000000</v>
      </c>
      <c r="T1825" t="s">
        <v>7902</v>
      </c>
      <c r="U1825" t="s">
        <v>188</v>
      </c>
    </row>
    <row r="1826" spans="1:21" x14ac:dyDescent="0.25">
      <c r="A1826" t="b">
        <v>0</v>
      </c>
      <c r="B1826" t="s">
        <v>188</v>
      </c>
      <c r="C1826" t="s">
        <v>5582</v>
      </c>
      <c r="D1826" t="s">
        <v>7903</v>
      </c>
      <c r="F1826">
        <v>1</v>
      </c>
      <c r="G1826">
        <v>1</v>
      </c>
      <c r="H1826">
        <v>1</v>
      </c>
      <c r="I1826" t="s">
        <v>23</v>
      </c>
      <c r="J1826" t="s">
        <v>5584</v>
      </c>
      <c r="K1826">
        <v>2</v>
      </c>
      <c r="L1826" s="1">
        <v>130472087815</v>
      </c>
      <c r="M1826" t="s">
        <v>424</v>
      </c>
      <c r="N1826" t="s">
        <v>188</v>
      </c>
      <c r="O1826" t="s">
        <v>424</v>
      </c>
      <c r="P1826" t="s">
        <v>188</v>
      </c>
      <c r="Q1826" t="s">
        <v>7904</v>
      </c>
      <c r="S1826" s="2">
        <v>9400000</v>
      </c>
      <c r="T1826" t="s">
        <v>7905</v>
      </c>
      <c r="U1826" t="s">
        <v>188</v>
      </c>
    </row>
    <row r="1827" spans="1:21" x14ac:dyDescent="0.25">
      <c r="A1827" t="b">
        <v>0</v>
      </c>
      <c r="B1827" t="s">
        <v>188</v>
      </c>
      <c r="C1827" t="s">
        <v>7906</v>
      </c>
      <c r="D1827" t="s">
        <v>1964</v>
      </c>
      <c r="F1827">
        <v>1</v>
      </c>
      <c r="G1827">
        <v>1</v>
      </c>
      <c r="H1827">
        <v>1</v>
      </c>
      <c r="I1827" t="s">
        <v>161</v>
      </c>
      <c r="J1827" t="s">
        <v>7907</v>
      </c>
      <c r="K1827">
        <v>0</v>
      </c>
      <c r="L1827" s="1">
        <v>96250540569</v>
      </c>
      <c r="M1827" t="s">
        <v>188</v>
      </c>
      <c r="N1827" t="s">
        <v>424</v>
      </c>
      <c r="O1827" t="s">
        <v>188</v>
      </c>
      <c r="P1827" t="s">
        <v>424</v>
      </c>
      <c r="R1827" s="2">
        <v>3800000</v>
      </c>
      <c r="T1827" t="s">
        <v>7905</v>
      </c>
      <c r="U1827" t="s">
        <v>188</v>
      </c>
    </row>
    <row r="1828" spans="1:21" x14ac:dyDescent="0.25">
      <c r="A1828" t="b">
        <v>0</v>
      </c>
      <c r="B1828" t="s">
        <v>188</v>
      </c>
      <c r="C1828" t="s">
        <v>7908</v>
      </c>
      <c r="D1828" t="s">
        <v>1964</v>
      </c>
      <c r="F1828">
        <v>1</v>
      </c>
      <c r="G1828">
        <v>1</v>
      </c>
      <c r="H1828">
        <v>1</v>
      </c>
      <c r="I1828" t="s">
        <v>591</v>
      </c>
      <c r="J1828" t="s">
        <v>7909</v>
      </c>
      <c r="K1828">
        <v>0</v>
      </c>
      <c r="L1828" s="1">
        <v>105552686938</v>
      </c>
      <c r="M1828" t="s">
        <v>188</v>
      </c>
      <c r="N1828" t="s">
        <v>424</v>
      </c>
      <c r="O1828" t="s">
        <v>188</v>
      </c>
      <c r="P1828" t="s">
        <v>424</v>
      </c>
      <c r="R1828" s="2">
        <v>280000</v>
      </c>
      <c r="T1828" t="s">
        <v>7910</v>
      </c>
      <c r="U1828" t="s">
        <v>188</v>
      </c>
    </row>
    <row r="1829" spans="1:21" x14ac:dyDescent="0.25">
      <c r="A1829" t="b">
        <v>0</v>
      </c>
      <c r="B1829" t="s">
        <v>188</v>
      </c>
      <c r="C1829" t="s">
        <v>7911</v>
      </c>
      <c r="D1829" t="s">
        <v>7912</v>
      </c>
      <c r="F1829">
        <v>1</v>
      </c>
      <c r="G1829">
        <v>1</v>
      </c>
      <c r="H1829">
        <v>1</v>
      </c>
      <c r="I1829" t="s">
        <v>887</v>
      </c>
      <c r="J1829" t="s">
        <v>7913</v>
      </c>
      <c r="K1829">
        <v>2</v>
      </c>
      <c r="L1829" s="1">
        <v>75448215142</v>
      </c>
      <c r="M1829" t="s">
        <v>424</v>
      </c>
      <c r="N1829" t="s">
        <v>188</v>
      </c>
      <c r="O1829" t="s">
        <v>424</v>
      </c>
      <c r="P1829" t="s">
        <v>188</v>
      </c>
      <c r="Q1829" t="s">
        <v>7914</v>
      </c>
      <c r="S1829" s="2">
        <v>800000</v>
      </c>
      <c r="T1829" t="s">
        <v>7915</v>
      </c>
      <c r="U1829" t="s">
        <v>188</v>
      </c>
    </row>
    <row r="1830" spans="1:21" x14ac:dyDescent="0.25">
      <c r="A1830" t="b">
        <v>0</v>
      </c>
      <c r="B1830" t="s">
        <v>188</v>
      </c>
      <c r="C1830" t="s">
        <v>4960</v>
      </c>
      <c r="D1830" t="s">
        <v>7916</v>
      </c>
      <c r="F1830">
        <v>1</v>
      </c>
      <c r="G1830">
        <v>1</v>
      </c>
      <c r="H1830">
        <v>1</v>
      </c>
      <c r="I1830" t="s">
        <v>100</v>
      </c>
      <c r="J1830" t="s">
        <v>4962</v>
      </c>
      <c r="K1830">
        <v>2</v>
      </c>
      <c r="L1830" s="1">
        <v>111660478599</v>
      </c>
      <c r="M1830" t="s">
        <v>188</v>
      </c>
      <c r="N1830" t="s">
        <v>424</v>
      </c>
      <c r="O1830" t="s">
        <v>188</v>
      </c>
      <c r="P1830" t="s">
        <v>424</v>
      </c>
      <c r="Q1830" t="s">
        <v>7917</v>
      </c>
      <c r="R1830" s="2">
        <v>2400000</v>
      </c>
      <c r="T1830" t="s">
        <v>7918</v>
      </c>
      <c r="U1830" t="s">
        <v>188</v>
      </c>
    </row>
    <row r="1831" spans="1:21" x14ac:dyDescent="0.25">
      <c r="A1831" t="b">
        <v>0</v>
      </c>
      <c r="B1831" t="s">
        <v>188</v>
      </c>
      <c r="C1831" t="s">
        <v>7919</v>
      </c>
      <c r="D1831" t="s">
        <v>4092</v>
      </c>
      <c r="F1831">
        <v>1</v>
      </c>
      <c r="G1831">
        <v>1</v>
      </c>
      <c r="H1831">
        <v>1</v>
      </c>
      <c r="I1831" t="s">
        <v>202</v>
      </c>
      <c r="J1831" t="s">
        <v>7920</v>
      </c>
      <c r="K1831">
        <v>2</v>
      </c>
      <c r="L1831" s="1">
        <v>102356219286</v>
      </c>
      <c r="M1831" t="s">
        <v>188</v>
      </c>
      <c r="N1831" t="s">
        <v>424</v>
      </c>
      <c r="O1831" t="s">
        <v>188</v>
      </c>
      <c r="P1831" t="s">
        <v>424</v>
      </c>
      <c r="Q1831" t="s">
        <v>4094</v>
      </c>
      <c r="R1831" s="2">
        <v>2600000</v>
      </c>
      <c r="T1831" t="s">
        <v>7921</v>
      </c>
      <c r="U1831" t="s">
        <v>188</v>
      </c>
    </row>
    <row r="1832" spans="1:21" x14ac:dyDescent="0.25">
      <c r="A1832" t="b">
        <v>0</v>
      </c>
      <c r="B1832" t="s">
        <v>188</v>
      </c>
      <c r="C1832" t="s">
        <v>7922</v>
      </c>
      <c r="D1832" t="s">
        <v>7923</v>
      </c>
      <c r="F1832">
        <v>1</v>
      </c>
      <c r="G1832">
        <v>1</v>
      </c>
      <c r="H1832">
        <v>1</v>
      </c>
      <c r="I1832" t="s">
        <v>210</v>
      </c>
      <c r="J1832" t="s">
        <v>7924</v>
      </c>
      <c r="K1832">
        <v>1</v>
      </c>
      <c r="L1832" s="1">
        <v>243513343901</v>
      </c>
      <c r="M1832" t="s">
        <v>424</v>
      </c>
      <c r="N1832" t="s">
        <v>188</v>
      </c>
      <c r="O1832" t="s">
        <v>424</v>
      </c>
      <c r="P1832" t="s">
        <v>188</v>
      </c>
      <c r="Q1832" t="s">
        <v>7925</v>
      </c>
      <c r="T1832" t="s">
        <v>7926</v>
      </c>
      <c r="U1832" t="s">
        <v>188</v>
      </c>
    </row>
    <row r="1833" spans="1:21" x14ac:dyDescent="0.25">
      <c r="A1833" t="b">
        <v>0</v>
      </c>
      <c r="B1833" t="s">
        <v>188</v>
      </c>
      <c r="C1833" t="s">
        <v>7927</v>
      </c>
      <c r="F1833">
        <v>1</v>
      </c>
      <c r="G1833">
        <v>1</v>
      </c>
      <c r="H1833">
        <v>1</v>
      </c>
      <c r="I1833" t="s">
        <v>511</v>
      </c>
      <c r="J1833" t="s">
        <v>7928</v>
      </c>
      <c r="K1833">
        <v>0</v>
      </c>
      <c r="L1833" s="1">
        <v>63531072849</v>
      </c>
      <c r="M1833" t="s">
        <v>188</v>
      </c>
      <c r="N1833" t="s">
        <v>424</v>
      </c>
      <c r="O1833" t="s">
        <v>188</v>
      </c>
      <c r="P1833" t="s">
        <v>424</v>
      </c>
      <c r="R1833" s="2">
        <v>1200000</v>
      </c>
      <c r="T1833" t="s">
        <v>7929</v>
      </c>
      <c r="U1833" t="s">
        <v>188</v>
      </c>
    </row>
    <row r="1834" spans="1:21" x14ac:dyDescent="0.25">
      <c r="A1834" t="b">
        <v>0</v>
      </c>
      <c r="B1834" t="s">
        <v>188</v>
      </c>
      <c r="C1834" t="s">
        <v>7930</v>
      </c>
      <c r="D1834" t="s">
        <v>7931</v>
      </c>
      <c r="F1834">
        <v>1</v>
      </c>
      <c r="G1834">
        <v>1</v>
      </c>
      <c r="H1834">
        <v>1</v>
      </c>
      <c r="I1834" t="s">
        <v>254</v>
      </c>
      <c r="J1834" t="s">
        <v>7932</v>
      </c>
      <c r="K1834">
        <v>2</v>
      </c>
      <c r="L1834" s="1">
        <v>156283255405</v>
      </c>
      <c r="M1834" t="s">
        <v>424</v>
      </c>
      <c r="N1834" t="s">
        <v>188</v>
      </c>
      <c r="O1834" t="s">
        <v>424</v>
      </c>
      <c r="P1834" t="s">
        <v>188</v>
      </c>
      <c r="Q1834" t="s">
        <v>7933</v>
      </c>
      <c r="S1834" s="2">
        <v>5600000</v>
      </c>
      <c r="T1834" t="s">
        <v>7929</v>
      </c>
      <c r="U1834" t="s">
        <v>188</v>
      </c>
    </row>
    <row r="1835" spans="1:21" x14ac:dyDescent="0.25">
      <c r="A1835" t="b">
        <v>0</v>
      </c>
      <c r="B1835" t="s">
        <v>188</v>
      </c>
      <c r="C1835" t="s">
        <v>7411</v>
      </c>
      <c r="D1835" t="s">
        <v>4740</v>
      </c>
      <c r="F1835">
        <v>10</v>
      </c>
      <c r="G1835">
        <v>14</v>
      </c>
      <c r="H1835">
        <v>1</v>
      </c>
      <c r="I1835" t="s">
        <v>7412</v>
      </c>
      <c r="J1835" t="s">
        <v>7413</v>
      </c>
      <c r="K1835">
        <v>2</v>
      </c>
      <c r="L1835" s="1">
        <v>88352474449</v>
      </c>
      <c r="M1835" t="s">
        <v>424</v>
      </c>
      <c r="N1835" t="s">
        <v>188</v>
      </c>
      <c r="O1835" t="s">
        <v>424</v>
      </c>
      <c r="P1835" t="s">
        <v>188</v>
      </c>
      <c r="Q1835" t="s">
        <v>7934</v>
      </c>
      <c r="S1835" s="2">
        <v>360000</v>
      </c>
      <c r="T1835" t="s">
        <v>7929</v>
      </c>
      <c r="U1835" t="s">
        <v>188</v>
      </c>
    </row>
    <row r="1836" spans="1:21" x14ac:dyDescent="0.25">
      <c r="A1836" t="b">
        <v>0</v>
      </c>
      <c r="B1836" t="s">
        <v>188</v>
      </c>
      <c r="C1836" t="s">
        <v>7935</v>
      </c>
      <c r="D1836" t="s">
        <v>2387</v>
      </c>
      <c r="F1836">
        <v>1</v>
      </c>
      <c r="G1836">
        <v>1</v>
      </c>
      <c r="H1836">
        <v>1</v>
      </c>
      <c r="I1836" t="s">
        <v>112</v>
      </c>
      <c r="J1836" t="s">
        <v>7936</v>
      </c>
      <c r="K1836">
        <v>0</v>
      </c>
      <c r="L1836" s="1">
        <v>88448360766</v>
      </c>
      <c r="M1836" t="s">
        <v>424</v>
      </c>
      <c r="N1836" t="s">
        <v>188</v>
      </c>
      <c r="O1836" t="s">
        <v>424</v>
      </c>
      <c r="P1836" t="s">
        <v>188</v>
      </c>
      <c r="Q1836" t="s">
        <v>2389</v>
      </c>
      <c r="S1836" s="2">
        <v>1300000</v>
      </c>
      <c r="T1836" t="s">
        <v>7937</v>
      </c>
      <c r="U1836" t="s">
        <v>188</v>
      </c>
    </row>
    <row r="1837" spans="1:21" x14ac:dyDescent="0.25">
      <c r="A1837" t="b">
        <v>0</v>
      </c>
      <c r="B1837" t="s">
        <v>188</v>
      </c>
      <c r="C1837" t="s">
        <v>7938</v>
      </c>
      <c r="D1837" t="s">
        <v>2155</v>
      </c>
      <c r="F1837">
        <v>1</v>
      </c>
      <c r="G1837">
        <v>1</v>
      </c>
      <c r="H1837">
        <v>1</v>
      </c>
      <c r="I1837" t="s">
        <v>131</v>
      </c>
      <c r="J1837" t="s">
        <v>7939</v>
      </c>
      <c r="K1837">
        <v>1</v>
      </c>
      <c r="L1837" s="1">
        <v>92147885688</v>
      </c>
      <c r="M1837" t="s">
        <v>424</v>
      </c>
      <c r="N1837" t="s">
        <v>188</v>
      </c>
      <c r="O1837" t="s">
        <v>424</v>
      </c>
      <c r="P1837" t="s">
        <v>188</v>
      </c>
      <c r="Q1837" t="s">
        <v>2157</v>
      </c>
      <c r="S1837" s="2">
        <v>12000000</v>
      </c>
      <c r="T1837" t="s">
        <v>7937</v>
      </c>
      <c r="U1837" t="s">
        <v>188</v>
      </c>
    </row>
    <row r="1838" spans="1:21" x14ac:dyDescent="0.25">
      <c r="A1838" t="b">
        <v>0</v>
      </c>
      <c r="B1838" t="s">
        <v>188</v>
      </c>
      <c r="C1838" t="s">
        <v>7940</v>
      </c>
      <c r="D1838" t="s">
        <v>6121</v>
      </c>
      <c r="F1838">
        <v>12</v>
      </c>
      <c r="G1838">
        <v>18</v>
      </c>
      <c r="H1838">
        <v>1</v>
      </c>
      <c r="I1838" t="s">
        <v>7941</v>
      </c>
      <c r="J1838" t="s">
        <v>7942</v>
      </c>
      <c r="K1838">
        <v>2</v>
      </c>
      <c r="L1838" s="1">
        <v>72846650142</v>
      </c>
      <c r="M1838" t="s">
        <v>424</v>
      </c>
      <c r="N1838" t="s">
        <v>188</v>
      </c>
      <c r="O1838" t="s">
        <v>424</v>
      </c>
      <c r="P1838" t="s">
        <v>188</v>
      </c>
      <c r="Q1838" t="s">
        <v>3270</v>
      </c>
      <c r="S1838" s="2">
        <v>1900000</v>
      </c>
      <c r="T1838" t="s">
        <v>7937</v>
      </c>
      <c r="U1838" t="s">
        <v>188</v>
      </c>
    </row>
    <row r="1839" spans="1:21" x14ac:dyDescent="0.25">
      <c r="A1839" t="b">
        <v>0</v>
      </c>
      <c r="B1839" t="s">
        <v>188</v>
      </c>
      <c r="C1839" t="s">
        <v>7943</v>
      </c>
      <c r="D1839" t="s">
        <v>2115</v>
      </c>
      <c r="F1839">
        <v>1</v>
      </c>
      <c r="G1839">
        <v>1</v>
      </c>
      <c r="H1839">
        <v>1</v>
      </c>
      <c r="I1839" t="s">
        <v>604</v>
      </c>
      <c r="J1839" t="s">
        <v>7944</v>
      </c>
      <c r="K1839">
        <v>1</v>
      </c>
      <c r="L1839" s="1">
        <v>91147337762</v>
      </c>
      <c r="M1839" t="s">
        <v>424</v>
      </c>
      <c r="N1839" t="s">
        <v>188</v>
      </c>
      <c r="O1839" t="s">
        <v>424</v>
      </c>
      <c r="P1839" t="s">
        <v>188</v>
      </c>
      <c r="Q1839" t="s">
        <v>2117</v>
      </c>
      <c r="S1839" s="2">
        <v>1600000</v>
      </c>
      <c r="T1839" t="s">
        <v>7945</v>
      </c>
      <c r="U1839" t="s">
        <v>188</v>
      </c>
    </row>
    <row r="1840" spans="1:21" x14ac:dyDescent="0.25">
      <c r="A1840" t="b">
        <v>0</v>
      </c>
      <c r="B1840" t="s">
        <v>188</v>
      </c>
      <c r="C1840" t="s">
        <v>7946</v>
      </c>
      <c r="D1840" t="s">
        <v>2059</v>
      </c>
      <c r="F1840">
        <v>1</v>
      </c>
      <c r="G1840">
        <v>1</v>
      </c>
      <c r="H1840">
        <v>1</v>
      </c>
      <c r="I1840" t="s">
        <v>873</v>
      </c>
      <c r="J1840" t="s">
        <v>7947</v>
      </c>
      <c r="K1840">
        <v>1</v>
      </c>
      <c r="L1840" s="1">
        <v>109649054363</v>
      </c>
      <c r="M1840" t="s">
        <v>188</v>
      </c>
      <c r="N1840" t="s">
        <v>424</v>
      </c>
      <c r="O1840" t="s">
        <v>188</v>
      </c>
      <c r="P1840" t="s">
        <v>424</v>
      </c>
      <c r="Q1840" t="s">
        <v>2061</v>
      </c>
      <c r="R1840" s="2">
        <v>9300000</v>
      </c>
      <c r="T1840" t="s">
        <v>7945</v>
      </c>
      <c r="U1840" t="s">
        <v>188</v>
      </c>
    </row>
    <row r="1841" spans="1:21" x14ac:dyDescent="0.25">
      <c r="A1841" t="b">
        <v>0</v>
      </c>
      <c r="B1841" t="s">
        <v>188</v>
      </c>
      <c r="C1841" t="s">
        <v>7948</v>
      </c>
      <c r="D1841" t="s">
        <v>1964</v>
      </c>
      <c r="F1841">
        <v>1</v>
      </c>
      <c r="G1841">
        <v>1</v>
      </c>
      <c r="H1841">
        <v>2</v>
      </c>
      <c r="I1841" t="s">
        <v>366</v>
      </c>
      <c r="J1841" t="s">
        <v>7949</v>
      </c>
      <c r="K1841">
        <v>0</v>
      </c>
      <c r="L1841" s="1">
        <v>11715378279</v>
      </c>
      <c r="M1841" t="s">
        <v>188</v>
      </c>
      <c r="N1841" t="s">
        <v>188</v>
      </c>
      <c r="O1841" t="s">
        <v>188</v>
      </c>
      <c r="P1841" t="s">
        <v>188</v>
      </c>
      <c r="R1841" s="2">
        <v>21000000</v>
      </c>
      <c r="S1841" s="2">
        <v>27000000</v>
      </c>
      <c r="T1841" t="s">
        <v>7950</v>
      </c>
      <c r="U1841" t="s">
        <v>188</v>
      </c>
    </row>
    <row r="1842" spans="1:21" x14ac:dyDescent="0.25">
      <c r="A1842" t="b">
        <v>0</v>
      </c>
      <c r="B1842" t="s">
        <v>188</v>
      </c>
      <c r="C1842" t="s">
        <v>7951</v>
      </c>
      <c r="D1842" t="s">
        <v>1964</v>
      </c>
      <c r="F1842">
        <v>1</v>
      </c>
      <c r="G1842">
        <v>1</v>
      </c>
      <c r="H1842">
        <v>1</v>
      </c>
      <c r="I1842" t="s">
        <v>556</v>
      </c>
      <c r="J1842" t="s">
        <v>7952</v>
      </c>
      <c r="K1842">
        <v>0</v>
      </c>
      <c r="L1842" s="1">
        <v>13757117099</v>
      </c>
      <c r="M1842" t="s">
        <v>424</v>
      </c>
      <c r="N1842" t="s">
        <v>188</v>
      </c>
      <c r="O1842" t="s">
        <v>424</v>
      </c>
      <c r="P1842" t="s">
        <v>188</v>
      </c>
      <c r="S1842" s="2">
        <v>3300000</v>
      </c>
      <c r="T1842" t="s">
        <v>7953</v>
      </c>
      <c r="U1842" t="s">
        <v>188</v>
      </c>
    </row>
    <row r="1843" spans="1:21" x14ac:dyDescent="0.25">
      <c r="A1843" t="b">
        <v>0</v>
      </c>
      <c r="B1843" t="s">
        <v>188</v>
      </c>
      <c r="C1843" t="s">
        <v>7954</v>
      </c>
      <c r="D1843" t="s">
        <v>7955</v>
      </c>
      <c r="F1843">
        <v>1</v>
      </c>
      <c r="G1843">
        <v>1</v>
      </c>
      <c r="H1843">
        <v>1</v>
      </c>
      <c r="I1843" t="s">
        <v>258</v>
      </c>
      <c r="J1843" t="s">
        <v>7956</v>
      </c>
      <c r="K1843">
        <v>1</v>
      </c>
      <c r="L1843" s="1">
        <v>171288537735</v>
      </c>
      <c r="M1843" t="s">
        <v>424</v>
      </c>
      <c r="N1843" t="s">
        <v>188</v>
      </c>
      <c r="O1843" t="s">
        <v>424</v>
      </c>
      <c r="P1843" t="s">
        <v>188</v>
      </c>
      <c r="Q1843" t="s">
        <v>7957</v>
      </c>
      <c r="S1843" s="2">
        <v>340000</v>
      </c>
      <c r="T1843" t="s">
        <v>7958</v>
      </c>
      <c r="U1843" t="s">
        <v>188</v>
      </c>
    </row>
    <row r="1844" spans="1:21" x14ac:dyDescent="0.25">
      <c r="A1844" t="b">
        <v>0</v>
      </c>
      <c r="B1844" t="s">
        <v>188</v>
      </c>
      <c r="C1844" t="s">
        <v>7959</v>
      </c>
      <c r="D1844" t="s">
        <v>1964</v>
      </c>
      <c r="F1844">
        <v>1</v>
      </c>
      <c r="G1844">
        <v>1</v>
      </c>
      <c r="H1844">
        <v>1</v>
      </c>
      <c r="I1844" t="s">
        <v>103</v>
      </c>
      <c r="J1844" t="s">
        <v>7960</v>
      </c>
      <c r="K1844">
        <v>0</v>
      </c>
      <c r="L1844" s="1">
        <v>129163893886</v>
      </c>
      <c r="M1844" t="s">
        <v>424</v>
      </c>
      <c r="N1844" t="s">
        <v>188</v>
      </c>
      <c r="O1844" t="s">
        <v>424</v>
      </c>
      <c r="P1844" t="s">
        <v>188</v>
      </c>
      <c r="S1844" s="2">
        <v>410000</v>
      </c>
      <c r="T1844" t="s">
        <v>7958</v>
      </c>
      <c r="U1844" t="s">
        <v>188</v>
      </c>
    </row>
    <row r="1845" spans="1:21" x14ac:dyDescent="0.25">
      <c r="A1845" t="b">
        <v>0</v>
      </c>
      <c r="B1845" t="s">
        <v>188</v>
      </c>
      <c r="C1845" t="s">
        <v>7961</v>
      </c>
      <c r="D1845" t="s">
        <v>1964</v>
      </c>
      <c r="F1845">
        <v>1</v>
      </c>
      <c r="G1845">
        <v>1</v>
      </c>
      <c r="H1845">
        <v>1</v>
      </c>
      <c r="I1845" t="s">
        <v>339</v>
      </c>
      <c r="J1845" t="s">
        <v>7962</v>
      </c>
      <c r="K1845">
        <v>0</v>
      </c>
      <c r="L1845" s="1">
        <v>108762585514</v>
      </c>
      <c r="M1845" t="s">
        <v>424</v>
      </c>
      <c r="N1845" t="s">
        <v>188</v>
      </c>
      <c r="O1845" t="s">
        <v>424</v>
      </c>
      <c r="P1845" t="s">
        <v>188</v>
      </c>
      <c r="S1845" s="2">
        <v>12000000</v>
      </c>
      <c r="T1845" t="s">
        <v>7963</v>
      </c>
      <c r="U1845" t="s">
        <v>188</v>
      </c>
    </row>
    <row r="1846" spans="1:21" x14ac:dyDescent="0.25">
      <c r="A1846" t="b">
        <v>0</v>
      </c>
      <c r="B1846" t="s">
        <v>188</v>
      </c>
      <c r="C1846" t="s">
        <v>7964</v>
      </c>
      <c r="D1846" t="s">
        <v>7965</v>
      </c>
      <c r="F1846">
        <v>1</v>
      </c>
      <c r="G1846">
        <v>1</v>
      </c>
      <c r="H1846">
        <v>2</v>
      </c>
      <c r="I1846" t="s">
        <v>407</v>
      </c>
      <c r="J1846" t="s">
        <v>7966</v>
      </c>
      <c r="K1846">
        <v>2</v>
      </c>
      <c r="L1846" s="1">
        <v>151992064081</v>
      </c>
      <c r="M1846" t="s">
        <v>424</v>
      </c>
      <c r="N1846" t="s">
        <v>188</v>
      </c>
      <c r="O1846" t="s">
        <v>424</v>
      </c>
      <c r="P1846" t="s">
        <v>188</v>
      </c>
      <c r="Q1846" t="s">
        <v>7967</v>
      </c>
      <c r="S1846" s="2">
        <v>570000</v>
      </c>
      <c r="T1846" t="s">
        <v>7968</v>
      </c>
      <c r="U1846" t="s">
        <v>188</v>
      </c>
    </row>
    <row r="1847" spans="1:21" x14ac:dyDescent="0.25">
      <c r="A1847" t="b">
        <v>0</v>
      </c>
      <c r="B1847" t="s">
        <v>188</v>
      </c>
      <c r="C1847" t="s">
        <v>3489</v>
      </c>
      <c r="D1847" t="s">
        <v>2671</v>
      </c>
      <c r="F1847">
        <v>1</v>
      </c>
      <c r="G1847">
        <v>1</v>
      </c>
      <c r="H1847">
        <v>4</v>
      </c>
      <c r="I1847" t="s">
        <v>27</v>
      </c>
      <c r="J1847" t="s">
        <v>3490</v>
      </c>
      <c r="K1847">
        <v>1</v>
      </c>
      <c r="L1847" s="1">
        <v>185481303028</v>
      </c>
      <c r="M1847" t="s">
        <v>424</v>
      </c>
      <c r="N1847" t="s">
        <v>188</v>
      </c>
      <c r="O1847" t="s">
        <v>424</v>
      </c>
      <c r="P1847" t="s">
        <v>188</v>
      </c>
      <c r="Q1847" t="s">
        <v>7969</v>
      </c>
      <c r="T1847" t="s">
        <v>7968</v>
      </c>
      <c r="U1847" t="s">
        <v>188</v>
      </c>
    </row>
    <row r="1848" spans="1:21" x14ac:dyDescent="0.25">
      <c r="A1848" t="b">
        <v>0</v>
      </c>
      <c r="B1848" t="s">
        <v>188</v>
      </c>
      <c r="C1848" t="s">
        <v>7970</v>
      </c>
      <c r="D1848" t="s">
        <v>1964</v>
      </c>
      <c r="F1848">
        <v>1</v>
      </c>
      <c r="G1848">
        <v>1</v>
      </c>
      <c r="H1848">
        <v>1</v>
      </c>
      <c r="I1848" t="s">
        <v>705</v>
      </c>
      <c r="J1848" t="s">
        <v>7971</v>
      </c>
      <c r="K1848">
        <v>0</v>
      </c>
      <c r="L1848" s="1">
        <v>81944716262</v>
      </c>
      <c r="M1848" t="s">
        <v>188</v>
      </c>
      <c r="N1848" t="s">
        <v>424</v>
      </c>
      <c r="O1848" t="s">
        <v>188</v>
      </c>
      <c r="P1848" t="s">
        <v>424</v>
      </c>
      <c r="R1848" s="2">
        <v>25000000</v>
      </c>
      <c r="T1848" t="s">
        <v>7968</v>
      </c>
      <c r="U1848" t="s">
        <v>188</v>
      </c>
    </row>
    <row r="1849" spans="1:21" x14ac:dyDescent="0.25">
      <c r="A1849" t="b">
        <v>0</v>
      </c>
      <c r="B1849" t="s">
        <v>188</v>
      </c>
      <c r="C1849" t="s">
        <v>7972</v>
      </c>
      <c r="D1849" t="s">
        <v>2837</v>
      </c>
      <c r="F1849">
        <v>1</v>
      </c>
      <c r="G1849">
        <v>1</v>
      </c>
      <c r="H1849">
        <v>1</v>
      </c>
      <c r="I1849" t="s">
        <v>875</v>
      </c>
      <c r="J1849" t="s">
        <v>7973</v>
      </c>
      <c r="K1849">
        <v>1</v>
      </c>
      <c r="L1849" s="1">
        <v>83346281296</v>
      </c>
      <c r="M1849" t="s">
        <v>424</v>
      </c>
      <c r="N1849" t="s">
        <v>188</v>
      </c>
      <c r="O1849" t="s">
        <v>424</v>
      </c>
      <c r="P1849" t="s">
        <v>188</v>
      </c>
      <c r="Q1849" t="s">
        <v>2389</v>
      </c>
      <c r="S1849" s="2">
        <v>6600000</v>
      </c>
      <c r="T1849" t="s">
        <v>7974</v>
      </c>
      <c r="U1849" t="s">
        <v>188</v>
      </c>
    </row>
    <row r="1850" spans="1:21" x14ac:dyDescent="0.25">
      <c r="A1850" t="b">
        <v>0</v>
      </c>
      <c r="B1850" t="s">
        <v>188</v>
      </c>
      <c r="C1850" t="s">
        <v>7975</v>
      </c>
      <c r="D1850" t="s">
        <v>1964</v>
      </c>
      <c r="F1850">
        <v>1</v>
      </c>
      <c r="G1850">
        <v>1</v>
      </c>
      <c r="H1850">
        <v>1</v>
      </c>
      <c r="I1850" t="s">
        <v>268</v>
      </c>
      <c r="J1850" t="s">
        <v>7976</v>
      </c>
      <c r="K1850">
        <v>0</v>
      </c>
      <c r="L1850" s="1">
        <v>941483942</v>
      </c>
      <c r="M1850" t="s">
        <v>188</v>
      </c>
      <c r="N1850" t="s">
        <v>424</v>
      </c>
      <c r="O1850" t="s">
        <v>188</v>
      </c>
      <c r="P1850" t="s">
        <v>424</v>
      </c>
      <c r="R1850" s="2">
        <v>11000000</v>
      </c>
      <c r="T1850" t="s">
        <v>7974</v>
      </c>
      <c r="U1850" t="s">
        <v>188</v>
      </c>
    </row>
    <row r="1851" spans="1:21" x14ac:dyDescent="0.25">
      <c r="A1851" t="b">
        <v>0</v>
      </c>
      <c r="B1851" t="s">
        <v>188</v>
      </c>
      <c r="C1851" t="s">
        <v>7977</v>
      </c>
      <c r="D1851" t="s">
        <v>1964</v>
      </c>
      <c r="F1851">
        <v>1</v>
      </c>
      <c r="G1851">
        <v>1</v>
      </c>
      <c r="H1851">
        <v>1</v>
      </c>
      <c r="I1851" t="s">
        <v>779</v>
      </c>
      <c r="J1851" t="s">
        <v>7978</v>
      </c>
      <c r="K1851">
        <v>0</v>
      </c>
      <c r="L1851" s="1">
        <v>119653307687</v>
      </c>
      <c r="M1851" t="s">
        <v>424</v>
      </c>
      <c r="N1851" t="s">
        <v>188</v>
      </c>
      <c r="O1851" t="s">
        <v>424</v>
      </c>
      <c r="P1851" t="s">
        <v>188</v>
      </c>
      <c r="S1851" s="2">
        <v>330000</v>
      </c>
      <c r="T1851" t="s">
        <v>7979</v>
      </c>
      <c r="U1851" t="s">
        <v>188</v>
      </c>
    </row>
    <row r="1852" spans="1:21" x14ac:dyDescent="0.25">
      <c r="A1852" t="b">
        <v>0</v>
      </c>
      <c r="B1852" t="s">
        <v>188</v>
      </c>
      <c r="C1852" t="s">
        <v>7980</v>
      </c>
      <c r="D1852" t="s">
        <v>2837</v>
      </c>
      <c r="F1852">
        <v>1</v>
      </c>
      <c r="G1852">
        <v>1</v>
      </c>
      <c r="H1852">
        <v>1</v>
      </c>
      <c r="I1852" t="s">
        <v>821</v>
      </c>
      <c r="J1852" t="s">
        <v>7981</v>
      </c>
      <c r="K1852">
        <v>1</v>
      </c>
      <c r="L1852" s="1">
        <v>138469678835</v>
      </c>
      <c r="M1852" t="s">
        <v>424</v>
      </c>
      <c r="N1852" t="s">
        <v>188</v>
      </c>
      <c r="O1852" t="s">
        <v>424</v>
      </c>
      <c r="P1852" t="s">
        <v>188</v>
      </c>
      <c r="Q1852" t="s">
        <v>2389</v>
      </c>
      <c r="S1852" s="2">
        <v>4200000</v>
      </c>
      <c r="T1852" t="s">
        <v>7982</v>
      </c>
      <c r="U1852" t="s">
        <v>188</v>
      </c>
    </row>
    <row r="1853" spans="1:21" x14ac:dyDescent="0.25">
      <c r="A1853" t="b">
        <v>0</v>
      </c>
      <c r="B1853" t="s">
        <v>188</v>
      </c>
      <c r="C1853" t="s">
        <v>7983</v>
      </c>
      <c r="F1853">
        <v>1</v>
      </c>
      <c r="G1853">
        <v>2</v>
      </c>
      <c r="H1853">
        <v>1</v>
      </c>
      <c r="I1853" t="s">
        <v>429</v>
      </c>
      <c r="J1853" t="s">
        <v>7984</v>
      </c>
      <c r="K1853">
        <v>0</v>
      </c>
      <c r="L1853" s="1">
        <v>130571612631</v>
      </c>
      <c r="M1853" t="s">
        <v>424</v>
      </c>
      <c r="N1853" t="s">
        <v>188</v>
      </c>
      <c r="O1853" t="s">
        <v>424</v>
      </c>
      <c r="P1853" t="s">
        <v>188</v>
      </c>
      <c r="S1853" s="2">
        <v>3200000</v>
      </c>
      <c r="T1853" t="s">
        <v>7982</v>
      </c>
      <c r="U1853" t="s">
        <v>188</v>
      </c>
    </row>
    <row r="1854" spans="1:21" x14ac:dyDescent="0.25">
      <c r="A1854" t="b">
        <v>0</v>
      </c>
      <c r="B1854" t="s">
        <v>188</v>
      </c>
      <c r="C1854" t="s">
        <v>7985</v>
      </c>
      <c r="D1854" t="s">
        <v>1964</v>
      </c>
      <c r="F1854">
        <v>1</v>
      </c>
      <c r="G1854">
        <v>1</v>
      </c>
      <c r="H1854">
        <v>1</v>
      </c>
      <c r="I1854" t="s">
        <v>103</v>
      </c>
      <c r="J1854" t="s">
        <v>7986</v>
      </c>
      <c r="K1854">
        <v>0</v>
      </c>
      <c r="L1854" s="1">
        <v>124760149074</v>
      </c>
      <c r="M1854" t="s">
        <v>424</v>
      </c>
      <c r="N1854" t="s">
        <v>188</v>
      </c>
      <c r="O1854" t="s">
        <v>424</v>
      </c>
      <c r="P1854" t="s">
        <v>188</v>
      </c>
      <c r="S1854" s="2">
        <v>280000</v>
      </c>
      <c r="T1854" t="s">
        <v>7982</v>
      </c>
      <c r="U1854" t="s">
        <v>188</v>
      </c>
    </row>
    <row r="1855" spans="1:21" x14ac:dyDescent="0.25">
      <c r="A1855" t="b">
        <v>0</v>
      </c>
      <c r="B1855" t="s">
        <v>188</v>
      </c>
      <c r="C1855" t="s">
        <v>7987</v>
      </c>
      <c r="D1855" t="s">
        <v>1964</v>
      </c>
      <c r="F1855">
        <v>1</v>
      </c>
      <c r="G1855">
        <v>1</v>
      </c>
      <c r="H1855">
        <v>1</v>
      </c>
      <c r="I1855" t="s">
        <v>801</v>
      </c>
      <c r="J1855" t="s">
        <v>7988</v>
      </c>
      <c r="K1855">
        <v>0</v>
      </c>
      <c r="L1855" s="1">
        <v>97344861908</v>
      </c>
      <c r="M1855" t="s">
        <v>424</v>
      </c>
      <c r="N1855" t="s">
        <v>188</v>
      </c>
      <c r="O1855" t="s">
        <v>424</v>
      </c>
      <c r="P1855" t="s">
        <v>188</v>
      </c>
      <c r="S1855" s="2">
        <v>4600000</v>
      </c>
      <c r="T1855" t="s">
        <v>7989</v>
      </c>
      <c r="U1855" t="s">
        <v>188</v>
      </c>
    </row>
    <row r="1856" spans="1:21" x14ac:dyDescent="0.25">
      <c r="A1856" t="b">
        <v>0</v>
      </c>
      <c r="B1856" t="s">
        <v>188</v>
      </c>
      <c r="C1856" t="s">
        <v>7854</v>
      </c>
      <c r="D1856" t="s">
        <v>5348</v>
      </c>
      <c r="F1856">
        <v>1</v>
      </c>
      <c r="G1856">
        <v>1</v>
      </c>
      <c r="H1856">
        <v>1</v>
      </c>
      <c r="I1856" t="s">
        <v>23</v>
      </c>
      <c r="J1856" t="s">
        <v>7856</v>
      </c>
      <c r="K1856">
        <v>2</v>
      </c>
      <c r="L1856" s="1">
        <v>87351926548</v>
      </c>
      <c r="M1856" t="s">
        <v>424</v>
      </c>
      <c r="N1856" t="s">
        <v>188</v>
      </c>
      <c r="O1856" t="s">
        <v>424</v>
      </c>
      <c r="P1856" t="s">
        <v>188</v>
      </c>
      <c r="Q1856" t="s">
        <v>5350</v>
      </c>
      <c r="S1856" s="2">
        <v>69000000</v>
      </c>
      <c r="T1856" t="s">
        <v>7990</v>
      </c>
      <c r="U1856" t="s">
        <v>188</v>
      </c>
    </row>
    <row r="1857" spans="1:21" x14ac:dyDescent="0.25">
      <c r="A1857" t="b">
        <v>0</v>
      </c>
      <c r="B1857" t="s">
        <v>188</v>
      </c>
      <c r="C1857" t="s">
        <v>7991</v>
      </c>
      <c r="D1857" t="s">
        <v>2175</v>
      </c>
      <c r="F1857">
        <v>1</v>
      </c>
      <c r="G1857">
        <v>1</v>
      </c>
      <c r="H1857">
        <v>1</v>
      </c>
      <c r="I1857" t="s">
        <v>264</v>
      </c>
      <c r="J1857" t="s">
        <v>7992</v>
      </c>
      <c r="K1857">
        <v>2</v>
      </c>
      <c r="L1857" s="1">
        <v>116864731939</v>
      </c>
      <c r="M1857" t="s">
        <v>188</v>
      </c>
      <c r="N1857" t="s">
        <v>424</v>
      </c>
      <c r="O1857" t="s">
        <v>188</v>
      </c>
      <c r="P1857" t="s">
        <v>424</v>
      </c>
      <c r="Q1857" t="s">
        <v>2177</v>
      </c>
      <c r="R1857" s="2">
        <v>5800000</v>
      </c>
      <c r="T1857" t="s">
        <v>7993</v>
      </c>
      <c r="U1857" t="s">
        <v>188</v>
      </c>
    </row>
    <row r="1858" spans="1:21" x14ac:dyDescent="0.25">
      <c r="A1858" t="b">
        <v>0</v>
      </c>
      <c r="B1858" t="s">
        <v>188</v>
      </c>
      <c r="C1858" t="s">
        <v>7158</v>
      </c>
      <c r="D1858" t="s">
        <v>7994</v>
      </c>
      <c r="F1858">
        <v>2</v>
      </c>
      <c r="G1858">
        <v>2</v>
      </c>
      <c r="H1858">
        <v>1</v>
      </c>
      <c r="I1858" t="s">
        <v>5075</v>
      </c>
      <c r="J1858" t="s">
        <v>7160</v>
      </c>
      <c r="K1858">
        <v>2</v>
      </c>
      <c r="L1858" s="1">
        <v>155390499072</v>
      </c>
      <c r="M1858" t="s">
        <v>424</v>
      </c>
      <c r="N1858" t="s">
        <v>188</v>
      </c>
      <c r="O1858" t="s">
        <v>424</v>
      </c>
      <c r="P1858" t="s">
        <v>188</v>
      </c>
      <c r="Q1858" t="s">
        <v>7995</v>
      </c>
      <c r="S1858" s="2">
        <v>3800000</v>
      </c>
      <c r="T1858" t="s">
        <v>7996</v>
      </c>
      <c r="U1858" t="s">
        <v>188</v>
      </c>
    </row>
    <row r="1859" spans="1:21" x14ac:dyDescent="0.25">
      <c r="A1859" t="b">
        <v>0</v>
      </c>
      <c r="B1859" t="s">
        <v>188</v>
      </c>
      <c r="C1859" t="s">
        <v>7997</v>
      </c>
      <c r="D1859" t="s">
        <v>4281</v>
      </c>
      <c r="F1859">
        <v>1</v>
      </c>
      <c r="G1859">
        <v>1</v>
      </c>
      <c r="H1859">
        <v>3</v>
      </c>
      <c r="I1859" t="s">
        <v>1239</v>
      </c>
      <c r="J1859" t="s">
        <v>7998</v>
      </c>
      <c r="K1859">
        <v>2</v>
      </c>
      <c r="L1859" s="1">
        <v>16578292592</v>
      </c>
      <c r="M1859" t="s">
        <v>424</v>
      </c>
      <c r="N1859" t="s">
        <v>188</v>
      </c>
      <c r="O1859" t="s">
        <v>424</v>
      </c>
      <c r="P1859" t="s">
        <v>188</v>
      </c>
      <c r="Q1859" t="s">
        <v>4282</v>
      </c>
      <c r="T1859" t="s">
        <v>7999</v>
      </c>
      <c r="U1859" t="s">
        <v>188</v>
      </c>
    </row>
    <row r="1860" spans="1:21" x14ac:dyDescent="0.25">
      <c r="A1860" t="b">
        <v>0</v>
      </c>
      <c r="B1860" t="s">
        <v>188</v>
      </c>
      <c r="C1860" t="s">
        <v>8000</v>
      </c>
      <c r="D1860" t="s">
        <v>5533</v>
      </c>
      <c r="F1860">
        <v>1</v>
      </c>
      <c r="G1860">
        <v>1</v>
      </c>
      <c r="H1860">
        <v>2</v>
      </c>
      <c r="I1860" t="s">
        <v>278</v>
      </c>
      <c r="J1860" t="s">
        <v>8001</v>
      </c>
      <c r="K1860">
        <v>2</v>
      </c>
      <c r="L1860" s="1">
        <v>123069533217</v>
      </c>
      <c r="M1860" t="s">
        <v>188</v>
      </c>
      <c r="N1860" t="s">
        <v>188</v>
      </c>
      <c r="O1860" t="s">
        <v>188</v>
      </c>
      <c r="P1860" t="s">
        <v>188</v>
      </c>
      <c r="Q1860" t="s">
        <v>2535</v>
      </c>
      <c r="R1860" s="2">
        <v>19000000</v>
      </c>
      <c r="S1860" s="2">
        <v>24000000</v>
      </c>
      <c r="T1860" t="s">
        <v>8002</v>
      </c>
      <c r="U1860" t="s">
        <v>188</v>
      </c>
    </row>
    <row r="1861" spans="1:21" x14ac:dyDescent="0.25">
      <c r="A1861" t="b">
        <v>0</v>
      </c>
      <c r="B1861" t="s">
        <v>188</v>
      </c>
      <c r="C1861" t="s">
        <v>3887</v>
      </c>
      <c r="D1861" t="s">
        <v>7372</v>
      </c>
      <c r="F1861">
        <v>2</v>
      </c>
      <c r="G1861">
        <v>4</v>
      </c>
      <c r="H1861">
        <v>1</v>
      </c>
      <c r="I1861" t="s">
        <v>3035</v>
      </c>
      <c r="J1861" t="s">
        <v>3890</v>
      </c>
      <c r="K1861">
        <v>2</v>
      </c>
      <c r="L1861" s="1">
        <v>107460545461</v>
      </c>
      <c r="M1861" t="s">
        <v>424</v>
      </c>
      <c r="N1861" t="s">
        <v>188</v>
      </c>
      <c r="O1861" t="s">
        <v>424</v>
      </c>
      <c r="P1861" t="s">
        <v>188</v>
      </c>
      <c r="Q1861" t="s">
        <v>7374</v>
      </c>
      <c r="S1861" s="2">
        <v>150000000</v>
      </c>
      <c r="T1861" t="s">
        <v>8003</v>
      </c>
      <c r="U1861" t="s">
        <v>188</v>
      </c>
    </row>
    <row r="1862" spans="1:21" x14ac:dyDescent="0.25">
      <c r="A1862" t="b">
        <v>0</v>
      </c>
      <c r="B1862" t="s">
        <v>188</v>
      </c>
      <c r="C1862" t="s">
        <v>8004</v>
      </c>
      <c r="D1862" t="s">
        <v>1964</v>
      </c>
      <c r="F1862">
        <v>14</v>
      </c>
      <c r="G1862">
        <v>19</v>
      </c>
      <c r="H1862">
        <v>1</v>
      </c>
      <c r="I1862" t="s">
        <v>3263</v>
      </c>
      <c r="J1862" t="s">
        <v>8005</v>
      </c>
      <c r="K1862">
        <v>0</v>
      </c>
      <c r="L1862" s="1">
        <v>128763279086</v>
      </c>
      <c r="M1862" t="s">
        <v>424</v>
      </c>
      <c r="N1862" t="s">
        <v>188</v>
      </c>
      <c r="O1862" t="s">
        <v>424</v>
      </c>
      <c r="P1862" t="s">
        <v>188</v>
      </c>
      <c r="S1862" s="2">
        <v>53000000</v>
      </c>
      <c r="T1862" t="s">
        <v>8003</v>
      </c>
      <c r="U1862" t="s">
        <v>188</v>
      </c>
    </row>
    <row r="1863" spans="1:21" x14ac:dyDescent="0.25">
      <c r="A1863" t="b">
        <v>0</v>
      </c>
      <c r="B1863" t="s">
        <v>188</v>
      </c>
      <c r="C1863" t="s">
        <v>8006</v>
      </c>
      <c r="D1863" t="s">
        <v>1964</v>
      </c>
      <c r="F1863">
        <v>1</v>
      </c>
      <c r="G1863">
        <v>1</v>
      </c>
      <c r="H1863">
        <v>1</v>
      </c>
      <c r="I1863" t="s">
        <v>141</v>
      </c>
      <c r="J1863" t="s">
        <v>8007</v>
      </c>
      <c r="K1863">
        <v>0</v>
      </c>
      <c r="L1863" s="1">
        <v>187286234959</v>
      </c>
      <c r="M1863" t="s">
        <v>424</v>
      </c>
      <c r="N1863" t="s">
        <v>188</v>
      </c>
      <c r="O1863" t="s">
        <v>424</v>
      </c>
      <c r="P1863" t="s">
        <v>188</v>
      </c>
      <c r="T1863" t="s">
        <v>1192</v>
      </c>
      <c r="U1863" t="s">
        <v>188</v>
      </c>
    </row>
    <row r="1864" spans="1:21" x14ac:dyDescent="0.25">
      <c r="A1864" t="b">
        <v>0</v>
      </c>
      <c r="B1864" t="s">
        <v>188</v>
      </c>
      <c r="C1864" t="s">
        <v>8008</v>
      </c>
      <c r="D1864" t="s">
        <v>2059</v>
      </c>
      <c r="F1864">
        <v>1</v>
      </c>
      <c r="G1864">
        <v>1</v>
      </c>
      <c r="H1864">
        <v>2</v>
      </c>
      <c r="I1864" t="s">
        <v>247</v>
      </c>
      <c r="J1864" t="s">
        <v>8009</v>
      </c>
      <c r="K1864">
        <v>1</v>
      </c>
      <c r="L1864" s="1">
        <v>93047919125</v>
      </c>
      <c r="M1864" t="s">
        <v>188</v>
      </c>
      <c r="N1864" t="s">
        <v>188</v>
      </c>
      <c r="O1864" t="s">
        <v>188</v>
      </c>
      <c r="P1864" t="s">
        <v>188</v>
      </c>
      <c r="Q1864" t="s">
        <v>2061</v>
      </c>
      <c r="R1864" s="2">
        <v>32000000</v>
      </c>
      <c r="S1864" s="2">
        <v>38000000</v>
      </c>
      <c r="T1864" t="s">
        <v>1192</v>
      </c>
      <c r="U1864" t="s">
        <v>188</v>
      </c>
    </row>
    <row r="1865" spans="1:21" x14ac:dyDescent="0.25">
      <c r="A1865" t="b">
        <v>0</v>
      </c>
      <c r="B1865" t="s">
        <v>188</v>
      </c>
      <c r="C1865" t="s">
        <v>8010</v>
      </c>
      <c r="F1865">
        <v>1</v>
      </c>
      <c r="G1865">
        <v>1</v>
      </c>
      <c r="H1865">
        <v>1</v>
      </c>
      <c r="I1865" t="s">
        <v>1187</v>
      </c>
      <c r="J1865" t="s">
        <v>8011</v>
      </c>
      <c r="K1865">
        <v>0</v>
      </c>
      <c r="L1865" s="1">
        <v>84148902715</v>
      </c>
      <c r="M1865" t="s">
        <v>188</v>
      </c>
      <c r="N1865" t="s">
        <v>424</v>
      </c>
      <c r="O1865" t="s">
        <v>188</v>
      </c>
      <c r="P1865" t="s">
        <v>424</v>
      </c>
      <c r="R1865" s="2">
        <v>2600000</v>
      </c>
      <c r="T1865" t="s">
        <v>1192</v>
      </c>
      <c r="U1865" t="s">
        <v>188</v>
      </c>
    </row>
    <row r="1866" spans="1:21" x14ac:dyDescent="0.25">
      <c r="A1866" t="b">
        <v>0</v>
      </c>
      <c r="B1866" t="s">
        <v>188</v>
      </c>
      <c r="C1866" t="s">
        <v>8012</v>
      </c>
      <c r="D1866" t="s">
        <v>8013</v>
      </c>
      <c r="F1866">
        <v>8</v>
      </c>
      <c r="G1866">
        <v>11</v>
      </c>
      <c r="H1866">
        <v>2</v>
      </c>
      <c r="I1866" t="s">
        <v>2576</v>
      </c>
      <c r="J1866" t="s">
        <v>8014</v>
      </c>
      <c r="K1866">
        <v>3</v>
      </c>
      <c r="L1866" s="1">
        <v>120267795105</v>
      </c>
      <c r="M1866" t="s">
        <v>424</v>
      </c>
      <c r="N1866" t="s">
        <v>188</v>
      </c>
      <c r="O1866" t="s">
        <v>424</v>
      </c>
      <c r="P1866" t="s">
        <v>188</v>
      </c>
      <c r="Q1866" t="s">
        <v>8015</v>
      </c>
      <c r="S1866" s="2">
        <v>30000000</v>
      </c>
      <c r="T1866" t="s">
        <v>8016</v>
      </c>
      <c r="U1866" t="s">
        <v>188</v>
      </c>
    </row>
    <row r="1867" spans="1:21" x14ac:dyDescent="0.25">
      <c r="A1867" t="b">
        <v>0</v>
      </c>
      <c r="B1867" t="s">
        <v>188</v>
      </c>
      <c r="C1867" t="s">
        <v>8017</v>
      </c>
      <c r="D1867" t="s">
        <v>8018</v>
      </c>
      <c r="F1867">
        <v>1</v>
      </c>
      <c r="G1867">
        <v>1</v>
      </c>
      <c r="H1867">
        <v>1</v>
      </c>
      <c r="I1867" t="s">
        <v>170</v>
      </c>
      <c r="J1867" t="s">
        <v>8019</v>
      </c>
      <c r="K1867">
        <v>2</v>
      </c>
      <c r="L1867" s="1">
        <v>77144716299</v>
      </c>
      <c r="M1867" t="s">
        <v>188</v>
      </c>
      <c r="N1867" t="s">
        <v>424</v>
      </c>
      <c r="O1867" t="s">
        <v>188</v>
      </c>
      <c r="P1867" t="s">
        <v>424</v>
      </c>
      <c r="Q1867" t="s">
        <v>8020</v>
      </c>
      <c r="T1867" t="s">
        <v>8016</v>
      </c>
      <c r="U1867" t="s">
        <v>188</v>
      </c>
    </row>
    <row r="1868" spans="1:21" x14ac:dyDescent="0.25">
      <c r="A1868" t="b">
        <v>0</v>
      </c>
      <c r="B1868" t="s">
        <v>188</v>
      </c>
      <c r="C1868" t="s">
        <v>8021</v>
      </c>
      <c r="D1868" t="s">
        <v>8022</v>
      </c>
      <c r="F1868">
        <v>1</v>
      </c>
      <c r="G1868">
        <v>1</v>
      </c>
      <c r="H1868">
        <v>1</v>
      </c>
      <c r="I1868" t="s">
        <v>128</v>
      </c>
      <c r="J1868" t="s">
        <v>8023</v>
      </c>
      <c r="K1868">
        <v>2</v>
      </c>
      <c r="L1868" s="1">
        <v>99154587394</v>
      </c>
      <c r="M1868" t="s">
        <v>424</v>
      </c>
      <c r="N1868" t="s">
        <v>188</v>
      </c>
      <c r="O1868" t="s">
        <v>424</v>
      </c>
      <c r="P1868" t="s">
        <v>188</v>
      </c>
      <c r="Q1868" t="s">
        <v>8024</v>
      </c>
      <c r="T1868" t="s">
        <v>8025</v>
      </c>
      <c r="U1868" t="s">
        <v>188</v>
      </c>
    </row>
    <row r="1869" spans="1:21" x14ac:dyDescent="0.25">
      <c r="A1869" t="b">
        <v>0</v>
      </c>
      <c r="B1869" t="s">
        <v>188</v>
      </c>
      <c r="C1869" t="s">
        <v>8026</v>
      </c>
      <c r="D1869" t="s">
        <v>8027</v>
      </c>
      <c r="F1869">
        <v>1</v>
      </c>
      <c r="G1869">
        <v>1</v>
      </c>
      <c r="H1869">
        <v>1</v>
      </c>
      <c r="I1869" t="s">
        <v>100</v>
      </c>
      <c r="J1869" t="s">
        <v>8028</v>
      </c>
      <c r="K1869">
        <v>1</v>
      </c>
      <c r="L1869" s="1">
        <v>81248763028</v>
      </c>
      <c r="M1869" t="s">
        <v>424</v>
      </c>
      <c r="N1869" t="s">
        <v>188</v>
      </c>
      <c r="O1869" t="s">
        <v>424</v>
      </c>
      <c r="P1869" t="s">
        <v>188</v>
      </c>
      <c r="Q1869" t="s">
        <v>8029</v>
      </c>
      <c r="S1869" s="2">
        <v>6800000</v>
      </c>
      <c r="T1869" t="s">
        <v>8030</v>
      </c>
      <c r="U1869" t="s">
        <v>188</v>
      </c>
    </row>
    <row r="1870" spans="1:21" x14ac:dyDescent="0.25">
      <c r="A1870" t="b">
        <v>0</v>
      </c>
      <c r="B1870" t="s">
        <v>188</v>
      </c>
      <c r="C1870" t="s">
        <v>8031</v>
      </c>
      <c r="D1870" t="s">
        <v>1964</v>
      </c>
      <c r="F1870">
        <v>1</v>
      </c>
      <c r="G1870">
        <v>1</v>
      </c>
      <c r="H1870">
        <v>1</v>
      </c>
      <c r="I1870" t="s">
        <v>407</v>
      </c>
      <c r="J1870" t="s">
        <v>8032</v>
      </c>
      <c r="K1870">
        <v>0</v>
      </c>
      <c r="L1870" s="1">
        <v>91245739291</v>
      </c>
      <c r="M1870" t="s">
        <v>424</v>
      </c>
      <c r="N1870" t="s">
        <v>188</v>
      </c>
      <c r="O1870" t="s">
        <v>424</v>
      </c>
      <c r="P1870" t="s">
        <v>188</v>
      </c>
      <c r="S1870" s="2">
        <v>4200000</v>
      </c>
      <c r="T1870" t="s">
        <v>8033</v>
      </c>
      <c r="U1870" t="s">
        <v>188</v>
      </c>
    </row>
    <row r="1871" spans="1:21" x14ac:dyDescent="0.25">
      <c r="A1871" t="b">
        <v>0</v>
      </c>
      <c r="B1871" t="s">
        <v>188</v>
      </c>
      <c r="C1871" t="s">
        <v>8034</v>
      </c>
      <c r="D1871" t="s">
        <v>2155</v>
      </c>
      <c r="F1871">
        <v>1</v>
      </c>
      <c r="G1871">
        <v>1</v>
      </c>
      <c r="H1871">
        <v>1</v>
      </c>
      <c r="I1871" t="s">
        <v>827</v>
      </c>
      <c r="J1871" t="s">
        <v>8035</v>
      </c>
      <c r="K1871">
        <v>1</v>
      </c>
      <c r="L1871" s="1">
        <v>91047812865</v>
      </c>
      <c r="M1871" t="s">
        <v>188</v>
      </c>
      <c r="N1871" t="s">
        <v>424</v>
      </c>
      <c r="O1871" t="s">
        <v>188</v>
      </c>
      <c r="P1871" t="s">
        <v>424</v>
      </c>
      <c r="Q1871" t="s">
        <v>2157</v>
      </c>
      <c r="R1871" s="2">
        <v>2400000</v>
      </c>
      <c r="T1871" t="s">
        <v>8036</v>
      </c>
      <c r="U1871" t="s">
        <v>188</v>
      </c>
    </row>
    <row r="1872" spans="1:21" x14ac:dyDescent="0.25">
      <c r="A1872" t="b">
        <v>0</v>
      </c>
      <c r="B1872" t="s">
        <v>188</v>
      </c>
      <c r="C1872" t="s">
        <v>4954</v>
      </c>
      <c r="F1872">
        <v>1</v>
      </c>
      <c r="G1872">
        <v>1</v>
      </c>
      <c r="H1872">
        <v>1</v>
      </c>
      <c r="I1872" t="s">
        <v>109</v>
      </c>
      <c r="J1872" t="s">
        <v>4955</v>
      </c>
      <c r="K1872">
        <v>0</v>
      </c>
      <c r="L1872" s="1">
        <v>91448427612</v>
      </c>
      <c r="M1872" t="s">
        <v>188</v>
      </c>
      <c r="N1872" t="s">
        <v>424</v>
      </c>
      <c r="O1872" t="s">
        <v>188</v>
      </c>
      <c r="P1872" t="s">
        <v>424</v>
      </c>
      <c r="R1872" s="2">
        <v>120000</v>
      </c>
      <c r="T1872" t="s">
        <v>8037</v>
      </c>
      <c r="U1872" t="s">
        <v>188</v>
      </c>
    </row>
    <row r="1873" spans="1:21" x14ac:dyDescent="0.25">
      <c r="A1873" t="b">
        <v>0</v>
      </c>
      <c r="B1873" t="s">
        <v>188</v>
      </c>
      <c r="C1873" t="s">
        <v>8038</v>
      </c>
      <c r="D1873" t="s">
        <v>8039</v>
      </c>
      <c r="F1873">
        <v>1</v>
      </c>
      <c r="G1873">
        <v>1</v>
      </c>
      <c r="H1873">
        <v>1</v>
      </c>
      <c r="I1873" t="s">
        <v>23</v>
      </c>
      <c r="J1873" t="s">
        <v>8040</v>
      </c>
      <c r="K1873">
        <v>2</v>
      </c>
      <c r="L1873" s="1">
        <v>133373619384</v>
      </c>
      <c r="M1873" t="s">
        <v>424</v>
      </c>
      <c r="N1873" t="s">
        <v>188</v>
      </c>
      <c r="O1873" t="s">
        <v>424</v>
      </c>
      <c r="P1873" t="s">
        <v>188</v>
      </c>
      <c r="Q1873" t="s">
        <v>8041</v>
      </c>
      <c r="S1873" s="2">
        <v>19000000</v>
      </c>
      <c r="T1873" t="s">
        <v>8042</v>
      </c>
      <c r="U1873" t="s">
        <v>188</v>
      </c>
    </row>
    <row r="1874" spans="1:21" x14ac:dyDescent="0.25">
      <c r="A1874" t="b">
        <v>0</v>
      </c>
      <c r="B1874" t="s">
        <v>188</v>
      </c>
      <c r="C1874" t="s">
        <v>4888</v>
      </c>
      <c r="F1874">
        <v>1</v>
      </c>
      <c r="G1874">
        <v>1</v>
      </c>
      <c r="H1874">
        <v>1</v>
      </c>
      <c r="I1874" t="s">
        <v>254</v>
      </c>
      <c r="J1874" t="s">
        <v>4889</v>
      </c>
      <c r="K1874">
        <v>0</v>
      </c>
      <c r="L1874" s="1">
        <v>128161820315</v>
      </c>
      <c r="M1874" t="s">
        <v>188</v>
      </c>
      <c r="N1874" t="s">
        <v>424</v>
      </c>
      <c r="O1874" t="s">
        <v>188</v>
      </c>
      <c r="P1874" t="s">
        <v>424</v>
      </c>
      <c r="R1874" s="2">
        <v>630000</v>
      </c>
      <c r="T1874" t="s">
        <v>8043</v>
      </c>
      <c r="U1874" t="s">
        <v>188</v>
      </c>
    </row>
    <row r="1875" spans="1:21" x14ac:dyDescent="0.25">
      <c r="A1875" t="b">
        <v>0</v>
      </c>
      <c r="B1875" t="s">
        <v>188</v>
      </c>
      <c r="C1875" t="s">
        <v>8044</v>
      </c>
      <c r="D1875" t="s">
        <v>7059</v>
      </c>
      <c r="F1875">
        <v>1</v>
      </c>
      <c r="G1875">
        <v>1</v>
      </c>
      <c r="H1875">
        <v>1</v>
      </c>
      <c r="I1875" t="s">
        <v>187</v>
      </c>
      <c r="J1875" t="s">
        <v>8045</v>
      </c>
      <c r="K1875">
        <v>1</v>
      </c>
      <c r="L1875" s="1">
        <v>119263206291</v>
      </c>
      <c r="M1875" t="s">
        <v>424</v>
      </c>
      <c r="N1875" t="s">
        <v>188</v>
      </c>
      <c r="O1875" t="s">
        <v>424</v>
      </c>
      <c r="P1875" t="s">
        <v>188</v>
      </c>
      <c r="Q1875" t="s">
        <v>8046</v>
      </c>
      <c r="S1875" s="2">
        <v>1100000</v>
      </c>
      <c r="T1875" t="s">
        <v>8047</v>
      </c>
      <c r="U1875" t="s">
        <v>188</v>
      </c>
    </row>
    <row r="1876" spans="1:21" x14ac:dyDescent="0.25">
      <c r="A1876" t="b">
        <v>0</v>
      </c>
      <c r="B1876" t="s">
        <v>188</v>
      </c>
      <c r="C1876" t="s">
        <v>8048</v>
      </c>
      <c r="D1876" t="s">
        <v>2279</v>
      </c>
      <c r="F1876">
        <v>1</v>
      </c>
      <c r="G1876">
        <v>1</v>
      </c>
      <c r="H1876">
        <v>1</v>
      </c>
      <c r="I1876" t="s">
        <v>292</v>
      </c>
      <c r="J1876" t="s">
        <v>8049</v>
      </c>
      <c r="K1876">
        <v>1</v>
      </c>
      <c r="L1876" s="1">
        <v>123861641285</v>
      </c>
      <c r="M1876" t="s">
        <v>424</v>
      </c>
      <c r="N1876" t="s">
        <v>188</v>
      </c>
      <c r="O1876" t="s">
        <v>424</v>
      </c>
      <c r="P1876" t="s">
        <v>188</v>
      </c>
      <c r="Q1876" t="s">
        <v>2281</v>
      </c>
      <c r="S1876" s="2">
        <v>6000000</v>
      </c>
      <c r="T1876" t="s">
        <v>8050</v>
      </c>
      <c r="U1876" t="s">
        <v>188</v>
      </c>
    </row>
    <row r="1877" spans="1:21" x14ac:dyDescent="0.25">
      <c r="A1877" t="b">
        <v>0</v>
      </c>
      <c r="B1877" t="s">
        <v>188</v>
      </c>
      <c r="C1877" t="s">
        <v>8051</v>
      </c>
      <c r="D1877" t="s">
        <v>2837</v>
      </c>
      <c r="F1877">
        <v>1</v>
      </c>
      <c r="G1877">
        <v>1</v>
      </c>
      <c r="H1877">
        <v>1</v>
      </c>
      <c r="I1877" t="s">
        <v>995</v>
      </c>
      <c r="J1877" t="s">
        <v>8052</v>
      </c>
      <c r="K1877">
        <v>1</v>
      </c>
      <c r="L1877" s="1">
        <v>95953089246</v>
      </c>
      <c r="M1877" t="s">
        <v>424</v>
      </c>
      <c r="N1877" t="s">
        <v>188</v>
      </c>
      <c r="O1877" t="s">
        <v>424</v>
      </c>
      <c r="P1877" t="s">
        <v>188</v>
      </c>
      <c r="Q1877" t="s">
        <v>2389</v>
      </c>
      <c r="S1877" s="2">
        <v>1100000</v>
      </c>
      <c r="T1877" t="s">
        <v>8053</v>
      </c>
      <c r="U1877" t="s">
        <v>188</v>
      </c>
    </row>
    <row r="1878" spans="1:21" x14ac:dyDescent="0.25">
      <c r="A1878" t="b">
        <v>0</v>
      </c>
      <c r="B1878" t="s">
        <v>188</v>
      </c>
      <c r="C1878" t="s">
        <v>8054</v>
      </c>
      <c r="D1878" t="s">
        <v>8055</v>
      </c>
      <c r="F1878">
        <v>1</v>
      </c>
      <c r="G1878">
        <v>1</v>
      </c>
      <c r="H1878">
        <v>1</v>
      </c>
      <c r="I1878" t="s">
        <v>898</v>
      </c>
      <c r="J1878" t="s">
        <v>8056</v>
      </c>
      <c r="K1878">
        <v>2</v>
      </c>
      <c r="L1878" s="1">
        <v>123467901263</v>
      </c>
      <c r="M1878" t="s">
        <v>424</v>
      </c>
      <c r="N1878" t="s">
        <v>188</v>
      </c>
      <c r="O1878" t="s">
        <v>424</v>
      </c>
      <c r="P1878" t="s">
        <v>188</v>
      </c>
      <c r="Q1878" t="s">
        <v>8057</v>
      </c>
      <c r="S1878" s="2">
        <v>4400000</v>
      </c>
      <c r="T1878" t="s">
        <v>8058</v>
      </c>
      <c r="U1878" t="s">
        <v>188</v>
      </c>
    </row>
    <row r="1879" spans="1:21" x14ac:dyDescent="0.25">
      <c r="A1879" t="b">
        <v>0</v>
      </c>
      <c r="B1879" t="s">
        <v>188</v>
      </c>
      <c r="C1879" t="s">
        <v>3748</v>
      </c>
      <c r="D1879" t="s">
        <v>1964</v>
      </c>
      <c r="F1879">
        <v>1</v>
      </c>
      <c r="G1879">
        <v>1</v>
      </c>
      <c r="H1879">
        <v>1</v>
      </c>
      <c r="I1879" t="s">
        <v>60</v>
      </c>
      <c r="J1879" t="s">
        <v>3749</v>
      </c>
      <c r="K1879">
        <v>1</v>
      </c>
      <c r="L1879" s="1">
        <v>113461534997</v>
      </c>
      <c r="M1879" t="s">
        <v>424</v>
      </c>
      <c r="N1879" t="s">
        <v>188</v>
      </c>
      <c r="O1879" t="s">
        <v>424</v>
      </c>
      <c r="P1879" t="s">
        <v>188</v>
      </c>
      <c r="S1879" s="2">
        <v>3800000</v>
      </c>
      <c r="T1879" t="s">
        <v>8059</v>
      </c>
      <c r="U1879" t="s">
        <v>188</v>
      </c>
    </row>
    <row r="1880" spans="1:21" x14ac:dyDescent="0.25">
      <c r="A1880" t="b">
        <v>0</v>
      </c>
      <c r="B1880" t="s">
        <v>188</v>
      </c>
      <c r="C1880" t="s">
        <v>7009</v>
      </c>
      <c r="D1880" t="s">
        <v>4636</v>
      </c>
      <c r="F1880">
        <v>1</v>
      </c>
      <c r="G1880">
        <v>1</v>
      </c>
      <c r="H1880">
        <v>2</v>
      </c>
      <c r="I1880" t="s">
        <v>220</v>
      </c>
      <c r="J1880" t="s">
        <v>7010</v>
      </c>
      <c r="K1880">
        <v>1</v>
      </c>
      <c r="L1880" s="1">
        <v>126966984515</v>
      </c>
      <c r="M1880" t="s">
        <v>424</v>
      </c>
      <c r="N1880" t="s">
        <v>188</v>
      </c>
      <c r="O1880" t="s">
        <v>424</v>
      </c>
      <c r="P1880" t="s">
        <v>188</v>
      </c>
      <c r="Q1880" t="s">
        <v>2083</v>
      </c>
      <c r="S1880" s="2">
        <v>24000000</v>
      </c>
      <c r="T1880" t="s">
        <v>8060</v>
      </c>
      <c r="U1880" t="s">
        <v>188</v>
      </c>
    </row>
    <row r="1881" spans="1:21" x14ac:dyDescent="0.25">
      <c r="A1881" t="b">
        <v>0</v>
      </c>
      <c r="B1881" t="s">
        <v>188</v>
      </c>
      <c r="C1881" t="s">
        <v>8061</v>
      </c>
      <c r="D1881" t="s">
        <v>2115</v>
      </c>
      <c r="F1881">
        <v>1</v>
      </c>
      <c r="G1881">
        <v>1</v>
      </c>
      <c r="H1881">
        <v>1</v>
      </c>
      <c r="I1881" t="s">
        <v>60</v>
      </c>
      <c r="J1881" t="s">
        <v>8062</v>
      </c>
      <c r="K1881">
        <v>0</v>
      </c>
      <c r="L1881" s="1">
        <v>76043520127</v>
      </c>
      <c r="M1881" t="s">
        <v>188</v>
      </c>
      <c r="N1881" t="s">
        <v>424</v>
      </c>
      <c r="O1881" t="s">
        <v>188</v>
      </c>
      <c r="P1881" t="s">
        <v>424</v>
      </c>
      <c r="Q1881" t="s">
        <v>2117</v>
      </c>
      <c r="R1881" s="2">
        <v>28000000</v>
      </c>
      <c r="T1881" t="s">
        <v>8063</v>
      </c>
      <c r="U1881" t="s">
        <v>188</v>
      </c>
    </row>
    <row r="1882" spans="1:21" x14ac:dyDescent="0.25">
      <c r="A1882" t="b">
        <v>0</v>
      </c>
      <c r="B1882" t="s">
        <v>188</v>
      </c>
      <c r="C1882" t="s">
        <v>8064</v>
      </c>
      <c r="D1882" t="s">
        <v>5134</v>
      </c>
      <c r="F1882">
        <v>2</v>
      </c>
      <c r="G1882">
        <v>2</v>
      </c>
      <c r="H1882">
        <v>1</v>
      </c>
      <c r="I1882" t="s">
        <v>5075</v>
      </c>
      <c r="J1882" t="s">
        <v>8065</v>
      </c>
      <c r="K1882">
        <v>1</v>
      </c>
      <c r="L1882" s="1">
        <v>76043520127</v>
      </c>
      <c r="M1882" t="s">
        <v>188</v>
      </c>
      <c r="N1882" t="s">
        <v>424</v>
      </c>
      <c r="O1882" t="s">
        <v>188</v>
      </c>
      <c r="P1882" t="s">
        <v>424</v>
      </c>
      <c r="Q1882" t="s">
        <v>8066</v>
      </c>
      <c r="R1882" s="2">
        <v>28000000</v>
      </c>
      <c r="T1882" t="s">
        <v>8063</v>
      </c>
      <c r="U1882" t="s">
        <v>188</v>
      </c>
    </row>
    <row r="1883" spans="1:21" x14ac:dyDescent="0.25">
      <c r="A1883" t="b">
        <v>0</v>
      </c>
      <c r="B1883" t="s">
        <v>188</v>
      </c>
      <c r="C1883" t="s">
        <v>6339</v>
      </c>
      <c r="D1883" t="s">
        <v>1964</v>
      </c>
      <c r="F1883">
        <v>1</v>
      </c>
      <c r="G1883">
        <v>1</v>
      </c>
      <c r="H1883">
        <v>1</v>
      </c>
      <c r="I1883" t="s">
        <v>238</v>
      </c>
      <c r="J1883" t="s">
        <v>6340</v>
      </c>
      <c r="K1883">
        <v>0</v>
      </c>
      <c r="L1883" s="1">
        <v>96447343683</v>
      </c>
      <c r="M1883" t="s">
        <v>424</v>
      </c>
      <c r="N1883" t="s">
        <v>188</v>
      </c>
      <c r="O1883" t="s">
        <v>424</v>
      </c>
      <c r="P1883" t="s">
        <v>188</v>
      </c>
      <c r="S1883" s="2">
        <v>7700000</v>
      </c>
      <c r="T1883" t="s">
        <v>8067</v>
      </c>
      <c r="U1883" t="s">
        <v>188</v>
      </c>
    </row>
    <row r="1884" spans="1:21" x14ac:dyDescent="0.25">
      <c r="A1884" t="b">
        <v>0</v>
      </c>
      <c r="B1884" t="s">
        <v>188</v>
      </c>
      <c r="C1884" t="s">
        <v>8068</v>
      </c>
      <c r="D1884" t="s">
        <v>1964</v>
      </c>
      <c r="F1884">
        <v>1</v>
      </c>
      <c r="G1884">
        <v>1</v>
      </c>
      <c r="H1884">
        <v>1</v>
      </c>
      <c r="I1884" t="s">
        <v>160</v>
      </c>
      <c r="J1884" t="s">
        <v>8069</v>
      </c>
      <c r="K1884">
        <v>0</v>
      </c>
      <c r="L1884" s="1">
        <v>8793955209</v>
      </c>
      <c r="M1884" t="s">
        <v>188</v>
      </c>
      <c r="N1884" t="s">
        <v>424</v>
      </c>
      <c r="O1884" t="s">
        <v>188</v>
      </c>
      <c r="P1884" t="s">
        <v>424</v>
      </c>
      <c r="R1884" s="2">
        <v>740000</v>
      </c>
      <c r="T1884" t="s">
        <v>8067</v>
      </c>
      <c r="U1884" t="s">
        <v>188</v>
      </c>
    </row>
    <row r="1885" spans="1:21" x14ac:dyDescent="0.25">
      <c r="A1885" t="b">
        <v>0</v>
      </c>
      <c r="B1885" t="s">
        <v>188</v>
      </c>
      <c r="C1885" t="s">
        <v>8070</v>
      </c>
      <c r="D1885" t="s">
        <v>1964</v>
      </c>
      <c r="F1885">
        <v>1</v>
      </c>
      <c r="G1885">
        <v>1</v>
      </c>
      <c r="H1885">
        <v>1</v>
      </c>
      <c r="I1885" t="s">
        <v>138</v>
      </c>
      <c r="J1885" t="s">
        <v>8071</v>
      </c>
      <c r="K1885">
        <v>0</v>
      </c>
      <c r="L1885" s="1">
        <v>106051703295</v>
      </c>
      <c r="M1885" t="s">
        <v>188</v>
      </c>
      <c r="N1885" t="s">
        <v>424</v>
      </c>
      <c r="O1885" t="s">
        <v>188</v>
      </c>
      <c r="P1885" t="s">
        <v>424</v>
      </c>
      <c r="R1885" s="2">
        <v>630000</v>
      </c>
      <c r="T1885" t="s">
        <v>8072</v>
      </c>
      <c r="U1885" t="s">
        <v>188</v>
      </c>
    </row>
    <row r="1886" spans="1:21" x14ac:dyDescent="0.25">
      <c r="A1886" t="b">
        <v>0</v>
      </c>
      <c r="B1886" t="s">
        <v>188</v>
      </c>
      <c r="C1886" t="s">
        <v>8073</v>
      </c>
      <c r="D1886" t="s">
        <v>8074</v>
      </c>
      <c r="F1886">
        <v>1</v>
      </c>
      <c r="G1886">
        <v>1</v>
      </c>
      <c r="H1886">
        <v>1</v>
      </c>
      <c r="I1886" t="s">
        <v>396</v>
      </c>
      <c r="J1886" t="s">
        <v>8075</v>
      </c>
      <c r="K1886">
        <v>1</v>
      </c>
      <c r="L1886" s="1">
        <v>145071724899</v>
      </c>
      <c r="M1886" t="s">
        <v>424</v>
      </c>
      <c r="N1886" t="s">
        <v>188</v>
      </c>
      <c r="O1886" t="s">
        <v>424</v>
      </c>
      <c r="P1886" t="s">
        <v>188</v>
      </c>
      <c r="Q1886" t="s">
        <v>8076</v>
      </c>
      <c r="T1886" t="s">
        <v>8077</v>
      </c>
      <c r="U1886" t="s">
        <v>188</v>
      </c>
    </row>
    <row r="1887" spans="1:21" x14ac:dyDescent="0.25">
      <c r="A1887" t="b">
        <v>0</v>
      </c>
      <c r="B1887" t="s">
        <v>188</v>
      </c>
      <c r="C1887" t="s">
        <v>8078</v>
      </c>
      <c r="D1887" t="s">
        <v>2081</v>
      </c>
      <c r="F1887">
        <v>1</v>
      </c>
      <c r="G1887">
        <v>1</v>
      </c>
      <c r="H1887">
        <v>1</v>
      </c>
      <c r="I1887" t="s">
        <v>233</v>
      </c>
      <c r="J1887" t="s">
        <v>8079</v>
      </c>
      <c r="K1887">
        <v>1</v>
      </c>
      <c r="L1887" s="1">
        <v>120264156497</v>
      </c>
      <c r="M1887" t="s">
        <v>424</v>
      </c>
      <c r="N1887" t="s">
        <v>188</v>
      </c>
      <c r="O1887" t="s">
        <v>424</v>
      </c>
      <c r="P1887" t="s">
        <v>188</v>
      </c>
      <c r="Q1887" t="s">
        <v>2083</v>
      </c>
      <c r="S1887" s="2">
        <v>16000000</v>
      </c>
      <c r="T1887" t="s">
        <v>8080</v>
      </c>
      <c r="U1887" t="s">
        <v>188</v>
      </c>
    </row>
    <row r="1888" spans="1:21" x14ac:dyDescent="0.25">
      <c r="A1888" t="b">
        <v>0</v>
      </c>
      <c r="B1888" t="s">
        <v>188</v>
      </c>
      <c r="C1888" t="s">
        <v>8081</v>
      </c>
      <c r="D1888" t="s">
        <v>7746</v>
      </c>
      <c r="F1888">
        <v>2</v>
      </c>
      <c r="G1888">
        <v>2</v>
      </c>
      <c r="H1888">
        <v>1</v>
      </c>
      <c r="I1888" t="s">
        <v>8082</v>
      </c>
      <c r="J1888" t="s">
        <v>8083</v>
      </c>
      <c r="K1888">
        <v>2</v>
      </c>
      <c r="L1888" s="1">
        <v>84750361542</v>
      </c>
      <c r="M1888" t="s">
        <v>424</v>
      </c>
      <c r="N1888" t="s">
        <v>188</v>
      </c>
      <c r="O1888" t="s">
        <v>424</v>
      </c>
      <c r="P1888" t="s">
        <v>188</v>
      </c>
      <c r="Q1888" t="s">
        <v>8084</v>
      </c>
      <c r="S1888" s="2">
        <v>7300000</v>
      </c>
      <c r="T1888" t="s">
        <v>8085</v>
      </c>
      <c r="U1888" t="s">
        <v>188</v>
      </c>
    </row>
    <row r="1889" spans="1:21" x14ac:dyDescent="0.25">
      <c r="A1889" t="b">
        <v>0</v>
      </c>
      <c r="B1889" t="s">
        <v>188</v>
      </c>
      <c r="C1889" t="s">
        <v>8086</v>
      </c>
      <c r="D1889" t="s">
        <v>2586</v>
      </c>
      <c r="F1889">
        <v>0</v>
      </c>
      <c r="G1889">
        <v>1</v>
      </c>
      <c r="H1889">
        <v>1</v>
      </c>
      <c r="J1889" t="s">
        <v>8087</v>
      </c>
      <c r="K1889">
        <v>1</v>
      </c>
      <c r="L1889" s="1">
        <v>84750361514</v>
      </c>
      <c r="M1889" t="s">
        <v>424</v>
      </c>
      <c r="N1889" t="s">
        <v>188</v>
      </c>
      <c r="O1889" t="s">
        <v>424</v>
      </c>
      <c r="P1889" t="s">
        <v>188</v>
      </c>
      <c r="Q1889" t="s">
        <v>6620</v>
      </c>
      <c r="S1889" s="2">
        <v>7300000</v>
      </c>
      <c r="T1889" t="s">
        <v>8085</v>
      </c>
      <c r="U1889" t="s">
        <v>188</v>
      </c>
    </row>
    <row r="1890" spans="1:21" x14ac:dyDescent="0.25">
      <c r="A1890" t="b">
        <v>0</v>
      </c>
      <c r="B1890" t="s">
        <v>188</v>
      </c>
      <c r="C1890" t="s">
        <v>8088</v>
      </c>
      <c r="D1890" t="s">
        <v>1964</v>
      </c>
      <c r="F1890">
        <v>1</v>
      </c>
      <c r="G1890">
        <v>1</v>
      </c>
      <c r="H1890">
        <v>1</v>
      </c>
      <c r="I1890" t="s">
        <v>511</v>
      </c>
      <c r="J1890" t="s">
        <v>8089</v>
      </c>
      <c r="K1890">
        <v>0</v>
      </c>
      <c r="L1890" s="1">
        <v>138973859336</v>
      </c>
      <c r="M1890" t="s">
        <v>424</v>
      </c>
      <c r="N1890" t="s">
        <v>188</v>
      </c>
      <c r="O1890" t="s">
        <v>424</v>
      </c>
      <c r="P1890" t="s">
        <v>188</v>
      </c>
      <c r="S1890" s="2">
        <v>150000</v>
      </c>
      <c r="T1890" t="s">
        <v>8090</v>
      </c>
      <c r="U1890" t="s">
        <v>188</v>
      </c>
    </row>
    <row r="1891" spans="1:21" x14ac:dyDescent="0.25">
      <c r="A1891" t="b">
        <v>0</v>
      </c>
      <c r="B1891" t="s">
        <v>188</v>
      </c>
      <c r="C1891" t="s">
        <v>8091</v>
      </c>
      <c r="D1891" t="s">
        <v>1964</v>
      </c>
      <c r="F1891">
        <v>1</v>
      </c>
      <c r="G1891">
        <v>1</v>
      </c>
      <c r="H1891">
        <v>1</v>
      </c>
      <c r="I1891" t="s">
        <v>226</v>
      </c>
      <c r="J1891" t="s">
        <v>8092</v>
      </c>
      <c r="K1891">
        <v>0</v>
      </c>
      <c r="L1891" s="1">
        <v>93843665745</v>
      </c>
      <c r="M1891" t="s">
        <v>424</v>
      </c>
      <c r="N1891" t="s">
        <v>188</v>
      </c>
      <c r="O1891" t="s">
        <v>424</v>
      </c>
      <c r="P1891" t="s">
        <v>188</v>
      </c>
      <c r="S1891" s="2">
        <v>4800000</v>
      </c>
      <c r="T1891" t="s">
        <v>8090</v>
      </c>
      <c r="U1891" t="s">
        <v>188</v>
      </c>
    </row>
    <row r="1892" spans="1:21" x14ac:dyDescent="0.25">
      <c r="A1892" t="b">
        <v>0</v>
      </c>
      <c r="B1892" t="s">
        <v>188</v>
      </c>
      <c r="C1892" t="s">
        <v>8093</v>
      </c>
      <c r="D1892" t="s">
        <v>1964</v>
      </c>
      <c r="F1892">
        <v>1</v>
      </c>
      <c r="G1892">
        <v>1</v>
      </c>
      <c r="H1892">
        <v>1</v>
      </c>
      <c r="I1892" t="s">
        <v>225</v>
      </c>
      <c r="J1892" t="s">
        <v>8094</v>
      </c>
      <c r="K1892">
        <v>0</v>
      </c>
      <c r="L1892" s="1">
        <v>115653949975</v>
      </c>
      <c r="M1892" t="s">
        <v>424</v>
      </c>
      <c r="N1892" t="s">
        <v>188</v>
      </c>
      <c r="O1892" t="s">
        <v>424</v>
      </c>
      <c r="P1892" t="s">
        <v>188</v>
      </c>
      <c r="S1892" s="2">
        <v>40000000</v>
      </c>
      <c r="T1892" t="s">
        <v>8095</v>
      </c>
      <c r="U1892" t="s">
        <v>188</v>
      </c>
    </row>
    <row r="1893" spans="1:21" x14ac:dyDescent="0.25">
      <c r="A1893" t="b">
        <v>0</v>
      </c>
      <c r="B1893" t="s">
        <v>188</v>
      </c>
      <c r="C1893" t="s">
        <v>8096</v>
      </c>
      <c r="D1893" t="s">
        <v>4636</v>
      </c>
      <c r="F1893">
        <v>1</v>
      </c>
      <c r="G1893">
        <v>2</v>
      </c>
      <c r="H1893">
        <v>1</v>
      </c>
      <c r="I1893" t="s">
        <v>70</v>
      </c>
      <c r="J1893" t="s">
        <v>8097</v>
      </c>
      <c r="K1893">
        <v>1</v>
      </c>
      <c r="L1893" s="1">
        <v>84450394926</v>
      </c>
      <c r="M1893" t="s">
        <v>424</v>
      </c>
      <c r="N1893" t="s">
        <v>188</v>
      </c>
      <c r="O1893" t="s">
        <v>424</v>
      </c>
      <c r="P1893" t="s">
        <v>188</v>
      </c>
      <c r="Q1893" t="s">
        <v>2083</v>
      </c>
      <c r="S1893" s="2">
        <v>4600000</v>
      </c>
      <c r="T1893" t="s">
        <v>8098</v>
      </c>
      <c r="U1893" t="s">
        <v>188</v>
      </c>
    </row>
    <row r="1894" spans="1:21" x14ac:dyDescent="0.25">
      <c r="A1894" t="b">
        <v>0</v>
      </c>
      <c r="B1894" t="s">
        <v>188</v>
      </c>
      <c r="C1894" t="s">
        <v>8099</v>
      </c>
      <c r="D1894" t="s">
        <v>2155</v>
      </c>
      <c r="F1894">
        <v>3</v>
      </c>
      <c r="G1894">
        <v>5</v>
      </c>
      <c r="H1894">
        <v>1</v>
      </c>
      <c r="I1894" t="s">
        <v>3014</v>
      </c>
      <c r="J1894" t="s">
        <v>8100</v>
      </c>
      <c r="K1894">
        <v>1</v>
      </c>
      <c r="L1894" s="1">
        <v>89844174313</v>
      </c>
      <c r="M1894" t="s">
        <v>188</v>
      </c>
      <c r="N1894" t="s">
        <v>424</v>
      </c>
      <c r="O1894" t="s">
        <v>188</v>
      </c>
      <c r="P1894" t="s">
        <v>424</v>
      </c>
      <c r="Q1894" t="s">
        <v>2157</v>
      </c>
      <c r="R1894" s="2">
        <v>45000000</v>
      </c>
      <c r="T1894" t="s">
        <v>8101</v>
      </c>
      <c r="U1894" t="s">
        <v>188</v>
      </c>
    </row>
    <row r="1895" spans="1:21" x14ac:dyDescent="0.25">
      <c r="A1895" t="b">
        <v>0</v>
      </c>
      <c r="B1895" t="s">
        <v>188</v>
      </c>
      <c r="C1895" t="s">
        <v>8102</v>
      </c>
      <c r="D1895" t="s">
        <v>2081</v>
      </c>
      <c r="F1895">
        <v>1</v>
      </c>
      <c r="G1895">
        <v>1</v>
      </c>
      <c r="H1895">
        <v>1</v>
      </c>
      <c r="I1895" t="s">
        <v>762</v>
      </c>
      <c r="J1895" t="s">
        <v>8103</v>
      </c>
      <c r="K1895">
        <v>1</v>
      </c>
      <c r="L1895" s="1">
        <v>112154733024</v>
      </c>
      <c r="M1895" t="s">
        <v>188</v>
      </c>
      <c r="N1895" t="s">
        <v>424</v>
      </c>
      <c r="O1895" t="s">
        <v>188</v>
      </c>
      <c r="P1895" t="s">
        <v>424</v>
      </c>
      <c r="Q1895" t="s">
        <v>2083</v>
      </c>
      <c r="R1895" s="2">
        <v>3200000</v>
      </c>
      <c r="T1895" t="s">
        <v>8104</v>
      </c>
      <c r="U1895" t="s">
        <v>188</v>
      </c>
    </row>
    <row r="1896" spans="1:21" x14ac:dyDescent="0.25">
      <c r="A1896" t="b">
        <v>0</v>
      </c>
      <c r="B1896" t="s">
        <v>188</v>
      </c>
      <c r="C1896" t="s">
        <v>8105</v>
      </c>
      <c r="D1896" t="s">
        <v>2837</v>
      </c>
      <c r="F1896">
        <v>1</v>
      </c>
      <c r="G1896">
        <v>1</v>
      </c>
      <c r="H1896">
        <v>1</v>
      </c>
      <c r="I1896" t="s">
        <v>474</v>
      </c>
      <c r="J1896" t="s">
        <v>8106</v>
      </c>
      <c r="K1896">
        <v>1</v>
      </c>
      <c r="L1896" s="1">
        <v>99153195506</v>
      </c>
      <c r="M1896" t="s">
        <v>424</v>
      </c>
      <c r="N1896" t="s">
        <v>188</v>
      </c>
      <c r="O1896" t="s">
        <v>424</v>
      </c>
      <c r="P1896" t="s">
        <v>188</v>
      </c>
      <c r="Q1896" t="s">
        <v>2389</v>
      </c>
      <c r="S1896" s="2">
        <v>3500000</v>
      </c>
      <c r="T1896" t="s">
        <v>8107</v>
      </c>
      <c r="U1896" t="s">
        <v>188</v>
      </c>
    </row>
    <row r="1897" spans="1:21" x14ac:dyDescent="0.25">
      <c r="A1897" t="b">
        <v>0</v>
      </c>
      <c r="B1897" t="s">
        <v>188</v>
      </c>
      <c r="C1897" t="s">
        <v>8108</v>
      </c>
      <c r="D1897" t="s">
        <v>5518</v>
      </c>
      <c r="F1897">
        <v>1</v>
      </c>
      <c r="G1897">
        <v>1</v>
      </c>
      <c r="H1897">
        <v>1</v>
      </c>
      <c r="I1897" t="s">
        <v>128</v>
      </c>
      <c r="J1897" t="s">
        <v>8109</v>
      </c>
      <c r="K1897">
        <v>2</v>
      </c>
      <c r="L1897" s="1">
        <v>108259930661</v>
      </c>
      <c r="M1897" t="s">
        <v>188</v>
      </c>
      <c r="N1897" t="s">
        <v>424</v>
      </c>
      <c r="O1897" t="s">
        <v>188</v>
      </c>
      <c r="P1897" t="s">
        <v>424</v>
      </c>
      <c r="Q1897" t="s">
        <v>3636</v>
      </c>
      <c r="R1897" s="2">
        <v>4000000</v>
      </c>
      <c r="T1897" t="s">
        <v>8110</v>
      </c>
      <c r="U1897" t="s">
        <v>188</v>
      </c>
    </row>
    <row r="1898" spans="1:21" x14ac:dyDescent="0.25">
      <c r="A1898" t="b">
        <v>0</v>
      </c>
      <c r="B1898" t="s">
        <v>188</v>
      </c>
      <c r="C1898" t="s">
        <v>8111</v>
      </c>
      <c r="D1898" t="s">
        <v>3198</v>
      </c>
      <c r="F1898">
        <v>1</v>
      </c>
      <c r="G1898">
        <v>3</v>
      </c>
      <c r="H1898">
        <v>1</v>
      </c>
      <c r="I1898" t="s">
        <v>1240</v>
      </c>
      <c r="J1898" t="s">
        <v>8112</v>
      </c>
      <c r="K1898">
        <v>0</v>
      </c>
      <c r="L1898" s="1">
        <v>120859798561</v>
      </c>
      <c r="M1898" t="s">
        <v>424</v>
      </c>
      <c r="N1898" t="s">
        <v>188</v>
      </c>
      <c r="O1898" t="s">
        <v>424</v>
      </c>
      <c r="P1898" t="s">
        <v>188</v>
      </c>
      <c r="Q1898" t="s">
        <v>3199</v>
      </c>
      <c r="S1898" s="2">
        <v>17000000</v>
      </c>
      <c r="T1898" t="s">
        <v>8113</v>
      </c>
      <c r="U1898" t="s">
        <v>188</v>
      </c>
    </row>
    <row r="1899" spans="1:21" x14ac:dyDescent="0.25">
      <c r="A1899" t="b">
        <v>0</v>
      </c>
      <c r="B1899" t="s">
        <v>188</v>
      </c>
      <c r="C1899" t="s">
        <v>8114</v>
      </c>
      <c r="D1899" t="s">
        <v>8013</v>
      </c>
      <c r="F1899">
        <v>1</v>
      </c>
      <c r="G1899">
        <v>1</v>
      </c>
      <c r="H1899">
        <v>2</v>
      </c>
      <c r="I1899" t="s">
        <v>38</v>
      </c>
      <c r="J1899" t="s">
        <v>8115</v>
      </c>
      <c r="K1899">
        <v>3</v>
      </c>
      <c r="L1899" s="1">
        <v>114467247179</v>
      </c>
      <c r="M1899" t="s">
        <v>424</v>
      </c>
      <c r="N1899" t="s">
        <v>188</v>
      </c>
      <c r="O1899" t="s">
        <v>424</v>
      </c>
      <c r="P1899" t="s">
        <v>188</v>
      </c>
      <c r="Q1899" t="s">
        <v>8116</v>
      </c>
      <c r="S1899" s="2">
        <v>4000000</v>
      </c>
      <c r="T1899" t="s">
        <v>8117</v>
      </c>
      <c r="U1899" t="s">
        <v>188</v>
      </c>
    </row>
    <row r="1900" spans="1:21" x14ac:dyDescent="0.25">
      <c r="A1900" t="b">
        <v>0</v>
      </c>
      <c r="B1900" t="s">
        <v>188</v>
      </c>
      <c r="C1900" t="s">
        <v>8118</v>
      </c>
      <c r="D1900" t="s">
        <v>1964</v>
      </c>
      <c r="F1900">
        <v>1</v>
      </c>
      <c r="G1900">
        <v>1</v>
      </c>
      <c r="H1900">
        <v>2</v>
      </c>
      <c r="I1900" t="s">
        <v>144</v>
      </c>
      <c r="J1900" t="s">
        <v>8119</v>
      </c>
      <c r="K1900">
        <v>0</v>
      </c>
      <c r="L1900" s="1">
        <v>93744861908</v>
      </c>
      <c r="M1900" t="s">
        <v>424</v>
      </c>
      <c r="N1900" t="s">
        <v>188</v>
      </c>
      <c r="O1900" t="s">
        <v>424</v>
      </c>
      <c r="P1900" t="s">
        <v>188</v>
      </c>
      <c r="S1900" s="2">
        <v>10000000</v>
      </c>
      <c r="T1900" t="s">
        <v>8120</v>
      </c>
      <c r="U1900" t="s">
        <v>188</v>
      </c>
    </row>
    <row r="1901" spans="1:21" x14ac:dyDescent="0.25">
      <c r="A1901" t="b">
        <v>0</v>
      </c>
      <c r="B1901" t="s">
        <v>188</v>
      </c>
      <c r="C1901" t="s">
        <v>8121</v>
      </c>
      <c r="D1901" t="s">
        <v>2155</v>
      </c>
      <c r="F1901">
        <v>1</v>
      </c>
      <c r="G1901">
        <v>1</v>
      </c>
      <c r="H1901">
        <v>1</v>
      </c>
      <c r="I1901" t="s">
        <v>757</v>
      </c>
      <c r="J1901" t="s">
        <v>8122</v>
      </c>
      <c r="K1901">
        <v>1</v>
      </c>
      <c r="L1901" s="1">
        <v>125265721503</v>
      </c>
      <c r="M1901" t="s">
        <v>188</v>
      </c>
      <c r="N1901" t="s">
        <v>424</v>
      </c>
      <c r="O1901" t="s">
        <v>188</v>
      </c>
      <c r="P1901" t="s">
        <v>424</v>
      </c>
      <c r="Q1901" t="s">
        <v>2157</v>
      </c>
      <c r="R1901" s="2">
        <v>2600000</v>
      </c>
      <c r="T1901" t="s">
        <v>8123</v>
      </c>
      <c r="U1901" t="s">
        <v>188</v>
      </c>
    </row>
    <row r="1902" spans="1:21" x14ac:dyDescent="0.25">
      <c r="A1902" t="b">
        <v>0</v>
      </c>
      <c r="B1902" t="s">
        <v>188</v>
      </c>
      <c r="C1902" t="s">
        <v>8124</v>
      </c>
      <c r="D1902" t="s">
        <v>7903</v>
      </c>
      <c r="F1902">
        <v>1</v>
      </c>
      <c r="G1902">
        <v>1</v>
      </c>
      <c r="H1902">
        <v>1</v>
      </c>
      <c r="I1902" t="s">
        <v>23</v>
      </c>
      <c r="J1902" t="s">
        <v>8125</v>
      </c>
      <c r="K1902">
        <v>2</v>
      </c>
      <c r="L1902" s="1">
        <v>124473613435</v>
      </c>
      <c r="M1902" t="s">
        <v>424</v>
      </c>
      <c r="N1902" t="s">
        <v>188</v>
      </c>
      <c r="O1902" t="s">
        <v>424</v>
      </c>
      <c r="P1902" t="s">
        <v>188</v>
      </c>
      <c r="Q1902" t="s">
        <v>8126</v>
      </c>
      <c r="S1902" s="2">
        <v>370000</v>
      </c>
      <c r="T1902" t="s">
        <v>8127</v>
      </c>
      <c r="U1902" t="s">
        <v>188</v>
      </c>
    </row>
    <row r="1903" spans="1:21" x14ac:dyDescent="0.25">
      <c r="A1903" t="b">
        <v>0</v>
      </c>
      <c r="B1903" t="s">
        <v>188</v>
      </c>
      <c r="C1903" t="s">
        <v>8128</v>
      </c>
      <c r="D1903" t="s">
        <v>1964</v>
      </c>
      <c r="F1903">
        <v>1</v>
      </c>
      <c r="G1903">
        <v>1</v>
      </c>
      <c r="H1903">
        <v>1</v>
      </c>
      <c r="I1903" t="s">
        <v>532</v>
      </c>
      <c r="J1903" t="s">
        <v>8129</v>
      </c>
      <c r="K1903">
        <v>0</v>
      </c>
      <c r="L1903" s="1">
        <v>125056477085</v>
      </c>
      <c r="M1903" t="s">
        <v>424</v>
      </c>
      <c r="N1903" t="s">
        <v>188</v>
      </c>
      <c r="O1903" t="s">
        <v>424</v>
      </c>
      <c r="P1903" t="s">
        <v>188</v>
      </c>
      <c r="S1903" s="2">
        <v>2700000</v>
      </c>
      <c r="T1903" t="s">
        <v>8130</v>
      </c>
      <c r="U1903" t="s">
        <v>188</v>
      </c>
    </row>
    <row r="1904" spans="1:21" x14ac:dyDescent="0.25">
      <c r="A1904" t="b">
        <v>0</v>
      </c>
      <c r="B1904" t="s">
        <v>188</v>
      </c>
      <c r="C1904" t="s">
        <v>8131</v>
      </c>
      <c r="D1904" t="s">
        <v>1964</v>
      </c>
      <c r="F1904">
        <v>1</v>
      </c>
      <c r="G1904">
        <v>1</v>
      </c>
      <c r="H1904">
        <v>2</v>
      </c>
      <c r="I1904" t="s">
        <v>989</v>
      </c>
      <c r="J1904" t="s">
        <v>8132</v>
      </c>
      <c r="K1904">
        <v>0</v>
      </c>
      <c r="L1904" s="1">
        <v>93447410557</v>
      </c>
      <c r="M1904" t="s">
        <v>188</v>
      </c>
      <c r="N1904" t="s">
        <v>188</v>
      </c>
      <c r="O1904" t="s">
        <v>188</v>
      </c>
      <c r="P1904" t="s">
        <v>188</v>
      </c>
      <c r="R1904" s="2">
        <v>18000000</v>
      </c>
      <c r="S1904" s="2">
        <v>23000000</v>
      </c>
      <c r="T1904" t="s">
        <v>8133</v>
      </c>
      <c r="U1904" t="s">
        <v>188</v>
      </c>
    </row>
    <row r="1905" spans="1:21" x14ac:dyDescent="0.25">
      <c r="A1905" t="b">
        <v>0</v>
      </c>
      <c r="B1905" t="s">
        <v>188</v>
      </c>
      <c r="C1905" t="s">
        <v>7385</v>
      </c>
      <c r="D1905" t="s">
        <v>4226</v>
      </c>
      <c r="F1905">
        <v>1</v>
      </c>
      <c r="G1905">
        <v>1</v>
      </c>
      <c r="H1905">
        <v>1</v>
      </c>
      <c r="I1905" t="s">
        <v>247</v>
      </c>
      <c r="J1905" t="s">
        <v>7386</v>
      </c>
      <c r="K1905">
        <v>1</v>
      </c>
      <c r="L1905" s="1">
        <v>85845806168</v>
      </c>
      <c r="M1905" t="s">
        <v>188</v>
      </c>
      <c r="N1905" t="s">
        <v>424</v>
      </c>
      <c r="O1905" t="s">
        <v>188</v>
      </c>
      <c r="P1905" t="s">
        <v>424</v>
      </c>
      <c r="Q1905" t="s">
        <v>2061</v>
      </c>
      <c r="R1905" s="2">
        <v>3700000</v>
      </c>
      <c r="T1905" t="s">
        <v>8134</v>
      </c>
      <c r="U1905" t="s">
        <v>188</v>
      </c>
    </row>
    <row r="1906" spans="1:21" x14ac:dyDescent="0.25">
      <c r="A1906" t="b">
        <v>0</v>
      </c>
      <c r="B1906" t="s">
        <v>188</v>
      </c>
      <c r="C1906" t="s">
        <v>8135</v>
      </c>
      <c r="D1906" t="s">
        <v>1964</v>
      </c>
      <c r="F1906">
        <v>1</v>
      </c>
      <c r="G1906">
        <v>1</v>
      </c>
      <c r="H1906">
        <v>1</v>
      </c>
      <c r="I1906" t="s">
        <v>1193</v>
      </c>
      <c r="J1906" t="s">
        <v>8136</v>
      </c>
      <c r="K1906">
        <v>0</v>
      </c>
      <c r="L1906" s="1">
        <v>143868086313</v>
      </c>
      <c r="M1906" t="s">
        <v>424</v>
      </c>
      <c r="N1906" t="s">
        <v>188</v>
      </c>
      <c r="O1906" t="s">
        <v>424</v>
      </c>
      <c r="P1906" t="s">
        <v>188</v>
      </c>
      <c r="S1906" s="2">
        <v>240000</v>
      </c>
      <c r="T1906" t="s">
        <v>1197</v>
      </c>
      <c r="U1906" t="s">
        <v>188</v>
      </c>
    </row>
    <row r="1907" spans="1:21" x14ac:dyDescent="0.25">
      <c r="A1907" t="b">
        <v>0</v>
      </c>
      <c r="B1907" t="s">
        <v>188</v>
      </c>
      <c r="C1907" t="s">
        <v>8137</v>
      </c>
      <c r="D1907" t="s">
        <v>2115</v>
      </c>
      <c r="F1907">
        <v>1</v>
      </c>
      <c r="G1907">
        <v>1</v>
      </c>
      <c r="H1907">
        <v>1</v>
      </c>
      <c r="I1907" t="s">
        <v>183</v>
      </c>
      <c r="J1907" t="s">
        <v>8138</v>
      </c>
      <c r="K1907">
        <v>1</v>
      </c>
      <c r="L1907" s="1">
        <v>87646862659</v>
      </c>
      <c r="M1907" t="s">
        <v>424</v>
      </c>
      <c r="N1907" t="s">
        <v>188</v>
      </c>
      <c r="O1907" t="s">
        <v>424</v>
      </c>
      <c r="P1907" t="s">
        <v>188</v>
      </c>
      <c r="Q1907" t="s">
        <v>2117</v>
      </c>
      <c r="S1907" s="2">
        <v>1500000</v>
      </c>
      <c r="T1907" t="s">
        <v>1200</v>
      </c>
      <c r="U1907" t="s">
        <v>188</v>
      </c>
    </row>
    <row r="1908" spans="1:21" x14ac:dyDescent="0.25">
      <c r="A1908" t="b">
        <v>0</v>
      </c>
      <c r="B1908" t="s">
        <v>188</v>
      </c>
      <c r="C1908" t="s">
        <v>8139</v>
      </c>
      <c r="D1908" t="s">
        <v>1964</v>
      </c>
      <c r="F1908">
        <v>0</v>
      </c>
      <c r="G1908">
        <v>1</v>
      </c>
      <c r="H1908">
        <v>1</v>
      </c>
      <c r="J1908" t="s">
        <v>8140</v>
      </c>
      <c r="K1908">
        <v>0</v>
      </c>
      <c r="L1908" s="1">
        <v>93447410557</v>
      </c>
      <c r="M1908" t="s">
        <v>424</v>
      </c>
      <c r="N1908" t="s">
        <v>188</v>
      </c>
      <c r="O1908" t="s">
        <v>424</v>
      </c>
      <c r="P1908" t="s">
        <v>188</v>
      </c>
      <c r="S1908" s="2">
        <v>23000000</v>
      </c>
      <c r="T1908" t="s">
        <v>1200</v>
      </c>
      <c r="U1908" t="s">
        <v>188</v>
      </c>
    </row>
    <row r="1909" spans="1:21" x14ac:dyDescent="0.25">
      <c r="A1909" t="b">
        <v>0</v>
      </c>
      <c r="B1909" t="s">
        <v>188</v>
      </c>
      <c r="C1909" t="s">
        <v>8141</v>
      </c>
      <c r="D1909" t="s">
        <v>2081</v>
      </c>
      <c r="F1909">
        <v>1</v>
      </c>
      <c r="G1909">
        <v>1</v>
      </c>
      <c r="H1909">
        <v>1</v>
      </c>
      <c r="I1909" t="s">
        <v>656</v>
      </c>
      <c r="J1909" t="s">
        <v>8142</v>
      </c>
      <c r="K1909">
        <v>1</v>
      </c>
      <c r="L1909" s="1">
        <v>93447410585</v>
      </c>
      <c r="M1909" t="s">
        <v>424</v>
      </c>
      <c r="N1909" t="s">
        <v>188</v>
      </c>
      <c r="O1909" t="s">
        <v>424</v>
      </c>
      <c r="P1909" t="s">
        <v>188</v>
      </c>
      <c r="Q1909" t="s">
        <v>2083</v>
      </c>
      <c r="S1909" s="2">
        <v>23000000</v>
      </c>
      <c r="T1909" t="s">
        <v>1200</v>
      </c>
      <c r="U1909" t="s">
        <v>188</v>
      </c>
    </row>
    <row r="1910" spans="1:21" x14ac:dyDescent="0.25">
      <c r="A1910" t="b">
        <v>0</v>
      </c>
      <c r="B1910" t="s">
        <v>188</v>
      </c>
      <c r="C1910" t="s">
        <v>8143</v>
      </c>
      <c r="D1910" t="s">
        <v>1964</v>
      </c>
      <c r="F1910">
        <v>1</v>
      </c>
      <c r="G1910">
        <v>2</v>
      </c>
      <c r="H1910">
        <v>2</v>
      </c>
      <c r="I1910" t="s">
        <v>1009</v>
      </c>
      <c r="J1910" t="s">
        <v>8144</v>
      </c>
      <c r="K1910">
        <v>0</v>
      </c>
      <c r="L1910" s="1">
        <v>91239922609</v>
      </c>
      <c r="M1910" t="s">
        <v>188</v>
      </c>
      <c r="N1910" t="s">
        <v>424</v>
      </c>
      <c r="O1910" t="s">
        <v>188</v>
      </c>
      <c r="P1910" t="s">
        <v>424</v>
      </c>
      <c r="R1910" s="2">
        <v>8600000</v>
      </c>
      <c r="T1910" t="s">
        <v>8145</v>
      </c>
      <c r="U1910" t="s">
        <v>188</v>
      </c>
    </row>
    <row r="1911" spans="1:21" x14ac:dyDescent="0.25">
      <c r="A1911" t="b">
        <v>0</v>
      </c>
      <c r="B1911" t="s">
        <v>188</v>
      </c>
      <c r="C1911" t="s">
        <v>8146</v>
      </c>
      <c r="D1911" t="s">
        <v>8147</v>
      </c>
      <c r="F1911">
        <v>1</v>
      </c>
      <c r="G1911">
        <v>1</v>
      </c>
      <c r="H1911">
        <v>1</v>
      </c>
      <c r="I1911" t="s">
        <v>339</v>
      </c>
      <c r="J1911" t="s">
        <v>8148</v>
      </c>
      <c r="K1911">
        <v>3</v>
      </c>
      <c r="L1911" s="1">
        <v>137071752437</v>
      </c>
      <c r="M1911" t="s">
        <v>424</v>
      </c>
      <c r="N1911" t="s">
        <v>188</v>
      </c>
      <c r="O1911" t="s">
        <v>424</v>
      </c>
      <c r="P1911" t="s">
        <v>188</v>
      </c>
      <c r="Q1911" t="s">
        <v>8149</v>
      </c>
      <c r="S1911" s="2">
        <v>11000000</v>
      </c>
      <c r="T1911" t="s">
        <v>8145</v>
      </c>
      <c r="U1911" t="s">
        <v>188</v>
      </c>
    </row>
    <row r="1912" spans="1:21" x14ac:dyDescent="0.25">
      <c r="A1912" t="b">
        <v>0</v>
      </c>
      <c r="B1912" t="s">
        <v>188</v>
      </c>
      <c r="C1912" t="s">
        <v>8150</v>
      </c>
      <c r="D1912" t="s">
        <v>1964</v>
      </c>
      <c r="F1912">
        <v>1</v>
      </c>
      <c r="G1912">
        <v>1</v>
      </c>
      <c r="H1912">
        <v>2</v>
      </c>
      <c r="I1912" t="s">
        <v>1068</v>
      </c>
      <c r="J1912" t="s">
        <v>8151</v>
      </c>
      <c r="K1912">
        <v>0</v>
      </c>
      <c r="L1912" s="1">
        <v>90545878988</v>
      </c>
      <c r="M1912" t="s">
        <v>188</v>
      </c>
      <c r="N1912" t="s">
        <v>188</v>
      </c>
      <c r="O1912" t="s">
        <v>188</v>
      </c>
      <c r="P1912" t="s">
        <v>188</v>
      </c>
      <c r="R1912" s="2">
        <v>9000000</v>
      </c>
      <c r="S1912" s="2">
        <v>9900000</v>
      </c>
      <c r="T1912" t="s">
        <v>8145</v>
      </c>
      <c r="U1912" t="s">
        <v>188</v>
      </c>
    </row>
    <row r="1913" spans="1:21" x14ac:dyDescent="0.25">
      <c r="A1913" t="b">
        <v>0</v>
      </c>
      <c r="B1913" t="s">
        <v>188</v>
      </c>
      <c r="C1913" t="s">
        <v>8152</v>
      </c>
      <c r="D1913" t="s">
        <v>2487</v>
      </c>
      <c r="F1913">
        <v>1</v>
      </c>
      <c r="G1913">
        <v>1</v>
      </c>
      <c r="H1913">
        <v>1</v>
      </c>
      <c r="I1913" t="s">
        <v>911</v>
      </c>
      <c r="J1913" t="s">
        <v>8153</v>
      </c>
      <c r="K1913">
        <v>2</v>
      </c>
      <c r="L1913" s="1">
        <v>9615465428</v>
      </c>
      <c r="M1913" t="s">
        <v>424</v>
      </c>
      <c r="N1913" t="s">
        <v>188</v>
      </c>
      <c r="O1913" t="s">
        <v>424</v>
      </c>
      <c r="P1913" t="s">
        <v>188</v>
      </c>
      <c r="Q1913" t="s">
        <v>2489</v>
      </c>
      <c r="S1913" s="2">
        <v>3600000</v>
      </c>
      <c r="T1913" t="s">
        <v>8154</v>
      </c>
      <c r="U1913" t="s">
        <v>188</v>
      </c>
    </row>
    <row r="1914" spans="1:21" x14ac:dyDescent="0.25">
      <c r="A1914" t="b">
        <v>0</v>
      </c>
      <c r="B1914" t="s">
        <v>188</v>
      </c>
      <c r="C1914" t="s">
        <v>8155</v>
      </c>
      <c r="D1914" t="s">
        <v>2487</v>
      </c>
      <c r="F1914">
        <v>1</v>
      </c>
      <c r="G1914">
        <v>1</v>
      </c>
      <c r="H1914">
        <v>1</v>
      </c>
      <c r="I1914" t="s">
        <v>1238</v>
      </c>
      <c r="J1914" t="s">
        <v>8156</v>
      </c>
      <c r="K1914">
        <v>2</v>
      </c>
      <c r="L1914" s="1">
        <v>120061199647</v>
      </c>
      <c r="M1914" t="s">
        <v>424</v>
      </c>
      <c r="N1914" t="s">
        <v>188</v>
      </c>
      <c r="O1914" t="s">
        <v>424</v>
      </c>
      <c r="P1914" t="s">
        <v>188</v>
      </c>
      <c r="Q1914" t="s">
        <v>2489</v>
      </c>
      <c r="S1914" s="2">
        <v>45000000</v>
      </c>
      <c r="T1914" t="s">
        <v>8157</v>
      </c>
      <c r="U1914" t="s">
        <v>188</v>
      </c>
    </row>
    <row r="1915" spans="1:21" x14ac:dyDescent="0.25">
      <c r="A1915" t="b">
        <v>0</v>
      </c>
      <c r="B1915" t="s">
        <v>188</v>
      </c>
      <c r="C1915" t="s">
        <v>8158</v>
      </c>
      <c r="D1915" t="s">
        <v>2059</v>
      </c>
      <c r="F1915">
        <v>1</v>
      </c>
      <c r="G1915">
        <v>2</v>
      </c>
      <c r="H1915">
        <v>1</v>
      </c>
      <c r="I1915" t="s">
        <v>70</v>
      </c>
      <c r="J1915" t="s">
        <v>8159</v>
      </c>
      <c r="K1915">
        <v>1</v>
      </c>
      <c r="L1915" s="1">
        <v>94848975591</v>
      </c>
      <c r="M1915" t="s">
        <v>188</v>
      </c>
      <c r="N1915" t="s">
        <v>424</v>
      </c>
      <c r="O1915" t="s">
        <v>188</v>
      </c>
      <c r="P1915" t="s">
        <v>424</v>
      </c>
      <c r="Q1915" t="s">
        <v>2061</v>
      </c>
      <c r="R1915" s="2">
        <v>55000000</v>
      </c>
      <c r="T1915" t="s">
        <v>8157</v>
      </c>
      <c r="U1915" t="s">
        <v>188</v>
      </c>
    </row>
    <row r="1916" spans="1:21" x14ac:dyDescent="0.25">
      <c r="A1916" t="b">
        <v>0</v>
      </c>
      <c r="B1916" t="s">
        <v>188</v>
      </c>
      <c r="C1916" t="s">
        <v>8160</v>
      </c>
      <c r="D1916" t="s">
        <v>1964</v>
      </c>
      <c r="F1916">
        <v>1</v>
      </c>
      <c r="G1916">
        <v>1</v>
      </c>
      <c r="H1916">
        <v>1</v>
      </c>
      <c r="I1916" t="s">
        <v>118</v>
      </c>
      <c r="J1916" t="s">
        <v>8161</v>
      </c>
      <c r="K1916">
        <v>1</v>
      </c>
      <c r="L1916" s="1">
        <v>136566448484</v>
      </c>
      <c r="M1916" t="s">
        <v>424</v>
      </c>
      <c r="N1916" t="s">
        <v>188</v>
      </c>
      <c r="O1916" t="s">
        <v>424</v>
      </c>
      <c r="P1916" t="s">
        <v>188</v>
      </c>
      <c r="S1916" s="2">
        <v>1200000</v>
      </c>
      <c r="T1916" t="s">
        <v>8162</v>
      </c>
      <c r="U1916" t="s">
        <v>188</v>
      </c>
    </row>
    <row r="1917" spans="1:21" x14ac:dyDescent="0.25">
      <c r="A1917" t="b">
        <v>0</v>
      </c>
      <c r="B1917" t="s">
        <v>188</v>
      </c>
      <c r="C1917" t="s">
        <v>8163</v>
      </c>
      <c r="D1917" t="s">
        <v>1964</v>
      </c>
      <c r="F1917">
        <v>1</v>
      </c>
      <c r="G1917">
        <v>1</v>
      </c>
      <c r="H1917">
        <v>1</v>
      </c>
      <c r="I1917" t="s">
        <v>396</v>
      </c>
      <c r="J1917" t="s">
        <v>8164</v>
      </c>
      <c r="K1917">
        <v>0</v>
      </c>
      <c r="L1917" s="1">
        <v>143070226733</v>
      </c>
      <c r="M1917" t="s">
        <v>424</v>
      </c>
      <c r="N1917" t="s">
        <v>188</v>
      </c>
      <c r="O1917" t="s">
        <v>424</v>
      </c>
      <c r="P1917" t="s">
        <v>188</v>
      </c>
      <c r="S1917" s="2">
        <v>410000</v>
      </c>
      <c r="T1917" t="s">
        <v>8165</v>
      </c>
      <c r="U1917" t="s">
        <v>188</v>
      </c>
    </row>
    <row r="1918" spans="1:21" x14ac:dyDescent="0.25">
      <c r="A1918" t="b">
        <v>0</v>
      </c>
      <c r="B1918" t="s">
        <v>188</v>
      </c>
      <c r="C1918" t="s">
        <v>8166</v>
      </c>
      <c r="D1918" t="s">
        <v>2155</v>
      </c>
      <c r="F1918">
        <v>1</v>
      </c>
      <c r="G1918">
        <v>1</v>
      </c>
      <c r="H1918">
        <v>1</v>
      </c>
      <c r="I1918" t="s">
        <v>118</v>
      </c>
      <c r="J1918" t="s">
        <v>8167</v>
      </c>
      <c r="K1918">
        <v>1</v>
      </c>
      <c r="L1918" s="1">
        <v>117762116388</v>
      </c>
      <c r="M1918" t="s">
        <v>424</v>
      </c>
      <c r="N1918" t="s">
        <v>188</v>
      </c>
      <c r="O1918" t="s">
        <v>424</v>
      </c>
      <c r="P1918" t="s">
        <v>188</v>
      </c>
      <c r="Q1918" t="s">
        <v>2157</v>
      </c>
      <c r="S1918" s="2">
        <v>12000000</v>
      </c>
      <c r="T1918" t="s">
        <v>8168</v>
      </c>
      <c r="U1918" t="s">
        <v>188</v>
      </c>
    </row>
    <row r="1919" spans="1:21" x14ac:dyDescent="0.25">
      <c r="A1919" t="b">
        <v>0</v>
      </c>
      <c r="B1919" t="s">
        <v>188</v>
      </c>
      <c r="C1919" t="s">
        <v>6908</v>
      </c>
      <c r="D1919" t="s">
        <v>7686</v>
      </c>
      <c r="F1919">
        <v>1</v>
      </c>
      <c r="G1919">
        <v>1</v>
      </c>
      <c r="H1919">
        <v>1</v>
      </c>
      <c r="I1919" t="s">
        <v>160</v>
      </c>
      <c r="J1919" t="s">
        <v>6910</v>
      </c>
      <c r="K1919">
        <v>3</v>
      </c>
      <c r="L1919" s="1">
        <v>120466844871</v>
      </c>
      <c r="M1919" t="s">
        <v>424</v>
      </c>
      <c r="N1919" t="s">
        <v>188</v>
      </c>
      <c r="O1919" t="s">
        <v>424</v>
      </c>
      <c r="P1919" t="s">
        <v>188</v>
      </c>
      <c r="Q1919" t="s">
        <v>8169</v>
      </c>
      <c r="S1919" s="2">
        <v>11000000</v>
      </c>
      <c r="T1919" t="s">
        <v>8168</v>
      </c>
      <c r="U1919" t="s">
        <v>188</v>
      </c>
    </row>
    <row r="1920" spans="1:21" x14ac:dyDescent="0.25">
      <c r="A1920" t="b">
        <v>0</v>
      </c>
      <c r="B1920" t="s">
        <v>188</v>
      </c>
      <c r="C1920" t="s">
        <v>7873</v>
      </c>
      <c r="D1920" t="s">
        <v>1964</v>
      </c>
      <c r="F1920">
        <v>1</v>
      </c>
      <c r="G1920">
        <v>1</v>
      </c>
      <c r="H1920">
        <v>1</v>
      </c>
      <c r="I1920" t="s">
        <v>240</v>
      </c>
      <c r="J1920" t="s">
        <v>7874</v>
      </c>
      <c r="K1920">
        <v>1</v>
      </c>
      <c r="L1920" s="1">
        <v>139464475249</v>
      </c>
      <c r="M1920" t="s">
        <v>424</v>
      </c>
      <c r="N1920" t="s">
        <v>188</v>
      </c>
      <c r="O1920" t="s">
        <v>424</v>
      </c>
      <c r="P1920" t="s">
        <v>188</v>
      </c>
      <c r="S1920" s="2">
        <v>6100000</v>
      </c>
      <c r="T1920" t="s">
        <v>8170</v>
      </c>
      <c r="U1920" t="s">
        <v>188</v>
      </c>
    </row>
    <row r="1921" spans="1:21" x14ac:dyDescent="0.25">
      <c r="A1921" t="b">
        <v>0</v>
      </c>
      <c r="B1921" t="s">
        <v>188</v>
      </c>
      <c r="C1921" t="s">
        <v>8171</v>
      </c>
      <c r="D1921" t="s">
        <v>8172</v>
      </c>
      <c r="F1921">
        <v>1</v>
      </c>
      <c r="G1921">
        <v>1</v>
      </c>
      <c r="H1921">
        <v>2</v>
      </c>
      <c r="I1921" t="s">
        <v>23</v>
      </c>
      <c r="J1921" t="s">
        <v>8173</v>
      </c>
      <c r="K1921">
        <v>2</v>
      </c>
      <c r="L1921" s="1">
        <v>101559349298</v>
      </c>
      <c r="M1921" t="s">
        <v>424</v>
      </c>
      <c r="N1921" t="s">
        <v>188</v>
      </c>
      <c r="O1921" t="s">
        <v>424</v>
      </c>
      <c r="P1921" t="s">
        <v>188</v>
      </c>
      <c r="Q1921" t="s">
        <v>8174</v>
      </c>
      <c r="S1921" s="2">
        <v>68000000</v>
      </c>
      <c r="T1921" t="s">
        <v>8175</v>
      </c>
      <c r="U1921" t="s">
        <v>188</v>
      </c>
    </row>
    <row r="1922" spans="1:21" x14ac:dyDescent="0.25">
      <c r="A1922" t="b">
        <v>0</v>
      </c>
      <c r="B1922" t="s">
        <v>188</v>
      </c>
      <c r="C1922" t="s">
        <v>7052</v>
      </c>
      <c r="F1922">
        <v>1</v>
      </c>
      <c r="G1922">
        <v>1</v>
      </c>
      <c r="H1922">
        <v>1</v>
      </c>
      <c r="I1922" t="s">
        <v>225</v>
      </c>
      <c r="J1922" t="s">
        <v>7053</v>
      </c>
      <c r="K1922">
        <v>0</v>
      </c>
      <c r="L1922" s="1">
        <v>90746320629</v>
      </c>
      <c r="M1922" t="s">
        <v>424</v>
      </c>
      <c r="N1922" t="s">
        <v>188</v>
      </c>
      <c r="O1922" t="s">
        <v>424</v>
      </c>
      <c r="P1922" t="s">
        <v>188</v>
      </c>
      <c r="S1922" s="2">
        <v>570000</v>
      </c>
      <c r="T1922" t="s">
        <v>8176</v>
      </c>
      <c r="U1922" t="s">
        <v>188</v>
      </c>
    </row>
    <row r="1923" spans="1:21" x14ac:dyDescent="0.25">
      <c r="A1923" t="b">
        <v>0</v>
      </c>
      <c r="B1923" t="s">
        <v>188</v>
      </c>
      <c r="C1923" t="s">
        <v>7009</v>
      </c>
      <c r="D1923" t="s">
        <v>2081</v>
      </c>
      <c r="F1923">
        <v>1</v>
      </c>
      <c r="G1923">
        <v>1</v>
      </c>
      <c r="H1923">
        <v>1</v>
      </c>
      <c r="I1923" t="s">
        <v>220</v>
      </c>
      <c r="J1923" t="s">
        <v>7010</v>
      </c>
      <c r="K1923">
        <v>1</v>
      </c>
      <c r="L1923" s="1">
        <v>138870695915</v>
      </c>
      <c r="M1923" t="s">
        <v>424</v>
      </c>
      <c r="N1923" t="s">
        <v>188</v>
      </c>
      <c r="O1923" t="s">
        <v>424</v>
      </c>
      <c r="P1923" t="s">
        <v>188</v>
      </c>
      <c r="Q1923" t="s">
        <v>2083</v>
      </c>
      <c r="S1923" s="2">
        <v>100000000</v>
      </c>
      <c r="T1923" t="s">
        <v>8177</v>
      </c>
      <c r="U1923" t="s">
        <v>188</v>
      </c>
    </row>
    <row r="1924" spans="1:21" x14ac:dyDescent="0.25">
      <c r="A1924" t="b">
        <v>0</v>
      </c>
      <c r="B1924" t="s">
        <v>188</v>
      </c>
      <c r="C1924" t="s">
        <v>8178</v>
      </c>
      <c r="D1924" t="s">
        <v>1964</v>
      </c>
      <c r="F1924">
        <v>1</v>
      </c>
      <c r="G1924">
        <v>1</v>
      </c>
      <c r="H1924">
        <v>1</v>
      </c>
      <c r="I1924" t="s">
        <v>644</v>
      </c>
      <c r="J1924" t="s">
        <v>8179</v>
      </c>
      <c r="K1924">
        <v>0</v>
      </c>
      <c r="L1924" s="1">
        <v>105351121932</v>
      </c>
      <c r="M1924" t="s">
        <v>188</v>
      </c>
      <c r="N1924" t="s">
        <v>424</v>
      </c>
      <c r="O1924" t="s">
        <v>188</v>
      </c>
      <c r="P1924" t="s">
        <v>424</v>
      </c>
      <c r="R1924" s="2">
        <v>3100000</v>
      </c>
      <c r="T1924" t="s">
        <v>8180</v>
      </c>
      <c r="U1924" t="s">
        <v>188</v>
      </c>
    </row>
    <row r="1925" spans="1:21" x14ac:dyDescent="0.25">
      <c r="A1925" t="b">
        <v>0</v>
      </c>
      <c r="B1925" t="s">
        <v>188</v>
      </c>
      <c r="C1925" t="s">
        <v>8181</v>
      </c>
      <c r="D1925" t="s">
        <v>8182</v>
      </c>
      <c r="F1925">
        <v>1</v>
      </c>
      <c r="G1925">
        <v>1</v>
      </c>
      <c r="H1925">
        <v>4</v>
      </c>
      <c r="I1925" t="s">
        <v>681</v>
      </c>
      <c r="J1925" t="s">
        <v>8183</v>
      </c>
      <c r="K1925">
        <v>2</v>
      </c>
      <c r="L1925" s="1">
        <v>148675528801</v>
      </c>
      <c r="M1925" t="s">
        <v>424</v>
      </c>
      <c r="N1925" t="s">
        <v>188</v>
      </c>
      <c r="O1925" t="s">
        <v>424</v>
      </c>
      <c r="P1925" t="s">
        <v>188</v>
      </c>
      <c r="Q1925" t="s">
        <v>8184</v>
      </c>
      <c r="S1925" s="2">
        <v>4700000</v>
      </c>
      <c r="T1925" t="s">
        <v>8185</v>
      </c>
      <c r="U1925" t="s">
        <v>188</v>
      </c>
    </row>
    <row r="1926" spans="1:21" x14ac:dyDescent="0.25">
      <c r="A1926" t="b">
        <v>0</v>
      </c>
      <c r="B1926" t="s">
        <v>188</v>
      </c>
      <c r="C1926" t="s">
        <v>8186</v>
      </c>
      <c r="D1926" t="s">
        <v>8187</v>
      </c>
      <c r="F1926">
        <v>1</v>
      </c>
      <c r="G1926">
        <v>1</v>
      </c>
      <c r="H1926">
        <v>1</v>
      </c>
      <c r="I1926" t="s">
        <v>23</v>
      </c>
      <c r="J1926" t="s">
        <v>8188</v>
      </c>
      <c r="K1926">
        <v>2</v>
      </c>
      <c r="L1926" s="1">
        <v>90149892363</v>
      </c>
      <c r="M1926" t="s">
        <v>424</v>
      </c>
      <c r="N1926" t="s">
        <v>188</v>
      </c>
      <c r="O1926" t="s">
        <v>424</v>
      </c>
      <c r="P1926" t="s">
        <v>188</v>
      </c>
      <c r="Q1926" t="s">
        <v>8189</v>
      </c>
      <c r="S1926" s="2">
        <v>310000</v>
      </c>
      <c r="T1926" t="s">
        <v>8190</v>
      </c>
      <c r="U1926" t="s">
        <v>188</v>
      </c>
    </row>
    <row r="1927" spans="1:21" x14ac:dyDescent="0.25">
      <c r="A1927" t="b">
        <v>0</v>
      </c>
      <c r="B1927" t="s">
        <v>188</v>
      </c>
      <c r="C1927" t="s">
        <v>6872</v>
      </c>
      <c r="D1927" t="s">
        <v>7209</v>
      </c>
      <c r="F1927">
        <v>1</v>
      </c>
      <c r="G1927">
        <v>1</v>
      </c>
      <c r="H1927">
        <v>1</v>
      </c>
      <c r="I1927" t="s">
        <v>316</v>
      </c>
      <c r="J1927" t="s">
        <v>6873</v>
      </c>
      <c r="K1927">
        <v>2</v>
      </c>
      <c r="L1927" s="1">
        <v>9535203278</v>
      </c>
      <c r="M1927" t="s">
        <v>424</v>
      </c>
      <c r="N1927" t="s">
        <v>188</v>
      </c>
      <c r="O1927" t="s">
        <v>424</v>
      </c>
      <c r="P1927" t="s">
        <v>188</v>
      </c>
      <c r="Q1927" t="s">
        <v>7211</v>
      </c>
      <c r="S1927" s="2">
        <v>1200000</v>
      </c>
      <c r="T1927" t="s">
        <v>8191</v>
      </c>
      <c r="U1927" t="s">
        <v>188</v>
      </c>
    </row>
    <row r="1928" spans="1:21" x14ac:dyDescent="0.25">
      <c r="A1928" t="b">
        <v>0</v>
      </c>
      <c r="B1928" t="s">
        <v>188</v>
      </c>
      <c r="C1928" t="s">
        <v>8192</v>
      </c>
      <c r="D1928" t="s">
        <v>2081</v>
      </c>
      <c r="F1928">
        <v>1</v>
      </c>
      <c r="G1928">
        <v>1</v>
      </c>
      <c r="H1928">
        <v>1</v>
      </c>
      <c r="I1928" t="s">
        <v>106</v>
      </c>
      <c r="J1928" t="s">
        <v>8193</v>
      </c>
      <c r="K1928">
        <v>1</v>
      </c>
      <c r="L1928" s="1">
        <v>120460691079</v>
      </c>
      <c r="M1928" t="s">
        <v>424</v>
      </c>
      <c r="N1928" t="s">
        <v>188</v>
      </c>
      <c r="O1928" t="s">
        <v>424</v>
      </c>
      <c r="P1928" t="s">
        <v>188</v>
      </c>
      <c r="Q1928" t="s">
        <v>2083</v>
      </c>
      <c r="S1928" s="2">
        <v>320000</v>
      </c>
      <c r="T1928" t="s">
        <v>8194</v>
      </c>
      <c r="U1928" t="s">
        <v>188</v>
      </c>
    </row>
    <row r="1929" spans="1:21" x14ac:dyDescent="0.25">
      <c r="A1929" t="b">
        <v>0</v>
      </c>
      <c r="B1929" t="s">
        <v>188</v>
      </c>
      <c r="C1929" t="s">
        <v>8195</v>
      </c>
      <c r="D1929" t="s">
        <v>5543</v>
      </c>
      <c r="F1929">
        <v>1</v>
      </c>
      <c r="G1929">
        <v>1</v>
      </c>
      <c r="H1929">
        <v>1</v>
      </c>
      <c r="I1929" t="s">
        <v>213</v>
      </c>
      <c r="J1929" t="s">
        <v>8196</v>
      </c>
      <c r="K1929">
        <v>2</v>
      </c>
      <c r="L1929" s="1">
        <v>93351524268</v>
      </c>
      <c r="M1929" t="s">
        <v>424</v>
      </c>
      <c r="N1929" t="s">
        <v>188</v>
      </c>
      <c r="O1929" t="s">
        <v>424</v>
      </c>
      <c r="P1929" t="s">
        <v>188</v>
      </c>
      <c r="Q1929" t="s">
        <v>5545</v>
      </c>
      <c r="S1929" s="2">
        <v>21000000</v>
      </c>
      <c r="T1929" t="s">
        <v>8194</v>
      </c>
      <c r="U1929" t="s">
        <v>188</v>
      </c>
    </row>
    <row r="1930" spans="1:21" x14ac:dyDescent="0.25">
      <c r="A1930" t="b">
        <v>0</v>
      </c>
      <c r="B1930" t="s">
        <v>188</v>
      </c>
      <c r="C1930" t="s">
        <v>8197</v>
      </c>
      <c r="F1930">
        <v>1</v>
      </c>
      <c r="G1930">
        <v>1</v>
      </c>
      <c r="H1930">
        <v>1</v>
      </c>
      <c r="I1930" t="s">
        <v>96</v>
      </c>
      <c r="J1930" t="s">
        <v>8198</v>
      </c>
      <c r="K1930">
        <v>0</v>
      </c>
      <c r="L1930" s="1">
        <v>77243117794</v>
      </c>
      <c r="M1930" t="s">
        <v>424</v>
      </c>
      <c r="N1930" t="s">
        <v>188</v>
      </c>
      <c r="O1930" t="s">
        <v>424</v>
      </c>
      <c r="P1930" t="s">
        <v>188</v>
      </c>
      <c r="S1930" s="2">
        <v>1300000</v>
      </c>
      <c r="T1930" t="s">
        <v>8199</v>
      </c>
      <c r="U1930" t="s">
        <v>188</v>
      </c>
    </row>
    <row r="1931" spans="1:21" x14ac:dyDescent="0.25">
      <c r="A1931" t="b">
        <v>0</v>
      </c>
      <c r="B1931" t="s">
        <v>188</v>
      </c>
      <c r="C1931" t="s">
        <v>8200</v>
      </c>
      <c r="D1931" t="s">
        <v>4233</v>
      </c>
      <c r="F1931">
        <v>1</v>
      </c>
      <c r="G1931">
        <v>1</v>
      </c>
      <c r="H1931">
        <v>1</v>
      </c>
      <c r="I1931" t="s">
        <v>223</v>
      </c>
      <c r="J1931" t="s">
        <v>8201</v>
      </c>
      <c r="K1931">
        <v>3</v>
      </c>
      <c r="L1931" s="1">
        <v>12097466398</v>
      </c>
      <c r="M1931" t="s">
        <v>424</v>
      </c>
      <c r="N1931" t="s">
        <v>188</v>
      </c>
      <c r="O1931" t="s">
        <v>424</v>
      </c>
      <c r="P1931" t="s">
        <v>188</v>
      </c>
      <c r="Q1931" t="s">
        <v>4235</v>
      </c>
      <c r="S1931" s="2">
        <v>1700000</v>
      </c>
      <c r="T1931" t="s">
        <v>8202</v>
      </c>
      <c r="U1931" t="s">
        <v>188</v>
      </c>
    </row>
    <row r="1932" spans="1:21" x14ac:dyDescent="0.25">
      <c r="A1932" t="b">
        <v>0</v>
      </c>
      <c r="B1932" t="s">
        <v>188</v>
      </c>
      <c r="C1932" t="s">
        <v>8203</v>
      </c>
      <c r="D1932" t="s">
        <v>8204</v>
      </c>
      <c r="F1932">
        <v>1</v>
      </c>
      <c r="G1932">
        <v>1</v>
      </c>
      <c r="H1932">
        <v>3</v>
      </c>
      <c r="I1932" t="s">
        <v>278</v>
      </c>
      <c r="J1932" t="s">
        <v>8205</v>
      </c>
      <c r="K1932">
        <v>2</v>
      </c>
      <c r="L1932" s="1">
        <v>140481103059</v>
      </c>
      <c r="M1932" t="s">
        <v>424</v>
      </c>
      <c r="N1932" t="s">
        <v>188</v>
      </c>
      <c r="O1932" t="s">
        <v>424</v>
      </c>
      <c r="P1932" t="s">
        <v>188</v>
      </c>
      <c r="Q1932" t="s">
        <v>4935</v>
      </c>
      <c r="S1932" s="2">
        <v>4900000</v>
      </c>
      <c r="T1932" t="s">
        <v>8206</v>
      </c>
      <c r="U1932" t="s">
        <v>188</v>
      </c>
    </row>
    <row r="1933" spans="1:21" x14ac:dyDescent="0.25">
      <c r="A1933" t="b">
        <v>0</v>
      </c>
      <c r="B1933" t="s">
        <v>188</v>
      </c>
      <c r="C1933" t="s">
        <v>6774</v>
      </c>
      <c r="D1933" t="s">
        <v>8207</v>
      </c>
      <c r="F1933">
        <v>1</v>
      </c>
      <c r="G1933">
        <v>1</v>
      </c>
      <c r="H1933">
        <v>1</v>
      </c>
      <c r="I1933" t="s">
        <v>876</v>
      </c>
      <c r="J1933" t="s">
        <v>6775</v>
      </c>
      <c r="K1933">
        <v>2</v>
      </c>
      <c r="L1933" s="1">
        <v>143471110121</v>
      </c>
      <c r="M1933" t="s">
        <v>424</v>
      </c>
      <c r="N1933" t="s">
        <v>188</v>
      </c>
      <c r="O1933" t="s">
        <v>424</v>
      </c>
      <c r="P1933" t="s">
        <v>188</v>
      </c>
      <c r="Q1933" t="s">
        <v>8208</v>
      </c>
      <c r="S1933" s="2">
        <v>1000000</v>
      </c>
      <c r="T1933" t="s">
        <v>8209</v>
      </c>
      <c r="U1933" t="s">
        <v>188</v>
      </c>
    </row>
    <row r="1934" spans="1:21" x14ac:dyDescent="0.25">
      <c r="A1934" t="b">
        <v>0</v>
      </c>
      <c r="B1934" t="s">
        <v>188</v>
      </c>
      <c r="C1934" t="s">
        <v>6566</v>
      </c>
      <c r="D1934" t="s">
        <v>1964</v>
      </c>
      <c r="F1934">
        <v>1</v>
      </c>
      <c r="G1934">
        <v>3</v>
      </c>
      <c r="H1934">
        <v>1</v>
      </c>
      <c r="I1934" t="s">
        <v>70</v>
      </c>
      <c r="J1934" t="s">
        <v>6567</v>
      </c>
      <c r="K1934">
        <v>0</v>
      </c>
      <c r="L1934" s="1">
        <v>95053055781</v>
      </c>
      <c r="M1934" t="s">
        <v>424</v>
      </c>
      <c r="N1934" t="s">
        <v>188</v>
      </c>
      <c r="O1934" t="s">
        <v>424</v>
      </c>
      <c r="P1934" t="s">
        <v>188</v>
      </c>
      <c r="S1934" s="2">
        <v>75000000</v>
      </c>
      <c r="T1934" t="s">
        <v>8210</v>
      </c>
      <c r="U1934" t="s">
        <v>188</v>
      </c>
    </row>
    <row r="1935" spans="1:21" x14ac:dyDescent="0.25">
      <c r="A1935" t="b">
        <v>0</v>
      </c>
      <c r="B1935" t="s">
        <v>188</v>
      </c>
      <c r="C1935" t="s">
        <v>8211</v>
      </c>
      <c r="D1935" t="s">
        <v>1964</v>
      </c>
      <c r="F1935">
        <v>1</v>
      </c>
      <c r="G1935">
        <v>1</v>
      </c>
      <c r="H1935">
        <v>1</v>
      </c>
      <c r="I1935" t="s">
        <v>1201</v>
      </c>
      <c r="J1935" t="s">
        <v>8212</v>
      </c>
      <c r="K1935">
        <v>0</v>
      </c>
      <c r="L1935" s="1">
        <v>135060328157</v>
      </c>
      <c r="M1935" t="s">
        <v>424</v>
      </c>
      <c r="N1935" t="s">
        <v>188</v>
      </c>
      <c r="O1935" t="s">
        <v>424</v>
      </c>
      <c r="P1935" t="s">
        <v>188</v>
      </c>
      <c r="S1935" s="2">
        <v>310000</v>
      </c>
      <c r="T1935" t="s">
        <v>1202</v>
      </c>
      <c r="U1935" t="s">
        <v>188</v>
      </c>
    </row>
    <row r="1936" spans="1:21" x14ac:dyDescent="0.25">
      <c r="A1936" t="b">
        <v>0</v>
      </c>
      <c r="B1936" t="s">
        <v>188</v>
      </c>
      <c r="C1936" t="s">
        <v>8213</v>
      </c>
      <c r="D1936" t="s">
        <v>1964</v>
      </c>
      <c r="F1936">
        <v>1</v>
      </c>
      <c r="G1936">
        <v>1</v>
      </c>
      <c r="H1936">
        <v>1</v>
      </c>
      <c r="I1936" t="s">
        <v>252</v>
      </c>
      <c r="J1936" t="s">
        <v>8214</v>
      </c>
      <c r="K1936">
        <v>0</v>
      </c>
      <c r="L1936" s="1">
        <v>94749450666</v>
      </c>
      <c r="M1936" t="s">
        <v>188</v>
      </c>
      <c r="N1936" t="s">
        <v>424</v>
      </c>
      <c r="O1936" t="s">
        <v>188</v>
      </c>
      <c r="P1936" t="s">
        <v>424</v>
      </c>
      <c r="R1936" s="2">
        <v>13000000</v>
      </c>
      <c r="T1936" t="s">
        <v>8215</v>
      </c>
      <c r="U1936" t="s">
        <v>188</v>
      </c>
    </row>
    <row r="1937" spans="1:21" x14ac:dyDescent="0.25">
      <c r="A1937" t="b">
        <v>0</v>
      </c>
      <c r="B1937" t="s">
        <v>188</v>
      </c>
      <c r="C1937" t="s">
        <v>6998</v>
      </c>
      <c r="D1937" t="s">
        <v>1964</v>
      </c>
      <c r="F1937">
        <v>1</v>
      </c>
      <c r="G1937">
        <v>1</v>
      </c>
      <c r="H1937">
        <v>1</v>
      </c>
      <c r="I1937" t="s">
        <v>519</v>
      </c>
      <c r="J1937" t="s">
        <v>6999</v>
      </c>
      <c r="K1937">
        <v>1</v>
      </c>
      <c r="L1937" s="1">
        <v>96650032029</v>
      </c>
      <c r="M1937" t="s">
        <v>424</v>
      </c>
      <c r="N1937" t="s">
        <v>188</v>
      </c>
      <c r="O1937" t="s">
        <v>424</v>
      </c>
      <c r="P1937" t="s">
        <v>188</v>
      </c>
      <c r="S1937" s="2">
        <v>2900000</v>
      </c>
      <c r="T1937" t="s">
        <v>8216</v>
      </c>
      <c r="U1937" t="s">
        <v>188</v>
      </c>
    </row>
    <row r="1938" spans="1:21" x14ac:dyDescent="0.25">
      <c r="A1938" t="b">
        <v>0</v>
      </c>
      <c r="B1938" t="s">
        <v>188</v>
      </c>
      <c r="C1938" t="s">
        <v>8217</v>
      </c>
      <c r="D1938" t="s">
        <v>8218</v>
      </c>
      <c r="F1938">
        <v>3</v>
      </c>
      <c r="G1938">
        <v>4</v>
      </c>
      <c r="H1938">
        <v>1</v>
      </c>
      <c r="I1938" t="s">
        <v>3014</v>
      </c>
      <c r="J1938" t="s">
        <v>8219</v>
      </c>
      <c r="K1938">
        <v>2</v>
      </c>
      <c r="L1938" s="1">
        <v>84948287996</v>
      </c>
      <c r="M1938" t="s">
        <v>424</v>
      </c>
      <c r="N1938" t="s">
        <v>188</v>
      </c>
      <c r="O1938" t="s">
        <v>424</v>
      </c>
      <c r="P1938" t="s">
        <v>188</v>
      </c>
      <c r="Q1938" t="s">
        <v>8220</v>
      </c>
      <c r="S1938" s="2">
        <v>26000000</v>
      </c>
      <c r="T1938" t="s">
        <v>8221</v>
      </c>
      <c r="U1938" t="s">
        <v>188</v>
      </c>
    </row>
    <row r="1939" spans="1:21" x14ac:dyDescent="0.25">
      <c r="A1939" t="b">
        <v>0</v>
      </c>
      <c r="B1939" t="s">
        <v>188</v>
      </c>
      <c r="C1939" t="s">
        <v>8222</v>
      </c>
      <c r="D1939" t="s">
        <v>4961</v>
      </c>
      <c r="F1939">
        <v>1</v>
      </c>
      <c r="G1939">
        <v>1</v>
      </c>
      <c r="H1939">
        <v>2</v>
      </c>
      <c r="I1939" t="s">
        <v>23</v>
      </c>
      <c r="J1939" t="s">
        <v>8223</v>
      </c>
      <c r="K1939">
        <v>2</v>
      </c>
      <c r="L1939" s="1">
        <v>100256185849</v>
      </c>
      <c r="M1939" t="s">
        <v>424</v>
      </c>
      <c r="N1939" t="s">
        <v>188</v>
      </c>
      <c r="O1939" t="s">
        <v>424</v>
      </c>
      <c r="P1939" t="s">
        <v>188</v>
      </c>
      <c r="Q1939" t="s">
        <v>8224</v>
      </c>
      <c r="S1939" s="2">
        <v>40000000</v>
      </c>
      <c r="T1939" t="s">
        <v>8225</v>
      </c>
      <c r="U1939" t="s">
        <v>188</v>
      </c>
    </row>
    <row r="1940" spans="1:21" x14ac:dyDescent="0.25">
      <c r="A1940" t="b">
        <v>0</v>
      </c>
      <c r="B1940" t="s">
        <v>188</v>
      </c>
      <c r="C1940" t="s">
        <v>2604</v>
      </c>
      <c r="D1940" t="s">
        <v>8226</v>
      </c>
      <c r="F1940">
        <v>1</v>
      </c>
      <c r="G1940">
        <v>3</v>
      </c>
      <c r="H1940">
        <v>1</v>
      </c>
      <c r="I1940" t="s">
        <v>51</v>
      </c>
      <c r="J1940" t="s">
        <v>2606</v>
      </c>
      <c r="K1940">
        <v>3</v>
      </c>
      <c r="L1940" s="1">
        <v>135973792564</v>
      </c>
      <c r="M1940" t="s">
        <v>424</v>
      </c>
      <c r="N1940" t="s">
        <v>188</v>
      </c>
      <c r="O1940" t="s">
        <v>424</v>
      </c>
      <c r="P1940" t="s">
        <v>188</v>
      </c>
      <c r="Q1940" t="s">
        <v>8227</v>
      </c>
      <c r="T1940" t="s">
        <v>8225</v>
      </c>
      <c r="U1940" t="s">
        <v>188</v>
      </c>
    </row>
    <row r="1941" spans="1:21" x14ac:dyDescent="0.25">
      <c r="A1941" t="b">
        <v>0</v>
      </c>
      <c r="B1941" t="s">
        <v>188</v>
      </c>
      <c r="C1941" t="s">
        <v>8228</v>
      </c>
      <c r="D1941" t="s">
        <v>1964</v>
      </c>
      <c r="F1941">
        <v>1</v>
      </c>
      <c r="G1941">
        <v>1</v>
      </c>
      <c r="H1941">
        <v>1</v>
      </c>
      <c r="I1941" t="s">
        <v>786</v>
      </c>
      <c r="J1941" t="s">
        <v>8229</v>
      </c>
      <c r="K1941">
        <v>0</v>
      </c>
      <c r="L1941" s="1">
        <v>87543699182</v>
      </c>
      <c r="M1941" t="s">
        <v>424</v>
      </c>
      <c r="N1941" t="s">
        <v>188</v>
      </c>
      <c r="O1941" t="s">
        <v>424</v>
      </c>
      <c r="P1941" t="s">
        <v>188</v>
      </c>
      <c r="S1941" s="2">
        <v>3600000</v>
      </c>
      <c r="T1941" t="s">
        <v>8230</v>
      </c>
      <c r="U1941" t="s">
        <v>188</v>
      </c>
    </row>
    <row r="1942" spans="1:21" x14ac:dyDescent="0.25">
      <c r="A1942" t="b">
        <v>0</v>
      </c>
      <c r="B1942" t="s">
        <v>188</v>
      </c>
      <c r="C1942" t="s">
        <v>8231</v>
      </c>
      <c r="D1942" t="s">
        <v>1964</v>
      </c>
      <c r="F1942">
        <v>1</v>
      </c>
      <c r="G1942">
        <v>1</v>
      </c>
      <c r="H1942">
        <v>1</v>
      </c>
      <c r="I1942" t="s">
        <v>245</v>
      </c>
      <c r="J1942" t="s">
        <v>8232</v>
      </c>
      <c r="K1942">
        <v>0</v>
      </c>
      <c r="L1942" s="1">
        <v>7194198853</v>
      </c>
      <c r="M1942" t="s">
        <v>188</v>
      </c>
      <c r="N1942" t="s">
        <v>424</v>
      </c>
      <c r="O1942" t="s">
        <v>188</v>
      </c>
      <c r="P1942" t="s">
        <v>424</v>
      </c>
      <c r="R1942" s="2">
        <v>13000000</v>
      </c>
      <c r="T1942" t="s">
        <v>8233</v>
      </c>
      <c r="U1942" t="s">
        <v>188</v>
      </c>
    </row>
    <row r="1943" spans="1:21" x14ac:dyDescent="0.25">
      <c r="A1943" t="b">
        <v>0</v>
      </c>
      <c r="B1943" t="s">
        <v>188</v>
      </c>
      <c r="C1943" t="s">
        <v>8234</v>
      </c>
      <c r="D1943" t="s">
        <v>1964</v>
      </c>
      <c r="F1943">
        <v>1</v>
      </c>
      <c r="G1943">
        <v>1</v>
      </c>
      <c r="H1943">
        <v>1</v>
      </c>
      <c r="I1943" t="s">
        <v>1203</v>
      </c>
      <c r="J1943" t="s">
        <v>8235</v>
      </c>
      <c r="K1943">
        <v>0</v>
      </c>
      <c r="L1943" s="1">
        <v>94449484103</v>
      </c>
      <c r="M1943" t="s">
        <v>424</v>
      </c>
      <c r="N1943" t="s">
        <v>188</v>
      </c>
      <c r="O1943" t="s">
        <v>424</v>
      </c>
      <c r="P1943" t="s">
        <v>188</v>
      </c>
      <c r="S1943" s="2">
        <v>4500000</v>
      </c>
      <c r="T1943" t="s">
        <v>1206</v>
      </c>
      <c r="U1943" t="s">
        <v>188</v>
      </c>
    </row>
    <row r="1944" spans="1:21" x14ac:dyDescent="0.25">
      <c r="A1944" t="b">
        <v>0</v>
      </c>
      <c r="B1944" t="s">
        <v>188</v>
      </c>
      <c r="C1944" t="s">
        <v>8236</v>
      </c>
      <c r="D1944" t="s">
        <v>1964</v>
      </c>
      <c r="F1944">
        <v>1</v>
      </c>
      <c r="G1944">
        <v>1</v>
      </c>
      <c r="H1944">
        <v>2</v>
      </c>
      <c r="I1944" t="s">
        <v>757</v>
      </c>
      <c r="J1944" t="s">
        <v>8237</v>
      </c>
      <c r="K1944">
        <v>0</v>
      </c>
      <c r="L1944" s="1">
        <v>84337439158</v>
      </c>
      <c r="M1944" t="s">
        <v>188</v>
      </c>
      <c r="N1944" t="s">
        <v>188</v>
      </c>
      <c r="O1944" t="s">
        <v>188</v>
      </c>
      <c r="P1944" t="s">
        <v>188</v>
      </c>
      <c r="R1944" s="2">
        <v>2500000</v>
      </c>
      <c r="S1944" s="2">
        <v>3500000</v>
      </c>
      <c r="T1944" t="s">
        <v>1206</v>
      </c>
      <c r="U1944" t="s">
        <v>188</v>
      </c>
    </row>
    <row r="1945" spans="1:21" x14ac:dyDescent="0.25">
      <c r="A1945" t="b">
        <v>0</v>
      </c>
      <c r="B1945" t="s">
        <v>188</v>
      </c>
      <c r="C1945" t="s">
        <v>3627</v>
      </c>
      <c r="D1945" t="s">
        <v>2560</v>
      </c>
      <c r="F1945">
        <v>1</v>
      </c>
      <c r="G1945">
        <v>1</v>
      </c>
      <c r="H1945">
        <v>1</v>
      </c>
      <c r="I1945" t="s">
        <v>109</v>
      </c>
      <c r="J1945" t="s">
        <v>3628</v>
      </c>
      <c r="K1945">
        <v>1</v>
      </c>
      <c r="L1945" s="1">
        <v>104456839982</v>
      </c>
      <c r="M1945" t="s">
        <v>424</v>
      </c>
      <c r="N1945" t="s">
        <v>188</v>
      </c>
      <c r="O1945" t="s">
        <v>424</v>
      </c>
      <c r="P1945" t="s">
        <v>188</v>
      </c>
      <c r="Q1945" t="s">
        <v>2157</v>
      </c>
      <c r="S1945" s="2">
        <v>3600000</v>
      </c>
      <c r="T1945" t="s">
        <v>8238</v>
      </c>
      <c r="U1945" t="s">
        <v>188</v>
      </c>
    </row>
    <row r="1946" spans="1:21" x14ac:dyDescent="0.25">
      <c r="A1946" t="b">
        <v>0</v>
      </c>
      <c r="B1946" t="s">
        <v>188</v>
      </c>
      <c r="C1946" t="s">
        <v>8239</v>
      </c>
      <c r="D1946" t="s">
        <v>1964</v>
      </c>
      <c r="F1946">
        <v>1</v>
      </c>
      <c r="G1946">
        <v>1</v>
      </c>
      <c r="H1946">
        <v>1</v>
      </c>
      <c r="I1946" t="s">
        <v>363</v>
      </c>
      <c r="J1946" t="s">
        <v>8240</v>
      </c>
      <c r="K1946">
        <v>0</v>
      </c>
      <c r="L1946" s="1">
        <v>111060545405</v>
      </c>
      <c r="M1946" t="s">
        <v>188</v>
      </c>
      <c r="N1946" t="s">
        <v>424</v>
      </c>
      <c r="O1946" t="s">
        <v>188</v>
      </c>
      <c r="P1946" t="s">
        <v>424</v>
      </c>
      <c r="R1946" s="2">
        <v>660000</v>
      </c>
      <c r="T1946" t="s">
        <v>8238</v>
      </c>
      <c r="U1946" t="s">
        <v>188</v>
      </c>
    </row>
    <row r="1947" spans="1:21" x14ac:dyDescent="0.25">
      <c r="A1947" t="b">
        <v>0</v>
      </c>
      <c r="B1947" t="s">
        <v>188</v>
      </c>
      <c r="C1947" t="s">
        <v>7935</v>
      </c>
      <c r="D1947" t="s">
        <v>1964</v>
      </c>
      <c r="F1947">
        <v>1</v>
      </c>
      <c r="G1947">
        <v>1</v>
      </c>
      <c r="H1947">
        <v>1</v>
      </c>
      <c r="I1947" t="s">
        <v>112</v>
      </c>
      <c r="J1947" t="s">
        <v>7936</v>
      </c>
      <c r="K1947">
        <v>0</v>
      </c>
      <c r="L1947" s="1">
        <v>94749450666</v>
      </c>
      <c r="M1947" t="s">
        <v>188</v>
      </c>
      <c r="N1947" t="s">
        <v>424</v>
      </c>
      <c r="O1947" t="s">
        <v>188</v>
      </c>
      <c r="P1947" t="s">
        <v>424</v>
      </c>
      <c r="R1947" s="2">
        <v>6700000</v>
      </c>
      <c r="T1947" t="s">
        <v>8241</v>
      </c>
      <c r="U1947" t="s">
        <v>188</v>
      </c>
    </row>
    <row r="1948" spans="1:21" x14ac:dyDescent="0.25">
      <c r="A1948" t="b">
        <v>0</v>
      </c>
      <c r="B1948" t="s">
        <v>188</v>
      </c>
      <c r="C1948" t="s">
        <v>8242</v>
      </c>
      <c r="D1948" t="s">
        <v>4636</v>
      </c>
      <c r="F1948">
        <v>1</v>
      </c>
      <c r="G1948">
        <v>1</v>
      </c>
      <c r="H1948">
        <v>1</v>
      </c>
      <c r="I1948" t="s">
        <v>27</v>
      </c>
      <c r="J1948" t="s">
        <v>8243</v>
      </c>
      <c r="K1948">
        <v>1</v>
      </c>
      <c r="L1948" s="1">
        <v>8144781284</v>
      </c>
      <c r="M1948" t="s">
        <v>424</v>
      </c>
      <c r="N1948" t="s">
        <v>188</v>
      </c>
      <c r="O1948" t="s">
        <v>424</v>
      </c>
      <c r="P1948" t="s">
        <v>188</v>
      </c>
      <c r="Q1948" t="s">
        <v>2083</v>
      </c>
      <c r="S1948" s="2">
        <v>49000000</v>
      </c>
      <c r="T1948" t="s">
        <v>8244</v>
      </c>
      <c r="U1948" t="s">
        <v>188</v>
      </c>
    </row>
    <row r="1949" spans="1:21" x14ac:dyDescent="0.25">
      <c r="A1949" t="b">
        <v>0</v>
      </c>
      <c r="B1949" t="s">
        <v>188</v>
      </c>
      <c r="C1949" t="s">
        <v>8245</v>
      </c>
      <c r="D1949" t="s">
        <v>8246</v>
      </c>
      <c r="F1949">
        <v>1</v>
      </c>
      <c r="G1949">
        <v>1</v>
      </c>
      <c r="H1949">
        <v>1</v>
      </c>
      <c r="I1949" t="s">
        <v>340</v>
      </c>
      <c r="J1949" t="s">
        <v>8247</v>
      </c>
      <c r="K1949">
        <v>2</v>
      </c>
      <c r="L1949" s="1">
        <v>8785094288</v>
      </c>
      <c r="M1949" t="s">
        <v>424</v>
      </c>
      <c r="N1949" t="s">
        <v>188</v>
      </c>
      <c r="O1949" t="s">
        <v>424</v>
      </c>
      <c r="P1949" t="s">
        <v>188</v>
      </c>
      <c r="Q1949" t="s">
        <v>2489</v>
      </c>
      <c r="S1949" s="2">
        <v>1300000</v>
      </c>
      <c r="T1949" t="s">
        <v>1209</v>
      </c>
      <c r="U1949" t="s">
        <v>188</v>
      </c>
    </row>
    <row r="1950" spans="1:21" x14ac:dyDescent="0.25">
      <c r="A1950" t="b">
        <v>0</v>
      </c>
      <c r="B1950" t="s">
        <v>188</v>
      </c>
      <c r="C1950" t="s">
        <v>8248</v>
      </c>
      <c r="D1950" t="s">
        <v>2560</v>
      </c>
      <c r="F1950">
        <v>0</v>
      </c>
      <c r="G1950">
        <v>1</v>
      </c>
      <c r="H1950">
        <v>1</v>
      </c>
      <c r="J1950" t="s">
        <v>8249</v>
      </c>
      <c r="K1950">
        <v>1</v>
      </c>
      <c r="L1950" s="1">
        <v>87850942852</v>
      </c>
      <c r="M1950" t="s">
        <v>424</v>
      </c>
      <c r="N1950" t="s">
        <v>188</v>
      </c>
      <c r="O1950" t="s">
        <v>424</v>
      </c>
      <c r="P1950" t="s">
        <v>188</v>
      </c>
      <c r="Q1950" t="s">
        <v>2157</v>
      </c>
      <c r="S1950" s="2">
        <v>1300000</v>
      </c>
      <c r="T1950" t="s">
        <v>1209</v>
      </c>
      <c r="U1950" t="s">
        <v>188</v>
      </c>
    </row>
    <row r="1951" spans="1:21" x14ac:dyDescent="0.25">
      <c r="A1951" t="b">
        <v>0</v>
      </c>
      <c r="B1951" t="s">
        <v>188</v>
      </c>
      <c r="C1951" t="s">
        <v>4451</v>
      </c>
      <c r="F1951">
        <v>1</v>
      </c>
      <c r="G1951">
        <v>1</v>
      </c>
      <c r="H1951">
        <v>1</v>
      </c>
      <c r="I1951" t="s">
        <v>216</v>
      </c>
      <c r="J1951" t="s">
        <v>4452</v>
      </c>
      <c r="K1951">
        <v>0</v>
      </c>
      <c r="L1951" s="1">
        <v>76039479242</v>
      </c>
      <c r="M1951" t="s">
        <v>424</v>
      </c>
      <c r="N1951" t="s">
        <v>188</v>
      </c>
      <c r="O1951" t="s">
        <v>424</v>
      </c>
      <c r="P1951" t="s">
        <v>188</v>
      </c>
      <c r="T1951" t="s">
        <v>8250</v>
      </c>
      <c r="U1951" t="s">
        <v>188</v>
      </c>
    </row>
    <row r="1952" spans="1:21" x14ac:dyDescent="0.25">
      <c r="A1952" t="b">
        <v>0</v>
      </c>
      <c r="B1952" t="s">
        <v>188</v>
      </c>
      <c r="C1952" t="s">
        <v>8251</v>
      </c>
      <c r="D1952" t="s">
        <v>2115</v>
      </c>
      <c r="F1952">
        <v>1</v>
      </c>
      <c r="G1952">
        <v>1</v>
      </c>
      <c r="H1952">
        <v>1</v>
      </c>
      <c r="I1952" t="s">
        <v>618</v>
      </c>
      <c r="J1952" t="s">
        <v>8252</v>
      </c>
      <c r="K1952">
        <v>1</v>
      </c>
      <c r="L1952" s="1">
        <v>79441552841</v>
      </c>
      <c r="M1952" t="s">
        <v>188</v>
      </c>
      <c r="N1952" t="s">
        <v>424</v>
      </c>
      <c r="O1952" t="s">
        <v>188</v>
      </c>
      <c r="P1952" t="s">
        <v>424</v>
      </c>
      <c r="Q1952" t="s">
        <v>2117</v>
      </c>
      <c r="R1952" s="2">
        <v>830000</v>
      </c>
      <c r="T1952" t="s">
        <v>8253</v>
      </c>
      <c r="U1952" t="s">
        <v>188</v>
      </c>
    </row>
    <row r="1953" spans="1:21" x14ac:dyDescent="0.25">
      <c r="A1953" t="b">
        <v>0</v>
      </c>
      <c r="B1953" t="s">
        <v>188</v>
      </c>
      <c r="C1953" t="s">
        <v>8254</v>
      </c>
      <c r="D1953" t="s">
        <v>1964</v>
      </c>
      <c r="F1953">
        <v>1</v>
      </c>
      <c r="G1953">
        <v>1</v>
      </c>
      <c r="H1953">
        <v>1</v>
      </c>
      <c r="I1953" t="s">
        <v>1210</v>
      </c>
      <c r="J1953" t="s">
        <v>8255</v>
      </c>
      <c r="K1953">
        <v>0</v>
      </c>
      <c r="L1953" s="1">
        <v>167074050317</v>
      </c>
      <c r="M1953" t="s">
        <v>424</v>
      </c>
      <c r="N1953" t="s">
        <v>188</v>
      </c>
      <c r="O1953" t="s">
        <v>424</v>
      </c>
      <c r="P1953" t="s">
        <v>188</v>
      </c>
      <c r="T1953" t="s">
        <v>1211</v>
      </c>
      <c r="U1953" t="s">
        <v>188</v>
      </c>
    </row>
    <row r="1954" spans="1:21" x14ac:dyDescent="0.25">
      <c r="A1954" t="b">
        <v>0</v>
      </c>
      <c r="B1954" t="s">
        <v>188</v>
      </c>
      <c r="C1954" t="s">
        <v>8256</v>
      </c>
      <c r="D1954" t="s">
        <v>1964</v>
      </c>
      <c r="F1954">
        <v>1</v>
      </c>
      <c r="G1954">
        <v>1</v>
      </c>
      <c r="H1954">
        <v>1</v>
      </c>
      <c r="I1954" t="s">
        <v>367</v>
      </c>
      <c r="J1954" t="s">
        <v>8257</v>
      </c>
      <c r="K1954">
        <v>0</v>
      </c>
      <c r="L1954" s="1">
        <v>99846902017</v>
      </c>
      <c r="M1954" t="s">
        <v>188</v>
      </c>
      <c r="N1954" t="s">
        <v>424</v>
      </c>
      <c r="O1954" t="s">
        <v>188</v>
      </c>
      <c r="P1954" t="s">
        <v>424</v>
      </c>
      <c r="T1954" t="s">
        <v>8258</v>
      </c>
      <c r="U1954" t="s">
        <v>188</v>
      </c>
    </row>
    <row r="1955" spans="1:21" x14ac:dyDescent="0.25">
      <c r="A1955" t="b">
        <v>0</v>
      </c>
      <c r="B1955" t="s">
        <v>188</v>
      </c>
      <c r="C1955" t="s">
        <v>8259</v>
      </c>
      <c r="D1955" t="s">
        <v>1964</v>
      </c>
      <c r="F1955">
        <v>1</v>
      </c>
      <c r="G1955">
        <v>1</v>
      </c>
      <c r="H1955">
        <v>1</v>
      </c>
      <c r="I1955" t="s">
        <v>234</v>
      </c>
      <c r="J1955" t="s">
        <v>8260</v>
      </c>
      <c r="K1955">
        <v>0</v>
      </c>
      <c r="L1955" s="1">
        <v>81936315818</v>
      </c>
      <c r="M1955" t="s">
        <v>188</v>
      </c>
      <c r="N1955" t="s">
        <v>424</v>
      </c>
      <c r="O1955" t="s">
        <v>188</v>
      </c>
      <c r="P1955" t="s">
        <v>424</v>
      </c>
      <c r="R1955" s="2">
        <v>330000</v>
      </c>
      <c r="T1955" t="s">
        <v>8261</v>
      </c>
      <c r="U1955" t="s">
        <v>188</v>
      </c>
    </row>
    <row r="1956" spans="1:21" x14ac:dyDescent="0.25">
      <c r="A1956" t="b">
        <v>0</v>
      </c>
      <c r="B1956" t="s">
        <v>188</v>
      </c>
      <c r="C1956" t="s">
        <v>8262</v>
      </c>
      <c r="D1956" t="s">
        <v>1964</v>
      </c>
      <c r="F1956">
        <v>1</v>
      </c>
      <c r="G1956">
        <v>1</v>
      </c>
      <c r="H1956">
        <v>1</v>
      </c>
      <c r="I1956" t="s">
        <v>1212</v>
      </c>
      <c r="J1956" t="s">
        <v>8263</v>
      </c>
      <c r="K1956">
        <v>1</v>
      </c>
      <c r="L1956" s="1">
        <v>108451703295</v>
      </c>
      <c r="M1956" t="s">
        <v>424</v>
      </c>
      <c r="N1956" t="s">
        <v>188</v>
      </c>
      <c r="O1956" t="s">
        <v>424</v>
      </c>
      <c r="P1956" t="s">
        <v>188</v>
      </c>
      <c r="S1956" s="2">
        <v>2200000</v>
      </c>
      <c r="T1956" t="s">
        <v>1213</v>
      </c>
      <c r="U1956" t="s">
        <v>188</v>
      </c>
    </row>
    <row r="1957" spans="1:21" x14ac:dyDescent="0.25">
      <c r="A1957" t="b">
        <v>0</v>
      </c>
      <c r="B1957" t="s">
        <v>188</v>
      </c>
      <c r="C1957" t="s">
        <v>8264</v>
      </c>
      <c r="D1957" t="s">
        <v>1964</v>
      </c>
      <c r="F1957">
        <v>1</v>
      </c>
      <c r="G1957">
        <v>1</v>
      </c>
      <c r="H1957">
        <v>1</v>
      </c>
      <c r="I1957" t="s">
        <v>329</v>
      </c>
      <c r="J1957" t="s">
        <v>8265</v>
      </c>
      <c r="K1957">
        <v>0</v>
      </c>
      <c r="L1957" s="1">
        <v>8794260333</v>
      </c>
      <c r="M1957" t="s">
        <v>424</v>
      </c>
      <c r="N1957" t="s">
        <v>188</v>
      </c>
      <c r="O1957" t="s">
        <v>424</v>
      </c>
      <c r="P1957" t="s">
        <v>188</v>
      </c>
      <c r="S1957" s="2">
        <v>1900000</v>
      </c>
      <c r="T1957" t="s">
        <v>8266</v>
      </c>
      <c r="U1957" t="s">
        <v>188</v>
      </c>
    </row>
    <row r="1958" spans="1:21" x14ac:dyDescent="0.25">
      <c r="A1958" t="b">
        <v>0</v>
      </c>
      <c r="B1958" t="s">
        <v>188</v>
      </c>
      <c r="C1958" t="s">
        <v>8267</v>
      </c>
      <c r="D1958" t="s">
        <v>4092</v>
      </c>
      <c r="F1958">
        <v>1</v>
      </c>
      <c r="G1958">
        <v>1</v>
      </c>
      <c r="H1958">
        <v>1</v>
      </c>
      <c r="I1958" t="s">
        <v>100</v>
      </c>
      <c r="J1958" t="s">
        <v>8268</v>
      </c>
      <c r="K1958">
        <v>2</v>
      </c>
      <c r="L1958" s="1">
        <v>134871070735</v>
      </c>
      <c r="M1958" t="s">
        <v>424</v>
      </c>
      <c r="N1958" t="s">
        <v>188</v>
      </c>
      <c r="O1958" t="s">
        <v>424</v>
      </c>
      <c r="P1958" t="s">
        <v>188</v>
      </c>
      <c r="Q1958" t="s">
        <v>4094</v>
      </c>
      <c r="S1958" s="2">
        <v>5200000</v>
      </c>
      <c r="T1958" t="s">
        <v>8269</v>
      </c>
      <c r="U1958" t="s">
        <v>188</v>
      </c>
    </row>
    <row r="1959" spans="1:21" x14ac:dyDescent="0.25">
      <c r="A1959" t="b">
        <v>0</v>
      </c>
      <c r="B1959" t="s">
        <v>188</v>
      </c>
      <c r="C1959" t="s">
        <v>5128</v>
      </c>
      <c r="F1959">
        <v>3</v>
      </c>
      <c r="G1959">
        <v>5</v>
      </c>
      <c r="H1959">
        <v>1</v>
      </c>
      <c r="I1959" t="s">
        <v>3014</v>
      </c>
      <c r="J1959" t="s">
        <v>5129</v>
      </c>
      <c r="K1959">
        <v>0</v>
      </c>
      <c r="L1959" s="1">
        <v>80437338822</v>
      </c>
      <c r="M1959" t="s">
        <v>424</v>
      </c>
      <c r="N1959" t="s">
        <v>188</v>
      </c>
      <c r="O1959" t="s">
        <v>424</v>
      </c>
      <c r="P1959" t="s">
        <v>188</v>
      </c>
      <c r="S1959" s="2">
        <v>560000</v>
      </c>
      <c r="T1959" t="s">
        <v>8270</v>
      </c>
      <c r="U1959" t="s">
        <v>188</v>
      </c>
    </row>
    <row r="1960" spans="1:21" x14ac:dyDescent="0.25">
      <c r="A1960" t="b">
        <v>0</v>
      </c>
      <c r="B1960" t="s">
        <v>188</v>
      </c>
      <c r="C1960" t="s">
        <v>8271</v>
      </c>
      <c r="D1960" t="s">
        <v>2115</v>
      </c>
      <c r="F1960">
        <v>1</v>
      </c>
      <c r="G1960">
        <v>1</v>
      </c>
      <c r="H1960">
        <v>1</v>
      </c>
      <c r="I1960" t="s">
        <v>285</v>
      </c>
      <c r="J1960" t="s">
        <v>8272</v>
      </c>
      <c r="K1960">
        <v>1</v>
      </c>
      <c r="L1960" s="1">
        <v>116265788377</v>
      </c>
      <c r="M1960" t="s">
        <v>424</v>
      </c>
      <c r="N1960" t="s">
        <v>188</v>
      </c>
      <c r="O1960" t="s">
        <v>424</v>
      </c>
      <c r="P1960" t="s">
        <v>188</v>
      </c>
      <c r="Q1960" t="s">
        <v>2117</v>
      </c>
      <c r="S1960" s="2">
        <v>21000000</v>
      </c>
      <c r="T1960" t="s">
        <v>8273</v>
      </c>
      <c r="U1960" t="s">
        <v>188</v>
      </c>
    </row>
    <row r="1961" spans="1:21" x14ac:dyDescent="0.25">
      <c r="A1961" t="b">
        <v>0</v>
      </c>
      <c r="B1961" t="s">
        <v>188</v>
      </c>
      <c r="C1961" t="s">
        <v>8274</v>
      </c>
      <c r="D1961" t="s">
        <v>8275</v>
      </c>
      <c r="F1961">
        <v>1</v>
      </c>
      <c r="G1961">
        <v>1</v>
      </c>
      <c r="H1961">
        <v>1</v>
      </c>
      <c r="I1961" t="s">
        <v>209</v>
      </c>
      <c r="J1961" t="s">
        <v>8276</v>
      </c>
      <c r="K1961">
        <v>1</v>
      </c>
      <c r="L1961" s="1">
        <v>90149892369</v>
      </c>
      <c r="M1961" t="s">
        <v>424</v>
      </c>
      <c r="N1961" t="s">
        <v>188</v>
      </c>
      <c r="O1961" t="s">
        <v>424</v>
      </c>
      <c r="P1961" t="s">
        <v>188</v>
      </c>
      <c r="Q1961" t="s">
        <v>8277</v>
      </c>
      <c r="S1961" s="2">
        <v>3000000</v>
      </c>
      <c r="T1961" t="s">
        <v>8278</v>
      </c>
      <c r="U1961" t="s">
        <v>188</v>
      </c>
    </row>
    <row r="1962" spans="1:21" x14ac:dyDescent="0.25">
      <c r="A1962" t="b">
        <v>0</v>
      </c>
      <c r="B1962" t="s">
        <v>188</v>
      </c>
      <c r="C1962" t="s">
        <v>8279</v>
      </c>
      <c r="D1962" t="s">
        <v>8280</v>
      </c>
      <c r="F1962">
        <v>1</v>
      </c>
      <c r="G1962">
        <v>1</v>
      </c>
      <c r="H1962">
        <v>1</v>
      </c>
      <c r="I1962" t="s">
        <v>703</v>
      </c>
      <c r="J1962" t="s">
        <v>8281</v>
      </c>
      <c r="K1962">
        <v>1</v>
      </c>
      <c r="L1962" s="1">
        <v>14118056111</v>
      </c>
      <c r="M1962" t="s">
        <v>424</v>
      </c>
      <c r="N1962" t="s">
        <v>188</v>
      </c>
      <c r="O1962" t="s">
        <v>424</v>
      </c>
      <c r="P1962" t="s">
        <v>188</v>
      </c>
      <c r="Q1962" t="s">
        <v>5792</v>
      </c>
      <c r="S1962" s="2">
        <v>4900000</v>
      </c>
      <c r="T1962" t="s">
        <v>8282</v>
      </c>
      <c r="U1962" t="s">
        <v>188</v>
      </c>
    </row>
    <row r="1963" spans="1:21" x14ac:dyDescent="0.25">
      <c r="A1963" t="b">
        <v>0</v>
      </c>
      <c r="B1963" t="s">
        <v>188</v>
      </c>
      <c r="C1963" t="s">
        <v>8283</v>
      </c>
      <c r="D1963" t="s">
        <v>2442</v>
      </c>
      <c r="F1963">
        <v>1</v>
      </c>
      <c r="G1963">
        <v>1</v>
      </c>
      <c r="H1963">
        <v>2</v>
      </c>
      <c r="I1963" t="s">
        <v>230</v>
      </c>
      <c r="J1963" t="s">
        <v>8284</v>
      </c>
      <c r="K1963">
        <v>1</v>
      </c>
      <c r="L1963" s="1">
        <v>90346829222</v>
      </c>
      <c r="M1963" t="s">
        <v>188</v>
      </c>
      <c r="N1963" t="s">
        <v>188</v>
      </c>
      <c r="O1963" t="s">
        <v>188</v>
      </c>
      <c r="P1963" t="s">
        <v>188</v>
      </c>
      <c r="Q1963" t="s">
        <v>2444</v>
      </c>
      <c r="R1963" s="2">
        <v>860000</v>
      </c>
      <c r="S1963" s="2">
        <v>1100000</v>
      </c>
      <c r="T1963" t="s">
        <v>8285</v>
      </c>
      <c r="U1963" t="s">
        <v>188</v>
      </c>
    </row>
    <row r="1964" spans="1:21" x14ac:dyDescent="0.25">
      <c r="A1964" t="b">
        <v>0</v>
      </c>
      <c r="B1964" t="s">
        <v>188</v>
      </c>
      <c r="C1964" t="s">
        <v>8286</v>
      </c>
      <c r="D1964" t="s">
        <v>1964</v>
      </c>
      <c r="F1964">
        <v>4</v>
      </c>
      <c r="G1964">
        <v>7</v>
      </c>
      <c r="H1964">
        <v>2</v>
      </c>
      <c r="I1964" t="s">
        <v>5715</v>
      </c>
      <c r="J1964" t="s">
        <v>8287</v>
      </c>
      <c r="K1964">
        <v>0</v>
      </c>
      <c r="L1964" s="1">
        <v>96956286104</v>
      </c>
      <c r="M1964" t="s">
        <v>424</v>
      </c>
      <c r="N1964" t="s">
        <v>188</v>
      </c>
      <c r="O1964" t="s">
        <v>424</v>
      </c>
      <c r="P1964" t="s">
        <v>188</v>
      </c>
      <c r="S1964" s="2">
        <v>14000000</v>
      </c>
      <c r="T1964" t="s">
        <v>8288</v>
      </c>
      <c r="U1964" t="s">
        <v>188</v>
      </c>
    </row>
    <row r="1965" spans="1:21" x14ac:dyDescent="0.25">
      <c r="A1965" t="b">
        <v>0</v>
      </c>
      <c r="B1965" t="s">
        <v>188</v>
      </c>
      <c r="C1965" t="s">
        <v>4652</v>
      </c>
      <c r="D1965" t="s">
        <v>4636</v>
      </c>
      <c r="F1965">
        <v>1</v>
      </c>
      <c r="G1965">
        <v>1</v>
      </c>
      <c r="H1965">
        <v>1</v>
      </c>
      <c r="I1965" t="s">
        <v>220</v>
      </c>
      <c r="J1965" t="s">
        <v>4653</v>
      </c>
      <c r="K1965">
        <v>1</v>
      </c>
      <c r="L1965" s="1">
        <v>114557969271</v>
      </c>
      <c r="M1965" t="s">
        <v>424</v>
      </c>
      <c r="N1965" t="s">
        <v>188</v>
      </c>
      <c r="O1965" t="s">
        <v>424</v>
      </c>
      <c r="P1965" t="s">
        <v>188</v>
      </c>
      <c r="Q1965" t="s">
        <v>2083</v>
      </c>
      <c r="S1965" s="2">
        <v>390000</v>
      </c>
      <c r="T1965" t="s">
        <v>8289</v>
      </c>
      <c r="U1965" t="s">
        <v>188</v>
      </c>
    </row>
    <row r="1966" spans="1:21" x14ac:dyDescent="0.25">
      <c r="A1966" t="b">
        <v>0</v>
      </c>
      <c r="B1966" t="s">
        <v>188</v>
      </c>
      <c r="C1966" t="s">
        <v>7455</v>
      </c>
      <c r="D1966" t="s">
        <v>8290</v>
      </c>
      <c r="F1966">
        <v>1</v>
      </c>
      <c r="G1966">
        <v>1</v>
      </c>
      <c r="H1966">
        <v>1</v>
      </c>
      <c r="I1966" t="s">
        <v>217</v>
      </c>
      <c r="J1966" t="s">
        <v>7457</v>
      </c>
      <c r="K1966">
        <v>3</v>
      </c>
      <c r="L1966" s="1">
        <v>135371778126</v>
      </c>
      <c r="M1966" t="s">
        <v>424</v>
      </c>
      <c r="N1966" t="s">
        <v>188</v>
      </c>
      <c r="O1966" t="s">
        <v>424</v>
      </c>
      <c r="P1966" t="s">
        <v>188</v>
      </c>
      <c r="Q1966" t="s">
        <v>2233</v>
      </c>
      <c r="S1966" s="2">
        <v>810000</v>
      </c>
      <c r="T1966" t="s">
        <v>8291</v>
      </c>
      <c r="U1966" t="s">
        <v>188</v>
      </c>
    </row>
    <row r="1967" spans="1:21" x14ac:dyDescent="0.25">
      <c r="A1967" t="b">
        <v>0</v>
      </c>
      <c r="B1967" t="s">
        <v>188</v>
      </c>
      <c r="C1967" t="s">
        <v>8292</v>
      </c>
      <c r="D1967" t="s">
        <v>1964</v>
      </c>
      <c r="F1967">
        <v>1</v>
      </c>
      <c r="G1967">
        <v>1</v>
      </c>
      <c r="H1967">
        <v>1</v>
      </c>
      <c r="I1967" t="s">
        <v>749</v>
      </c>
      <c r="J1967" t="s">
        <v>8293</v>
      </c>
      <c r="K1967">
        <v>0</v>
      </c>
      <c r="L1967" s="1">
        <v>90742682102</v>
      </c>
      <c r="M1967" t="s">
        <v>188</v>
      </c>
      <c r="N1967" t="s">
        <v>424</v>
      </c>
      <c r="O1967" t="s">
        <v>188</v>
      </c>
      <c r="P1967" t="s">
        <v>424</v>
      </c>
      <c r="R1967" s="2">
        <v>1800000</v>
      </c>
      <c r="T1967" t="s">
        <v>8294</v>
      </c>
      <c r="U1967" t="s">
        <v>188</v>
      </c>
    </row>
    <row r="1968" spans="1:21" x14ac:dyDescent="0.25">
      <c r="A1968" t="b">
        <v>0</v>
      </c>
      <c r="B1968" t="s">
        <v>188</v>
      </c>
      <c r="C1968" t="s">
        <v>8295</v>
      </c>
      <c r="D1968" t="s">
        <v>3088</v>
      </c>
      <c r="F1968">
        <v>1</v>
      </c>
      <c r="G1968">
        <v>1</v>
      </c>
      <c r="H1968">
        <v>1</v>
      </c>
      <c r="I1968" t="s">
        <v>1214</v>
      </c>
      <c r="J1968" t="s">
        <v>8296</v>
      </c>
      <c r="K1968">
        <v>0</v>
      </c>
      <c r="L1968" s="1">
        <v>94746551479</v>
      </c>
      <c r="M1968" t="s">
        <v>424</v>
      </c>
      <c r="N1968" t="s">
        <v>188</v>
      </c>
      <c r="O1968" t="s">
        <v>424</v>
      </c>
      <c r="P1968" t="s">
        <v>188</v>
      </c>
      <c r="Q1968" t="s">
        <v>2617</v>
      </c>
      <c r="S1968" s="2">
        <v>1800000</v>
      </c>
      <c r="T1968" t="s">
        <v>1217</v>
      </c>
      <c r="U1968" t="s">
        <v>188</v>
      </c>
    </row>
    <row r="1969" spans="1:21" x14ac:dyDescent="0.25">
      <c r="A1969" t="b">
        <v>0</v>
      </c>
      <c r="B1969" t="s">
        <v>188</v>
      </c>
      <c r="C1969" t="s">
        <v>8297</v>
      </c>
      <c r="F1969">
        <v>2</v>
      </c>
      <c r="G1969">
        <v>3</v>
      </c>
      <c r="H1969">
        <v>1</v>
      </c>
      <c r="I1969" t="s">
        <v>4218</v>
      </c>
      <c r="J1969" t="s">
        <v>8298</v>
      </c>
      <c r="K1969">
        <v>0</v>
      </c>
      <c r="L1969" s="1">
        <v>92749344381</v>
      </c>
      <c r="M1969" t="s">
        <v>188</v>
      </c>
      <c r="N1969" t="s">
        <v>424</v>
      </c>
      <c r="O1969" t="s">
        <v>188</v>
      </c>
      <c r="P1969" t="s">
        <v>424</v>
      </c>
      <c r="R1969" s="2">
        <v>5600000</v>
      </c>
      <c r="T1969" t="s">
        <v>8299</v>
      </c>
      <c r="U1969" t="s">
        <v>188</v>
      </c>
    </row>
    <row r="1970" spans="1:21" x14ac:dyDescent="0.25">
      <c r="A1970" t="b">
        <v>0</v>
      </c>
      <c r="B1970" t="s">
        <v>188</v>
      </c>
      <c r="C1970" t="s">
        <v>8300</v>
      </c>
      <c r="D1970" t="s">
        <v>1964</v>
      </c>
      <c r="F1970">
        <v>1</v>
      </c>
      <c r="G1970">
        <v>1</v>
      </c>
      <c r="H1970">
        <v>1</v>
      </c>
      <c r="I1970" t="s">
        <v>917</v>
      </c>
      <c r="J1970" t="s">
        <v>8301</v>
      </c>
      <c r="K1970">
        <v>0</v>
      </c>
      <c r="L1970" s="1">
        <v>14877026017</v>
      </c>
      <c r="M1970" t="s">
        <v>424</v>
      </c>
      <c r="N1970" t="s">
        <v>188</v>
      </c>
      <c r="O1970" t="s">
        <v>424</v>
      </c>
      <c r="P1970" t="s">
        <v>188</v>
      </c>
      <c r="T1970" t="s">
        <v>8302</v>
      </c>
      <c r="U1970" t="s">
        <v>188</v>
      </c>
    </row>
    <row r="1971" spans="1:21" x14ac:dyDescent="0.25">
      <c r="A1971" t="b">
        <v>0</v>
      </c>
      <c r="B1971" t="s">
        <v>188</v>
      </c>
      <c r="C1971" t="s">
        <v>8303</v>
      </c>
      <c r="D1971" t="s">
        <v>1964</v>
      </c>
      <c r="F1971">
        <v>1</v>
      </c>
      <c r="G1971">
        <v>1</v>
      </c>
      <c r="H1971">
        <v>1</v>
      </c>
      <c r="I1971" t="s">
        <v>541</v>
      </c>
      <c r="J1971" t="s">
        <v>8304</v>
      </c>
      <c r="K1971">
        <v>1</v>
      </c>
      <c r="L1971" s="1">
        <v>135070522753</v>
      </c>
      <c r="M1971" t="s">
        <v>424</v>
      </c>
      <c r="N1971" t="s">
        <v>188</v>
      </c>
      <c r="O1971" t="s">
        <v>424</v>
      </c>
      <c r="P1971" t="s">
        <v>188</v>
      </c>
      <c r="T1971" t="s">
        <v>8305</v>
      </c>
      <c r="U1971" t="s">
        <v>188</v>
      </c>
    </row>
    <row r="1972" spans="1:21" x14ac:dyDescent="0.25">
      <c r="A1972" t="b">
        <v>0</v>
      </c>
      <c r="B1972" t="s">
        <v>188</v>
      </c>
      <c r="C1972" t="s">
        <v>8096</v>
      </c>
      <c r="D1972" t="s">
        <v>2081</v>
      </c>
      <c r="F1972">
        <v>1</v>
      </c>
      <c r="G1972">
        <v>2</v>
      </c>
      <c r="H1972">
        <v>1</v>
      </c>
      <c r="I1972" t="s">
        <v>70</v>
      </c>
      <c r="J1972" t="s">
        <v>8097</v>
      </c>
      <c r="K1972">
        <v>1</v>
      </c>
      <c r="L1972" s="1">
        <v>96354106326</v>
      </c>
      <c r="M1972" t="s">
        <v>424</v>
      </c>
      <c r="N1972" t="s">
        <v>188</v>
      </c>
      <c r="O1972" t="s">
        <v>424</v>
      </c>
      <c r="P1972" t="s">
        <v>188</v>
      </c>
      <c r="Q1972" t="s">
        <v>2083</v>
      </c>
      <c r="S1972" s="2">
        <v>410000000</v>
      </c>
      <c r="T1972" t="s">
        <v>8306</v>
      </c>
      <c r="U1972" t="s">
        <v>188</v>
      </c>
    </row>
    <row r="1973" spans="1:21" x14ac:dyDescent="0.25">
      <c r="A1973" t="b">
        <v>0</v>
      </c>
      <c r="B1973" t="s">
        <v>188</v>
      </c>
      <c r="C1973" t="s">
        <v>8307</v>
      </c>
      <c r="D1973" t="s">
        <v>1964</v>
      </c>
      <c r="F1973">
        <v>1</v>
      </c>
      <c r="G1973">
        <v>1</v>
      </c>
      <c r="H1973">
        <v>1</v>
      </c>
      <c r="I1973" t="s">
        <v>1218</v>
      </c>
      <c r="J1973" t="s">
        <v>8308</v>
      </c>
      <c r="K1973">
        <v>0</v>
      </c>
      <c r="L1973" s="1">
        <v>141366582232</v>
      </c>
      <c r="M1973" t="s">
        <v>424</v>
      </c>
      <c r="N1973" t="s">
        <v>188</v>
      </c>
      <c r="O1973" t="s">
        <v>424</v>
      </c>
      <c r="P1973" t="s">
        <v>188</v>
      </c>
      <c r="S1973" s="2">
        <v>1100000</v>
      </c>
      <c r="T1973" t="s">
        <v>1220</v>
      </c>
      <c r="U1973" t="s">
        <v>188</v>
      </c>
    </row>
    <row r="1974" spans="1:21" x14ac:dyDescent="0.25">
      <c r="A1974" t="b">
        <v>0</v>
      </c>
      <c r="B1974" t="s">
        <v>188</v>
      </c>
      <c r="C1974" t="s">
        <v>8309</v>
      </c>
      <c r="D1974" t="s">
        <v>1964</v>
      </c>
      <c r="F1974">
        <v>1</v>
      </c>
      <c r="G1974">
        <v>1</v>
      </c>
      <c r="H1974">
        <v>1</v>
      </c>
      <c r="I1974" t="s">
        <v>1221</v>
      </c>
      <c r="J1974" t="s">
        <v>8310</v>
      </c>
      <c r="K1974">
        <v>0</v>
      </c>
      <c r="L1974" s="1">
        <v>78640054681</v>
      </c>
      <c r="M1974" t="s">
        <v>424</v>
      </c>
      <c r="N1974" t="s">
        <v>188</v>
      </c>
      <c r="O1974" t="s">
        <v>424</v>
      </c>
      <c r="P1974" t="s">
        <v>188</v>
      </c>
      <c r="S1974" s="2">
        <v>4400000</v>
      </c>
      <c r="T1974" t="s">
        <v>1222</v>
      </c>
      <c r="U1974" t="s">
        <v>188</v>
      </c>
    </row>
    <row r="1975" spans="1:21" x14ac:dyDescent="0.25">
      <c r="A1975" t="b">
        <v>0</v>
      </c>
      <c r="B1975" t="s">
        <v>188</v>
      </c>
      <c r="C1975" t="s">
        <v>8311</v>
      </c>
      <c r="D1975" t="s">
        <v>1964</v>
      </c>
      <c r="F1975">
        <v>1</v>
      </c>
      <c r="G1975">
        <v>1</v>
      </c>
      <c r="H1975">
        <v>1</v>
      </c>
      <c r="I1975" t="s">
        <v>448</v>
      </c>
      <c r="J1975" t="s">
        <v>8312</v>
      </c>
      <c r="K1975">
        <v>0</v>
      </c>
      <c r="L1975" s="1">
        <v>94541731896</v>
      </c>
      <c r="M1975" t="s">
        <v>424</v>
      </c>
      <c r="N1975" t="s">
        <v>188</v>
      </c>
      <c r="O1975" t="s">
        <v>424</v>
      </c>
      <c r="P1975" t="s">
        <v>188</v>
      </c>
      <c r="S1975" s="2">
        <v>1700000</v>
      </c>
      <c r="T1975" t="s">
        <v>8313</v>
      </c>
      <c r="U1975" t="s">
        <v>188</v>
      </c>
    </row>
    <row r="1976" spans="1:21" x14ac:dyDescent="0.25">
      <c r="A1976" t="b">
        <v>0</v>
      </c>
      <c r="B1976" t="s">
        <v>188</v>
      </c>
      <c r="C1976" t="s">
        <v>8314</v>
      </c>
      <c r="D1976" t="s">
        <v>1964</v>
      </c>
      <c r="F1976">
        <v>1</v>
      </c>
      <c r="G1976">
        <v>1</v>
      </c>
      <c r="H1976">
        <v>1</v>
      </c>
      <c r="I1976" t="s">
        <v>1226</v>
      </c>
      <c r="J1976" t="s">
        <v>8315</v>
      </c>
      <c r="K1976">
        <v>0</v>
      </c>
      <c r="L1976" s="1">
        <v>131657265019</v>
      </c>
      <c r="M1976" t="s">
        <v>188</v>
      </c>
      <c r="N1976" t="s">
        <v>424</v>
      </c>
      <c r="O1976" t="s">
        <v>188</v>
      </c>
      <c r="P1976" t="s">
        <v>424</v>
      </c>
      <c r="R1976" s="2">
        <v>70000</v>
      </c>
      <c r="T1976" t="s">
        <v>1225</v>
      </c>
      <c r="U1976" t="s">
        <v>188</v>
      </c>
    </row>
    <row r="1977" spans="1:21" x14ac:dyDescent="0.25">
      <c r="A1977" t="b">
        <v>0</v>
      </c>
      <c r="B1977" t="s">
        <v>188</v>
      </c>
      <c r="C1977" t="s">
        <v>8316</v>
      </c>
      <c r="D1977" t="s">
        <v>1964</v>
      </c>
      <c r="F1977">
        <v>1</v>
      </c>
      <c r="G1977">
        <v>1</v>
      </c>
      <c r="H1977">
        <v>1</v>
      </c>
      <c r="I1977" t="s">
        <v>1223</v>
      </c>
      <c r="J1977" t="s">
        <v>8317</v>
      </c>
      <c r="K1977">
        <v>0</v>
      </c>
      <c r="L1977" s="1">
        <v>102348539846</v>
      </c>
      <c r="M1977" t="s">
        <v>424</v>
      </c>
      <c r="N1977" t="s">
        <v>188</v>
      </c>
      <c r="O1977" t="s">
        <v>424</v>
      </c>
      <c r="P1977" t="s">
        <v>188</v>
      </c>
      <c r="T1977" t="s">
        <v>1225</v>
      </c>
      <c r="U1977" t="s">
        <v>188</v>
      </c>
    </row>
    <row r="1978" spans="1:21" x14ac:dyDescent="0.25">
      <c r="A1978" t="b">
        <v>0</v>
      </c>
      <c r="B1978" t="s">
        <v>188</v>
      </c>
      <c r="C1978" t="s">
        <v>8318</v>
      </c>
      <c r="D1978" t="s">
        <v>1964</v>
      </c>
      <c r="F1978">
        <v>1</v>
      </c>
      <c r="G1978">
        <v>1</v>
      </c>
      <c r="H1978">
        <v>1</v>
      </c>
      <c r="I1978" t="s">
        <v>492</v>
      </c>
      <c r="J1978" t="s">
        <v>8319</v>
      </c>
      <c r="K1978">
        <v>0</v>
      </c>
      <c r="L1978" s="1">
        <v>116251636421</v>
      </c>
      <c r="M1978" t="s">
        <v>188</v>
      </c>
      <c r="N1978" t="s">
        <v>424</v>
      </c>
      <c r="O1978" t="s">
        <v>188</v>
      </c>
      <c r="P1978" t="s">
        <v>424</v>
      </c>
      <c r="R1978" s="2">
        <v>1300000</v>
      </c>
      <c r="T1978" t="s">
        <v>8320</v>
      </c>
      <c r="U1978" t="s">
        <v>188</v>
      </c>
    </row>
    <row r="1979" spans="1:21" x14ac:dyDescent="0.25">
      <c r="A1979" t="b">
        <v>0</v>
      </c>
      <c r="B1979" t="s">
        <v>188</v>
      </c>
      <c r="C1979" t="s">
        <v>8321</v>
      </c>
      <c r="D1979" t="s">
        <v>1964</v>
      </c>
      <c r="F1979">
        <v>1</v>
      </c>
      <c r="G1979">
        <v>1</v>
      </c>
      <c r="H1979">
        <v>1</v>
      </c>
      <c r="I1979" t="s">
        <v>118</v>
      </c>
      <c r="J1979" t="s">
        <v>8322</v>
      </c>
      <c r="K1979">
        <v>0</v>
      </c>
      <c r="L1979" s="1">
        <v>90841083659</v>
      </c>
      <c r="M1979" t="s">
        <v>188</v>
      </c>
      <c r="N1979" t="s">
        <v>424</v>
      </c>
      <c r="O1979" t="s">
        <v>188</v>
      </c>
      <c r="P1979" t="s">
        <v>424</v>
      </c>
      <c r="R1979" s="2">
        <v>11000000</v>
      </c>
      <c r="T1979" t="s">
        <v>8323</v>
      </c>
      <c r="U1979" t="s">
        <v>188</v>
      </c>
    </row>
    <row r="1980" spans="1:21" x14ac:dyDescent="0.25">
      <c r="A1980" t="b">
        <v>0</v>
      </c>
      <c r="B1980" t="s">
        <v>188</v>
      </c>
      <c r="C1980" t="s">
        <v>8324</v>
      </c>
      <c r="D1980" t="s">
        <v>2837</v>
      </c>
      <c r="F1980">
        <v>1</v>
      </c>
      <c r="G1980">
        <v>1</v>
      </c>
      <c r="H1980">
        <v>1</v>
      </c>
      <c r="I1980" t="s">
        <v>316</v>
      </c>
      <c r="J1980" t="s">
        <v>8325</v>
      </c>
      <c r="K1980">
        <v>1</v>
      </c>
      <c r="L1980" s="1">
        <v>8474420775</v>
      </c>
      <c r="M1980" t="s">
        <v>188</v>
      </c>
      <c r="N1980" t="s">
        <v>424</v>
      </c>
      <c r="O1980" t="s">
        <v>188</v>
      </c>
      <c r="P1980" t="s">
        <v>424</v>
      </c>
      <c r="Q1980" t="s">
        <v>2389</v>
      </c>
      <c r="R1980" s="2">
        <v>23000000</v>
      </c>
      <c r="T1980" t="s">
        <v>8326</v>
      </c>
      <c r="U1980" t="s">
        <v>188</v>
      </c>
    </row>
    <row r="1981" spans="1:21" x14ac:dyDescent="0.25">
      <c r="A1981" t="b">
        <v>0</v>
      </c>
      <c r="B1981" t="s">
        <v>188</v>
      </c>
      <c r="C1981" t="s">
        <v>8327</v>
      </c>
      <c r="D1981" t="s">
        <v>2615</v>
      </c>
      <c r="F1981">
        <v>1</v>
      </c>
      <c r="G1981">
        <v>1</v>
      </c>
      <c r="H1981">
        <v>1</v>
      </c>
      <c r="I1981" t="s">
        <v>873</v>
      </c>
      <c r="J1981" t="s">
        <v>8328</v>
      </c>
      <c r="K1981">
        <v>2</v>
      </c>
      <c r="L1981" s="1">
        <v>135166006846</v>
      </c>
      <c r="M1981" t="s">
        <v>424</v>
      </c>
      <c r="N1981" t="s">
        <v>188</v>
      </c>
      <c r="O1981" t="s">
        <v>424</v>
      </c>
      <c r="P1981" t="s">
        <v>188</v>
      </c>
      <c r="Q1981" t="s">
        <v>2617</v>
      </c>
      <c r="S1981" s="2">
        <v>17000000</v>
      </c>
      <c r="T1981" t="s">
        <v>8329</v>
      </c>
      <c r="U1981" t="s">
        <v>188</v>
      </c>
    </row>
    <row r="1982" spans="1:21" x14ac:dyDescent="0.25">
      <c r="A1982" t="b">
        <v>0</v>
      </c>
      <c r="B1982" t="s">
        <v>188</v>
      </c>
      <c r="C1982" t="s">
        <v>6534</v>
      </c>
      <c r="F1982">
        <v>14</v>
      </c>
      <c r="G1982">
        <v>19</v>
      </c>
      <c r="H1982">
        <v>1</v>
      </c>
      <c r="I1982" t="s">
        <v>3263</v>
      </c>
      <c r="J1982" t="s">
        <v>6535</v>
      </c>
      <c r="K1982">
        <v>0</v>
      </c>
      <c r="L1982" s="1">
        <v>93958734417</v>
      </c>
      <c r="M1982" t="s">
        <v>424</v>
      </c>
      <c r="N1982" t="s">
        <v>188</v>
      </c>
      <c r="O1982" t="s">
        <v>424</v>
      </c>
      <c r="P1982" t="s">
        <v>188</v>
      </c>
      <c r="S1982" s="2">
        <v>1100000</v>
      </c>
      <c r="T1982" t="s">
        <v>8330</v>
      </c>
      <c r="U1982" t="s">
        <v>188</v>
      </c>
    </row>
    <row r="1983" spans="1:21" x14ac:dyDescent="0.25">
      <c r="A1983" t="b">
        <v>0</v>
      </c>
      <c r="B1983" t="s">
        <v>188</v>
      </c>
      <c r="C1983" t="s">
        <v>8331</v>
      </c>
      <c r="D1983" t="s">
        <v>1964</v>
      </c>
      <c r="F1983">
        <v>1</v>
      </c>
      <c r="G1983">
        <v>1</v>
      </c>
      <c r="H1983">
        <v>1</v>
      </c>
      <c r="I1983" t="s">
        <v>1228</v>
      </c>
      <c r="J1983" t="s">
        <v>8332</v>
      </c>
      <c r="K1983">
        <v>0</v>
      </c>
      <c r="L1983" s="1">
        <v>83845699905</v>
      </c>
      <c r="M1983" t="s">
        <v>424</v>
      </c>
      <c r="N1983" t="s">
        <v>188</v>
      </c>
      <c r="O1983" t="s">
        <v>424</v>
      </c>
      <c r="P1983" t="s">
        <v>188</v>
      </c>
      <c r="S1983" s="2">
        <v>2300000</v>
      </c>
      <c r="T1983" t="s">
        <v>1231</v>
      </c>
      <c r="U1983" t="s">
        <v>188</v>
      </c>
    </row>
    <row r="1984" spans="1:21" x14ac:dyDescent="0.25">
      <c r="A1984" t="b">
        <v>0</v>
      </c>
      <c r="B1984" t="s">
        <v>188</v>
      </c>
      <c r="C1984" t="s">
        <v>8333</v>
      </c>
      <c r="D1984" t="s">
        <v>2615</v>
      </c>
      <c r="F1984">
        <v>1</v>
      </c>
      <c r="G1984">
        <v>1</v>
      </c>
      <c r="H1984">
        <v>1</v>
      </c>
      <c r="I1984" t="s">
        <v>353</v>
      </c>
      <c r="J1984" t="s">
        <v>8334</v>
      </c>
      <c r="K1984">
        <v>1</v>
      </c>
      <c r="L1984" s="1">
        <v>110662043565</v>
      </c>
      <c r="M1984" t="s">
        <v>424</v>
      </c>
      <c r="N1984" t="s">
        <v>188</v>
      </c>
      <c r="O1984" t="s">
        <v>424</v>
      </c>
      <c r="P1984" t="s">
        <v>188</v>
      </c>
      <c r="Q1984" t="s">
        <v>2617</v>
      </c>
      <c r="S1984" s="2">
        <v>760000</v>
      </c>
      <c r="T1984" t="s">
        <v>8335</v>
      </c>
      <c r="U1984" t="s">
        <v>188</v>
      </c>
    </row>
    <row r="1985" spans="1:21" x14ac:dyDescent="0.25">
      <c r="A1985" t="b">
        <v>0</v>
      </c>
      <c r="B1985" t="s">
        <v>188</v>
      </c>
      <c r="C1985" t="s">
        <v>8186</v>
      </c>
      <c r="D1985" t="s">
        <v>7297</v>
      </c>
      <c r="F1985">
        <v>1</v>
      </c>
      <c r="G1985">
        <v>1</v>
      </c>
      <c r="H1985">
        <v>1</v>
      </c>
      <c r="I1985" t="s">
        <v>23</v>
      </c>
      <c r="J1985" t="s">
        <v>8188</v>
      </c>
      <c r="K1985">
        <v>2</v>
      </c>
      <c r="L1985" s="1">
        <v>102053603763</v>
      </c>
      <c r="M1985" t="s">
        <v>424</v>
      </c>
      <c r="N1985" t="s">
        <v>188</v>
      </c>
      <c r="O1985" t="s">
        <v>424</v>
      </c>
      <c r="P1985" t="s">
        <v>188</v>
      </c>
      <c r="Q1985" t="s">
        <v>8336</v>
      </c>
      <c r="S1985" s="2">
        <v>59000000</v>
      </c>
      <c r="T1985" t="s">
        <v>8335</v>
      </c>
      <c r="U1985" t="s">
        <v>188</v>
      </c>
    </row>
    <row r="1986" spans="1:21" x14ac:dyDescent="0.25">
      <c r="A1986" t="b">
        <v>0</v>
      </c>
      <c r="B1986" t="s">
        <v>188</v>
      </c>
      <c r="C1986" t="s">
        <v>8337</v>
      </c>
      <c r="D1986" t="s">
        <v>8338</v>
      </c>
      <c r="F1986">
        <v>1</v>
      </c>
      <c r="G1986">
        <v>1</v>
      </c>
      <c r="H1986">
        <v>1</v>
      </c>
      <c r="I1986" t="s">
        <v>867</v>
      </c>
      <c r="J1986" t="s">
        <v>8339</v>
      </c>
      <c r="K1986">
        <v>3</v>
      </c>
      <c r="L1986" s="1">
        <v>37683088577</v>
      </c>
      <c r="M1986" t="s">
        <v>424</v>
      </c>
      <c r="N1986" t="s">
        <v>188</v>
      </c>
      <c r="O1986" t="s">
        <v>424</v>
      </c>
      <c r="P1986" t="s">
        <v>188</v>
      </c>
      <c r="Q1986" t="s">
        <v>8340</v>
      </c>
      <c r="T1986" t="s">
        <v>8341</v>
      </c>
      <c r="U1986" t="s">
        <v>188</v>
      </c>
    </row>
    <row r="1987" spans="1:21" x14ac:dyDescent="0.25">
      <c r="A1987" t="b">
        <v>0</v>
      </c>
      <c r="B1987" t="s">
        <v>188</v>
      </c>
      <c r="C1987" t="s">
        <v>8342</v>
      </c>
      <c r="D1987" t="s">
        <v>1964</v>
      </c>
      <c r="F1987">
        <v>1</v>
      </c>
      <c r="G1987">
        <v>1</v>
      </c>
      <c r="H1987">
        <v>1</v>
      </c>
      <c r="I1987" t="s">
        <v>1000</v>
      </c>
      <c r="J1987" t="s">
        <v>8343</v>
      </c>
      <c r="K1987">
        <v>0</v>
      </c>
      <c r="L1987" s="1">
        <v>100048467023</v>
      </c>
      <c r="M1987" t="s">
        <v>424</v>
      </c>
      <c r="N1987" t="s">
        <v>188</v>
      </c>
      <c r="O1987" t="s">
        <v>424</v>
      </c>
      <c r="P1987" t="s">
        <v>188</v>
      </c>
      <c r="S1987" s="2">
        <v>2400000</v>
      </c>
      <c r="T1987" t="s">
        <v>8344</v>
      </c>
      <c r="U1987" t="s">
        <v>188</v>
      </c>
    </row>
    <row r="1988" spans="1:21" x14ac:dyDescent="0.25">
      <c r="A1988" t="b">
        <v>0</v>
      </c>
      <c r="B1988" t="s">
        <v>188</v>
      </c>
      <c r="C1988" t="s">
        <v>8345</v>
      </c>
      <c r="D1988" t="s">
        <v>1964</v>
      </c>
      <c r="F1988">
        <v>1</v>
      </c>
      <c r="G1988">
        <v>1</v>
      </c>
      <c r="H1988">
        <v>1</v>
      </c>
      <c r="I1988" t="s">
        <v>199</v>
      </c>
      <c r="J1988" t="s">
        <v>8346</v>
      </c>
      <c r="K1988">
        <v>0</v>
      </c>
      <c r="L1988" s="1">
        <v>11075429133</v>
      </c>
      <c r="M1988" t="s">
        <v>424</v>
      </c>
      <c r="N1988" t="s">
        <v>188</v>
      </c>
      <c r="O1988" t="s">
        <v>424</v>
      </c>
      <c r="P1988" t="s">
        <v>188</v>
      </c>
      <c r="S1988" s="2">
        <v>370000</v>
      </c>
      <c r="T1988" t="s">
        <v>8347</v>
      </c>
      <c r="U1988" t="s">
        <v>188</v>
      </c>
    </row>
    <row r="1989" spans="1:21" x14ac:dyDescent="0.25">
      <c r="A1989" t="b">
        <v>0</v>
      </c>
      <c r="B1989" t="s">
        <v>188</v>
      </c>
      <c r="C1989" t="s">
        <v>7691</v>
      </c>
      <c r="D1989" t="s">
        <v>8348</v>
      </c>
      <c r="F1989">
        <v>2</v>
      </c>
      <c r="G1989">
        <v>2</v>
      </c>
      <c r="H1989">
        <v>1</v>
      </c>
      <c r="I1989" t="s">
        <v>5075</v>
      </c>
      <c r="J1989" t="s">
        <v>7692</v>
      </c>
      <c r="K1989">
        <v>1</v>
      </c>
      <c r="L1989" s="1">
        <v>89951965909</v>
      </c>
      <c r="M1989" t="s">
        <v>424</v>
      </c>
      <c r="N1989" t="s">
        <v>188</v>
      </c>
      <c r="O1989" t="s">
        <v>424</v>
      </c>
      <c r="P1989" t="s">
        <v>188</v>
      </c>
      <c r="Q1989" t="s">
        <v>8349</v>
      </c>
      <c r="S1989" s="2">
        <v>3000000</v>
      </c>
      <c r="T1989" t="s">
        <v>8350</v>
      </c>
      <c r="U1989" t="s">
        <v>188</v>
      </c>
    </row>
    <row r="1990" spans="1:21" x14ac:dyDescent="0.25">
      <c r="A1990" t="b">
        <v>0</v>
      </c>
      <c r="B1990" t="s">
        <v>188</v>
      </c>
      <c r="C1990" t="s">
        <v>8351</v>
      </c>
      <c r="D1990" t="s">
        <v>8352</v>
      </c>
      <c r="F1990">
        <v>1</v>
      </c>
      <c r="G1990">
        <v>1</v>
      </c>
      <c r="H1990">
        <v>1</v>
      </c>
      <c r="I1990" t="s">
        <v>92</v>
      </c>
      <c r="J1990" t="s">
        <v>8353</v>
      </c>
      <c r="K1990">
        <v>1</v>
      </c>
      <c r="L1990" s="1">
        <v>105958332218</v>
      </c>
      <c r="M1990" t="s">
        <v>424</v>
      </c>
      <c r="N1990" t="s">
        <v>188</v>
      </c>
      <c r="O1990" t="s">
        <v>424</v>
      </c>
      <c r="P1990" t="s">
        <v>188</v>
      </c>
      <c r="Q1990" t="s">
        <v>8354</v>
      </c>
      <c r="T1990" t="s">
        <v>8355</v>
      </c>
      <c r="U1990" t="s">
        <v>188</v>
      </c>
    </row>
    <row r="1991" spans="1:21" x14ac:dyDescent="0.25">
      <c r="A1991" t="b">
        <v>0</v>
      </c>
      <c r="B1991" t="s">
        <v>188</v>
      </c>
      <c r="C1991" t="s">
        <v>8356</v>
      </c>
      <c r="D1991" t="s">
        <v>1964</v>
      </c>
      <c r="F1991">
        <v>1</v>
      </c>
      <c r="G1991">
        <v>1</v>
      </c>
      <c r="H1991">
        <v>1</v>
      </c>
      <c r="I1991" t="s">
        <v>160</v>
      </c>
      <c r="J1991" t="s">
        <v>8357</v>
      </c>
      <c r="K1991">
        <v>1</v>
      </c>
      <c r="L1991" s="1">
        <v>93644213671</v>
      </c>
      <c r="M1991" t="s">
        <v>188</v>
      </c>
      <c r="N1991" t="s">
        <v>424</v>
      </c>
      <c r="O1991" t="s">
        <v>188</v>
      </c>
      <c r="P1991" t="s">
        <v>424</v>
      </c>
      <c r="R1991" s="2">
        <v>2500000</v>
      </c>
      <c r="T1991" t="s">
        <v>8355</v>
      </c>
      <c r="U1991" t="s">
        <v>188</v>
      </c>
    </row>
    <row r="1992" spans="1:21" x14ac:dyDescent="0.25">
      <c r="A1992" t="b">
        <v>0</v>
      </c>
      <c r="B1992" t="s">
        <v>188</v>
      </c>
      <c r="C1992" t="s">
        <v>8358</v>
      </c>
      <c r="F1992">
        <v>1</v>
      </c>
      <c r="G1992">
        <v>1</v>
      </c>
      <c r="H1992">
        <v>1</v>
      </c>
      <c r="I1992" t="s">
        <v>370</v>
      </c>
      <c r="J1992" t="s">
        <v>8359</v>
      </c>
      <c r="K1992">
        <v>0</v>
      </c>
      <c r="L1992" s="1">
        <v>130553419871</v>
      </c>
      <c r="M1992" t="s">
        <v>424</v>
      </c>
      <c r="N1992" t="s">
        <v>188</v>
      </c>
      <c r="O1992" t="s">
        <v>424</v>
      </c>
      <c r="P1992" t="s">
        <v>188</v>
      </c>
      <c r="T1992" t="s">
        <v>8360</v>
      </c>
      <c r="U1992" t="s">
        <v>188</v>
      </c>
    </row>
    <row r="1993" spans="1:21" x14ac:dyDescent="0.25">
      <c r="A1993" t="b">
        <v>0</v>
      </c>
      <c r="B1993" t="s">
        <v>188</v>
      </c>
      <c r="C1993" t="s">
        <v>8361</v>
      </c>
      <c r="D1993" t="s">
        <v>8362</v>
      </c>
      <c r="F1993">
        <v>1</v>
      </c>
      <c r="G1993">
        <v>1</v>
      </c>
      <c r="H1993">
        <v>1</v>
      </c>
      <c r="I1993" t="s">
        <v>450</v>
      </c>
      <c r="J1993" t="s">
        <v>8363</v>
      </c>
      <c r="K1993">
        <v>3</v>
      </c>
      <c r="L1993" s="1">
        <v>121268476779</v>
      </c>
      <c r="M1993" t="s">
        <v>424</v>
      </c>
      <c r="N1993" t="s">
        <v>188</v>
      </c>
      <c r="O1993" t="s">
        <v>424</v>
      </c>
      <c r="P1993" t="s">
        <v>188</v>
      </c>
      <c r="Q1993" t="s">
        <v>8364</v>
      </c>
      <c r="S1993" s="2">
        <v>8700000</v>
      </c>
      <c r="T1993" t="s">
        <v>5143</v>
      </c>
      <c r="U1993" t="s">
        <v>188</v>
      </c>
    </row>
    <row r="1994" spans="1:21" x14ac:dyDescent="0.25">
      <c r="A1994" t="b">
        <v>0</v>
      </c>
      <c r="B1994" t="s">
        <v>188</v>
      </c>
      <c r="C1994" t="s">
        <v>8365</v>
      </c>
      <c r="D1994" t="s">
        <v>3267</v>
      </c>
      <c r="F1994">
        <v>3</v>
      </c>
      <c r="G1994">
        <v>5</v>
      </c>
      <c r="H1994">
        <v>1</v>
      </c>
      <c r="I1994" t="s">
        <v>3014</v>
      </c>
      <c r="J1994" t="s">
        <v>8366</v>
      </c>
      <c r="K1994">
        <v>2</v>
      </c>
      <c r="L1994" s="1">
        <v>100551121988</v>
      </c>
      <c r="M1994" t="s">
        <v>424</v>
      </c>
      <c r="N1994" t="s">
        <v>188</v>
      </c>
      <c r="O1994" t="s">
        <v>424</v>
      </c>
      <c r="P1994" t="s">
        <v>188</v>
      </c>
      <c r="Q1994" t="s">
        <v>3270</v>
      </c>
      <c r="S1994" s="2">
        <v>740000000</v>
      </c>
      <c r="T1994" t="s">
        <v>8367</v>
      </c>
      <c r="U1994" t="s">
        <v>188</v>
      </c>
    </row>
    <row r="1995" spans="1:21" x14ac:dyDescent="0.25">
      <c r="A1995" t="b">
        <v>0</v>
      </c>
      <c r="B1995" t="s">
        <v>188</v>
      </c>
      <c r="C1995" t="s">
        <v>8368</v>
      </c>
      <c r="D1995" t="s">
        <v>1964</v>
      </c>
      <c r="F1995">
        <v>1</v>
      </c>
      <c r="G1995">
        <v>1</v>
      </c>
      <c r="H1995">
        <v>1</v>
      </c>
      <c r="I1995" t="s">
        <v>238</v>
      </c>
      <c r="J1995" t="s">
        <v>8369</v>
      </c>
      <c r="K1995">
        <v>0</v>
      </c>
      <c r="L1995" s="1">
        <v>99645337011</v>
      </c>
      <c r="M1995" t="s">
        <v>188</v>
      </c>
      <c r="N1995" t="s">
        <v>424</v>
      </c>
      <c r="O1995" t="s">
        <v>188</v>
      </c>
      <c r="P1995" t="s">
        <v>424</v>
      </c>
      <c r="R1995" s="2">
        <v>5800000</v>
      </c>
      <c r="T1995" t="s">
        <v>8367</v>
      </c>
      <c r="U1995" t="s">
        <v>188</v>
      </c>
    </row>
    <row r="1996" spans="1:21" x14ac:dyDescent="0.25">
      <c r="A1996" t="b">
        <v>0</v>
      </c>
      <c r="B1996" t="s">
        <v>188</v>
      </c>
      <c r="C1996" t="s">
        <v>8370</v>
      </c>
      <c r="D1996" t="s">
        <v>1964</v>
      </c>
      <c r="F1996">
        <v>1</v>
      </c>
      <c r="G1996">
        <v>1</v>
      </c>
      <c r="H1996">
        <v>1</v>
      </c>
      <c r="I1996" t="s">
        <v>497</v>
      </c>
      <c r="J1996" t="s">
        <v>8371</v>
      </c>
      <c r="K1996">
        <v>0</v>
      </c>
      <c r="L1996" s="1">
        <v>104952620064</v>
      </c>
      <c r="M1996" t="s">
        <v>424</v>
      </c>
      <c r="N1996" t="s">
        <v>188</v>
      </c>
      <c r="O1996" t="s">
        <v>424</v>
      </c>
      <c r="P1996" t="s">
        <v>188</v>
      </c>
      <c r="S1996" s="2">
        <v>1800000</v>
      </c>
      <c r="T1996" t="s">
        <v>8367</v>
      </c>
      <c r="U1996" t="s">
        <v>188</v>
      </c>
    </row>
    <row r="1997" spans="1:21" x14ac:dyDescent="0.25">
      <c r="A1997" t="b">
        <v>0</v>
      </c>
      <c r="B1997" t="s">
        <v>188</v>
      </c>
      <c r="C1997" t="s">
        <v>8372</v>
      </c>
      <c r="D1997" t="s">
        <v>2115</v>
      </c>
      <c r="F1997">
        <v>1</v>
      </c>
      <c r="G1997">
        <v>1</v>
      </c>
      <c r="H1997">
        <v>1</v>
      </c>
      <c r="I1997" t="s">
        <v>112</v>
      </c>
      <c r="J1997" t="s">
        <v>8373</v>
      </c>
      <c r="K1997">
        <v>1</v>
      </c>
      <c r="L1997" s="1">
        <v>97256252695</v>
      </c>
      <c r="M1997" t="s">
        <v>424</v>
      </c>
      <c r="N1997" t="s">
        <v>188</v>
      </c>
      <c r="O1997" t="s">
        <v>424</v>
      </c>
      <c r="P1997" t="s">
        <v>188</v>
      </c>
      <c r="Q1997" t="s">
        <v>2117</v>
      </c>
      <c r="S1997" s="2">
        <v>18000000</v>
      </c>
      <c r="T1997" t="s">
        <v>8374</v>
      </c>
      <c r="U1997" t="s">
        <v>188</v>
      </c>
    </row>
    <row r="1998" spans="1:21" x14ac:dyDescent="0.25">
      <c r="A1998" t="b">
        <v>0</v>
      </c>
      <c r="B1998" t="s">
        <v>188</v>
      </c>
      <c r="C1998" t="s">
        <v>8375</v>
      </c>
      <c r="D1998" t="s">
        <v>2837</v>
      </c>
      <c r="F1998">
        <v>1</v>
      </c>
      <c r="G1998">
        <v>1</v>
      </c>
      <c r="H1998">
        <v>1</v>
      </c>
      <c r="I1998" t="s">
        <v>532</v>
      </c>
      <c r="J1998" t="s">
        <v>8376</v>
      </c>
      <c r="K1998">
        <v>1</v>
      </c>
      <c r="L1998" s="1">
        <v>110457963347</v>
      </c>
      <c r="M1998" t="s">
        <v>424</v>
      </c>
      <c r="N1998" t="s">
        <v>188</v>
      </c>
      <c r="O1998" t="s">
        <v>424</v>
      </c>
      <c r="P1998" t="s">
        <v>188</v>
      </c>
      <c r="Q1998" t="s">
        <v>2389</v>
      </c>
      <c r="S1998" s="2">
        <v>1100000</v>
      </c>
      <c r="T1998" t="s">
        <v>8377</v>
      </c>
      <c r="U1998" t="s">
        <v>188</v>
      </c>
    </row>
    <row r="1999" spans="1:21" x14ac:dyDescent="0.25">
      <c r="A1999" t="b">
        <v>0</v>
      </c>
      <c r="B1999" t="s">
        <v>188</v>
      </c>
      <c r="C1999" t="s">
        <v>8378</v>
      </c>
      <c r="D1999" t="s">
        <v>1964</v>
      </c>
      <c r="F1999">
        <v>1</v>
      </c>
      <c r="G1999">
        <v>1</v>
      </c>
      <c r="H1999">
        <v>1</v>
      </c>
      <c r="I1999" t="s">
        <v>294</v>
      </c>
      <c r="J1999" t="s">
        <v>8379</v>
      </c>
      <c r="K1999">
        <v>0</v>
      </c>
      <c r="L1999" s="1">
        <v>75836924669</v>
      </c>
      <c r="M1999" t="s">
        <v>424</v>
      </c>
      <c r="N1999" t="s">
        <v>188</v>
      </c>
      <c r="O1999" t="s">
        <v>424</v>
      </c>
      <c r="P1999" t="s">
        <v>188</v>
      </c>
      <c r="S1999" s="2">
        <v>4000000</v>
      </c>
      <c r="T1999" t="s">
        <v>8380</v>
      </c>
      <c r="U1999" t="s">
        <v>188</v>
      </c>
    </row>
    <row r="2000" spans="1:21" x14ac:dyDescent="0.25">
      <c r="A2000" t="b">
        <v>0</v>
      </c>
      <c r="B2000" t="s">
        <v>188</v>
      </c>
      <c r="C2000" t="s">
        <v>8381</v>
      </c>
      <c r="D2000" t="s">
        <v>8382</v>
      </c>
      <c r="E2000" t="s">
        <v>8383</v>
      </c>
      <c r="F2000">
        <v>1</v>
      </c>
      <c r="G2000">
        <v>1</v>
      </c>
      <c r="H2000">
        <v>1</v>
      </c>
      <c r="I2000" t="s">
        <v>285</v>
      </c>
      <c r="J2000" t="s">
        <v>8384</v>
      </c>
      <c r="K2000">
        <v>2</v>
      </c>
      <c r="L2000" s="1">
        <v>94055744186</v>
      </c>
      <c r="M2000" t="s">
        <v>188</v>
      </c>
      <c r="N2000" t="s">
        <v>424</v>
      </c>
      <c r="O2000" t="s">
        <v>188</v>
      </c>
      <c r="P2000" t="s">
        <v>424</v>
      </c>
      <c r="Q2000" t="s">
        <v>7032</v>
      </c>
      <c r="R2000" s="2">
        <v>19000000</v>
      </c>
      <c r="T2000" t="s">
        <v>8380</v>
      </c>
      <c r="U2000" t="s">
        <v>188</v>
      </c>
    </row>
    <row r="2001" spans="1:21" x14ac:dyDescent="0.25">
      <c r="A2001" t="b">
        <v>0</v>
      </c>
      <c r="B2001" t="s">
        <v>188</v>
      </c>
      <c r="C2001" t="s">
        <v>8385</v>
      </c>
      <c r="D2001" t="s">
        <v>1964</v>
      </c>
      <c r="F2001">
        <v>1</v>
      </c>
      <c r="G2001">
        <v>1</v>
      </c>
      <c r="H2001">
        <v>1</v>
      </c>
      <c r="I2001" t="s">
        <v>597</v>
      </c>
      <c r="J2001" t="s">
        <v>8386</v>
      </c>
      <c r="K2001">
        <v>0</v>
      </c>
      <c r="L2001" s="1">
        <v>102153128604</v>
      </c>
      <c r="M2001" t="s">
        <v>424</v>
      </c>
      <c r="N2001" t="s">
        <v>188</v>
      </c>
      <c r="O2001" t="s">
        <v>424</v>
      </c>
      <c r="P2001" t="s">
        <v>188</v>
      </c>
      <c r="S2001" s="2">
        <v>2300000</v>
      </c>
      <c r="T2001" t="s">
        <v>8380</v>
      </c>
      <c r="U2001" t="s">
        <v>188</v>
      </c>
    </row>
    <row r="2002" spans="1:21" x14ac:dyDescent="0.25">
      <c r="A2002" t="b">
        <v>0</v>
      </c>
      <c r="B2002" t="s">
        <v>188</v>
      </c>
      <c r="C2002" t="s">
        <v>4806</v>
      </c>
      <c r="D2002" t="s">
        <v>4617</v>
      </c>
      <c r="F2002">
        <v>1</v>
      </c>
      <c r="G2002">
        <v>1</v>
      </c>
      <c r="H2002">
        <v>1</v>
      </c>
      <c r="I2002" t="s">
        <v>73</v>
      </c>
      <c r="J2002" t="s">
        <v>4807</v>
      </c>
      <c r="K2002">
        <v>2</v>
      </c>
      <c r="L2002" s="1">
        <v>119657935859</v>
      </c>
      <c r="M2002" t="s">
        <v>424</v>
      </c>
      <c r="N2002" t="s">
        <v>188</v>
      </c>
      <c r="O2002" t="s">
        <v>424</v>
      </c>
      <c r="P2002" t="s">
        <v>188</v>
      </c>
      <c r="Q2002" t="s">
        <v>8387</v>
      </c>
      <c r="S2002" s="2">
        <v>2300000</v>
      </c>
      <c r="T2002" t="s">
        <v>8388</v>
      </c>
      <c r="U2002" t="s">
        <v>188</v>
      </c>
    </row>
    <row r="2003" spans="1:21" x14ac:dyDescent="0.25">
      <c r="A2003" t="b">
        <v>0</v>
      </c>
      <c r="B2003" t="s">
        <v>188</v>
      </c>
      <c r="C2003" t="s">
        <v>8389</v>
      </c>
      <c r="D2003" t="s">
        <v>1964</v>
      </c>
      <c r="F2003">
        <v>1</v>
      </c>
      <c r="G2003">
        <v>1</v>
      </c>
      <c r="H2003">
        <v>1</v>
      </c>
      <c r="I2003" t="s">
        <v>396</v>
      </c>
      <c r="J2003" t="s">
        <v>8390</v>
      </c>
      <c r="K2003">
        <v>0</v>
      </c>
      <c r="L2003" s="1">
        <v>120958584068</v>
      </c>
      <c r="M2003" t="s">
        <v>424</v>
      </c>
      <c r="N2003" t="s">
        <v>188</v>
      </c>
      <c r="O2003" t="s">
        <v>424</v>
      </c>
      <c r="P2003" t="s">
        <v>188</v>
      </c>
      <c r="T2003" t="s">
        <v>8388</v>
      </c>
      <c r="U2003" t="s">
        <v>188</v>
      </c>
    </row>
    <row r="2004" spans="1:21" x14ac:dyDescent="0.25">
      <c r="A2004" t="b">
        <v>0</v>
      </c>
      <c r="B2004" t="s">
        <v>188</v>
      </c>
      <c r="C2004" t="s">
        <v>8391</v>
      </c>
      <c r="D2004" t="s">
        <v>4556</v>
      </c>
      <c r="F2004">
        <v>1</v>
      </c>
      <c r="G2004">
        <v>1</v>
      </c>
      <c r="H2004">
        <v>1</v>
      </c>
      <c r="I2004" t="s">
        <v>316</v>
      </c>
      <c r="J2004" t="s">
        <v>8392</v>
      </c>
      <c r="K2004">
        <v>2</v>
      </c>
      <c r="L2004" s="1">
        <v>9855577762</v>
      </c>
      <c r="M2004" t="s">
        <v>424</v>
      </c>
      <c r="N2004" t="s">
        <v>188</v>
      </c>
      <c r="O2004" t="s">
        <v>424</v>
      </c>
      <c r="P2004" t="s">
        <v>188</v>
      </c>
      <c r="Q2004" t="s">
        <v>4558</v>
      </c>
      <c r="S2004" s="2">
        <v>64000000</v>
      </c>
      <c r="T2004" t="s">
        <v>8393</v>
      </c>
      <c r="U2004" t="s">
        <v>188</v>
      </c>
    </row>
    <row r="2005" spans="1:21" x14ac:dyDescent="0.25">
      <c r="A2005" t="b">
        <v>0</v>
      </c>
      <c r="B2005" t="s">
        <v>188</v>
      </c>
      <c r="C2005" t="s">
        <v>8394</v>
      </c>
      <c r="D2005" t="s">
        <v>1964</v>
      </c>
      <c r="F2005">
        <v>1</v>
      </c>
      <c r="G2005">
        <v>1</v>
      </c>
      <c r="H2005">
        <v>1</v>
      </c>
      <c r="I2005" t="s">
        <v>106</v>
      </c>
      <c r="J2005" t="s">
        <v>8395</v>
      </c>
      <c r="K2005">
        <v>0</v>
      </c>
      <c r="L2005" s="1">
        <v>86343699182</v>
      </c>
      <c r="M2005" t="s">
        <v>424</v>
      </c>
      <c r="N2005" t="s">
        <v>188</v>
      </c>
      <c r="O2005" t="s">
        <v>424</v>
      </c>
      <c r="P2005" t="s">
        <v>188</v>
      </c>
      <c r="S2005" s="2">
        <v>290000</v>
      </c>
      <c r="T2005" t="s">
        <v>8396</v>
      </c>
      <c r="U2005" t="s">
        <v>188</v>
      </c>
    </row>
    <row r="2006" spans="1:21" x14ac:dyDescent="0.25">
      <c r="A2006" t="b">
        <v>0</v>
      </c>
      <c r="B2006" t="s">
        <v>188</v>
      </c>
      <c r="C2006" t="s">
        <v>8397</v>
      </c>
      <c r="D2006" t="s">
        <v>1964</v>
      </c>
      <c r="F2006">
        <v>1</v>
      </c>
      <c r="G2006">
        <v>1</v>
      </c>
      <c r="H2006">
        <v>1</v>
      </c>
      <c r="I2006" t="s">
        <v>826</v>
      </c>
      <c r="J2006" t="s">
        <v>8398</v>
      </c>
      <c r="K2006">
        <v>0</v>
      </c>
      <c r="L2006" s="1">
        <v>96444828471</v>
      </c>
      <c r="M2006" t="s">
        <v>188</v>
      </c>
      <c r="N2006" t="s">
        <v>424</v>
      </c>
      <c r="O2006" t="s">
        <v>188</v>
      </c>
      <c r="P2006" t="s">
        <v>424</v>
      </c>
      <c r="R2006" s="2">
        <v>8900000</v>
      </c>
      <c r="T2006" t="s">
        <v>8399</v>
      </c>
      <c r="U2006" t="s">
        <v>188</v>
      </c>
    </row>
    <row r="2007" spans="1:21" x14ac:dyDescent="0.25">
      <c r="A2007" t="b">
        <v>0</v>
      </c>
      <c r="B2007" t="s">
        <v>188</v>
      </c>
      <c r="C2007" t="s">
        <v>6734</v>
      </c>
      <c r="D2007" t="s">
        <v>4825</v>
      </c>
      <c r="F2007">
        <v>1</v>
      </c>
      <c r="G2007">
        <v>1</v>
      </c>
      <c r="H2007">
        <v>1</v>
      </c>
      <c r="I2007" t="s">
        <v>827</v>
      </c>
      <c r="J2007" t="s">
        <v>6735</v>
      </c>
      <c r="K2007">
        <v>1</v>
      </c>
      <c r="L2007" s="1">
        <v>102159013839</v>
      </c>
      <c r="M2007" t="s">
        <v>188</v>
      </c>
      <c r="N2007" t="s">
        <v>424</v>
      </c>
      <c r="O2007" t="s">
        <v>188</v>
      </c>
      <c r="P2007" t="s">
        <v>424</v>
      </c>
      <c r="Q2007" t="s">
        <v>2117</v>
      </c>
      <c r="R2007" s="2">
        <v>3100000</v>
      </c>
      <c r="T2007" t="s">
        <v>8400</v>
      </c>
      <c r="U2007" t="s">
        <v>188</v>
      </c>
    </row>
    <row r="2008" spans="1:21" x14ac:dyDescent="0.25">
      <c r="A2008" t="b">
        <v>0</v>
      </c>
      <c r="B2008" t="s">
        <v>188</v>
      </c>
      <c r="C2008" t="s">
        <v>8401</v>
      </c>
      <c r="D2008" t="s">
        <v>1964</v>
      </c>
      <c r="F2008">
        <v>1</v>
      </c>
      <c r="G2008">
        <v>1</v>
      </c>
      <c r="H2008">
        <v>1</v>
      </c>
      <c r="I2008" t="s">
        <v>202</v>
      </c>
      <c r="J2008" t="s">
        <v>8402</v>
      </c>
      <c r="K2008">
        <v>0</v>
      </c>
      <c r="L2008" s="1">
        <v>14996761121</v>
      </c>
      <c r="M2008" t="s">
        <v>424</v>
      </c>
      <c r="N2008" t="s">
        <v>188</v>
      </c>
      <c r="O2008" t="s">
        <v>424</v>
      </c>
      <c r="P2008" t="s">
        <v>188</v>
      </c>
      <c r="S2008" s="2">
        <v>410000</v>
      </c>
      <c r="T2008" t="s">
        <v>8403</v>
      </c>
      <c r="U2008" t="s">
        <v>188</v>
      </c>
    </row>
    <row r="2009" spans="1:21" x14ac:dyDescent="0.25">
      <c r="A2009" t="b">
        <v>0</v>
      </c>
      <c r="B2009" t="s">
        <v>188</v>
      </c>
      <c r="C2009" t="s">
        <v>8404</v>
      </c>
      <c r="D2009" t="s">
        <v>1964</v>
      </c>
      <c r="F2009">
        <v>1</v>
      </c>
      <c r="G2009">
        <v>1</v>
      </c>
      <c r="H2009">
        <v>1</v>
      </c>
      <c r="I2009" t="s">
        <v>1232</v>
      </c>
      <c r="J2009" t="s">
        <v>8405</v>
      </c>
      <c r="K2009">
        <v>0</v>
      </c>
      <c r="L2009" s="1">
        <v>92839414069</v>
      </c>
      <c r="M2009" t="s">
        <v>188</v>
      </c>
      <c r="N2009" t="s">
        <v>424</v>
      </c>
      <c r="O2009" t="s">
        <v>188</v>
      </c>
      <c r="P2009" t="s">
        <v>424</v>
      </c>
      <c r="R2009" s="2">
        <v>7500000</v>
      </c>
      <c r="T2009" t="s">
        <v>1235</v>
      </c>
      <c r="U2009" t="s">
        <v>188</v>
      </c>
    </row>
    <row r="2010" spans="1:21" x14ac:dyDescent="0.25">
      <c r="A2010" t="b">
        <v>0</v>
      </c>
      <c r="B2010" t="s">
        <v>188</v>
      </c>
      <c r="C2010" t="s">
        <v>8406</v>
      </c>
      <c r="D2010" t="s">
        <v>1964</v>
      </c>
      <c r="F2010">
        <v>1</v>
      </c>
      <c r="G2010">
        <v>1</v>
      </c>
      <c r="H2010">
        <v>1</v>
      </c>
      <c r="I2010" t="s">
        <v>601</v>
      </c>
      <c r="J2010" t="s">
        <v>8407</v>
      </c>
      <c r="K2010">
        <v>0</v>
      </c>
      <c r="L2010" s="1">
        <v>86145772728</v>
      </c>
      <c r="M2010" t="s">
        <v>424</v>
      </c>
      <c r="N2010" t="s">
        <v>188</v>
      </c>
      <c r="O2010" t="s">
        <v>424</v>
      </c>
      <c r="P2010" t="s">
        <v>188</v>
      </c>
      <c r="S2010" s="2">
        <v>1600000</v>
      </c>
      <c r="T2010" t="s">
        <v>8408</v>
      </c>
      <c r="U2010" t="s">
        <v>188</v>
      </c>
    </row>
    <row r="2011" spans="1:21" x14ac:dyDescent="0.25">
      <c r="A2011" t="b">
        <v>0</v>
      </c>
      <c r="B2011" t="s">
        <v>188</v>
      </c>
      <c r="C2011" t="s">
        <v>8409</v>
      </c>
      <c r="D2011" t="s">
        <v>4092</v>
      </c>
      <c r="F2011">
        <v>1</v>
      </c>
      <c r="G2011">
        <v>1</v>
      </c>
      <c r="H2011">
        <v>1</v>
      </c>
      <c r="I2011" t="s">
        <v>715</v>
      </c>
      <c r="J2011" t="s">
        <v>8410</v>
      </c>
      <c r="K2011">
        <v>2</v>
      </c>
      <c r="L2011" s="1">
        <v>116862216727</v>
      </c>
      <c r="M2011" t="s">
        <v>424</v>
      </c>
      <c r="N2011" t="s">
        <v>188</v>
      </c>
      <c r="O2011" t="s">
        <v>424</v>
      </c>
      <c r="P2011" t="s">
        <v>188</v>
      </c>
      <c r="Q2011" t="s">
        <v>4094</v>
      </c>
      <c r="S2011" s="2">
        <v>4900000</v>
      </c>
      <c r="T2011" t="s">
        <v>8411</v>
      </c>
      <c r="U2011" t="s">
        <v>188</v>
      </c>
    </row>
    <row r="2012" spans="1:21" x14ac:dyDescent="0.25">
      <c r="A2012" t="b">
        <v>0</v>
      </c>
      <c r="B2012" t="s">
        <v>188</v>
      </c>
      <c r="C2012" t="s">
        <v>8412</v>
      </c>
      <c r="D2012" t="s">
        <v>1964</v>
      </c>
      <c r="F2012">
        <v>1</v>
      </c>
      <c r="G2012">
        <v>1</v>
      </c>
      <c r="H2012">
        <v>1</v>
      </c>
      <c r="I2012" t="s">
        <v>249</v>
      </c>
      <c r="J2012" t="s">
        <v>8413</v>
      </c>
      <c r="K2012">
        <v>0</v>
      </c>
      <c r="L2012" s="1">
        <v>117855889773</v>
      </c>
      <c r="M2012" t="s">
        <v>424</v>
      </c>
      <c r="N2012" t="s">
        <v>188</v>
      </c>
      <c r="O2012" t="s">
        <v>424</v>
      </c>
      <c r="P2012" t="s">
        <v>188</v>
      </c>
      <c r="S2012" s="2">
        <v>2300000</v>
      </c>
      <c r="T2012" t="s">
        <v>8414</v>
      </c>
      <c r="U2012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0"/>
  <sheetViews>
    <sheetView topLeftCell="A22" workbookViewId="0">
      <selection sqref="A1:C1071"/>
    </sheetView>
  </sheetViews>
  <sheetFormatPr defaultRowHeight="15" x14ac:dyDescent="0.25"/>
  <sheetData>
    <row r="1" spans="1:1" x14ac:dyDescent="0.25">
      <c r="A1" t="s">
        <v>1242</v>
      </c>
    </row>
    <row r="2" spans="1:1" x14ac:dyDescent="0.25">
      <c r="A2" t="s">
        <v>1243</v>
      </c>
    </row>
    <row r="3" spans="1:1" x14ac:dyDescent="0.25">
      <c r="A3" t="s">
        <v>1242</v>
      </c>
    </row>
    <row r="5" spans="1:1" x14ac:dyDescent="0.25">
      <c r="A5" t="s">
        <v>1244</v>
      </c>
    </row>
    <row r="6" spans="1:1" x14ac:dyDescent="0.25">
      <c r="A6" t="s">
        <v>1245</v>
      </c>
    </row>
    <row r="7" spans="1:1" x14ac:dyDescent="0.25">
      <c r="A7" t="s">
        <v>1244</v>
      </c>
    </row>
    <row r="9" spans="1:1" x14ac:dyDescent="0.25">
      <c r="A9" t="s">
        <v>1246</v>
      </c>
    </row>
    <row r="11" spans="1:1" x14ac:dyDescent="0.25">
      <c r="A11" t="s">
        <v>1244</v>
      </c>
    </row>
    <row r="12" spans="1:1" x14ac:dyDescent="0.25">
      <c r="A12" t="s">
        <v>1247</v>
      </c>
    </row>
    <row r="13" spans="1:1" x14ac:dyDescent="0.25">
      <c r="A13" t="s">
        <v>1244</v>
      </c>
    </row>
    <row r="15" spans="1:1" x14ac:dyDescent="0.25">
      <c r="A15" t="s">
        <v>1246</v>
      </c>
    </row>
    <row r="17" spans="1:1" x14ac:dyDescent="0.25">
      <c r="A17" t="s">
        <v>1244</v>
      </c>
    </row>
    <row r="18" spans="1:1" x14ac:dyDescent="0.25">
      <c r="A18" t="s">
        <v>1248</v>
      </c>
    </row>
    <row r="19" spans="1:1" x14ac:dyDescent="0.25">
      <c r="A19" t="s">
        <v>1244</v>
      </c>
    </row>
    <row r="21" spans="1:1" x14ac:dyDescent="0.25">
      <c r="A21" t="s">
        <v>1249</v>
      </c>
    </row>
    <row r="22" spans="1:1" x14ac:dyDescent="0.25">
      <c r="A22" t="s">
        <v>1250</v>
      </c>
    </row>
    <row r="24" spans="1:1" x14ac:dyDescent="0.25">
      <c r="A24" t="s">
        <v>1251</v>
      </c>
    </row>
    <row r="25" spans="1:1" x14ac:dyDescent="0.25">
      <c r="A25" t="s">
        <v>1252</v>
      </c>
    </row>
    <row r="27" spans="1:1" x14ac:dyDescent="0.25">
      <c r="A27" t="s">
        <v>1244</v>
      </c>
    </row>
    <row r="28" spans="1:1" x14ac:dyDescent="0.25">
      <c r="A28" t="s">
        <v>1253</v>
      </c>
    </row>
    <row r="29" spans="1:1" x14ac:dyDescent="0.25">
      <c r="A29" t="s">
        <v>1244</v>
      </c>
    </row>
    <row r="31" spans="1:1" x14ac:dyDescent="0.25">
      <c r="A31" t="s">
        <v>1254</v>
      </c>
    </row>
    <row r="33" spans="1:1" x14ac:dyDescent="0.25">
      <c r="A33" t="s">
        <v>1255</v>
      </c>
    </row>
    <row r="35" spans="1:1" x14ac:dyDescent="0.25">
      <c r="A35" t="s">
        <v>1244</v>
      </c>
    </row>
    <row r="36" spans="1:1" x14ac:dyDescent="0.25">
      <c r="A36" t="s">
        <v>1256</v>
      </c>
    </row>
    <row r="37" spans="1:1" x14ac:dyDescent="0.25">
      <c r="A37" t="s">
        <v>1244</v>
      </c>
    </row>
    <row r="39" spans="1:1" x14ac:dyDescent="0.25">
      <c r="A39" t="s">
        <v>1249</v>
      </c>
    </row>
    <row r="40" spans="1:1" x14ac:dyDescent="0.25">
      <c r="A40" t="s">
        <v>1257</v>
      </c>
    </row>
    <row r="42" spans="1:1" x14ac:dyDescent="0.25">
      <c r="A42" t="s">
        <v>1251</v>
      </c>
    </row>
    <row r="43" spans="1:1" x14ac:dyDescent="0.25">
      <c r="A43" t="s">
        <v>1258</v>
      </c>
    </row>
    <row r="45" spans="1:1" x14ac:dyDescent="0.25">
      <c r="A45" t="s">
        <v>1242</v>
      </c>
    </row>
    <row r="46" spans="1:1" x14ac:dyDescent="0.25">
      <c r="A46" t="s">
        <v>1259</v>
      </c>
    </row>
    <row r="47" spans="1:1" x14ac:dyDescent="0.25">
      <c r="A47" t="s">
        <v>1242</v>
      </c>
    </row>
    <row r="49" spans="1:1" x14ac:dyDescent="0.25">
      <c r="A49" t="s">
        <v>1244</v>
      </c>
    </row>
    <row r="50" spans="1:1" x14ac:dyDescent="0.25">
      <c r="A50" t="s">
        <v>1260</v>
      </c>
    </row>
    <row r="51" spans="1:1" x14ac:dyDescent="0.25">
      <c r="A51" t="s">
        <v>1244</v>
      </c>
    </row>
    <row r="52" spans="1:1" x14ac:dyDescent="0.25">
      <c r="A52" t="s">
        <v>1261</v>
      </c>
    </row>
    <row r="53" spans="1:1" x14ac:dyDescent="0.25">
      <c r="A53" t="s">
        <v>1262</v>
      </c>
    </row>
    <row r="54" spans="1:1" x14ac:dyDescent="0.25">
      <c r="A54" t="s">
        <v>1263</v>
      </c>
    </row>
    <row r="55" spans="1:1" x14ac:dyDescent="0.25">
      <c r="A55" t="s">
        <v>1264</v>
      </c>
    </row>
    <row r="56" spans="1:1" x14ac:dyDescent="0.25">
      <c r="A56" t="s">
        <v>1265</v>
      </c>
    </row>
    <row r="57" spans="1:1" x14ac:dyDescent="0.25">
      <c r="A57" t="s">
        <v>1266</v>
      </c>
    </row>
    <row r="60" spans="1:1" x14ac:dyDescent="0.25">
      <c r="A60" t="s">
        <v>1267</v>
      </c>
    </row>
    <row r="61" spans="1:1" x14ac:dyDescent="0.25">
      <c r="A61" t="s">
        <v>1268</v>
      </c>
    </row>
    <row r="62" spans="1:1" x14ac:dyDescent="0.25">
      <c r="A62" t="s">
        <v>1267</v>
      </c>
    </row>
    <row r="64" spans="1:1" x14ac:dyDescent="0.25">
      <c r="A64" t="s">
        <v>1269</v>
      </c>
    </row>
    <row r="65" spans="1:1" x14ac:dyDescent="0.25">
      <c r="A65" t="s">
        <v>1270</v>
      </c>
    </row>
    <row r="66" spans="1:1" x14ac:dyDescent="0.25">
      <c r="A66" t="s">
        <v>1271</v>
      </c>
    </row>
    <row r="67" spans="1:1" x14ac:dyDescent="0.25">
      <c r="A67" t="s">
        <v>1272</v>
      </c>
    </row>
    <row r="68" spans="1:1" x14ac:dyDescent="0.25">
      <c r="A68" t="s">
        <v>1273</v>
      </c>
    </row>
    <row r="69" spans="1:1" x14ac:dyDescent="0.25">
      <c r="A69" t="s">
        <v>1274</v>
      </c>
    </row>
    <row r="70" spans="1:1" x14ac:dyDescent="0.25">
      <c r="A70" t="s">
        <v>1275</v>
      </c>
    </row>
    <row r="71" spans="1:1" x14ac:dyDescent="0.25">
      <c r="A71" t="s">
        <v>1276</v>
      </c>
    </row>
    <row r="72" spans="1:1" x14ac:dyDescent="0.25">
      <c r="A72" t="s">
        <v>1277</v>
      </c>
    </row>
    <row r="74" spans="1:1" x14ac:dyDescent="0.25">
      <c r="A74" t="s">
        <v>1278</v>
      </c>
    </row>
    <row r="75" spans="1:1" x14ac:dyDescent="0.25">
      <c r="A75" t="s">
        <v>1279</v>
      </c>
    </row>
    <row r="77" spans="1:1" x14ac:dyDescent="0.25">
      <c r="A77" t="s">
        <v>1280</v>
      </c>
    </row>
    <row r="78" spans="1:1" x14ac:dyDescent="0.25">
      <c r="A78" t="s">
        <v>1281</v>
      </c>
    </row>
    <row r="79" spans="1:1" x14ac:dyDescent="0.25">
      <c r="A79" t="s">
        <v>1282</v>
      </c>
    </row>
    <row r="81" spans="1:1" x14ac:dyDescent="0.25">
      <c r="A81" t="s">
        <v>1267</v>
      </c>
    </row>
    <row r="82" spans="1:1" x14ac:dyDescent="0.25">
      <c r="A82" t="s">
        <v>1283</v>
      </c>
    </row>
    <row r="83" spans="1:1" x14ac:dyDescent="0.25">
      <c r="A83" t="s">
        <v>1267</v>
      </c>
    </row>
    <row r="84" spans="1:1" x14ac:dyDescent="0.25">
      <c r="A84" t="s">
        <v>1284</v>
      </c>
    </row>
    <row r="85" spans="1:1" x14ac:dyDescent="0.25">
      <c r="A85" t="e">
        <f>- Spectra to Store:  Identified or Quantified</f>
        <v>#NAME?</v>
      </c>
    </row>
    <row r="87" spans="1:1" x14ac:dyDescent="0.25">
      <c r="A87" t="s">
        <v>1285</v>
      </c>
    </row>
    <row r="88" spans="1:1" x14ac:dyDescent="0.25">
      <c r="A88" t="e">
        <f>- Merge Mode:  Globally by Search Engine Type</f>
        <v>#NAME?</v>
      </c>
    </row>
    <row r="89" spans="1:1" x14ac:dyDescent="0.25">
      <c r="A89" t="s">
        <v>1286</v>
      </c>
    </row>
    <row r="91" spans="1:1" x14ac:dyDescent="0.25">
      <c r="A91" t="s">
        <v>1287</v>
      </c>
    </row>
    <row r="92" spans="1:1" x14ac:dyDescent="0.25">
      <c r="A92" t="e">
        <f>- Reported FASTA Title Lines:  Best match</f>
        <v>#NAME?</v>
      </c>
    </row>
    <row r="93" spans="1:1" x14ac:dyDescent="0.25">
      <c r="A93" t="e">
        <f>- Title Line Rule:  standard</f>
        <v>#NAME?</v>
      </c>
    </row>
    <row r="95" spans="1:1" x14ac:dyDescent="0.25">
      <c r="A95" t="s">
        <v>1288</v>
      </c>
    </row>
    <row r="96" spans="1:1" x14ac:dyDescent="0.25">
      <c r="A96" t="s">
        <v>1289</v>
      </c>
    </row>
    <row r="97" spans="1:1" x14ac:dyDescent="0.25">
      <c r="A97" t="s">
        <v>1290</v>
      </c>
    </row>
    <row r="98" spans="1:1" x14ac:dyDescent="0.25">
      <c r="A98" t="s">
        <v>1291</v>
      </c>
    </row>
    <row r="99" spans="1:1" x14ac:dyDescent="0.25">
      <c r="A99" t="s">
        <v>1292</v>
      </c>
    </row>
    <row r="101" spans="1:1" x14ac:dyDescent="0.25">
      <c r="A101" t="s">
        <v>1293</v>
      </c>
    </row>
    <row r="102" spans="1:1" x14ac:dyDescent="0.25">
      <c r="A102" t="e">
        <f ca="1">- MSF File(s):  A:\cchiva\Projects\Histones_Arnau\1703_newsamples\161220_ASIR_07_Chlamydomonas_SECOND\161220_ASIR_07_Chlamydomonas_SECOND.msf</f>
        <v>#NAME?</v>
      </c>
    </row>
    <row r="104" spans="1:1" x14ac:dyDescent="0.25">
      <c r="A104" t="s">
        <v>1267</v>
      </c>
    </row>
    <row r="105" spans="1:1" x14ac:dyDescent="0.25">
      <c r="A105" t="s">
        <v>1294</v>
      </c>
    </row>
    <row r="106" spans="1:1" x14ac:dyDescent="0.25">
      <c r="A106" t="s">
        <v>1267</v>
      </c>
    </row>
    <row r="107" spans="1:1" x14ac:dyDescent="0.25">
      <c r="A107" t="s">
        <v>1295</v>
      </c>
    </row>
    <row r="108" spans="1:1" x14ac:dyDescent="0.25">
      <c r="A108" t="s">
        <v>1296</v>
      </c>
    </row>
    <row r="110" spans="1:1" x14ac:dyDescent="0.25">
      <c r="A110" t="s">
        <v>1297</v>
      </c>
    </row>
    <row r="111" spans="1:1" x14ac:dyDescent="0.25">
      <c r="A111" t="e">
        <f>- Modification Sites Shown:  Best Position</f>
        <v>#NAME?</v>
      </c>
    </row>
    <row r="113" spans="1:1" x14ac:dyDescent="0.25">
      <c r="A113" t="s">
        <v>1267</v>
      </c>
    </row>
    <row r="114" spans="1:1" x14ac:dyDescent="0.25">
      <c r="A114" t="s">
        <v>1298</v>
      </c>
    </row>
    <row r="115" spans="1:1" x14ac:dyDescent="0.25">
      <c r="A115" t="s">
        <v>1267</v>
      </c>
    </row>
    <row r="116" spans="1:1" x14ac:dyDescent="0.25">
      <c r="A116" t="s">
        <v>1299</v>
      </c>
    </row>
    <row r="117" spans="1:1" x14ac:dyDescent="0.25">
      <c r="A117" t="e">
        <f>- Validation Mode:  Only PSM level FDR Calculation based on Score</f>
        <v>#NAME?</v>
      </c>
    </row>
    <row r="118" spans="1:1" x14ac:dyDescent="0.25">
      <c r="A118" t="s">
        <v>1300</v>
      </c>
    </row>
    <row r="119" spans="1:1" x14ac:dyDescent="0.25">
      <c r="A119" t="s">
        <v>1301</v>
      </c>
    </row>
    <row r="120" spans="1:1" x14ac:dyDescent="0.25">
      <c r="A120" t="s">
        <v>1302</v>
      </c>
    </row>
    <row r="121" spans="1:1" x14ac:dyDescent="0.25">
      <c r="A121" t="s">
        <v>1303</v>
      </c>
    </row>
    <row r="123" spans="1:1" x14ac:dyDescent="0.25">
      <c r="A123" t="s">
        <v>1304</v>
      </c>
    </row>
    <row r="124" spans="1:1" x14ac:dyDescent="0.25">
      <c r="A124" t="e">
        <f>- Validation based on:  q-Value</f>
        <v>#NAME?</v>
      </c>
    </row>
    <row r="125" spans="1:1" x14ac:dyDescent="0.25">
      <c r="A125" t="s">
        <v>1305</v>
      </c>
    </row>
    <row r="126" spans="1:1" x14ac:dyDescent="0.25">
      <c r="A126" t="s">
        <v>1306</v>
      </c>
    </row>
    <row r="128" spans="1:1" x14ac:dyDescent="0.25">
      <c r="A128" t="s">
        <v>1267</v>
      </c>
    </row>
    <row r="129" spans="1:1" x14ac:dyDescent="0.25">
      <c r="A129" t="s">
        <v>1307</v>
      </c>
    </row>
    <row r="130" spans="1:1" x14ac:dyDescent="0.25">
      <c r="A130" t="s">
        <v>1267</v>
      </c>
    </row>
    <row r="131" spans="1:1" x14ac:dyDescent="0.25">
      <c r="A131" t="s">
        <v>1308</v>
      </c>
    </row>
    <row r="132" spans="1:1" x14ac:dyDescent="0.25">
      <c r="A132" t="e">
        <f>- Peptide Confidence At Least:  Medium</f>
        <v>#NAME?</v>
      </c>
    </row>
    <row r="133" spans="1:1" x14ac:dyDescent="0.25">
      <c r="A133" t="s">
        <v>1309</v>
      </c>
    </row>
    <row r="134" spans="1:1" x14ac:dyDescent="0.25">
      <c r="A134" t="s">
        <v>1310</v>
      </c>
    </row>
    <row r="135" spans="1:1" x14ac:dyDescent="0.25">
      <c r="A135" t="s">
        <v>1311</v>
      </c>
    </row>
    <row r="137" spans="1:1" x14ac:dyDescent="0.25">
      <c r="A137" t="s">
        <v>1312</v>
      </c>
    </row>
    <row r="138" spans="1:1" x14ac:dyDescent="0.25">
      <c r="A138" t="s">
        <v>1313</v>
      </c>
    </row>
    <row r="139" spans="1:1" x14ac:dyDescent="0.25">
      <c r="A139" t="s">
        <v>1314</v>
      </c>
    </row>
    <row r="140" spans="1:1" x14ac:dyDescent="0.25">
      <c r="A140" t="s">
        <v>1315</v>
      </c>
    </row>
    <row r="142" spans="1:1" x14ac:dyDescent="0.25">
      <c r="A142" t="s">
        <v>1267</v>
      </c>
    </row>
    <row r="143" spans="1:1" x14ac:dyDescent="0.25">
      <c r="A143" t="s">
        <v>1316</v>
      </c>
    </row>
    <row r="144" spans="1:1" x14ac:dyDescent="0.25">
      <c r="A144" t="s">
        <v>1267</v>
      </c>
    </row>
    <row r="145" spans="1:1" x14ac:dyDescent="0.25">
      <c r="A145" t="s">
        <v>1317</v>
      </c>
    </row>
    <row r="147" spans="1:1" x14ac:dyDescent="0.25">
      <c r="A147" t="s">
        <v>1267</v>
      </c>
    </row>
    <row r="148" spans="1:1" x14ac:dyDescent="0.25">
      <c r="A148" t="s">
        <v>1318</v>
      </c>
    </row>
    <row r="149" spans="1:1" x14ac:dyDescent="0.25">
      <c r="A149" t="s">
        <v>1267</v>
      </c>
    </row>
    <row r="150" spans="1:1" x14ac:dyDescent="0.25">
      <c r="A150" t="s">
        <v>1319</v>
      </c>
    </row>
    <row r="151" spans="1:1" x14ac:dyDescent="0.25">
      <c r="A151" t="s">
        <v>1320</v>
      </c>
    </row>
    <row r="153" spans="1:1" x14ac:dyDescent="0.25">
      <c r="A153" t="s">
        <v>1267</v>
      </c>
    </row>
    <row r="154" spans="1:1" x14ac:dyDescent="0.25">
      <c r="A154" t="s">
        <v>1321</v>
      </c>
    </row>
    <row r="155" spans="1:1" x14ac:dyDescent="0.25">
      <c r="A155" t="s">
        <v>1267</v>
      </c>
    </row>
    <row r="156" spans="1:1" x14ac:dyDescent="0.25">
      <c r="A156" t="s">
        <v>1322</v>
      </c>
    </row>
    <row r="157" spans="1:1" x14ac:dyDescent="0.25">
      <c r="A157" t="s">
        <v>1323</v>
      </c>
    </row>
    <row r="158" spans="1:1" x14ac:dyDescent="0.25">
      <c r="A158" t="s">
        <v>1324</v>
      </c>
    </row>
    <row r="159" spans="1:1" x14ac:dyDescent="0.25">
      <c r="A159" t="s">
        <v>1325</v>
      </c>
    </row>
    <row r="160" spans="1:1" x14ac:dyDescent="0.25">
      <c r="A160" t="s">
        <v>1326</v>
      </c>
    </row>
    <row r="161" spans="1:1" x14ac:dyDescent="0.25">
      <c r="A161" t="s">
        <v>1327</v>
      </c>
    </row>
    <row r="162" spans="1:1" x14ac:dyDescent="0.25">
      <c r="A162" t="s">
        <v>1328</v>
      </c>
    </row>
    <row r="164" spans="1:1" x14ac:dyDescent="0.25">
      <c r="A164" t="s">
        <v>1329</v>
      </c>
    </row>
    <row r="165" spans="1:1" x14ac:dyDescent="0.25">
      <c r="A165" t="s">
        <v>1330</v>
      </c>
    </row>
    <row r="167" spans="1:1" x14ac:dyDescent="0.25">
      <c r="A167" t="s">
        <v>1331</v>
      </c>
    </row>
    <row r="168" spans="1:1" x14ac:dyDescent="0.25">
      <c r="A168" t="s">
        <v>1332</v>
      </c>
    </row>
    <row r="169" spans="1:1" x14ac:dyDescent="0.25">
      <c r="A169" t="s">
        <v>1333</v>
      </c>
    </row>
    <row r="171" spans="1:1" x14ac:dyDescent="0.25">
      <c r="A171" t="s">
        <v>1334</v>
      </c>
    </row>
    <row r="172" spans="1:1" x14ac:dyDescent="0.25">
      <c r="A172" t="s">
        <v>1335</v>
      </c>
    </row>
    <row r="173" spans="1:1" x14ac:dyDescent="0.25">
      <c r="A173" t="s">
        <v>1336</v>
      </c>
    </row>
    <row r="174" spans="1:1" x14ac:dyDescent="0.25">
      <c r="A174" t="s">
        <v>1337</v>
      </c>
    </row>
    <row r="176" spans="1:1" x14ac:dyDescent="0.25">
      <c r="A176" t="s">
        <v>1338</v>
      </c>
    </row>
    <row r="177" spans="1:1" x14ac:dyDescent="0.25">
      <c r="A177" t="e">
        <f>- Experimental Bias Correction:  None</f>
        <v>#NAME?</v>
      </c>
    </row>
    <row r="178" spans="1:1" x14ac:dyDescent="0.25">
      <c r="A178" t="s">
        <v>1339</v>
      </c>
    </row>
    <row r="179" spans="1:1" x14ac:dyDescent="0.25">
      <c r="A179" t="s">
        <v>1340</v>
      </c>
    </row>
    <row r="181" spans="1:1" x14ac:dyDescent="0.25">
      <c r="A181" t="s">
        <v>1341</v>
      </c>
    </row>
    <row r="182" spans="1:1" x14ac:dyDescent="0.25">
      <c r="A182" t="s">
        <v>1342</v>
      </c>
    </row>
    <row r="183" spans="1:1" x14ac:dyDescent="0.25">
      <c r="A183" t="s">
        <v>1343</v>
      </c>
    </row>
    <row r="184" spans="1:1" x14ac:dyDescent="0.25">
      <c r="A184" t="s">
        <v>1344</v>
      </c>
    </row>
    <row r="185" spans="1:1" x14ac:dyDescent="0.25">
      <c r="A185" t="s">
        <v>1345</v>
      </c>
    </row>
    <row r="186" spans="1:1" x14ac:dyDescent="0.25">
      <c r="A186" t="s">
        <v>1346</v>
      </c>
    </row>
    <row r="188" spans="1:1" x14ac:dyDescent="0.25">
      <c r="A188" t="s">
        <v>1347</v>
      </c>
    </row>
    <row r="189" spans="1:1" x14ac:dyDescent="0.25">
      <c r="A189" t="s">
        <v>1348</v>
      </c>
    </row>
    <row r="190" spans="1:1" x14ac:dyDescent="0.25">
      <c r="A190" t="s">
        <v>1349</v>
      </c>
    </row>
    <row r="191" spans="1:1" x14ac:dyDescent="0.25">
      <c r="A191" t="s">
        <v>1350</v>
      </c>
    </row>
    <row r="192" spans="1:1" x14ac:dyDescent="0.25">
      <c r="A192" t="s">
        <v>1351</v>
      </c>
    </row>
    <row r="193" spans="1:1" x14ac:dyDescent="0.25">
      <c r="A193" t="s">
        <v>1352</v>
      </c>
    </row>
    <row r="195" spans="1:1" x14ac:dyDescent="0.25">
      <c r="A195" t="s">
        <v>1267</v>
      </c>
    </row>
    <row r="196" spans="1:1" x14ac:dyDescent="0.25">
      <c r="A196" t="s">
        <v>1353</v>
      </c>
    </row>
    <row r="197" spans="1:1" x14ac:dyDescent="0.25">
      <c r="A197" t="s">
        <v>1267</v>
      </c>
    </row>
    <row r="198" spans="1:1" x14ac:dyDescent="0.25">
      <c r="A198" t="s">
        <v>1354</v>
      </c>
    </row>
    <row r="199" spans="1:1" x14ac:dyDescent="0.25">
      <c r="A199" t="s">
        <v>1355</v>
      </c>
    </row>
    <row r="200" spans="1:1" x14ac:dyDescent="0.25">
      <c r="A200" t="s">
        <v>1356</v>
      </c>
    </row>
    <row r="202" spans="1:1" x14ac:dyDescent="0.25">
      <c r="A202" t="s">
        <v>1357</v>
      </c>
    </row>
    <row r="203" spans="1:1" x14ac:dyDescent="0.25">
      <c r="A203" t="e">
        <f>- Protein Modifications Reported:  Only for Master Proteins</f>
        <v>#NAME?</v>
      </c>
    </row>
    <row r="205" spans="1:1" x14ac:dyDescent="0.25">
      <c r="A205" t="s">
        <v>1358</v>
      </c>
    </row>
    <row r="206" spans="1:1" x14ac:dyDescent="0.25">
      <c r="A206" t="e">
        <f>- Modification Sites Reported:  All And Specific</f>
        <v>#NAME?</v>
      </c>
    </row>
    <row r="207" spans="1:1" x14ac:dyDescent="0.25">
      <c r="A207" t="e">
        <f>- Minimum PSM Confidence:  High</f>
        <v>#NAME?</v>
      </c>
    </row>
    <row r="208" spans="1:1" x14ac:dyDescent="0.25">
      <c r="A208" t="s">
        <v>1359</v>
      </c>
    </row>
    <row r="210" spans="1:1" x14ac:dyDescent="0.25">
      <c r="A210" t="s">
        <v>1360</v>
      </c>
    </row>
    <row r="211" spans="1:1" x14ac:dyDescent="0.25">
      <c r="A211" t="e">
        <f>- Protein Positions for Peptides:  Only for Master Proteins</f>
        <v>#NAME?</v>
      </c>
    </row>
    <row r="213" spans="1:1" x14ac:dyDescent="0.25">
      <c r="A213" t="s">
        <v>1267</v>
      </c>
    </row>
    <row r="214" spans="1:1" x14ac:dyDescent="0.25">
      <c r="A214" t="s">
        <v>1361</v>
      </c>
    </row>
    <row r="215" spans="1:1" x14ac:dyDescent="0.25">
      <c r="A215" t="s">
        <v>1267</v>
      </c>
    </row>
    <row r="216" spans="1:1" x14ac:dyDescent="0.25">
      <c r="A216" t="s">
        <v>1317</v>
      </c>
    </row>
    <row r="218" spans="1:1" x14ac:dyDescent="0.25">
      <c r="A218" t="s">
        <v>1267</v>
      </c>
    </row>
    <row r="219" spans="1:1" x14ac:dyDescent="0.25">
      <c r="A219" t="s">
        <v>1362</v>
      </c>
    </row>
    <row r="220" spans="1:1" x14ac:dyDescent="0.25">
      <c r="A220" t="s">
        <v>1267</v>
      </c>
    </row>
    <row r="221" spans="1:1" x14ac:dyDescent="0.25">
      <c r="A221" t="s">
        <v>1363</v>
      </c>
    </row>
    <row r="222" spans="1:1" x14ac:dyDescent="0.25">
      <c r="A222" t="e">
        <f>- Peptides to Use:  All PSMs</f>
        <v>#NAME?</v>
      </c>
    </row>
    <row r="223" spans="1:1" x14ac:dyDescent="0.25">
      <c r="A223" t="s">
        <v>1364</v>
      </c>
    </row>
    <row r="224" spans="1:1" x14ac:dyDescent="0.25">
      <c r="A224" t="s">
        <v>1365</v>
      </c>
    </row>
    <row r="225" spans="1:1" x14ac:dyDescent="0.25">
      <c r="A225" t="s">
        <v>1366</v>
      </c>
    </row>
    <row r="226" spans="1:1" x14ac:dyDescent="0.25">
      <c r="A226" t="s">
        <v>1367</v>
      </c>
    </row>
    <row r="228" spans="1:1" x14ac:dyDescent="0.25">
      <c r="A228" t="s">
        <v>1267</v>
      </c>
    </row>
    <row r="229" spans="1:1" x14ac:dyDescent="0.25">
      <c r="A229" t="s">
        <v>1368</v>
      </c>
    </row>
    <row r="230" spans="1:1" x14ac:dyDescent="0.25">
      <c r="A230" t="s">
        <v>1267</v>
      </c>
    </row>
    <row r="231" spans="1:1" x14ac:dyDescent="0.25">
      <c r="A231" t="s">
        <v>1317</v>
      </c>
    </row>
    <row r="233" spans="1:1" x14ac:dyDescent="0.25">
      <c r="A233" t="s">
        <v>1267</v>
      </c>
    </row>
    <row r="234" spans="1:1" x14ac:dyDescent="0.25">
      <c r="A234" t="s">
        <v>1369</v>
      </c>
    </row>
    <row r="235" spans="1:1" x14ac:dyDescent="0.25">
      <c r="A235" t="s">
        <v>1267</v>
      </c>
    </row>
    <row r="236" spans="1:1" x14ac:dyDescent="0.25">
      <c r="A236" t="s">
        <v>1317</v>
      </c>
    </row>
    <row r="239" spans="1:1" x14ac:dyDescent="0.25">
      <c r="A239" t="s">
        <v>1267</v>
      </c>
    </row>
    <row r="240" spans="1:1" x14ac:dyDescent="0.25">
      <c r="A240" t="s">
        <v>1370</v>
      </c>
    </row>
    <row r="241" spans="1:3" x14ac:dyDescent="0.25">
      <c r="A241" t="s">
        <v>1267</v>
      </c>
    </row>
    <row r="242" spans="1:3" x14ac:dyDescent="0.25">
      <c r="A242" t="s">
        <v>1371</v>
      </c>
      <c r="B242" t="s">
        <v>1372</v>
      </c>
      <c r="C242" t="s">
        <v>1373</v>
      </c>
    </row>
    <row r="243" spans="1:3" x14ac:dyDescent="0.25">
      <c r="A243" t="s">
        <v>1371</v>
      </c>
      <c r="B243" t="s">
        <v>1374</v>
      </c>
      <c r="C243" t="s">
        <v>1375</v>
      </c>
    </row>
    <row r="244" spans="1:3" x14ac:dyDescent="0.25">
      <c r="A244" t="s">
        <v>1371</v>
      </c>
      <c r="B244" t="s">
        <v>1374</v>
      </c>
      <c r="C244" t="s">
        <v>1376</v>
      </c>
    </row>
    <row r="245" spans="1:3" x14ac:dyDescent="0.25">
      <c r="A245" t="s">
        <v>1371</v>
      </c>
      <c r="B245" t="s">
        <v>1374</v>
      </c>
      <c r="C245" t="s">
        <v>1377</v>
      </c>
    </row>
    <row r="246" spans="1:3" x14ac:dyDescent="0.25">
      <c r="A246" t="s">
        <v>1371</v>
      </c>
      <c r="B246" t="s">
        <v>1374</v>
      </c>
      <c r="C246" t="s">
        <v>1378</v>
      </c>
    </row>
    <row r="247" spans="1:3" x14ac:dyDescent="0.25">
      <c r="A247" t="s">
        <v>1371</v>
      </c>
      <c r="B247" t="s">
        <v>1374</v>
      </c>
      <c r="C247" t="s">
        <v>1379</v>
      </c>
    </row>
    <row r="248" spans="1:3" x14ac:dyDescent="0.25">
      <c r="A248" t="s">
        <v>1371</v>
      </c>
      <c r="B248" t="s">
        <v>1374</v>
      </c>
      <c r="C248" t="s">
        <v>1380</v>
      </c>
    </row>
    <row r="249" spans="1:3" x14ac:dyDescent="0.25">
      <c r="A249" t="s">
        <v>1381</v>
      </c>
      <c r="B249" t="s">
        <v>1374</v>
      </c>
      <c r="C249" t="s">
        <v>1382</v>
      </c>
    </row>
    <row r="250" spans="1:3" x14ac:dyDescent="0.25">
      <c r="A250" t="s">
        <v>1381</v>
      </c>
      <c r="B250" t="s">
        <v>1374</v>
      </c>
      <c r="C250" t="s">
        <v>1383</v>
      </c>
    </row>
    <row r="251" spans="1:3" x14ac:dyDescent="0.25">
      <c r="A251" t="s">
        <v>1381</v>
      </c>
      <c r="B251" t="s">
        <v>1374</v>
      </c>
      <c r="C251" t="s">
        <v>1384</v>
      </c>
    </row>
    <row r="252" spans="1:3" x14ac:dyDescent="0.25">
      <c r="A252" t="s">
        <v>1381</v>
      </c>
      <c r="B252" t="s">
        <v>1374</v>
      </c>
      <c r="C252" t="s">
        <v>1385</v>
      </c>
    </row>
    <row r="253" spans="1:3" x14ac:dyDescent="0.25">
      <c r="A253" t="s">
        <v>1386</v>
      </c>
      <c r="B253" t="s">
        <v>1374</v>
      </c>
      <c r="C253" t="s">
        <v>1387</v>
      </c>
    </row>
    <row r="254" spans="1:3" x14ac:dyDescent="0.25">
      <c r="A254" t="s">
        <v>1388</v>
      </c>
      <c r="B254" t="s">
        <v>1374</v>
      </c>
      <c r="C254" t="s">
        <v>1389</v>
      </c>
    </row>
    <row r="255" spans="1:3" x14ac:dyDescent="0.25">
      <c r="A255" t="s">
        <v>1388</v>
      </c>
      <c r="B255" t="s">
        <v>1374</v>
      </c>
      <c r="C255" t="s">
        <v>1390</v>
      </c>
    </row>
    <row r="256" spans="1:3" x14ac:dyDescent="0.25">
      <c r="A256" t="s">
        <v>1388</v>
      </c>
      <c r="B256" t="s">
        <v>1374</v>
      </c>
      <c r="C256" t="s">
        <v>1391</v>
      </c>
    </row>
    <row r="257" spans="1:3" x14ac:dyDescent="0.25">
      <c r="A257" t="s">
        <v>1388</v>
      </c>
      <c r="B257" t="s">
        <v>1374</v>
      </c>
      <c r="C257" t="s">
        <v>1392</v>
      </c>
    </row>
    <row r="258" spans="1:3" x14ac:dyDescent="0.25">
      <c r="A258" t="s">
        <v>1388</v>
      </c>
      <c r="B258" t="s">
        <v>1374</v>
      </c>
      <c r="C258" t="s">
        <v>1393</v>
      </c>
    </row>
    <row r="259" spans="1:3" x14ac:dyDescent="0.25">
      <c r="A259" t="s">
        <v>1388</v>
      </c>
      <c r="B259" t="s">
        <v>1374</v>
      </c>
      <c r="C259" t="s">
        <v>1394</v>
      </c>
    </row>
    <row r="260" spans="1:3" x14ac:dyDescent="0.25">
      <c r="A260" t="s">
        <v>1395</v>
      </c>
      <c r="B260" t="s">
        <v>1396</v>
      </c>
      <c r="C260" t="s">
        <v>1397</v>
      </c>
    </row>
    <row r="261" spans="1:3" x14ac:dyDescent="0.25">
      <c r="A261" t="s">
        <v>1398</v>
      </c>
      <c r="B261" t="s">
        <v>1396</v>
      </c>
      <c r="C261" t="s">
        <v>1399</v>
      </c>
    </row>
    <row r="262" spans="1:3" x14ac:dyDescent="0.25">
      <c r="A262" t="s">
        <v>1398</v>
      </c>
      <c r="B262" t="s">
        <v>1396</v>
      </c>
      <c r="C262" t="s">
        <v>1400</v>
      </c>
    </row>
    <row r="263" spans="1:3" x14ac:dyDescent="0.25">
      <c r="A263" t="s">
        <v>1398</v>
      </c>
      <c r="B263" t="s">
        <v>1401</v>
      </c>
      <c r="C263" t="s">
        <v>1402</v>
      </c>
    </row>
    <row r="264" spans="1:3" x14ac:dyDescent="0.25">
      <c r="A264" t="s">
        <v>1398</v>
      </c>
      <c r="B264" t="s">
        <v>1401</v>
      </c>
      <c r="C264" t="s">
        <v>1403</v>
      </c>
    </row>
    <row r="265" spans="1:3" x14ac:dyDescent="0.25">
      <c r="A265" t="s">
        <v>1398</v>
      </c>
      <c r="B265" t="s">
        <v>1401</v>
      </c>
      <c r="C265" t="s">
        <v>1404</v>
      </c>
    </row>
    <row r="266" spans="1:3" x14ac:dyDescent="0.25">
      <c r="A266" t="s">
        <v>1398</v>
      </c>
      <c r="B266" t="s">
        <v>1401</v>
      </c>
      <c r="C266" t="s">
        <v>1405</v>
      </c>
    </row>
    <row r="267" spans="1:3" x14ac:dyDescent="0.25">
      <c r="A267" t="s">
        <v>1398</v>
      </c>
      <c r="B267" t="s">
        <v>1401</v>
      </c>
      <c r="C267" t="s">
        <v>1406</v>
      </c>
    </row>
    <row r="268" spans="1:3" x14ac:dyDescent="0.25">
      <c r="A268" t="s">
        <v>1398</v>
      </c>
      <c r="B268" t="s">
        <v>1401</v>
      </c>
      <c r="C268" t="s">
        <v>1407</v>
      </c>
    </row>
    <row r="269" spans="1:3" x14ac:dyDescent="0.25">
      <c r="A269" t="s">
        <v>1398</v>
      </c>
      <c r="B269" t="s">
        <v>1408</v>
      </c>
      <c r="C269" t="s">
        <v>1409</v>
      </c>
    </row>
    <row r="270" spans="1:3" x14ac:dyDescent="0.25">
      <c r="A270" t="s">
        <v>1398</v>
      </c>
      <c r="B270" t="s">
        <v>1408</v>
      </c>
      <c r="C270" t="s">
        <v>1410</v>
      </c>
    </row>
    <row r="271" spans="1:3" x14ac:dyDescent="0.25">
      <c r="A271" t="s">
        <v>1398</v>
      </c>
      <c r="B271" t="s">
        <v>1408</v>
      </c>
      <c r="C271" t="s">
        <v>1411</v>
      </c>
    </row>
    <row r="272" spans="1:3" x14ac:dyDescent="0.25">
      <c r="A272" t="s">
        <v>1398</v>
      </c>
      <c r="B272" t="s">
        <v>1408</v>
      </c>
      <c r="C272" t="s">
        <v>1412</v>
      </c>
    </row>
    <row r="273" spans="1:3" x14ac:dyDescent="0.25">
      <c r="A273" t="s">
        <v>1413</v>
      </c>
      <c r="B273" t="s">
        <v>1408</v>
      </c>
      <c r="C273" t="s">
        <v>1414</v>
      </c>
    </row>
    <row r="274" spans="1:3" x14ac:dyDescent="0.25">
      <c r="A274" t="s">
        <v>1413</v>
      </c>
      <c r="B274" t="s">
        <v>1408</v>
      </c>
      <c r="C274" t="s">
        <v>1415</v>
      </c>
    </row>
    <row r="275" spans="1:3" x14ac:dyDescent="0.25">
      <c r="A275" t="s">
        <v>1413</v>
      </c>
      <c r="B275" t="s">
        <v>1416</v>
      </c>
      <c r="C275" t="s">
        <v>1417</v>
      </c>
    </row>
    <row r="276" spans="1:3" x14ac:dyDescent="0.25">
      <c r="A276" t="s">
        <v>1413</v>
      </c>
      <c r="B276" t="s">
        <v>1416</v>
      </c>
      <c r="C276" t="s">
        <v>1418</v>
      </c>
    </row>
    <row r="277" spans="1:3" x14ac:dyDescent="0.25">
      <c r="A277" t="s">
        <v>1413</v>
      </c>
      <c r="B277" t="s">
        <v>1416</v>
      </c>
      <c r="C277" t="s">
        <v>1419</v>
      </c>
    </row>
    <row r="278" spans="1:3" x14ac:dyDescent="0.25">
      <c r="A278" t="s">
        <v>1413</v>
      </c>
      <c r="B278" t="s">
        <v>1416</v>
      </c>
      <c r="C278" t="s">
        <v>1420</v>
      </c>
    </row>
    <row r="279" spans="1:3" x14ac:dyDescent="0.25">
      <c r="A279" t="s">
        <v>1413</v>
      </c>
      <c r="B279" t="s">
        <v>1416</v>
      </c>
      <c r="C279" t="s">
        <v>1421</v>
      </c>
    </row>
    <row r="280" spans="1:3" x14ac:dyDescent="0.25">
      <c r="A280" t="s">
        <v>1413</v>
      </c>
      <c r="B280" t="s">
        <v>1422</v>
      </c>
      <c r="C280" t="s">
        <v>1423</v>
      </c>
    </row>
    <row r="281" spans="1:3" x14ac:dyDescent="0.25">
      <c r="A281" t="s">
        <v>1413</v>
      </c>
      <c r="B281" t="s">
        <v>1422</v>
      </c>
      <c r="C281" t="s">
        <v>1424</v>
      </c>
    </row>
    <row r="282" spans="1:3" x14ac:dyDescent="0.25">
      <c r="A282" t="s">
        <v>1413</v>
      </c>
      <c r="B282" t="s">
        <v>1422</v>
      </c>
      <c r="C282" t="s">
        <v>1425</v>
      </c>
    </row>
    <row r="283" spans="1:3" x14ac:dyDescent="0.25">
      <c r="A283" t="s">
        <v>1413</v>
      </c>
      <c r="B283" t="s">
        <v>1422</v>
      </c>
      <c r="C283" t="s">
        <v>1426</v>
      </c>
    </row>
    <row r="284" spans="1:3" x14ac:dyDescent="0.25">
      <c r="A284" t="s">
        <v>1413</v>
      </c>
      <c r="B284" t="s">
        <v>1422</v>
      </c>
      <c r="C284" t="s">
        <v>1427</v>
      </c>
    </row>
    <row r="285" spans="1:3" x14ac:dyDescent="0.25">
      <c r="A285" t="s">
        <v>1413</v>
      </c>
      <c r="B285" t="s">
        <v>1422</v>
      </c>
      <c r="C285" t="s">
        <v>1428</v>
      </c>
    </row>
    <row r="286" spans="1:3" x14ac:dyDescent="0.25">
      <c r="A286" t="s">
        <v>1413</v>
      </c>
      <c r="B286" t="s">
        <v>1422</v>
      </c>
      <c r="C286" t="s">
        <v>1429</v>
      </c>
    </row>
    <row r="287" spans="1:3" x14ac:dyDescent="0.25">
      <c r="A287" t="s">
        <v>1413</v>
      </c>
      <c r="B287" t="s">
        <v>1422</v>
      </c>
      <c r="C287" t="s">
        <v>1430</v>
      </c>
    </row>
    <row r="288" spans="1:3" x14ac:dyDescent="0.25">
      <c r="A288" t="s">
        <v>1413</v>
      </c>
      <c r="B288" t="s">
        <v>1422</v>
      </c>
      <c r="C288" t="s">
        <v>1431</v>
      </c>
    </row>
    <row r="289" spans="1:3" x14ac:dyDescent="0.25">
      <c r="A289" t="s">
        <v>1413</v>
      </c>
      <c r="B289" t="s">
        <v>1422</v>
      </c>
      <c r="C289" t="s">
        <v>1432</v>
      </c>
    </row>
    <row r="290" spans="1:3" x14ac:dyDescent="0.25">
      <c r="A290" t="s">
        <v>1413</v>
      </c>
      <c r="B290" t="s">
        <v>1433</v>
      </c>
      <c r="C290" t="s">
        <v>1434</v>
      </c>
    </row>
    <row r="291" spans="1:3" x14ac:dyDescent="0.25">
      <c r="A291" t="s">
        <v>1435</v>
      </c>
      <c r="B291" t="s">
        <v>1433</v>
      </c>
      <c r="C291" t="s">
        <v>1436</v>
      </c>
    </row>
    <row r="292" spans="1:3" x14ac:dyDescent="0.25">
      <c r="A292" t="s">
        <v>1435</v>
      </c>
      <c r="B292" t="s">
        <v>1433</v>
      </c>
      <c r="C292" t="s">
        <v>1437</v>
      </c>
    </row>
    <row r="293" spans="1:3" x14ac:dyDescent="0.25">
      <c r="A293" t="s">
        <v>1435</v>
      </c>
      <c r="B293" t="s">
        <v>1433</v>
      </c>
      <c r="C293" t="s">
        <v>1438</v>
      </c>
    </row>
    <row r="294" spans="1:3" x14ac:dyDescent="0.25">
      <c r="A294" t="s">
        <v>1435</v>
      </c>
      <c r="B294" t="s">
        <v>1439</v>
      </c>
      <c r="C294" t="s">
        <v>1440</v>
      </c>
    </row>
    <row r="295" spans="1:3" x14ac:dyDescent="0.25">
      <c r="A295" t="s">
        <v>1435</v>
      </c>
      <c r="B295" t="s">
        <v>1439</v>
      </c>
      <c r="C295" t="s">
        <v>1441</v>
      </c>
    </row>
    <row r="296" spans="1:3" x14ac:dyDescent="0.25">
      <c r="A296" t="s">
        <v>1435</v>
      </c>
      <c r="B296" t="s">
        <v>1439</v>
      </c>
      <c r="C296" t="s">
        <v>1442</v>
      </c>
    </row>
    <row r="297" spans="1:3" x14ac:dyDescent="0.25">
      <c r="A297" t="s">
        <v>1435</v>
      </c>
      <c r="B297" t="s">
        <v>1439</v>
      </c>
      <c r="C297" t="s">
        <v>1443</v>
      </c>
    </row>
    <row r="298" spans="1:3" x14ac:dyDescent="0.25">
      <c r="A298" t="s">
        <v>1435</v>
      </c>
      <c r="B298" t="s">
        <v>1444</v>
      </c>
      <c r="C298" t="s">
        <v>1445</v>
      </c>
    </row>
    <row r="299" spans="1:3" x14ac:dyDescent="0.25">
      <c r="A299" t="s">
        <v>1435</v>
      </c>
      <c r="B299" t="s">
        <v>1444</v>
      </c>
      <c r="C299" t="s">
        <v>1446</v>
      </c>
    </row>
    <row r="300" spans="1:3" x14ac:dyDescent="0.25">
      <c r="A300" t="s">
        <v>1435</v>
      </c>
      <c r="B300" t="s">
        <v>1447</v>
      </c>
      <c r="C300" t="s">
        <v>1448</v>
      </c>
    </row>
    <row r="301" spans="1:3" x14ac:dyDescent="0.25">
      <c r="A301" t="s">
        <v>1435</v>
      </c>
      <c r="B301" t="s">
        <v>1449</v>
      </c>
      <c r="C301" t="s">
        <v>1450</v>
      </c>
    </row>
    <row r="302" spans="1:3" x14ac:dyDescent="0.25">
      <c r="A302" t="s">
        <v>1451</v>
      </c>
      <c r="B302" t="s">
        <v>1449</v>
      </c>
      <c r="C302" t="s">
        <v>1452</v>
      </c>
    </row>
    <row r="303" spans="1:3" x14ac:dyDescent="0.25">
      <c r="A303" t="s">
        <v>1451</v>
      </c>
      <c r="B303" t="s">
        <v>1449</v>
      </c>
      <c r="C303" t="s">
        <v>1453</v>
      </c>
    </row>
    <row r="304" spans="1:3" x14ac:dyDescent="0.25">
      <c r="A304" t="s">
        <v>1451</v>
      </c>
      <c r="B304" t="s">
        <v>1449</v>
      </c>
      <c r="C304" t="s">
        <v>1454</v>
      </c>
    </row>
    <row r="305" spans="1:3" x14ac:dyDescent="0.25">
      <c r="A305" t="s">
        <v>1451</v>
      </c>
      <c r="B305" t="s">
        <v>1455</v>
      </c>
      <c r="C305" t="s">
        <v>1456</v>
      </c>
    </row>
    <row r="306" spans="1:3" x14ac:dyDescent="0.25">
      <c r="A306" t="s">
        <v>1451</v>
      </c>
      <c r="B306" t="s">
        <v>1455</v>
      </c>
      <c r="C306" t="s">
        <v>1457</v>
      </c>
    </row>
    <row r="307" spans="1:3" x14ac:dyDescent="0.25">
      <c r="A307" t="s">
        <v>1451</v>
      </c>
      <c r="B307" t="s">
        <v>1372</v>
      </c>
      <c r="C307" t="s">
        <v>1458</v>
      </c>
    </row>
    <row r="308" spans="1:3" x14ac:dyDescent="0.25">
      <c r="A308" t="s">
        <v>1451</v>
      </c>
      <c r="B308" t="s">
        <v>1372</v>
      </c>
      <c r="C308" t="s">
        <v>1459</v>
      </c>
    </row>
    <row r="309" spans="1:3" x14ac:dyDescent="0.25">
      <c r="A309" t="s">
        <v>1451</v>
      </c>
      <c r="B309" t="s">
        <v>1372</v>
      </c>
      <c r="C309" t="s">
        <v>1460</v>
      </c>
    </row>
    <row r="311" spans="1:3" x14ac:dyDescent="0.25">
      <c r="A311" t="s">
        <v>1244</v>
      </c>
    </row>
    <row r="312" spans="1:3" x14ac:dyDescent="0.25">
      <c r="A312" t="s">
        <v>1461</v>
      </c>
    </row>
    <row r="313" spans="1:3" x14ac:dyDescent="0.25">
      <c r="A313" t="s">
        <v>1244</v>
      </c>
    </row>
    <row r="314" spans="1:3" x14ac:dyDescent="0.25">
      <c r="A314" t="s">
        <v>1261</v>
      </c>
    </row>
    <row r="315" spans="1:3" x14ac:dyDescent="0.25">
      <c r="A315" t="s">
        <v>1462</v>
      </c>
    </row>
    <row r="316" spans="1:3" x14ac:dyDescent="0.25">
      <c r="A316" t="s">
        <v>1463</v>
      </c>
    </row>
    <row r="317" spans="1:3" x14ac:dyDescent="0.25">
      <c r="A317" t="s">
        <v>1464</v>
      </c>
    </row>
    <row r="318" spans="1:3" x14ac:dyDescent="0.25">
      <c r="A318" t="s">
        <v>1465</v>
      </c>
    </row>
    <row r="319" spans="1:3" x14ac:dyDescent="0.25">
      <c r="A319" t="s">
        <v>1266</v>
      </c>
    </row>
    <row r="322" spans="1:1" x14ac:dyDescent="0.25">
      <c r="A322" t="s">
        <v>1267</v>
      </c>
    </row>
    <row r="323" spans="1:1" x14ac:dyDescent="0.25">
      <c r="A323" t="s">
        <v>1268</v>
      </c>
    </row>
    <row r="324" spans="1:1" x14ac:dyDescent="0.25">
      <c r="A324" t="s">
        <v>1267</v>
      </c>
    </row>
    <row r="326" spans="1:1" x14ac:dyDescent="0.25">
      <c r="A326" t="s">
        <v>1466</v>
      </c>
    </row>
    <row r="327" spans="1:1" x14ac:dyDescent="0.25">
      <c r="A327" t="s">
        <v>1467</v>
      </c>
    </row>
    <row r="328" spans="1:1" x14ac:dyDescent="0.25">
      <c r="A328" t="s">
        <v>1468</v>
      </c>
    </row>
    <row r="329" spans="1:1" x14ac:dyDescent="0.25">
      <c r="A329" t="s">
        <v>1469</v>
      </c>
    </row>
    <row r="330" spans="1:1" x14ac:dyDescent="0.25">
      <c r="A330" t="s">
        <v>1470</v>
      </c>
    </row>
    <row r="331" spans="1:1" x14ac:dyDescent="0.25">
      <c r="A331" t="s">
        <v>1471</v>
      </c>
    </row>
    <row r="332" spans="1:1" x14ac:dyDescent="0.25">
      <c r="A332" t="s">
        <v>1472</v>
      </c>
    </row>
    <row r="333" spans="1:1" x14ac:dyDescent="0.25">
      <c r="A333" t="s">
        <v>1473</v>
      </c>
    </row>
    <row r="334" spans="1:1" x14ac:dyDescent="0.25">
      <c r="A334" t="s">
        <v>1470</v>
      </c>
    </row>
    <row r="335" spans="1:1" x14ac:dyDescent="0.25">
      <c r="A335" t="s">
        <v>1471</v>
      </c>
    </row>
    <row r="336" spans="1:1" x14ac:dyDescent="0.25">
      <c r="A336" t="s">
        <v>1474</v>
      </c>
    </row>
    <row r="337" spans="1:2" x14ac:dyDescent="0.25">
      <c r="A337" t="s">
        <v>1475</v>
      </c>
    </row>
    <row r="339" spans="1:2" x14ac:dyDescent="0.25">
      <c r="A339" t="s">
        <v>1267</v>
      </c>
    </row>
    <row r="340" spans="1:2" x14ac:dyDescent="0.25">
      <c r="A340" t="s">
        <v>1476</v>
      </c>
    </row>
    <row r="341" spans="1:2" x14ac:dyDescent="0.25">
      <c r="A341" t="s">
        <v>1267</v>
      </c>
    </row>
    <row r="342" spans="1:2" x14ac:dyDescent="0.25">
      <c r="A342" t="s">
        <v>1477</v>
      </c>
    </row>
    <row r="343" spans="1:2" x14ac:dyDescent="0.25">
      <c r="A343" t="s">
        <v>1478</v>
      </c>
    </row>
    <row r="344" spans="1:2" x14ac:dyDescent="0.25">
      <c r="B344" t="s">
        <v>1479</v>
      </c>
    </row>
    <row r="345" spans="1:2" x14ac:dyDescent="0.25">
      <c r="B345" t="s">
        <v>1480</v>
      </c>
    </row>
    <row r="347" spans="1:2" x14ac:dyDescent="0.25">
      <c r="A347" t="s">
        <v>1267</v>
      </c>
    </row>
    <row r="348" spans="1:2" x14ac:dyDescent="0.25">
      <c r="A348" t="s">
        <v>1481</v>
      </c>
    </row>
    <row r="349" spans="1:2" x14ac:dyDescent="0.25">
      <c r="A349" t="s">
        <v>1267</v>
      </c>
    </row>
    <row r="350" spans="1:2" x14ac:dyDescent="0.25">
      <c r="A350" t="s">
        <v>1482</v>
      </c>
    </row>
    <row r="351" spans="1:2" x14ac:dyDescent="0.25">
      <c r="A351" t="e">
        <f>- Precursor Selection:  Use MS1 Precursor</f>
        <v>#NAME?</v>
      </c>
    </row>
    <row r="352" spans="1:2" x14ac:dyDescent="0.25">
      <c r="A352" t="s">
        <v>1483</v>
      </c>
    </row>
    <row r="353" spans="1:1" x14ac:dyDescent="0.25">
      <c r="A353" t="s">
        <v>1484</v>
      </c>
    </row>
    <row r="355" spans="1:1" x14ac:dyDescent="0.25">
      <c r="A355" t="s">
        <v>1485</v>
      </c>
    </row>
    <row r="356" spans="1:1" x14ac:dyDescent="0.25">
      <c r="A356" t="s">
        <v>1486</v>
      </c>
    </row>
    <row r="357" spans="1:1" x14ac:dyDescent="0.25">
      <c r="A357" t="s">
        <v>1487</v>
      </c>
    </row>
    <row r="358" spans="1:1" x14ac:dyDescent="0.25">
      <c r="A358" t="s">
        <v>1488</v>
      </c>
    </row>
    <row r="359" spans="1:1" x14ac:dyDescent="0.25">
      <c r="A359" t="s">
        <v>1489</v>
      </c>
    </row>
    <row r="360" spans="1:1" x14ac:dyDescent="0.25">
      <c r="A360" t="s">
        <v>1490</v>
      </c>
    </row>
    <row r="361" spans="1:1" x14ac:dyDescent="0.25">
      <c r="A361" t="s">
        <v>1491</v>
      </c>
    </row>
    <row r="362" spans="1:1" x14ac:dyDescent="0.25">
      <c r="A362" t="s">
        <v>1492</v>
      </c>
    </row>
    <row r="363" spans="1:1" x14ac:dyDescent="0.25">
      <c r="A363" t="s">
        <v>1493</v>
      </c>
    </row>
    <row r="364" spans="1:1" x14ac:dyDescent="0.25">
      <c r="A364" t="s">
        <v>1494</v>
      </c>
    </row>
    <row r="365" spans="1:1" x14ac:dyDescent="0.25">
      <c r="A365" t="s">
        <v>1495</v>
      </c>
    </row>
    <row r="367" spans="1:1" x14ac:dyDescent="0.25">
      <c r="A367" t="s">
        <v>1496</v>
      </c>
    </row>
    <row r="368" spans="1:1" x14ac:dyDescent="0.25">
      <c r="A368" t="e">
        <f>- MS Order:  Is MS2</f>
        <v>#NAME?</v>
      </c>
    </row>
    <row r="369" spans="1:1" x14ac:dyDescent="0.25">
      <c r="A369" t="s">
        <v>1497</v>
      </c>
    </row>
    <row r="370" spans="1:1" x14ac:dyDescent="0.25">
      <c r="A370" t="s">
        <v>1498</v>
      </c>
    </row>
    <row r="371" spans="1:1" x14ac:dyDescent="0.25">
      <c r="A371" t="e">
        <f>- Scan Type:  Is Full</f>
        <v>#NAME?</v>
      </c>
    </row>
    <row r="373" spans="1:1" x14ac:dyDescent="0.25">
      <c r="A373" t="s">
        <v>1499</v>
      </c>
    </row>
    <row r="374" spans="1:1" x14ac:dyDescent="0.25">
      <c r="A374" t="s">
        <v>1500</v>
      </c>
    </row>
    <row r="376" spans="1:1" x14ac:dyDescent="0.25">
      <c r="A376" t="s">
        <v>1501</v>
      </c>
    </row>
    <row r="377" spans="1:1" x14ac:dyDescent="0.25">
      <c r="A377" t="e">
        <f>- Unrecognized Charge Replacements:  Automatic</f>
        <v>#NAME?</v>
      </c>
    </row>
    <row r="378" spans="1:1" x14ac:dyDescent="0.25">
      <c r="A378" t="e">
        <f>- Unrecognized Mass Analyzer Replacements:  ITMS</f>
        <v>#NAME?</v>
      </c>
    </row>
    <row r="379" spans="1:1" x14ac:dyDescent="0.25">
      <c r="A379" t="e">
        <f>- Unrecognized MS Order Replacements:  MS2</f>
        <v>#NAME?</v>
      </c>
    </row>
    <row r="380" spans="1:1" x14ac:dyDescent="0.25">
      <c r="A380" t="e">
        <f>- Unrecognized Activation Type Replacements:  CID</f>
        <v>#NAME?</v>
      </c>
    </row>
    <row r="381" spans="1:1" x14ac:dyDescent="0.25">
      <c r="A381" t="s">
        <v>1502</v>
      </c>
    </row>
    <row r="382" spans="1:1" x14ac:dyDescent="0.25">
      <c r="A382" t="s">
        <v>1503</v>
      </c>
    </row>
    <row r="383" spans="1:1" x14ac:dyDescent="0.25">
      <c r="A383" t="s">
        <v>1504</v>
      </c>
    </row>
    <row r="385" spans="1:1" x14ac:dyDescent="0.25">
      <c r="A385" t="s">
        <v>1505</v>
      </c>
    </row>
    <row r="386" spans="1:1" x14ac:dyDescent="0.25">
      <c r="A386" t="s">
        <v>1506</v>
      </c>
    </row>
    <row r="387" spans="1:1" x14ac:dyDescent="0.25">
      <c r="A387" t="s">
        <v>1507</v>
      </c>
    </row>
    <row r="389" spans="1:1" x14ac:dyDescent="0.25">
      <c r="A389" t="s">
        <v>1267</v>
      </c>
    </row>
    <row r="390" spans="1:1" x14ac:dyDescent="0.25">
      <c r="A390" t="s">
        <v>1508</v>
      </c>
    </row>
    <row r="391" spans="1:1" x14ac:dyDescent="0.25">
      <c r="A391" t="s">
        <v>1267</v>
      </c>
    </row>
    <row r="392" spans="1:1" x14ac:dyDescent="0.25">
      <c r="A392" t="s">
        <v>1509</v>
      </c>
    </row>
    <row r="393" spans="1:1" x14ac:dyDescent="0.25">
      <c r="A393" t="e">
        <f>- Activation Type:  Is CID</f>
        <v>#NAME?</v>
      </c>
    </row>
    <row r="394" spans="1:1" x14ac:dyDescent="0.25">
      <c r="A394" t="s">
        <v>1497</v>
      </c>
    </row>
    <row r="395" spans="1:1" x14ac:dyDescent="0.25">
      <c r="A395" t="s">
        <v>1498</v>
      </c>
    </row>
    <row r="397" spans="1:1" x14ac:dyDescent="0.25">
      <c r="A397" t="s">
        <v>1267</v>
      </c>
    </row>
    <row r="398" spans="1:1" x14ac:dyDescent="0.25">
      <c r="A398" t="s">
        <v>1510</v>
      </c>
    </row>
    <row r="399" spans="1:1" x14ac:dyDescent="0.25">
      <c r="A399" t="s">
        <v>1267</v>
      </c>
    </row>
    <row r="400" spans="1:1" x14ac:dyDescent="0.25">
      <c r="A400" t="s">
        <v>1511</v>
      </c>
    </row>
    <row r="401" spans="1:1" x14ac:dyDescent="0.25">
      <c r="A401" t="e">
        <f>- Instrument:  Default</f>
        <v>#NAME?</v>
      </c>
    </row>
    <row r="402" spans="1:1" x14ac:dyDescent="0.25">
      <c r="A402" t="e">
        <f>- Protein _xlnm.Database:  Chlamydomonas_reindhardtii_SHORT</f>
        <v>#NAME?</v>
      </c>
    </row>
    <row r="403" spans="1:1" x14ac:dyDescent="0.25">
      <c r="A403" t="e">
        <f>- Enzyme Name:  Trypsin</f>
        <v>#NAME?</v>
      </c>
    </row>
    <row r="404" spans="1:1" x14ac:dyDescent="0.25">
      <c r="A404" t="s">
        <v>1512</v>
      </c>
    </row>
    <row r="405" spans="1:1" x14ac:dyDescent="0.25">
      <c r="A405" t="e">
        <f>- Taxonomy:  All entries</f>
        <v>#NAME?</v>
      </c>
    </row>
    <row r="407" spans="1:1" x14ac:dyDescent="0.25">
      <c r="A407" t="s">
        <v>1513</v>
      </c>
    </row>
    <row r="408" spans="1:1" x14ac:dyDescent="0.25">
      <c r="A408" t="s">
        <v>1514</v>
      </c>
    </row>
    <row r="409" spans="1:1" x14ac:dyDescent="0.25">
      <c r="A409" t="s">
        <v>1515</v>
      </c>
    </row>
    <row r="410" spans="1:1" x14ac:dyDescent="0.25">
      <c r="A410" t="s">
        <v>1516</v>
      </c>
    </row>
    <row r="412" spans="1:1" x14ac:dyDescent="0.25">
      <c r="A412" t="s">
        <v>1517</v>
      </c>
    </row>
    <row r="413" spans="1:1" x14ac:dyDescent="0.25">
      <c r="A413" t="s">
        <v>1518</v>
      </c>
    </row>
    <row r="414" spans="1:1" x14ac:dyDescent="0.25">
      <c r="A414" t="s">
        <v>1519</v>
      </c>
    </row>
    <row r="415" spans="1:1" x14ac:dyDescent="0.25">
      <c r="A415" t="s">
        <v>1520</v>
      </c>
    </row>
    <row r="416" spans="1:1" x14ac:dyDescent="0.25">
      <c r="A416" t="s">
        <v>1521</v>
      </c>
    </row>
    <row r="417" spans="1:1" x14ac:dyDescent="0.25">
      <c r="A417" t="s">
        <v>1522</v>
      </c>
    </row>
    <row r="418" spans="1:1" x14ac:dyDescent="0.25">
      <c r="A418" t="s">
        <v>1523</v>
      </c>
    </row>
    <row r="419" spans="1:1" x14ac:dyDescent="0.25">
      <c r="A419" t="s">
        <v>1524</v>
      </c>
    </row>
    <row r="420" spans="1:1" x14ac:dyDescent="0.25">
      <c r="A420" t="s">
        <v>1525</v>
      </c>
    </row>
    <row r="421" spans="1:1" x14ac:dyDescent="0.25">
      <c r="A421" t="s">
        <v>1526</v>
      </c>
    </row>
    <row r="422" spans="1:1" x14ac:dyDescent="0.25">
      <c r="A422" t="s">
        <v>1527</v>
      </c>
    </row>
    <row r="424" spans="1:1" x14ac:dyDescent="0.25">
      <c r="A424" t="s">
        <v>1267</v>
      </c>
    </row>
    <row r="425" spans="1:1" x14ac:dyDescent="0.25">
      <c r="A425" t="s">
        <v>1528</v>
      </c>
    </row>
    <row r="426" spans="1:1" x14ac:dyDescent="0.25">
      <c r="A426" t="s">
        <v>1267</v>
      </c>
    </row>
    <row r="427" spans="1:1" x14ac:dyDescent="0.25">
      <c r="A427" t="s">
        <v>1511</v>
      </c>
    </row>
    <row r="428" spans="1:1" x14ac:dyDescent="0.25">
      <c r="A428" t="s">
        <v>1289</v>
      </c>
    </row>
    <row r="430" spans="1:1" x14ac:dyDescent="0.25">
      <c r="A430" t="s">
        <v>1529</v>
      </c>
    </row>
    <row r="431" spans="1:1" x14ac:dyDescent="0.25">
      <c r="A431" t="s">
        <v>1530</v>
      </c>
    </row>
    <row r="432" spans="1:1" x14ac:dyDescent="0.25">
      <c r="A432" t="s">
        <v>1531</v>
      </c>
    </row>
    <row r="433" spans="1:1" x14ac:dyDescent="0.25">
      <c r="A433" t="s">
        <v>1532</v>
      </c>
    </row>
    <row r="435" spans="1:1" x14ac:dyDescent="0.25">
      <c r="A435" t="s">
        <v>1267</v>
      </c>
    </row>
    <row r="436" spans="1:1" x14ac:dyDescent="0.25">
      <c r="A436" t="s">
        <v>1533</v>
      </c>
    </row>
    <row r="437" spans="1:1" x14ac:dyDescent="0.25">
      <c r="A437" t="s">
        <v>1267</v>
      </c>
    </row>
    <row r="438" spans="1:1" x14ac:dyDescent="0.25">
      <c r="A438" t="s">
        <v>1534</v>
      </c>
    </row>
    <row r="439" spans="1:1" x14ac:dyDescent="0.25">
      <c r="A439" t="s">
        <v>1535</v>
      </c>
    </row>
    <row r="440" spans="1:1" x14ac:dyDescent="0.25">
      <c r="A440" t="s">
        <v>1536</v>
      </c>
    </row>
    <row r="441" spans="1:1" x14ac:dyDescent="0.25">
      <c r="A441" t="s">
        <v>1537</v>
      </c>
    </row>
    <row r="442" spans="1:1" x14ac:dyDescent="0.25">
      <c r="A442" t="s">
        <v>1514</v>
      </c>
    </row>
    <row r="443" spans="1:1" x14ac:dyDescent="0.25">
      <c r="A443" t="e">
        <f>- Consider neutral loss peaks for CID, HCD And EThcD:  Automatic</f>
        <v>#NAME?</v>
      </c>
    </row>
    <row r="444" spans="1:1" x14ac:dyDescent="0.25">
      <c r="A444" t="s">
        <v>1538</v>
      </c>
    </row>
    <row r="445" spans="1:1" x14ac:dyDescent="0.25">
      <c r="A445" t="s">
        <v>1539</v>
      </c>
    </row>
    <row r="447" spans="1:1" x14ac:dyDescent="0.25">
      <c r="A447" t="s">
        <v>1540</v>
      </c>
    </row>
    <row r="448" spans="1:1" x14ac:dyDescent="0.25">
      <c r="A448" t="s">
        <v>1541</v>
      </c>
    </row>
    <row r="449" spans="1:1" x14ac:dyDescent="0.25">
      <c r="A449" t="s">
        <v>1542</v>
      </c>
    </row>
    <row r="451" spans="1:1" x14ac:dyDescent="0.25">
      <c r="A451" t="s">
        <v>1267</v>
      </c>
    </row>
    <row r="452" spans="1:1" x14ac:dyDescent="0.25">
      <c r="A452" t="s">
        <v>1543</v>
      </c>
    </row>
    <row r="453" spans="1:1" x14ac:dyDescent="0.25">
      <c r="A453" t="s">
        <v>1267</v>
      </c>
    </row>
    <row r="454" spans="1:1" x14ac:dyDescent="0.25">
      <c r="A454" t="s">
        <v>1509</v>
      </c>
    </row>
    <row r="455" spans="1:1" x14ac:dyDescent="0.25">
      <c r="A455" t="e">
        <f>- Activation Type:  Is HCD</f>
        <v>#NAME?</v>
      </c>
    </row>
    <row r="456" spans="1:1" x14ac:dyDescent="0.25">
      <c r="A456" t="s">
        <v>1497</v>
      </c>
    </row>
    <row r="457" spans="1:1" x14ac:dyDescent="0.25">
      <c r="A457" t="s">
        <v>1498</v>
      </c>
    </row>
    <row r="459" spans="1:1" x14ac:dyDescent="0.25">
      <c r="A459" t="s">
        <v>1267</v>
      </c>
    </row>
    <row r="460" spans="1:1" x14ac:dyDescent="0.25">
      <c r="A460" t="s">
        <v>1544</v>
      </c>
    </row>
    <row r="461" spans="1:1" x14ac:dyDescent="0.25">
      <c r="A461" t="s">
        <v>1267</v>
      </c>
    </row>
    <row r="462" spans="1:1" x14ac:dyDescent="0.25">
      <c r="A462" t="s">
        <v>1511</v>
      </c>
    </row>
    <row r="463" spans="1:1" x14ac:dyDescent="0.25">
      <c r="A463" t="e">
        <f>- Instrument:  Default</f>
        <v>#NAME?</v>
      </c>
    </row>
    <row r="464" spans="1:1" x14ac:dyDescent="0.25">
      <c r="A464" t="e">
        <f>- Protein _xlnm.Database:  Chlamydomonas_reindhardtii_SHORT</f>
        <v>#NAME?</v>
      </c>
    </row>
    <row r="465" spans="1:1" x14ac:dyDescent="0.25">
      <c r="A465" t="e">
        <f>- Enzyme Name:  Trypsin</f>
        <v>#NAME?</v>
      </c>
    </row>
    <row r="466" spans="1:1" x14ac:dyDescent="0.25">
      <c r="A466" t="s">
        <v>1512</v>
      </c>
    </row>
    <row r="467" spans="1:1" x14ac:dyDescent="0.25">
      <c r="A467" t="e">
        <f>- Taxonomy:  All entries</f>
        <v>#NAME?</v>
      </c>
    </row>
    <row r="469" spans="1:1" x14ac:dyDescent="0.25">
      <c r="A469" t="s">
        <v>1513</v>
      </c>
    </row>
    <row r="470" spans="1:1" x14ac:dyDescent="0.25">
      <c r="A470" t="s">
        <v>1514</v>
      </c>
    </row>
    <row r="471" spans="1:1" x14ac:dyDescent="0.25">
      <c r="A471" t="s">
        <v>1515</v>
      </c>
    </row>
    <row r="472" spans="1:1" x14ac:dyDescent="0.25">
      <c r="A472" t="s">
        <v>1516</v>
      </c>
    </row>
    <row r="474" spans="1:1" x14ac:dyDescent="0.25">
      <c r="A474" t="s">
        <v>1517</v>
      </c>
    </row>
    <row r="475" spans="1:1" x14ac:dyDescent="0.25">
      <c r="A475" t="s">
        <v>1518</v>
      </c>
    </row>
    <row r="476" spans="1:1" x14ac:dyDescent="0.25">
      <c r="A476" t="s">
        <v>1519</v>
      </c>
    </row>
    <row r="477" spans="1:1" x14ac:dyDescent="0.25">
      <c r="A477" t="s">
        <v>1520</v>
      </c>
    </row>
    <row r="478" spans="1:1" x14ac:dyDescent="0.25">
      <c r="A478" t="s">
        <v>1521</v>
      </c>
    </row>
    <row r="479" spans="1:1" x14ac:dyDescent="0.25">
      <c r="A479" t="s">
        <v>1545</v>
      </c>
    </row>
    <row r="480" spans="1:1" x14ac:dyDescent="0.25">
      <c r="A480" t="s">
        <v>1546</v>
      </c>
    </row>
    <row r="481" spans="1:1" x14ac:dyDescent="0.25">
      <c r="A481" t="s">
        <v>1524</v>
      </c>
    </row>
    <row r="482" spans="1:1" x14ac:dyDescent="0.25">
      <c r="A482" t="s">
        <v>1525</v>
      </c>
    </row>
    <row r="483" spans="1:1" x14ac:dyDescent="0.25">
      <c r="A483" t="s">
        <v>1526</v>
      </c>
    </row>
    <row r="484" spans="1:1" x14ac:dyDescent="0.25">
      <c r="A484" t="s">
        <v>1527</v>
      </c>
    </row>
    <row r="486" spans="1:1" x14ac:dyDescent="0.25">
      <c r="A486" t="s">
        <v>1267</v>
      </c>
    </row>
    <row r="487" spans="1:1" x14ac:dyDescent="0.25">
      <c r="A487" t="s">
        <v>1547</v>
      </c>
    </row>
    <row r="488" spans="1:1" x14ac:dyDescent="0.25">
      <c r="A488" t="s">
        <v>1267</v>
      </c>
    </row>
    <row r="489" spans="1:1" x14ac:dyDescent="0.25">
      <c r="A489" t="s">
        <v>1482</v>
      </c>
    </row>
    <row r="490" spans="1:1" x14ac:dyDescent="0.25">
      <c r="A490" t="s">
        <v>1548</v>
      </c>
    </row>
    <row r="491" spans="1:1" x14ac:dyDescent="0.25">
      <c r="A491" t="s">
        <v>1549</v>
      </c>
    </row>
    <row r="493" spans="1:1" x14ac:dyDescent="0.25">
      <c r="A493" t="s">
        <v>1267</v>
      </c>
    </row>
    <row r="494" spans="1:1" x14ac:dyDescent="0.25">
      <c r="A494" t="s">
        <v>1550</v>
      </c>
    </row>
    <row r="495" spans="1:1" x14ac:dyDescent="0.25">
      <c r="A495" t="s">
        <v>1267</v>
      </c>
    </row>
    <row r="496" spans="1:1" x14ac:dyDescent="0.25">
      <c r="A496" t="s">
        <v>1317</v>
      </c>
    </row>
    <row r="499" spans="1:3" x14ac:dyDescent="0.25">
      <c r="A499" t="s">
        <v>1267</v>
      </c>
    </row>
    <row r="500" spans="1:3" x14ac:dyDescent="0.25">
      <c r="A500" t="s">
        <v>1370</v>
      </c>
    </row>
    <row r="501" spans="1:3" x14ac:dyDescent="0.25">
      <c r="A501" t="s">
        <v>1267</v>
      </c>
    </row>
    <row r="502" spans="1:3" x14ac:dyDescent="0.25">
      <c r="A502" t="s">
        <v>1551</v>
      </c>
      <c r="B502" t="s">
        <v>1372</v>
      </c>
      <c r="C502" t="s">
        <v>1552</v>
      </c>
    </row>
    <row r="503" spans="1:3" x14ac:dyDescent="0.25">
      <c r="A503" t="s">
        <v>1551</v>
      </c>
      <c r="B503" t="s">
        <v>1553</v>
      </c>
      <c r="C503" t="s">
        <v>1554</v>
      </c>
    </row>
    <row r="504" spans="1:3" x14ac:dyDescent="0.25">
      <c r="A504" t="s">
        <v>1551</v>
      </c>
      <c r="B504" t="s">
        <v>1555</v>
      </c>
      <c r="C504" t="s">
        <v>1556</v>
      </c>
    </row>
    <row r="505" spans="1:3" x14ac:dyDescent="0.25">
      <c r="A505" t="s">
        <v>1551</v>
      </c>
      <c r="B505" t="s">
        <v>1557</v>
      </c>
      <c r="C505" t="s">
        <v>1558</v>
      </c>
    </row>
    <row r="506" spans="1:3" x14ac:dyDescent="0.25">
      <c r="A506" t="s">
        <v>1551</v>
      </c>
      <c r="B506" t="s">
        <v>1557</v>
      </c>
      <c r="C506" t="s">
        <v>1559</v>
      </c>
    </row>
    <row r="507" spans="1:3" x14ac:dyDescent="0.25">
      <c r="A507" t="s">
        <v>1551</v>
      </c>
      <c r="B507" t="s">
        <v>1560</v>
      </c>
      <c r="C507" t="s">
        <v>1561</v>
      </c>
    </row>
    <row r="508" spans="1:3" x14ac:dyDescent="0.25">
      <c r="A508" t="s">
        <v>1551</v>
      </c>
      <c r="B508" t="s">
        <v>1555</v>
      </c>
      <c r="C508" t="s">
        <v>1562</v>
      </c>
    </row>
    <row r="509" spans="1:3" x14ac:dyDescent="0.25">
      <c r="A509" t="s">
        <v>1551</v>
      </c>
      <c r="B509" t="s">
        <v>1560</v>
      </c>
      <c r="C509" t="s">
        <v>1563</v>
      </c>
    </row>
    <row r="510" spans="1:3" x14ac:dyDescent="0.25">
      <c r="A510" t="s">
        <v>1551</v>
      </c>
      <c r="B510" t="s">
        <v>1555</v>
      </c>
      <c r="C510" t="s">
        <v>1564</v>
      </c>
    </row>
    <row r="511" spans="1:3" x14ac:dyDescent="0.25">
      <c r="A511" t="s">
        <v>1551</v>
      </c>
      <c r="B511" t="s">
        <v>1560</v>
      </c>
      <c r="C511" t="s">
        <v>1565</v>
      </c>
    </row>
    <row r="512" spans="1:3" x14ac:dyDescent="0.25">
      <c r="A512" t="s">
        <v>1566</v>
      </c>
      <c r="B512" t="s">
        <v>1555</v>
      </c>
      <c r="C512" t="s">
        <v>1567</v>
      </c>
    </row>
    <row r="513" spans="1:3" x14ac:dyDescent="0.25">
      <c r="A513" t="s">
        <v>1566</v>
      </c>
      <c r="B513" t="s">
        <v>1560</v>
      </c>
      <c r="C513" t="s">
        <v>1568</v>
      </c>
    </row>
    <row r="514" spans="1:3" x14ac:dyDescent="0.25">
      <c r="A514" t="s">
        <v>1566</v>
      </c>
      <c r="B514" t="s">
        <v>1555</v>
      </c>
      <c r="C514" t="s">
        <v>1569</v>
      </c>
    </row>
    <row r="515" spans="1:3" x14ac:dyDescent="0.25">
      <c r="A515" t="s">
        <v>1566</v>
      </c>
      <c r="B515" t="s">
        <v>1560</v>
      </c>
      <c r="C515" t="s">
        <v>1570</v>
      </c>
    </row>
    <row r="516" spans="1:3" x14ac:dyDescent="0.25">
      <c r="A516" t="s">
        <v>1566</v>
      </c>
      <c r="B516" t="s">
        <v>1555</v>
      </c>
      <c r="C516" t="s">
        <v>1571</v>
      </c>
    </row>
    <row r="517" spans="1:3" x14ac:dyDescent="0.25">
      <c r="A517" t="s">
        <v>1566</v>
      </c>
      <c r="B517" t="s">
        <v>1560</v>
      </c>
      <c r="C517" t="s">
        <v>1572</v>
      </c>
    </row>
    <row r="518" spans="1:3" x14ac:dyDescent="0.25">
      <c r="A518" t="s">
        <v>1566</v>
      </c>
      <c r="B518" t="s">
        <v>1555</v>
      </c>
      <c r="C518" t="s">
        <v>1573</v>
      </c>
    </row>
    <row r="519" spans="1:3" x14ac:dyDescent="0.25">
      <c r="A519" t="s">
        <v>1566</v>
      </c>
      <c r="B519" t="s">
        <v>1560</v>
      </c>
      <c r="C519" t="s">
        <v>1574</v>
      </c>
    </row>
    <row r="520" spans="1:3" x14ac:dyDescent="0.25">
      <c r="A520" t="s">
        <v>1566</v>
      </c>
      <c r="B520" t="s">
        <v>1555</v>
      </c>
      <c r="C520" t="s">
        <v>1575</v>
      </c>
    </row>
    <row r="521" spans="1:3" x14ac:dyDescent="0.25">
      <c r="A521" t="s">
        <v>1566</v>
      </c>
      <c r="B521" t="s">
        <v>1560</v>
      </c>
      <c r="C521" t="s">
        <v>1576</v>
      </c>
    </row>
    <row r="522" spans="1:3" x14ac:dyDescent="0.25">
      <c r="A522" t="s">
        <v>1566</v>
      </c>
      <c r="B522" t="s">
        <v>1555</v>
      </c>
      <c r="C522" t="s">
        <v>1577</v>
      </c>
    </row>
    <row r="523" spans="1:3" x14ac:dyDescent="0.25">
      <c r="A523" t="s">
        <v>1566</v>
      </c>
      <c r="B523" t="s">
        <v>1560</v>
      </c>
      <c r="C523" t="s">
        <v>1578</v>
      </c>
    </row>
    <row r="524" spans="1:3" x14ac:dyDescent="0.25">
      <c r="A524" t="s">
        <v>1579</v>
      </c>
      <c r="B524" t="s">
        <v>1555</v>
      </c>
      <c r="C524" t="s">
        <v>1580</v>
      </c>
    </row>
    <row r="525" spans="1:3" x14ac:dyDescent="0.25">
      <c r="A525" t="s">
        <v>1579</v>
      </c>
      <c r="B525" t="s">
        <v>1560</v>
      </c>
      <c r="C525" t="s">
        <v>1581</v>
      </c>
    </row>
    <row r="526" spans="1:3" x14ac:dyDescent="0.25">
      <c r="A526" t="s">
        <v>1579</v>
      </c>
      <c r="B526" t="s">
        <v>1555</v>
      </c>
      <c r="C526" t="s">
        <v>1582</v>
      </c>
    </row>
    <row r="527" spans="1:3" x14ac:dyDescent="0.25">
      <c r="A527" t="s">
        <v>1579</v>
      </c>
      <c r="B527" t="s">
        <v>1560</v>
      </c>
      <c r="C527" t="s">
        <v>1583</v>
      </c>
    </row>
    <row r="528" spans="1:3" x14ac:dyDescent="0.25">
      <c r="A528" t="s">
        <v>1579</v>
      </c>
      <c r="B528" t="s">
        <v>1555</v>
      </c>
      <c r="C528" t="s">
        <v>1584</v>
      </c>
    </row>
    <row r="529" spans="1:3" x14ac:dyDescent="0.25">
      <c r="A529" t="s">
        <v>1579</v>
      </c>
      <c r="B529" t="s">
        <v>1560</v>
      </c>
      <c r="C529" t="s">
        <v>1585</v>
      </c>
    </row>
    <row r="530" spans="1:3" x14ac:dyDescent="0.25">
      <c r="A530" t="s">
        <v>1579</v>
      </c>
      <c r="B530" t="s">
        <v>1555</v>
      </c>
      <c r="C530" t="s">
        <v>1586</v>
      </c>
    </row>
    <row r="531" spans="1:3" x14ac:dyDescent="0.25">
      <c r="A531" t="s">
        <v>1579</v>
      </c>
      <c r="B531" t="s">
        <v>1560</v>
      </c>
      <c r="C531" t="s">
        <v>1587</v>
      </c>
    </row>
    <row r="532" spans="1:3" x14ac:dyDescent="0.25">
      <c r="A532" t="s">
        <v>1579</v>
      </c>
      <c r="B532" t="s">
        <v>1555</v>
      </c>
      <c r="C532" t="s">
        <v>1588</v>
      </c>
    </row>
    <row r="533" spans="1:3" x14ac:dyDescent="0.25">
      <c r="A533" t="s">
        <v>1579</v>
      </c>
      <c r="B533" t="s">
        <v>1560</v>
      </c>
      <c r="C533" t="s">
        <v>1589</v>
      </c>
    </row>
    <row r="534" spans="1:3" x14ac:dyDescent="0.25">
      <c r="A534" t="s">
        <v>1579</v>
      </c>
      <c r="B534" t="s">
        <v>1555</v>
      </c>
      <c r="C534" t="s">
        <v>1590</v>
      </c>
    </row>
    <row r="535" spans="1:3" x14ac:dyDescent="0.25">
      <c r="A535" t="s">
        <v>1591</v>
      </c>
      <c r="B535" t="s">
        <v>1560</v>
      </c>
      <c r="C535" t="s">
        <v>1592</v>
      </c>
    </row>
    <row r="536" spans="1:3" x14ac:dyDescent="0.25">
      <c r="A536" t="s">
        <v>1591</v>
      </c>
      <c r="B536" t="s">
        <v>1555</v>
      </c>
      <c r="C536" t="s">
        <v>1593</v>
      </c>
    </row>
    <row r="537" spans="1:3" x14ac:dyDescent="0.25">
      <c r="A537" t="s">
        <v>1591</v>
      </c>
      <c r="B537" t="s">
        <v>1560</v>
      </c>
      <c r="C537" t="s">
        <v>1594</v>
      </c>
    </row>
    <row r="538" spans="1:3" x14ac:dyDescent="0.25">
      <c r="A538" t="s">
        <v>1591</v>
      </c>
      <c r="B538" t="s">
        <v>1555</v>
      </c>
      <c r="C538" t="s">
        <v>1595</v>
      </c>
    </row>
    <row r="539" spans="1:3" x14ac:dyDescent="0.25">
      <c r="A539" t="s">
        <v>1591</v>
      </c>
      <c r="B539" t="s">
        <v>1560</v>
      </c>
      <c r="C539" t="s">
        <v>1596</v>
      </c>
    </row>
    <row r="540" spans="1:3" x14ac:dyDescent="0.25">
      <c r="A540" t="s">
        <v>1591</v>
      </c>
      <c r="B540" t="s">
        <v>1555</v>
      </c>
      <c r="C540" t="s">
        <v>1597</v>
      </c>
    </row>
    <row r="541" spans="1:3" x14ac:dyDescent="0.25">
      <c r="A541" t="s">
        <v>1591</v>
      </c>
      <c r="B541" t="s">
        <v>1560</v>
      </c>
      <c r="C541" t="s">
        <v>1598</v>
      </c>
    </row>
    <row r="542" spans="1:3" x14ac:dyDescent="0.25">
      <c r="A542" t="s">
        <v>1591</v>
      </c>
      <c r="B542" t="s">
        <v>1555</v>
      </c>
      <c r="C542" t="s">
        <v>1599</v>
      </c>
    </row>
    <row r="543" spans="1:3" x14ac:dyDescent="0.25">
      <c r="A543" t="s">
        <v>1600</v>
      </c>
      <c r="B543" t="s">
        <v>1560</v>
      </c>
      <c r="C543" t="s">
        <v>1601</v>
      </c>
    </row>
    <row r="544" spans="1:3" x14ac:dyDescent="0.25">
      <c r="A544" t="s">
        <v>1600</v>
      </c>
      <c r="B544" t="s">
        <v>1555</v>
      </c>
      <c r="C544" t="s">
        <v>1602</v>
      </c>
    </row>
    <row r="545" spans="1:3" x14ac:dyDescent="0.25">
      <c r="A545" t="s">
        <v>1600</v>
      </c>
      <c r="B545" t="s">
        <v>1560</v>
      </c>
      <c r="C545" t="s">
        <v>1603</v>
      </c>
    </row>
    <row r="546" spans="1:3" x14ac:dyDescent="0.25">
      <c r="A546" t="s">
        <v>1600</v>
      </c>
      <c r="B546" t="s">
        <v>1555</v>
      </c>
      <c r="C546" t="s">
        <v>1604</v>
      </c>
    </row>
    <row r="547" spans="1:3" x14ac:dyDescent="0.25">
      <c r="A547" t="s">
        <v>1600</v>
      </c>
      <c r="B547" t="s">
        <v>1560</v>
      </c>
      <c r="C547" t="s">
        <v>1605</v>
      </c>
    </row>
    <row r="548" spans="1:3" x14ac:dyDescent="0.25">
      <c r="A548" t="s">
        <v>1600</v>
      </c>
      <c r="B548" t="s">
        <v>1555</v>
      </c>
      <c r="C548" t="s">
        <v>1606</v>
      </c>
    </row>
    <row r="549" spans="1:3" x14ac:dyDescent="0.25">
      <c r="A549" t="s">
        <v>1600</v>
      </c>
      <c r="B549" t="s">
        <v>1560</v>
      </c>
      <c r="C549" t="s">
        <v>1607</v>
      </c>
    </row>
    <row r="550" spans="1:3" x14ac:dyDescent="0.25">
      <c r="A550" t="s">
        <v>1600</v>
      </c>
      <c r="B550" t="s">
        <v>1555</v>
      </c>
      <c r="C550" t="s">
        <v>1608</v>
      </c>
    </row>
    <row r="551" spans="1:3" x14ac:dyDescent="0.25">
      <c r="A551" t="s">
        <v>1600</v>
      </c>
      <c r="B551" t="s">
        <v>1560</v>
      </c>
      <c r="C551" t="s">
        <v>1609</v>
      </c>
    </row>
    <row r="552" spans="1:3" x14ac:dyDescent="0.25">
      <c r="A552" t="s">
        <v>1600</v>
      </c>
      <c r="B552" t="s">
        <v>1553</v>
      </c>
      <c r="C552" t="s">
        <v>1610</v>
      </c>
    </row>
    <row r="553" spans="1:3" x14ac:dyDescent="0.25">
      <c r="A553" t="s">
        <v>1600</v>
      </c>
      <c r="B553" t="s">
        <v>1553</v>
      </c>
      <c r="C553" t="s">
        <v>1611</v>
      </c>
    </row>
    <row r="554" spans="1:3" x14ac:dyDescent="0.25">
      <c r="A554" t="s">
        <v>1600</v>
      </c>
      <c r="B554" t="s">
        <v>1555</v>
      </c>
      <c r="C554" t="s">
        <v>1612</v>
      </c>
    </row>
    <row r="555" spans="1:3" x14ac:dyDescent="0.25">
      <c r="A555" t="s">
        <v>1600</v>
      </c>
      <c r="B555" t="s">
        <v>1560</v>
      </c>
      <c r="C555" t="s">
        <v>1613</v>
      </c>
    </row>
    <row r="556" spans="1:3" x14ac:dyDescent="0.25">
      <c r="A556" t="s">
        <v>1614</v>
      </c>
      <c r="B556" t="s">
        <v>1615</v>
      </c>
      <c r="C556" t="s">
        <v>1558</v>
      </c>
    </row>
    <row r="557" spans="1:3" x14ac:dyDescent="0.25">
      <c r="A557" t="s">
        <v>1614</v>
      </c>
      <c r="B557" t="s">
        <v>1615</v>
      </c>
      <c r="C557" t="s">
        <v>1559</v>
      </c>
    </row>
    <row r="558" spans="1:3" x14ac:dyDescent="0.25">
      <c r="A558" t="s">
        <v>1614</v>
      </c>
      <c r="B558" t="s">
        <v>1555</v>
      </c>
      <c r="C558" t="s">
        <v>1616</v>
      </c>
    </row>
    <row r="559" spans="1:3" x14ac:dyDescent="0.25">
      <c r="A559" t="s">
        <v>1614</v>
      </c>
      <c r="B559" t="s">
        <v>1560</v>
      </c>
      <c r="C559" t="s">
        <v>1617</v>
      </c>
    </row>
    <row r="560" spans="1:3" x14ac:dyDescent="0.25">
      <c r="A560" t="s">
        <v>1614</v>
      </c>
      <c r="B560" t="s">
        <v>1555</v>
      </c>
      <c r="C560" t="s">
        <v>1618</v>
      </c>
    </row>
    <row r="561" spans="1:3" x14ac:dyDescent="0.25">
      <c r="A561" t="s">
        <v>1614</v>
      </c>
      <c r="B561" t="s">
        <v>1560</v>
      </c>
      <c r="C561" t="s">
        <v>1619</v>
      </c>
    </row>
    <row r="562" spans="1:3" x14ac:dyDescent="0.25">
      <c r="A562" t="s">
        <v>1614</v>
      </c>
      <c r="B562" t="s">
        <v>1555</v>
      </c>
      <c r="C562" t="s">
        <v>1620</v>
      </c>
    </row>
    <row r="563" spans="1:3" x14ac:dyDescent="0.25">
      <c r="A563" t="s">
        <v>1614</v>
      </c>
      <c r="B563" t="s">
        <v>1560</v>
      </c>
      <c r="C563" t="s">
        <v>1621</v>
      </c>
    </row>
    <row r="564" spans="1:3" x14ac:dyDescent="0.25">
      <c r="A564" t="s">
        <v>1614</v>
      </c>
      <c r="B564" t="s">
        <v>1555</v>
      </c>
      <c r="C564" t="s">
        <v>1622</v>
      </c>
    </row>
    <row r="565" spans="1:3" x14ac:dyDescent="0.25">
      <c r="A565" t="s">
        <v>1614</v>
      </c>
      <c r="B565" t="s">
        <v>1560</v>
      </c>
      <c r="C565" t="s">
        <v>1623</v>
      </c>
    </row>
    <row r="566" spans="1:3" x14ac:dyDescent="0.25">
      <c r="A566" t="s">
        <v>1614</v>
      </c>
      <c r="B566" t="s">
        <v>1555</v>
      </c>
      <c r="C566" t="s">
        <v>1624</v>
      </c>
    </row>
    <row r="567" spans="1:3" x14ac:dyDescent="0.25">
      <c r="A567" t="s">
        <v>1614</v>
      </c>
      <c r="B567" t="s">
        <v>1560</v>
      </c>
      <c r="C567" t="s">
        <v>1625</v>
      </c>
    </row>
    <row r="568" spans="1:3" x14ac:dyDescent="0.25">
      <c r="A568" t="s">
        <v>1626</v>
      </c>
      <c r="B568" t="s">
        <v>1555</v>
      </c>
      <c r="C568" t="s">
        <v>1627</v>
      </c>
    </row>
    <row r="569" spans="1:3" x14ac:dyDescent="0.25">
      <c r="A569" t="s">
        <v>1626</v>
      </c>
      <c r="B569" t="s">
        <v>1560</v>
      </c>
      <c r="C569" t="s">
        <v>1628</v>
      </c>
    </row>
    <row r="570" spans="1:3" x14ac:dyDescent="0.25">
      <c r="A570" t="s">
        <v>1626</v>
      </c>
      <c r="B570" t="s">
        <v>1555</v>
      </c>
      <c r="C570" t="s">
        <v>1629</v>
      </c>
    </row>
    <row r="571" spans="1:3" x14ac:dyDescent="0.25">
      <c r="A571" t="s">
        <v>1626</v>
      </c>
      <c r="B571" t="s">
        <v>1560</v>
      </c>
      <c r="C571" t="s">
        <v>1630</v>
      </c>
    </row>
    <row r="572" spans="1:3" x14ac:dyDescent="0.25">
      <c r="A572" t="s">
        <v>1626</v>
      </c>
      <c r="B572" t="s">
        <v>1555</v>
      </c>
      <c r="C572" t="s">
        <v>1631</v>
      </c>
    </row>
    <row r="573" spans="1:3" x14ac:dyDescent="0.25">
      <c r="A573" t="s">
        <v>1626</v>
      </c>
      <c r="B573" t="s">
        <v>1560</v>
      </c>
      <c r="C573" t="s">
        <v>1632</v>
      </c>
    </row>
    <row r="574" spans="1:3" x14ac:dyDescent="0.25">
      <c r="A574" t="s">
        <v>1626</v>
      </c>
      <c r="B574" t="s">
        <v>1555</v>
      </c>
      <c r="C574" t="s">
        <v>1633</v>
      </c>
    </row>
    <row r="575" spans="1:3" x14ac:dyDescent="0.25">
      <c r="A575" t="s">
        <v>1626</v>
      </c>
      <c r="B575" t="s">
        <v>1560</v>
      </c>
      <c r="C575" t="s">
        <v>1634</v>
      </c>
    </row>
    <row r="576" spans="1:3" x14ac:dyDescent="0.25">
      <c r="A576" t="s">
        <v>1626</v>
      </c>
      <c r="B576" t="s">
        <v>1555</v>
      </c>
      <c r="C576" t="s">
        <v>1635</v>
      </c>
    </row>
    <row r="577" spans="1:3" x14ac:dyDescent="0.25">
      <c r="A577" t="s">
        <v>1626</v>
      </c>
      <c r="B577" t="s">
        <v>1560</v>
      </c>
      <c r="C577" t="s">
        <v>1636</v>
      </c>
    </row>
    <row r="578" spans="1:3" x14ac:dyDescent="0.25">
      <c r="A578" t="s">
        <v>1637</v>
      </c>
      <c r="B578" t="s">
        <v>1555</v>
      </c>
      <c r="C578" t="s">
        <v>1638</v>
      </c>
    </row>
    <row r="579" spans="1:3" x14ac:dyDescent="0.25">
      <c r="A579" t="s">
        <v>1637</v>
      </c>
      <c r="B579" t="s">
        <v>1560</v>
      </c>
      <c r="C579" t="s">
        <v>1639</v>
      </c>
    </row>
    <row r="580" spans="1:3" x14ac:dyDescent="0.25">
      <c r="A580" t="s">
        <v>1637</v>
      </c>
      <c r="B580" t="s">
        <v>1555</v>
      </c>
      <c r="C580" t="s">
        <v>1640</v>
      </c>
    </row>
    <row r="581" spans="1:3" x14ac:dyDescent="0.25">
      <c r="A581" t="s">
        <v>1637</v>
      </c>
      <c r="B581" t="s">
        <v>1560</v>
      </c>
      <c r="C581" t="s">
        <v>1641</v>
      </c>
    </row>
    <row r="582" spans="1:3" x14ac:dyDescent="0.25">
      <c r="A582" t="s">
        <v>1637</v>
      </c>
      <c r="B582" t="s">
        <v>1555</v>
      </c>
      <c r="C582" t="s">
        <v>1642</v>
      </c>
    </row>
    <row r="583" spans="1:3" x14ac:dyDescent="0.25">
      <c r="A583" t="s">
        <v>1637</v>
      </c>
      <c r="B583" t="s">
        <v>1560</v>
      </c>
      <c r="C583" t="s">
        <v>1643</v>
      </c>
    </row>
    <row r="584" spans="1:3" x14ac:dyDescent="0.25">
      <c r="A584" t="s">
        <v>1637</v>
      </c>
      <c r="B584" t="s">
        <v>1555</v>
      </c>
      <c r="C584" t="s">
        <v>1644</v>
      </c>
    </row>
    <row r="585" spans="1:3" x14ac:dyDescent="0.25">
      <c r="A585" t="s">
        <v>1637</v>
      </c>
      <c r="B585" t="s">
        <v>1560</v>
      </c>
      <c r="C585" t="s">
        <v>1645</v>
      </c>
    </row>
    <row r="586" spans="1:3" x14ac:dyDescent="0.25">
      <c r="A586" t="s">
        <v>1646</v>
      </c>
      <c r="B586" t="s">
        <v>1555</v>
      </c>
      <c r="C586" t="s">
        <v>1647</v>
      </c>
    </row>
    <row r="587" spans="1:3" x14ac:dyDescent="0.25">
      <c r="A587" t="s">
        <v>1646</v>
      </c>
      <c r="B587" t="s">
        <v>1560</v>
      </c>
      <c r="C587" t="s">
        <v>1648</v>
      </c>
    </row>
    <row r="588" spans="1:3" x14ac:dyDescent="0.25">
      <c r="A588" t="s">
        <v>1646</v>
      </c>
      <c r="B588" t="s">
        <v>1555</v>
      </c>
      <c r="C588" t="s">
        <v>1649</v>
      </c>
    </row>
    <row r="589" spans="1:3" x14ac:dyDescent="0.25">
      <c r="A589" t="s">
        <v>1646</v>
      </c>
      <c r="B589" t="s">
        <v>1560</v>
      </c>
      <c r="C589" t="s">
        <v>1650</v>
      </c>
    </row>
    <row r="590" spans="1:3" x14ac:dyDescent="0.25">
      <c r="A590" t="s">
        <v>1646</v>
      </c>
      <c r="B590" t="s">
        <v>1555</v>
      </c>
      <c r="C590" t="s">
        <v>1651</v>
      </c>
    </row>
    <row r="591" spans="1:3" x14ac:dyDescent="0.25">
      <c r="A591" t="s">
        <v>1646</v>
      </c>
      <c r="B591" t="s">
        <v>1560</v>
      </c>
      <c r="C591" t="s">
        <v>1652</v>
      </c>
    </row>
    <row r="592" spans="1:3" x14ac:dyDescent="0.25">
      <c r="A592" t="s">
        <v>1646</v>
      </c>
      <c r="B592" t="s">
        <v>1555</v>
      </c>
      <c r="C592" t="s">
        <v>1653</v>
      </c>
    </row>
    <row r="593" spans="1:3" x14ac:dyDescent="0.25">
      <c r="A593" t="s">
        <v>1646</v>
      </c>
      <c r="B593" t="s">
        <v>1560</v>
      </c>
      <c r="C593" t="s">
        <v>1654</v>
      </c>
    </row>
    <row r="594" spans="1:3" x14ac:dyDescent="0.25">
      <c r="A594" t="s">
        <v>1655</v>
      </c>
      <c r="B594" t="s">
        <v>1555</v>
      </c>
      <c r="C594" t="s">
        <v>1656</v>
      </c>
    </row>
    <row r="595" spans="1:3" x14ac:dyDescent="0.25">
      <c r="A595" t="s">
        <v>1655</v>
      </c>
      <c r="B595" t="s">
        <v>1560</v>
      </c>
      <c r="C595" t="s">
        <v>1657</v>
      </c>
    </row>
    <row r="596" spans="1:3" x14ac:dyDescent="0.25">
      <c r="A596" t="s">
        <v>1655</v>
      </c>
      <c r="B596" t="s">
        <v>1555</v>
      </c>
      <c r="C596" t="s">
        <v>1658</v>
      </c>
    </row>
    <row r="597" spans="1:3" x14ac:dyDescent="0.25">
      <c r="A597" t="s">
        <v>1655</v>
      </c>
      <c r="B597" t="s">
        <v>1560</v>
      </c>
      <c r="C597" t="s">
        <v>1659</v>
      </c>
    </row>
    <row r="598" spans="1:3" x14ac:dyDescent="0.25">
      <c r="A598" t="s">
        <v>1655</v>
      </c>
      <c r="B598" t="s">
        <v>1555</v>
      </c>
      <c r="C598" t="s">
        <v>1660</v>
      </c>
    </row>
    <row r="599" spans="1:3" x14ac:dyDescent="0.25">
      <c r="A599" t="s">
        <v>1655</v>
      </c>
      <c r="B599" t="s">
        <v>1560</v>
      </c>
      <c r="C599" t="s">
        <v>1661</v>
      </c>
    </row>
    <row r="600" spans="1:3" x14ac:dyDescent="0.25">
      <c r="A600" t="s">
        <v>1655</v>
      </c>
      <c r="B600" t="s">
        <v>1555</v>
      </c>
      <c r="C600" t="s">
        <v>1662</v>
      </c>
    </row>
    <row r="601" spans="1:3" x14ac:dyDescent="0.25">
      <c r="A601" t="s">
        <v>1655</v>
      </c>
      <c r="B601" t="s">
        <v>1560</v>
      </c>
      <c r="C601" t="s">
        <v>1663</v>
      </c>
    </row>
    <row r="602" spans="1:3" x14ac:dyDescent="0.25">
      <c r="A602" t="s">
        <v>1664</v>
      </c>
      <c r="B602" t="s">
        <v>1555</v>
      </c>
      <c r="C602" t="s">
        <v>1665</v>
      </c>
    </row>
    <row r="603" spans="1:3" x14ac:dyDescent="0.25">
      <c r="A603" t="s">
        <v>1664</v>
      </c>
      <c r="B603" t="s">
        <v>1560</v>
      </c>
      <c r="C603" t="s">
        <v>1666</v>
      </c>
    </row>
    <row r="604" spans="1:3" x14ac:dyDescent="0.25">
      <c r="A604" t="s">
        <v>1664</v>
      </c>
      <c r="B604" t="s">
        <v>1555</v>
      </c>
      <c r="C604" t="s">
        <v>1667</v>
      </c>
    </row>
    <row r="605" spans="1:3" x14ac:dyDescent="0.25">
      <c r="A605" t="s">
        <v>1664</v>
      </c>
      <c r="B605" t="s">
        <v>1560</v>
      </c>
      <c r="C605" t="s">
        <v>1668</v>
      </c>
    </row>
    <row r="606" spans="1:3" x14ac:dyDescent="0.25">
      <c r="A606" t="s">
        <v>1664</v>
      </c>
      <c r="B606" t="s">
        <v>1555</v>
      </c>
      <c r="C606" t="s">
        <v>1669</v>
      </c>
    </row>
    <row r="607" spans="1:3" x14ac:dyDescent="0.25">
      <c r="A607" t="s">
        <v>1664</v>
      </c>
      <c r="B607" t="s">
        <v>1560</v>
      </c>
      <c r="C607" t="s">
        <v>1670</v>
      </c>
    </row>
    <row r="608" spans="1:3" x14ac:dyDescent="0.25">
      <c r="A608" t="s">
        <v>1664</v>
      </c>
      <c r="B608" t="s">
        <v>1553</v>
      </c>
      <c r="C608" t="s">
        <v>1671</v>
      </c>
    </row>
    <row r="609" spans="1:3" x14ac:dyDescent="0.25">
      <c r="A609" t="s">
        <v>1664</v>
      </c>
      <c r="B609" t="s">
        <v>1553</v>
      </c>
      <c r="C609" t="s">
        <v>1672</v>
      </c>
    </row>
    <row r="610" spans="1:3" x14ac:dyDescent="0.25">
      <c r="A610" t="s">
        <v>1664</v>
      </c>
      <c r="B610" t="s">
        <v>1553</v>
      </c>
      <c r="C610" t="s">
        <v>1673</v>
      </c>
    </row>
    <row r="611" spans="1:3" x14ac:dyDescent="0.25">
      <c r="A611" t="s">
        <v>1664</v>
      </c>
      <c r="B611" t="s">
        <v>1555</v>
      </c>
      <c r="C611" t="s">
        <v>1674</v>
      </c>
    </row>
    <row r="612" spans="1:3" x14ac:dyDescent="0.25">
      <c r="A612" t="s">
        <v>1664</v>
      </c>
      <c r="B612" t="s">
        <v>1555</v>
      </c>
      <c r="C612" t="s">
        <v>1675</v>
      </c>
    </row>
    <row r="613" spans="1:3" x14ac:dyDescent="0.25">
      <c r="A613" t="s">
        <v>1664</v>
      </c>
      <c r="B613" t="s">
        <v>1557</v>
      </c>
      <c r="C613" t="s">
        <v>1676</v>
      </c>
    </row>
    <row r="614" spans="1:3" x14ac:dyDescent="0.25">
      <c r="A614" t="s">
        <v>1664</v>
      </c>
      <c r="B614" t="s">
        <v>1557</v>
      </c>
      <c r="C614" t="s">
        <v>1677</v>
      </c>
    </row>
    <row r="615" spans="1:3" x14ac:dyDescent="0.25">
      <c r="A615" t="s">
        <v>1664</v>
      </c>
      <c r="B615" t="s">
        <v>1557</v>
      </c>
      <c r="C615" t="s">
        <v>1678</v>
      </c>
    </row>
    <row r="616" spans="1:3" x14ac:dyDescent="0.25">
      <c r="A616" t="s">
        <v>1679</v>
      </c>
      <c r="B616" t="s">
        <v>1557</v>
      </c>
      <c r="C616" t="s">
        <v>1680</v>
      </c>
    </row>
    <row r="617" spans="1:3" x14ac:dyDescent="0.25">
      <c r="A617" t="s">
        <v>1681</v>
      </c>
      <c r="B617" t="s">
        <v>1557</v>
      </c>
      <c r="C617" t="s">
        <v>1682</v>
      </c>
    </row>
    <row r="618" spans="1:3" x14ac:dyDescent="0.25">
      <c r="A618" t="s">
        <v>1681</v>
      </c>
      <c r="B618" t="s">
        <v>1557</v>
      </c>
      <c r="C618" t="s">
        <v>1683</v>
      </c>
    </row>
    <row r="619" spans="1:3" x14ac:dyDescent="0.25">
      <c r="A619" t="s">
        <v>1684</v>
      </c>
      <c r="B619" t="s">
        <v>1557</v>
      </c>
      <c r="C619" t="s">
        <v>1685</v>
      </c>
    </row>
    <row r="620" spans="1:3" x14ac:dyDescent="0.25">
      <c r="A620" t="s">
        <v>1684</v>
      </c>
      <c r="B620" t="s">
        <v>1557</v>
      </c>
      <c r="C620" t="s">
        <v>1686</v>
      </c>
    </row>
    <row r="621" spans="1:3" x14ac:dyDescent="0.25">
      <c r="A621" t="s">
        <v>1687</v>
      </c>
      <c r="B621" t="s">
        <v>1557</v>
      </c>
      <c r="C621" t="s">
        <v>1688</v>
      </c>
    </row>
    <row r="622" spans="1:3" x14ac:dyDescent="0.25">
      <c r="A622" t="s">
        <v>1687</v>
      </c>
      <c r="B622" t="s">
        <v>1557</v>
      </c>
      <c r="C622" t="s">
        <v>1689</v>
      </c>
    </row>
    <row r="623" spans="1:3" x14ac:dyDescent="0.25">
      <c r="A623" t="s">
        <v>1687</v>
      </c>
      <c r="B623" t="s">
        <v>1557</v>
      </c>
      <c r="C623" t="s">
        <v>1690</v>
      </c>
    </row>
    <row r="624" spans="1:3" x14ac:dyDescent="0.25">
      <c r="A624" t="s">
        <v>1687</v>
      </c>
      <c r="B624" t="s">
        <v>1557</v>
      </c>
      <c r="C624" t="s">
        <v>1691</v>
      </c>
    </row>
    <row r="625" spans="1:3" x14ac:dyDescent="0.25">
      <c r="A625" t="s">
        <v>1687</v>
      </c>
      <c r="B625" t="s">
        <v>1557</v>
      </c>
      <c r="C625" t="s">
        <v>1692</v>
      </c>
    </row>
    <row r="626" spans="1:3" x14ac:dyDescent="0.25">
      <c r="A626" t="s">
        <v>1687</v>
      </c>
      <c r="B626" t="s">
        <v>1557</v>
      </c>
      <c r="C626" t="s">
        <v>1693</v>
      </c>
    </row>
    <row r="627" spans="1:3" x14ac:dyDescent="0.25">
      <c r="A627" t="s">
        <v>1687</v>
      </c>
      <c r="B627" t="s">
        <v>1694</v>
      </c>
      <c r="C627" t="s">
        <v>1695</v>
      </c>
    </row>
    <row r="628" spans="1:3" x14ac:dyDescent="0.25">
      <c r="A628" t="s">
        <v>1687</v>
      </c>
      <c r="B628" t="s">
        <v>1694</v>
      </c>
      <c r="C628" t="s">
        <v>1696</v>
      </c>
    </row>
    <row r="629" spans="1:3" x14ac:dyDescent="0.25">
      <c r="A629" t="s">
        <v>1687</v>
      </c>
      <c r="B629" t="s">
        <v>1694</v>
      </c>
      <c r="C629" t="s">
        <v>1697</v>
      </c>
    </row>
    <row r="630" spans="1:3" x14ac:dyDescent="0.25">
      <c r="A630" t="s">
        <v>1687</v>
      </c>
      <c r="B630" t="s">
        <v>1694</v>
      </c>
      <c r="C630" t="s">
        <v>1698</v>
      </c>
    </row>
    <row r="631" spans="1:3" x14ac:dyDescent="0.25">
      <c r="A631" t="s">
        <v>1687</v>
      </c>
      <c r="B631" t="s">
        <v>1694</v>
      </c>
      <c r="C631" t="s">
        <v>1699</v>
      </c>
    </row>
    <row r="632" spans="1:3" x14ac:dyDescent="0.25">
      <c r="A632" t="s">
        <v>1687</v>
      </c>
      <c r="B632" t="s">
        <v>1694</v>
      </c>
      <c r="C632" t="s">
        <v>1700</v>
      </c>
    </row>
    <row r="633" spans="1:3" x14ac:dyDescent="0.25">
      <c r="A633" t="s">
        <v>1687</v>
      </c>
      <c r="B633" t="s">
        <v>1701</v>
      </c>
      <c r="C633" t="s">
        <v>1702</v>
      </c>
    </row>
    <row r="634" spans="1:3" x14ac:dyDescent="0.25">
      <c r="A634" t="s">
        <v>1687</v>
      </c>
      <c r="B634" t="s">
        <v>1701</v>
      </c>
      <c r="C634" t="s">
        <v>1703</v>
      </c>
    </row>
    <row r="635" spans="1:3" x14ac:dyDescent="0.25">
      <c r="A635" t="s">
        <v>1687</v>
      </c>
      <c r="B635" t="s">
        <v>1701</v>
      </c>
      <c r="C635" t="s">
        <v>1704</v>
      </c>
    </row>
    <row r="636" spans="1:3" x14ac:dyDescent="0.25">
      <c r="A636" t="s">
        <v>1687</v>
      </c>
      <c r="B636" t="s">
        <v>1701</v>
      </c>
      <c r="C636" t="s">
        <v>1705</v>
      </c>
    </row>
    <row r="637" spans="1:3" x14ac:dyDescent="0.25">
      <c r="A637" t="s">
        <v>1706</v>
      </c>
      <c r="B637" t="s">
        <v>1701</v>
      </c>
      <c r="C637" t="s">
        <v>1707</v>
      </c>
    </row>
    <row r="638" spans="1:3" x14ac:dyDescent="0.25">
      <c r="A638" t="s">
        <v>1706</v>
      </c>
      <c r="B638" t="s">
        <v>1701</v>
      </c>
      <c r="C638" t="s">
        <v>1708</v>
      </c>
    </row>
    <row r="639" spans="1:3" x14ac:dyDescent="0.25">
      <c r="A639" t="s">
        <v>1706</v>
      </c>
      <c r="B639" t="s">
        <v>1701</v>
      </c>
      <c r="C639" t="s">
        <v>1709</v>
      </c>
    </row>
    <row r="640" spans="1:3" x14ac:dyDescent="0.25">
      <c r="A640" t="s">
        <v>1706</v>
      </c>
      <c r="B640" t="s">
        <v>1701</v>
      </c>
      <c r="C640" t="s">
        <v>1710</v>
      </c>
    </row>
    <row r="641" spans="1:3" x14ac:dyDescent="0.25">
      <c r="A641" t="s">
        <v>1706</v>
      </c>
      <c r="B641" t="s">
        <v>1701</v>
      </c>
      <c r="C641" t="s">
        <v>1711</v>
      </c>
    </row>
    <row r="642" spans="1:3" x14ac:dyDescent="0.25">
      <c r="A642" t="s">
        <v>1706</v>
      </c>
      <c r="B642" t="s">
        <v>1701</v>
      </c>
      <c r="C642" t="s">
        <v>1712</v>
      </c>
    </row>
    <row r="643" spans="1:3" x14ac:dyDescent="0.25">
      <c r="A643" t="s">
        <v>1706</v>
      </c>
      <c r="B643" t="s">
        <v>1701</v>
      </c>
      <c r="C643" t="s">
        <v>1713</v>
      </c>
    </row>
    <row r="644" spans="1:3" x14ac:dyDescent="0.25">
      <c r="A644" t="s">
        <v>1706</v>
      </c>
      <c r="B644" t="s">
        <v>1701</v>
      </c>
      <c r="C644" t="s">
        <v>1714</v>
      </c>
    </row>
    <row r="645" spans="1:3" x14ac:dyDescent="0.25">
      <c r="A645" t="s">
        <v>1706</v>
      </c>
      <c r="B645" t="s">
        <v>1701</v>
      </c>
      <c r="C645" t="s">
        <v>1715</v>
      </c>
    </row>
    <row r="646" spans="1:3" x14ac:dyDescent="0.25">
      <c r="A646" t="s">
        <v>1706</v>
      </c>
      <c r="B646" t="s">
        <v>1701</v>
      </c>
      <c r="C646" t="s">
        <v>1716</v>
      </c>
    </row>
    <row r="647" spans="1:3" x14ac:dyDescent="0.25">
      <c r="A647" t="s">
        <v>1706</v>
      </c>
      <c r="B647" t="s">
        <v>1701</v>
      </c>
      <c r="C647" t="s">
        <v>1717</v>
      </c>
    </row>
    <row r="648" spans="1:3" x14ac:dyDescent="0.25">
      <c r="A648" t="s">
        <v>1706</v>
      </c>
      <c r="B648" t="s">
        <v>1701</v>
      </c>
      <c r="C648" t="s">
        <v>1718</v>
      </c>
    </row>
    <row r="649" spans="1:3" x14ac:dyDescent="0.25">
      <c r="A649" t="s">
        <v>1706</v>
      </c>
      <c r="B649" t="s">
        <v>1701</v>
      </c>
      <c r="C649" t="s">
        <v>1719</v>
      </c>
    </row>
    <row r="650" spans="1:3" x14ac:dyDescent="0.25">
      <c r="A650" t="s">
        <v>1706</v>
      </c>
      <c r="B650" t="s">
        <v>1701</v>
      </c>
      <c r="C650" t="s">
        <v>1720</v>
      </c>
    </row>
    <row r="651" spans="1:3" x14ac:dyDescent="0.25">
      <c r="A651" t="s">
        <v>1706</v>
      </c>
      <c r="B651" t="s">
        <v>1701</v>
      </c>
      <c r="C651" t="s">
        <v>1721</v>
      </c>
    </row>
    <row r="652" spans="1:3" x14ac:dyDescent="0.25">
      <c r="A652" t="s">
        <v>1706</v>
      </c>
      <c r="B652" t="s">
        <v>1701</v>
      </c>
      <c r="C652" t="s">
        <v>1722</v>
      </c>
    </row>
    <row r="653" spans="1:3" x14ac:dyDescent="0.25">
      <c r="A653" t="s">
        <v>1706</v>
      </c>
      <c r="B653" t="s">
        <v>1701</v>
      </c>
      <c r="C653" t="s">
        <v>1723</v>
      </c>
    </row>
    <row r="654" spans="1:3" x14ac:dyDescent="0.25">
      <c r="A654" t="s">
        <v>1724</v>
      </c>
      <c r="B654" t="s">
        <v>1701</v>
      </c>
      <c r="C654" t="s">
        <v>1725</v>
      </c>
    </row>
    <row r="655" spans="1:3" x14ac:dyDescent="0.25">
      <c r="A655" t="s">
        <v>1724</v>
      </c>
      <c r="B655" t="s">
        <v>1701</v>
      </c>
      <c r="C655" t="s">
        <v>1726</v>
      </c>
    </row>
    <row r="656" spans="1:3" x14ac:dyDescent="0.25">
      <c r="A656" t="s">
        <v>1724</v>
      </c>
      <c r="B656" t="s">
        <v>1560</v>
      </c>
      <c r="C656" t="s">
        <v>1727</v>
      </c>
    </row>
    <row r="657" spans="1:3" x14ac:dyDescent="0.25">
      <c r="A657" t="s">
        <v>1724</v>
      </c>
      <c r="B657" t="s">
        <v>1560</v>
      </c>
      <c r="C657" t="s">
        <v>1728</v>
      </c>
    </row>
    <row r="658" spans="1:3" x14ac:dyDescent="0.25">
      <c r="A658" t="s">
        <v>1724</v>
      </c>
      <c r="B658" t="s">
        <v>1615</v>
      </c>
      <c r="C658" t="s">
        <v>1729</v>
      </c>
    </row>
    <row r="659" spans="1:3" x14ac:dyDescent="0.25">
      <c r="A659" t="s">
        <v>1724</v>
      </c>
      <c r="B659" t="s">
        <v>1615</v>
      </c>
      <c r="C659" t="s">
        <v>1730</v>
      </c>
    </row>
    <row r="660" spans="1:3" x14ac:dyDescent="0.25">
      <c r="A660" t="s">
        <v>1724</v>
      </c>
      <c r="B660" t="s">
        <v>1615</v>
      </c>
      <c r="C660" t="s">
        <v>1731</v>
      </c>
    </row>
    <row r="661" spans="1:3" x14ac:dyDescent="0.25">
      <c r="A661" t="s">
        <v>1732</v>
      </c>
      <c r="B661" t="s">
        <v>1615</v>
      </c>
      <c r="C661" t="s">
        <v>1680</v>
      </c>
    </row>
    <row r="662" spans="1:3" x14ac:dyDescent="0.25">
      <c r="A662" t="s">
        <v>1733</v>
      </c>
      <c r="B662" t="s">
        <v>1615</v>
      </c>
      <c r="C662" t="s">
        <v>1734</v>
      </c>
    </row>
    <row r="663" spans="1:3" x14ac:dyDescent="0.25">
      <c r="A663" t="s">
        <v>1733</v>
      </c>
      <c r="B663" t="s">
        <v>1615</v>
      </c>
      <c r="C663" t="s">
        <v>1683</v>
      </c>
    </row>
    <row r="664" spans="1:3" x14ac:dyDescent="0.25">
      <c r="A664" t="s">
        <v>1735</v>
      </c>
      <c r="B664" t="s">
        <v>1615</v>
      </c>
      <c r="C664" t="s">
        <v>1736</v>
      </c>
    </row>
    <row r="665" spans="1:3" x14ac:dyDescent="0.25">
      <c r="A665" t="s">
        <v>1735</v>
      </c>
      <c r="B665" t="s">
        <v>1615</v>
      </c>
      <c r="C665" t="s">
        <v>1737</v>
      </c>
    </row>
    <row r="666" spans="1:3" x14ac:dyDescent="0.25">
      <c r="A666" t="s">
        <v>1738</v>
      </c>
      <c r="B666" t="s">
        <v>1615</v>
      </c>
      <c r="C666" t="s">
        <v>1688</v>
      </c>
    </row>
    <row r="667" spans="1:3" x14ac:dyDescent="0.25">
      <c r="A667" t="s">
        <v>1738</v>
      </c>
      <c r="B667" t="s">
        <v>1615</v>
      </c>
      <c r="C667" t="s">
        <v>1689</v>
      </c>
    </row>
    <row r="668" spans="1:3" x14ac:dyDescent="0.25">
      <c r="A668" t="s">
        <v>1738</v>
      </c>
      <c r="B668" t="s">
        <v>1615</v>
      </c>
      <c r="C668" t="s">
        <v>1739</v>
      </c>
    </row>
    <row r="669" spans="1:3" x14ac:dyDescent="0.25">
      <c r="A669" t="s">
        <v>1738</v>
      </c>
      <c r="B669" t="s">
        <v>1615</v>
      </c>
      <c r="C669" t="s">
        <v>1740</v>
      </c>
    </row>
    <row r="670" spans="1:3" x14ac:dyDescent="0.25">
      <c r="A670" t="s">
        <v>1738</v>
      </c>
      <c r="B670" t="s">
        <v>1615</v>
      </c>
      <c r="C670" t="s">
        <v>1692</v>
      </c>
    </row>
    <row r="671" spans="1:3" x14ac:dyDescent="0.25">
      <c r="A671" t="s">
        <v>1738</v>
      </c>
      <c r="B671" t="s">
        <v>1615</v>
      </c>
      <c r="C671" t="s">
        <v>1741</v>
      </c>
    </row>
    <row r="672" spans="1:3" x14ac:dyDescent="0.25">
      <c r="A672" t="s">
        <v>1738</v>
      </c>
      <c r="B672" t="s">
        <v>1694</v>
      </c>
      <c r="C672" t="s">
        <v>1742</v>
      </c>
    </row>
    <row r="673" spans="1:3" x14ac:dyDescent="0.25">
      <c r="A673" t="s">
        <v>1738</v>
      </c>
      <c r="B673" t="s">
        <v>1694</v>
      </c>
      <c r="C673" t="s">
        <v>1696</v>
      </c>
    </row>
    <row r="674" spans="1:3" x14ac:dyDescent="0.25">
      <c r="A674" t="s">
        <v>1738</v>
      </c>
      <c r="B674" t="s">
        <v>1694</v>
      </c>
      <c r="C674" t="s">
        <v>1743</v>
      </c>
    </row>
    <row r="675" spans="1:3" x14ac:dyDescent="0.25">
      <c r="A675" t="s">
        <v>1738</v>
      </c>
      <c r="B675" t="s">
        <v>1694</v>
      </c>
      <c r="C675" t="s">
        <v>1698</v>
      </c>
    </row>
    <row r="676" spans="1:3" x14ac:dyDescent="0.25">
      <c r="A676" t="s">
        <v>1738</v>
      </c>
      <c r="B676" t="s">
        <v>1694</v>
      </c>
      <c r="C676" t="s">
        <v>1744</v>
      </c>
    </row>
    <row r="677" spans="1:3" x14ac:dyDescent="0.25">
      <c r="A677" t="s">
        <v>1745</v>
      </c>
      <c r="B677" t="s">
        <v>1694</v>
      </c>
      <c r="C677" t="s">
        <v>1746</v>
      </c>
    </row>
    <row r="678" spans="1:3" x14ac:dyDescent="0.25">
      <c r="A678" t="s">
        <v>1745</v>
      </c>
      <c r="B678" t="s">
        <v>1701</v>
      </c>
      <c r="C678" t="s">
        <v>1702</v>
      </c>
    </row>
    <row r="679" spans="1:3" x14ac:dyDescent="0.25">
      <c r="A679" t="s">
        <v>1745</v>
      </c>
      <c r="B679" t="s">
        <v>1701</v>
      </c>
      <c r="C679" t="s">
        <v>1703</v>
      </c>
    </row>
    <row r="680" spans="1:3" x14ac:dyDescent="0.25">
      <c r="A680" t="s">
        <v>1745</v>
      </c>
      <c r="B680" t="s">
        <v>1701</v>
      </c>
      <c r="C680" t="s">
        <v>1747</v>
      </c>
    </row>
    <row r="681" spans="1:3" x14ac:dyDescent="0.25">
      <c r="A681" t="s">
        <v>1745</v>
      </c>
      <c r="B681" t="s">
        <v>1701</v>
      </c>
      <c r="C681" t="s">
        <v>1705</v>
      </c>
    </row>
    <row r="682" spans="1:3" x14ac:dyDescent="0.25">
      <c r="A682" t="s">
        <v>1745</v>
      </c>
      <c r="B682" t="s">
        <v>1701</v>
      </c>
      <c r="C682" t="s">
        <v>1707</v>
      </c>
    </row>
    <row r="683" spans="1:3" x14ac:dyDescent="0.25">
      <c r="A683" t="s">
        <v>1745</v>
      </c>
      <c r="B683" t="s">
        <v>1701</v>
      </c>
      <c r="C683" t="s">
        <v>1708</v>
      </c>
    </row>
    <row r="684" spans="1:3" x14ac:dyDescent="0.25">
      <c r="A684" t="s">
        <v>1745</v>
      </c>
      <c r="B684" t="s">
        <v>1701</v>
      </c>
      <c r="C684" t="s">
        <v>1709</v>
      </c>
    </row>
    <row r="685" spans="1:3" x14ac:dyDescent="0.25">
      <c r="A685" t="s">
        <v>1745</v>
      </c>
      <c r="B685" t="s">
        <v>1701</v>
      </c>
      <c r="C685" t="s">
        <v>1710</v>
      </c>
    </row>
    <row r="686" spans="1:3" x14ac:dyDescent="0.25">
      <c r="A686" t="s">
        <v>1745</v>
      </c>
      <c r="B686" t="s">
        <v>1701</v>
      </c>
      <c r="C686" t="s">
        <v>1711</v>
      </c>
    </row>
    <row r="687" spans="1:3" x14ac:dyDescent="0.25">
      <c r="A687" t="s">
        <v>1745</v>
      </c>
      <c r="B687" t="s">
        <v>1701</v>
      </c>
      <c r="C687" t="s">
        <v>1712</v>
      </c>
    </row>
    <row r="688" spans="1:3" x14ac:dyDescent="0.25">
      <c r="A688" t="s">
        <v>1745</v>
      </c>
      <c r="B688" t="s">
        <v>1701</v>
      </c>
      <c r="C688" t="s">
        <v>1714</v>
      </c>
    </row>
    <row r="689" spans="1:3" x14ac:dyDescent="0.25">
      <c r="A689" t="s">
        <v>1748</v>
      </c>
      <c r="B689" t="s">
        <v>1701</v>
      </c>
      <c r="C689" t="s">
        <v>1713</v>
      </c>
    </row>
    <row r="690" spans="1:3" x14ac:dyDescent="0.25">
      <c r="A690" t="s">
        <v>1748</v>
      </c>
      <c r="B690" t="s">
        <v>1701</v>
      </c>
      <c r="C690" t="s">
        <v>1715</v>
      </c>
    </row>
    <row r="691" spans="1:3" x14ac:dyDescent="0.25">
      <c r="A691" t="s">
        <v>1748</v>
      </c>
      <c r="B691" t="s">
        <v>1701</v>
      </c>
      <c r="C691" t="s">
        <v>1716</v>
      </c>
    </row>
    <row r="692" spans="1:3" x14ac:dyDescent="0.25">
      <c r="A692" t="s">
        <v>1748</v>
      </c>
      <c r="B692" t="s">
        <v>1701</v>
      </c>
      <c r="C692" t="s">
        <v>1717</v>
      </c>
    </row>
    <row r="693" spans="1:3" x14ac:dyDescent="0.25">
      <c r="A693" t="s">
        <v>1748</v>
      </c>
      <c r="B693" t="s">
        <v>1701</v>
      </c>
      <c r="C693" t="s">
        <v>1718</v>
      </c>
    </row>
    <row r="694" spans="1:3" x14ac:dyDescent="0.25">
      <c r="A694" t="s">
        <v>1748</v>
      </c>
      <c r="B694" t="s">
        <v>1701</v>
      </c>
      <c r="C694" t="s">
        <v>1719</v>
      </c>
    </row>
    <row r="695" spans="1:3" x14ac:dyDescent="0.25">
      <c r="A695" t="s">
        <v>1748</v>
      </c>
      <c r="B695" t="s">
        <v>1701</v>
      </c>
      <c r="C695" t="s">
        <v>1749</v>
      </c>
    </row>
    <row r="696" spans="1:3" x14ac:dyDescent="0.25">
      <c r="A696" t="s">
        <v>1748</v>
      </c>
      <c r="B696" t="s">
        <v>1701</v>
      </c>
      <c r="C696" t="s">
        <v>1721</v>
      </c>
    </row>
    <row r="697" spans="1:3" x14ac:dyDescent="0.25">
      <c r="A697" t="s">
        <v>1750</v>
      </c>
      <c r="B697" t="s">
        <v>1701</v>
      </c>
      <c r="C697" t="s">
        <v>1722</v>
      </c>
    </row>
    <row r="698" spans="1:3" x14ac:dyDescent="0.25">
      <c r="A698" t="s">
        <v>1750</v>
      </c>
      <c r="B698" t="s">
        <v>1701</v>
      </c>
      <c r="C698" t="s">
        <v>1723</v>
      </c>
    </row>
    <row r="699" spans="1:3" x14ac:dyDescent="0.25">
      <c r="A699" t="s">
        <v>1751</v>
      </c>
      <c r="B699" t="s">
        <v>1701</v>
      </c>
      <c r="C699" t="s">
        <v>1752</v>
      </c>
    </row>
    <row r="700" spans="1:3" x14ac:dyDescent="0.25">
      <c r="A700" t="s">
        <v>1753</v>
      </c>
      <c r="B700" t="s">
        <v>1701</v>
      </c>
      <c r="C700" t="s">
        <v>1754</v>
      </c>
    </row>
    <row r="701" spans="1:3" x14ac:dyDescent="0.25">
      <c r="A701" t="s">
        <v>1753</v>
      </c>
      <c r="B701" t="s">
        <v>1755</v>
      </c>
      <c r="C701" t="s">
        <v>1756</v>
      </c>
    </row>
    <row r="702" spans="1:3" x14ac:dyDescent="0.25">
      <c r="A702" t="s">
        <v>1757</v>
      </c>
      <c r="B702" t="s">
        <v>1755</v>
      </c>
      <c r="C702" t="s">
        <v>1758</v>
      </c>
    </row>
    <row r="703" spans="1:3" x14ac:dyDescent="0.25">
      <c r="A703" t="s">
        <v>1757</v>
      </c>
      <c r="B703" t="s">
        <v>1755</v>
      </c>
      <c r="C703" t="s">
        <v>1759</v>
      </c>
    </row>
    <row r="704" spans="1:3" x14ac:dyDescent="0.25">
      <c r="A704" t="s">
        <v>1760</v>
      </c>
      <c r="B704" t="s">
        <v>1755</v>
      </c>
      <c r="C704" t="s">
        <v>1761</v>
      </c>
    </row>
    <row r="705" spans="1:3" x14ac:dyDescent="0.25">
      <c r="A705" t="s">
        <v>1760</v>
      </c>
      <c r="B705" t="s">
        <v>1755</v>
      </c>
      <c r="C705" t="s">
        <v>1762</v>
      </c>
    </row>
    <row r="706" spans="1:3" x14ac:dyDescent="0.25">
      <c r="A706" t="s">
        <v>1763</v>
      </c>
      <c r="B706" t="s">
        <v>1755</v>
      </c>
      <c r="C706" t="s">
        <v>1758</v>
      </c>
    </row>
    <row r="707" spans="1:3" x14ac:dyDescent="0.25">
      <c r="A707" t="s">
        <v>1763</v>
      </c>
      <c r="B707" t="s">
        <v>1755</v>
      </c>
      <c r="C707" t="s">
        <v>1759</v>
      </c>
    </row>
    <row r="708" spans="1:3" x14ac:dyDescent="0.25">
      <c r="A708" t="s">
        <v>1764</v>
      </c>
      <c r="B708" t="s">
        <v>1755</v>
      </c>
      <c r="C708" t="s">
        <v>1765</v>
      </c>
    </row>
    <row r="709" spans="1:3" x14ac:dyDescent="0.25">
      <c r="A709" t="s">
        <v>1766</v>
      </c>
      <c r="B709" t="s">
        <v>1755</v>
      </c>
      <c r="C709" t="s">
        <v>1767</v>
      </c>
    </row>
    <row r="710" spans="1:3" x14ac:dyDescent="0.25">
      <c r="A710" t="s">
        <v>1766</v>
      </c>
      <c r="B710" t="s">
        <v>1768</v>
      </c>
      <c r="C710" t="s">
        <v>1769</v>
      </c>
    </row>
    <row r="711" spans="1:3" x14ac:dyDescent="0.25">
      <c r="A711" t="s">
        <v>1766</v>
      </c>
      <c r="B711" t="s">
        <v>1768</v>
      </c>
      <c r="C711" t="s">
        <v>1770</v>
      </c>
    </row>
    <row r="712" spans="1:3" x14ac:dyDescent="0.25">
      <c r="A712" t="s">
        <v>1771</v>
      </c>
      <c r="B712" t="s">
        <v>1768</v>
      </c>
      <c r="C712" t="s">
        <v>1772</v>
      </c>
    </row>
    <row r="713" spans="1:3" x14ac:dyDescent="0.25">
      <c r="A713" t="s">
        <v>1773</v>
      </c>
      <c r="B713" t="s">
        <v>1768</v>
      </c>
      <c r="C713" t="s">
        <v>1774</v>
      </c>
    </row>
    <row r="714" spans="1:3" x14ac:dyDescent="0.25">
      <c r="A714" t="s">
        <v>1773</v>
      </c>
      <c r="B714" t="s">
        <v>1768</v>
      </c>
      <c r="C714" t="s">
        <v>1775</v>
      </c>
    </row>
    <row r="715" spans="1:3" x14ac:dyDescent="0.25">
      <c r="A715" t="s">
        <v>1773</v>
      </c>
      <c r="B715" t="s">
        <v>1768</v>
      </c>
      <c r="C715" t="s">
        <v>1776</v>
      </c>
    </row>
    <row r="716" spans="1:3" x14ac:dyDescent="0.25">
      <c r="A716" t="s">
        <v>1773</v>
      </c>
      <c r="B716" t="s">
        <v>1768</v>
      </c>
      <c r="C716" t="s">
        <v>1770</v>
      </c>
    </row>
    <row r="717" spans="1:3" x14ac:dyDescent="0.25">
      <c r="A717" t="s">
        <v>1371</v>
      </c>
      <c r="B717" t="s">
        <v>1768</v>
      </c>
      <c r="C717" t="s">
        <v>1772</v>
      </c>
    </row>
    <row r="718" spans="1:3" x14ac:dyDescent="0.25">
      <c r="A718" t="s">
        <v>1371</v>
      </c>
      <c r="B718" t="s">
        <v>1768</v>
      </c>
      <c r="C718" t="s">
        <v>1774</v>
      </c>
    </row>
    <row r="719" spans="1:3" x14ac:dyDescent="0.25">
      <c r="A719" t="s">
        <v>1371</v>
      </c>
      <c r="B719" t="s">
        <v>1768</v>
      </c>
      <c r="C719" t="s">
        <v>1777</v>
      </c>
    </row>
    <row r="720" spans="1:3" x14ac:dyDescent="0.25">
      <c r="A720" t="s">
        <v>1371</v>
      </c>
      <c r="B720" t="s">
        <v>1768</v>
      </c>
      <c r="C720" t="s">
        <v>1778</v>
      </c>
    </row>
    <row r="721" spans="1:3" x14ac:dyDescent="0.25">
      <c r="A721" t="s">
        <v>1371</v>
      </c>
      <c r="B721" t="s">
        <v>1372</v>
      </c>
      <c r="C721" t="s">
        <v>1779</v>
      </c>
    </row>
    <row r="722" spans="1:3" x14ac:dyDescent="0.25">
      <c r="A722" t="s">
        <v>1371</v>
      </c>
      <c r="B722" t="s">
        <v>1372</v>
      </c>
      <c r="C722" t="s">
        <v>1780</v>
      </c>
    </row>
    <row r="724" spans="1:3" x14ac:dyDescent="0.25">
      <c r="A724" t="s">
        <v>1242</v>
      </c>
    </row>
    <row r="725" spans="1:3" x14ac:dyDescent="0.25">
      <c r="A725" t="s">
        <v>1781</v>
      </c>
    </row>
    <row r="726" spans="1:3" x14ac:dyDescent="0.25">
      <c r="A726" t="s">
        <v>1242</v>
      </c>
    </row>
    <row r="728" spans="1:3" x14ac:dyDescent="0.25">
      <c r="A728" t="s">
        <v>1244</v>
      </c>
    </row>
    <row r="729" spans="1:3" x14ac:dyDescent="0.25">
      <c r="A729" t="s">
        <v>1782</v>
      </c>
    </row>
    <row r="730" spans="1:3" x14ac:dyDescent="0.25">
      <c r="A730" t="s">
        <v>1244</v>
      </c>
    </row>
    <row r="731" spans="1:3" x14ac:dyDescent="0.25">
      <c r="A731" t="s">
        <v>1261</v>
      </c>
    </row>
    <row r="732" spans="1:3" x14ac:dyDescent="0.25">
      <c r="A732" t="s">
        <v>1262</v>
      </c>
    </row>
    <row r="733" spans="1:3" x14ac:dyDescent="0.25">
      <c r="A733" t="s">
        <v>1263</v>
      </c>
    </row>
    <row r="734" spans="1:3" x14ac:dyDescent="0.25">
      <c r="A734" t="s">
        <v>1264</v>
      </c>
    </row>
    <row r="735" spans="1:3" x14ac:dyDescent="0.25">
      <c r="A735" t="s">
        <v>1265</v>
      </c>
    </row>
    <row r="736" spans="1:3" x14ac:dyDescent="0.25">
      <c r="A736" t="s">
        <v>1266</v>
      </c>
    </row>
    <row r="739" spans="1:1" x14ac:dyDescent="0.25">
      <c r="A739" t="s">
        <v>1267</v>
      </c>
    </row>
    <row r="740" spans="1:1" x14ac:dyDescent="0.25">
      <c r="A740" t="s">
        <v>1783</v>
      </c>
    </row>
    <row r="741" spans="1:1" x14ac:dyDescent="0.25">
      <c r="A741" t="s">
        <v>1267</v>
      </c>
    </row>
    <row r="742" spans="1:1" x14ac:dyDescent="0.25">
      <c r="A742" t="s">
        <v>1267</v>
      </c>
    </row>
    <row r="743" spans="1:1" x14ac:dyDescent="0.25">
      <c r="A743" t="s">
        <v>1298</v>
      </c>
    </row>
    <row r="744" spans="1:1" x14ac:dyDescent="0.25">
      <c r="A744" t="s">
        <v>1267</v>
      </c>
    </row>
    <row r="745" spans="1:1" x14ac:dyDescent="0.25">
      <c r="A745" t="s">
        <v>1299</v>
      </c>
    </row>
    <row r="746" spans="1:1" x14ac:dyDescent="0.25">
      <c r="A746" t="e">
        <f>- Validation Mode:  Only PSM level FDR Calculation based on Score</f>
        <v>#NAME?</v>
      </c>
    </row>
    <row r="747" spans="1:1" x14ac:dyDescent="0.25">
      <c r="A747" t="s">
        <v>1300</v>
      </c>
    </row>
    <row r="748" spans="1:1" x14ac:dyDescent="0.25">
      <c r="A748" t="s">
        <v>1301</v>
      </c>
    </row>
    <row r="749" spans="1:1" x14ac:dyDescent="0.25">
      <c r="A749" t="s">
        <v>1302</v>
      </c>
    </row>
    <row r="750" spans="1:1" x14ac:dyDescent="0.25">
      <c r="A750" t="s">
        <v>1303</v>
      </c>
    </row>
    <row r="752" spans="1:1" x14ac:dyDescent="0.25">
      <c r="A752" t="s">
        <v>1304</v>
      </c>
    </row>
    <row r="753" spans="1:1" x14ac:dyDescent="0.25">
      <c r="A753" t="e">
        <f>- Validation based on:  q-Value</f>
        <v>#NAME?</v>
      </c>
    </row>
    <row r="754" spans="1:1" x14ac:dyDescent="0.25">
      <c r="A754" t="s">
        <v>1305</v>
      </c>
    </row>
    <row r="755" spans="1:1" x14ac:dyDescent="0.25">
      <c r="A755" t="s">
        <v>1306</v>
      </c>
    </row>
    <row r="757" spans="1:1" x14ac:dyDescent="0.25">
      <c r="A757" t="s">
        <v>1784</v>
      </c>
    </row>
    <row r="758" spans="1:1" x14ac:dyDescent="0.25">
      <c r="A758" t="s">
        <v>1279</v>
      </c>
    </row>
    <row r="759" spans="1:1" x14ac:dyDescent="0.25">
      <c r="A759" t="s">
        <v>1785</v>
      </c>
    </row>
    <row r="762" spans="1:1" x14ac:dyDescent="0.25">
      <c r="A762" t="s">
        <v>1244</v>
      </c>
    </row>
    <row r="763" spans="1:1" x14ac:dyDescent="0.25">
      <c r="A763" t="s">
        <v>1786</v>
      </c>
    </row>
    <row r="764" spans="1:1" x14ac:dyDescent="0.25">
      <c r="A764" t="s">
        <v>1244</v>
      </c>
    </row>
    <row r="765" spans="1:1" x14ac:dyDescent="0.25">
      <c r="A765" t="s">
        <v>1261</v>
      </c>
    </row>
    <row r="766" spans="1:1" x14ac:dyDescent="0.25">
      <c r="A766" t="s">
        <v>1462</v>
      </c>
    </row>
    <row r="767" spans="1:1" x14ac:dyDescent="0.25">
      <c r="A767" t="s">
        <v>1463</v>
      </c>
    </row>
    <row r="768" spans="1:1" x14ac:dyDescent="0.25">
      <c r="A768" t="s">
        <v>1464</v>
      </c>
    </row>
    <row r="769" spans="1:1" x14ac:dyDescent="0.25">
      <c r="A769" t="s">
        <v>1465</v>
      </c>
    </row>
    <row r="770" spans="1:1" x14ac:dyDescent="0.25">
      <c r="A770" t="s">
        <v>1266</v>
      </c>
    </row>
    <row r="773" spans="1:1" x14ac:dyDescent="0.25">
      <c r="A773" t="s">
        <v>1267</v>
      </c>
    </row>
    <row r="774" spans="1:1" x14ac:dyDescent="0.25">
      <c r="A774" t="s">
        <v>1787</v>
      </c>
    </row>
    <row r="775" spans="1:1" x14ac:dyDescent="0.25">
      <c r="A775" t="s">
        <v>1267</v>
      </c>
    </row>
    <row r="776" spans="1:1" x14ac:dyDescent="0.25">
      <c r="A776" t="s">
        <v>1267</v>
      </c>
    </row>
    <row r="777" spans="1:1" x14ac:dyDescent="0.25">
      <c r="A777" t="s">
        <v>1528</v>
      </c>
    </row>
    <row r="778" spans="1:1" x14ac:dyDescent="0.25">
      <c r="A778" t="s">
        <v>1267</v>
      </c>
    </row>
    <row r="779" spans="1:1" x14ac:dyDescent="0.25">
      <c r="A779" t="s">
        <v>1511</v>
      </c>
    </row>
    <row r="780" spans="1:1" x14ac:dyDescent="0.25">
      <c r="A780" t="s">
        <v>1289</v>
      </c>
    </row>
    <row r="782" spans="1:1" x14ac:dyDescent="0.25">
      <c r="A782" t="s">
        <v>1529</v>
      </c>
    </row>
    <row r="783" spans="1:1" x14ac:dyDescent="0.25">
      <c r="A783" t="s">
        <v>1530</v>
      </c>
    </row>
    <row r="784" spans="1:1" x14ac:dyDescent="0.25">
      <c r="A784" t="s">
        <v>1531</v>
      </c>
    </row>
    <row r="785" spans="1:1" x14ac:dyDescent="0.25">
      <c r="A785" t="s">
        <v>1532</v>
      </c>
    </row>
    <row r="787" spans="1:1" x14ac:dyDescent="0.25">
      <c r="A787" t="s">
        <v>1267</v>
      </c>
    </row>
    <row r="788" spans="1:1" x14ac:dyDescent="0.25">
      <c r="A788" t="s">
        <v>1788</v>
      </c>
    </row>
    <row r="789" spans="1:1" x14ac:dyDescent="0.25">
      <c r="A789" t="s">
        <v>1267</v>
      </c>
    </row>
    <row r="790" spans="1:1" x14ac:dyDescent="0.25">
      <c r="A790" t="s">
        <v>1789</v>
      </c>
    </row>
    <row r="792" spans="1:1" x14ac:dyDescent="0.25">
      <c r="A792" t="s">
        <v>1790</v>
      </c>
    </row>
    <row r="793" spans="1:1" x14ac:dyDescent="0.25">
      <c r="A793" t="s">
        <v>1279</v>
      </c>
    </row>
    <row r="794" spans="1:1" x14ac:dyDescent="0.25">
      <c r="A794" t="s">
        <v>1791</v>
      </c>
    </row>
    <row r="795" spans="1:1" x14ac:dyDescent="0.25">
      <c r="A795" t="s">
        <v>1792</v>
      </c>
    </row>
    <row r="796" spans="1:1" x14ac:dyDescent="0.25">
      <c r="A796" t="s">
        <v>1793</v>
      </c>
    </row>
    <row r="797" spans="1:1" x14ac:dyDescent="0.25">
      <c r="A797" t="s">
        <v>1794</v>
      </c>
    </row>
    <row r="798" spans="1:1" x14ac:dyDescent="0.25">
      <c r="A798" t="s">
        <v>1795</v>
      </c>
    </row>
    <row r="800" spans="1:1" x14ac:dyDescent="0.25">
      <c r="A800" t="s">
        <v>1796</v>
      </c>
    </row>
    <row r="801" spans="1:1" x14ac:dyDescent="0.25">
      <c r="A801" t="s">
        <v>1279</v>
      </c>
    </row>
    <row r="802" spans="1:1" x14ac:dyDescent="0.25">
      <c r="A802" t="s">
        <v>1791</v>
      </c>
    </row>
    <row r="803" spans="1:1" x14ac:dyDescent="0.25">
      <c r="A803" t="s">
        <v>1797</v>
      </c>
    </row>
    <row r="804" spans="1:1" x14ac:dyDescent="0.25">
      <c r="A804" t="s">
        <v>1798</v>
      </c>
    </row>
    <row r="805" spans="1:1" x14ac:dyDescent="0.25">
      <c r="A805" t="s">
        <v>1799</v>
      </c>
    </row>
    <row r="806" spans="1:1" x14ac:dyDescent="0.25">
      <c r="A806" t="s">
        <v>1800</v>
      </c>
    </row>
    <row r="808" spans="1:1" x14ac:dyDescent="0.25">
      <c r="A808" t="s">
        <v>1801</v>
      </c>
    </row>
    <row r="809" spans="1:1" x14ac:dyDescent="0.25">
      <c r="A809" t="s">
        <v>1267</v>
      </c>
    </row>
    <row r="810" spans="1:1" x14ac:dyDescent="0.25">
      <c r="A810" t="s">
        <v>1789</v>
      </c>
    </row>
    <row r="812" spans="1:1" x14ac:dyDescent="0.25">
      <c r="A812" t="s">
        <v>1790</v>
      </c>
    </row>
    <row r="813" spans="1:1" x14ac:dyDescent="0.25">
      <c r="A813" t="s">
        <v>1279</v>
      </c>
    </row>
    <row r="814" spans="1:1" x14ac:dyDescent="0.25">
      <c r="A814" t="s">
        <v>1791</v>
      </c>
    </row>
    <row r="815" spans="1:1" x14ac:dyDescent="0.25">
      <c r="A815" t="s">
        <v>1802</v>
      </c>
    </row>
    <row r="816" spans="1:1" x14ac:dyDescent="0.25">
      <c r="A816" t="s">
        <v>1803</v>
      </c>
    </row>
    <row r="817" spans="1:1" x14ac:dyDescent="0.25">
      <c r="A817" t="s">
        <v>1804</v>
      </c>
    </row>
    <row r="818" spans="1:1" x14ac:dyDescent="0.25">
      <c r="A818" t="s">
        <v>1805</v>
      </c>
    </row>
    <row r="820" spans="1:1" x14ac:dyDescent="0.25">
      <c r="A820" t="s">
        <v>1796</v>
      </c>
    </row>
    <row r="821" spans="1:1" x14ac:dyDescent="0.25">
      <c r="A821" t="s">
        <v>1279</v>
      </c>
    </row>
    <row r="822" spans="1:1" x14ac:dyDescent="0.25">
      <c r="A822" t="s">
        <v>1791</v>
      </c>
    </row>
    <row r="823" spans="1:1" x14ac:dyDescent="0.25">
      <c r="A823" t="s">
        <v>1797</v>
      </c>
    </row>
    <row r="824" spans="1:1" x14ac:dyDescent="0.25">
      <c r="A824" t="s">
        <v>1806</v>
      </c>
    </row>
    <row r="825" spans="1:1" x14ac:dyDescent="0.25">
      <c r="A825" t="s">
        <v>1807</v>
      </c>
    </row>
    <row r="826" spans="1:1" x14ac:dyDescent="0.25">
      <c r="A826" t="s">
        <v>1808</v>
      </c>
    </row>
    <row r="829" spans="1:1" x14ac:dyDescent="0.25">
      <c r="A829" t="s">
        <v>1244</v>
      </c>
    </row>
    <row r="830" spans="1:1" x14ac:dyDescent="0.25">
      <c r="A830" t="s">
        <v>1809</v>
      </c>
    </row>
    <row r="831" spans="1:1" x14ac:dyDescent="0.25">
      <c r="A831" t="s">
        <v>1244</v>
      </c>
    </row>
    <row r="833" spans="1:1" x14ac:dyDescent="0.25">
      <c r="A833" t="s">
        <v>1267</v>
      </c>
    </row>
    <row r="834" spans="1:1" x14ac:dyDescent="0.25">
      <c r="A834" t="s">
        <v>1810</v>
      </c>
    </row>
    <row r="835" spans="1:1" x14ac:dyDescent="0.25">
      <c r="A835" t="s">
        <v>1267</v>
      </c>
    </row>
    <row r="836" spans="1:1" x14ac:dyDescent="0.25">
      <c r="A836" t="s">
        <v>1811</v>
      </c>
    </row>
    <row r="837" spans="1:1" x14ac:dyDescent="0.25">
      <c r="A837" t="s">
        <v>1812</v>
      </c>
    </row>
    <row r="838" spans="1:1" x14ac:dyDescent="0.25">
      <c r="A838" t="s">
        <v>1813</v>
      </c>
    </row>
    <row r="841" spans="1:1" x14ac:dyDescent="0.25">
      <c r="A841" t="s">
        <v>1267</v>
      </c>
    </row>
    <row r="842" spans="1:1" x14ac:dyDescent="0.25">
      <c r="A842" t="s">
        <v>1814</v>
      </c>
    </row>
    <row r="843" spans="1:1" x14ac:dyDescent="0.25">
      <c r="A843" t="s">
        <v>1267</v>
      </c>
    </row>
    <row r="844" spans="1:1" x14ac:dyDescent="0.25">
      <c r="A844" t="s">
        <v>1815</v>
      </c>
    </row>
    <row r="845" spans="1:1" x14ac:dyDescent="0.25">
      <c r="A845" t="s">
        <v>1816</v>
      </c>
    </row>
    <row r="847" spans="1:1" x14ac:dyDescent="0.25">
      <c r="A847" t="s">
        <v>1817</v>
      </c>
    </row>
    <row r="848" spans="1:1" x14ac:dyDescent="0.25">
      <c r="A848" t="s">
        <v>1818</v>
      </c>
    </row>
    <row r="850" spans="1:1" x14ac:dyDescent="0.25">
      <c r="A850" t="s">
        <v>1819</v>
      </c>
    </row>
    <row r="851" spans="1:1" x14ac:dyDescent="0.25">
      <c r="A851" t="s">
        <v>1820</v>
      </c>
    </row>
    <row r="853" spans="1:1" x14ac:dyDescent="0.25">
      <c r="A853" t="s">
        <v>1821</v>
      </c>
    </row>
    <row r="854" spans="1:1" x14ac:dyDescent="0.25">
      <c r="A854" t="s">
        <v>1822</v>
      </c>
    </row>
    <row r="856" spans="1:1" x14ac:dyDescent="0.25">
      <c r="A856" t="s">
        <v>1823</v>
      </c>
    </row>
    <row r="857" spans="1:1" x14ac:dyDescent="0.25">
      <c r="A857" t="s">
        <v>1824</v>
      </c>
    </row>
    <row r="859" spans="1:1" x14ac:dyDescent="0.25">
      <c r="A859" t="s">
        <v>1825</v>
      </c>
    </row>
    <row r="860" spans="1:1" x14ac:dyDescent="0.25">
      <c r="A860" t="s">
        <v>1826</v>
      </c>
    </row>
    <row r="863" spans="1:1" x14ac:dyDescent="0.25">
      <c r="A863" t="s">
        <v>1244</v>
      </c>
    </row>
    <row r="864" spans="1:1" x14ac:dyDescent="0.25">
      <c r="A864" t="s">
        <v>1827</v>
      </c>
    </row>
    <row r="865" spans="1:1" x14ac:dyDescent="0.25">
      <c r="A865" t="s">
        <v>1244</v>
      </c>
    </row>
    <row r="867" spans="1:1" x14ac:dyDescent="0.25">
      <c r="A867" t="s">
        <v>1267</v>
      </c>
    </row>
    <row r="868" spans="1:1" x14ac:dyDescent="0.25">
      <c r="A868" t="s">
        <v>1828</v>
      </c>
    </row>
    <row r="869" spans="1:1" x14ac:dyDescent="0.25">
      <c r="A869" t="s">
        <v>1267</v>
      </c>
    </row>
    <row r="871" spans="1:1" x14ac:dyDescent="0.25">
      <c r="A871" t="s">
        <v>1829</v>
      </c>
    </row>
    <row r="872" spans="1:1" x14ac:dyDescent="0.25">
      <c r="A872" t="s">
        <v>1830</v>
      </c>
    </row>
    <row r="873" spans="1:1" x14ac:dyDescent="0.25">
      <c r="A873" t="s">
        <v>1831</v>
      </c>
    </row>
    <row r="874" spans="1:1" x14ac:dyDescent="0.25">
      <c r="A874" t="s">
        <v>1832</v>
      </c>
    </row>
    <row r="875" spans="1:1" x14ac:dyDescent="0.25">
      <c r="A875" t="s">
        <v>1833</v>
      </c>
    </row>
    <row r="878" spans="1:1" x14ac:dyDescent="0.25">
      <c r="A878" t="s">
        <v>1279</v>
      </c>
    </row>
    <row r="879" spans="1:1" x14ac:dyDescent="0.25">
      <c r="A879" t="s">
        <v>1834</v>
      </c>
    </row>
    <row r="880" spans="1:1" x14ac:dyDescent="0.25">
      <c r="A880" t="s">
        <v>1279</v>
      </c>
    </row>
    <row r="881" spans="1:1" x14ac:dyDescent="0.25">
      <c r="A881" t="s">
        <v>1835</v>
      </c>
    </row>
    <row r="882" spans="1:1" x14ac:dyDescent="0.25">
      <c r="A882" t="s">
        <v>1836</v>
      </c>
    </row>
    <row r="883" spans="1:1" x14ac:dyDescent="0.25">
      <c r="A883" t="s">
        <v>1837</v>
      </c>
    </row>
    <row r="884" spans="1:1" x14ac:dyDescent="0.25">
      <c r="A884" t="s">
        <v>1838</v>
      </c>
    </row>
    <row r="886" spans="1:1" x14ac:dyDescent="0.25">
      <c r="A886" t="s">
        <v>1279</v>
      </c>
    </row>
    <row r="887" spans="1:1" x14ac:dyDescent="0.25">
      <c r="A887" t="s">
        <v>1839</v>
      </c>
    </row>
    <row r="888" spans="1:1" x14ac:dyDescent="0.25">
      <c r="A888" t="s">
        <v>1279</v>
      </c>
    </row>
    <row r="889" spans="1:1" x14ac:dyDescent="0.25">
      <c r="A889" t="s">
        <v>1840</v>
      </c>
    </row>
    <row r="890" spans="1:1" x14ac:dyDescent="0.25">
      <c r="A890" t="s">
        <v>1841</v>
      </c>
    </row>
    <row r="891" spans="1:1" x14ac:dyDescent="0.25">
      <c r="A891" t="s">
        <v>1837</v>
      </c>
    </row>
    <row r="892" spans="1:1" x14ac:dyDescent="0.25">
      <c r="A892" t="s">
        <v>1838</v>
      </c>
    </row>
    <row r="894" spans="1:1" x14ac:dyDescent="0.25">
      <c r="A894" t="s">
        <v>1279</v>
      </c>
    </row>
    <row r="895" spans="1:1" x14ac:dyDescent="0.25">
      <c r="A895" t="s">
        <v>1842</v>
      </c>
    </row>
    <row r="896" spans="1:1" x14ac:dyDescent="0.25">
      <c r="A896" t="s">
        <v>1279</v>
      </c>
    </row>
    <row r="897" spans="1:1" x14ac:dyDescent="0.25">
      <c r="A897" t="s">
        <v>1840</v>
      </c>
    </row>
    <row r="898" spans="1:1" x14ac:dyDescent="0.25">
      <c r="A898" t="s">
        <v>1841</v>
      </c>
    </row>
    <row r="899" spans="1:1" x14ac:dyDescent="0.25">
      <c r="A899" t="s">
        <v>1843</v>
      </c>
    </row>
    <row r="900" spans="1:1" x14ac:dyDescent="0.25">
      <c r="A900" t="s">
        <v>1844</v>
      </c>
    </row>
    <row r="902" spans="1:1" x14ac:dyDescent="0.25">
      <c r="A902" t="s">
        <v>1242</v>
      </c>
    </row>
    <row r="903" spans="1:1" x14ac:dyDescent="0.25">
      <c r="A903" t="s">
        <v>1845</v>
      </c>
    </row>
    <row r="904" spans="1:1" x14ac:dyDescent="0.25">
      <c r="A904" t="s">
        <v>1242</v>
      </c>
    </row>
    <row r="906" spans="1:1" x14ac:dyDescent="0.25">
      <c r="A906" t="s">
        <v>1244</v>
      </c>
    </row>
    <row r="907" spans="1:1" x14ac:dyDescent="0.25">
      <c r="A907" t="s">
        <v>1846</v>
      </c>
    </row>
    <row r="908" spans="1:1" x14ac:dyDescent="0.25">
      <c r="A908" t="s">
        <v>1244</v>
      </c>
    </row>
    <row r="909" spans="1:1" x14ac:dyDescent="0.25">
      <c r="A909" t="s">
        <v>1261</v>
      </c>
    </row>
    <row r="910" spans="1:1" x14ac:dyDescent="0.25">
      <c r="A910" t="s">
        <v>1262</v>
      </c>
    </row>
    <row r="911" spans="1:1" x14ac:dyDescent="0.25">
      <c r="A911" t="s">
        <v>1263</v>
      </c>
    </row>
    <row r="912" spans="1:1" x14ac:dyDescent="0.25">
      <c r="A912" t="s">
        <v>1264</v>
      </c>
    </row>
    <row r="913" spans="1:2" x14ac:dyDescent="0.25">
      <c r="A913" t="s">
        <v>1265</v>
      </c>
    </row>
    <row r="914" spans="1:2" x14ac:dyDescent="0.25">
      <c r="A914" t="s">
        <v>1266</v>
      </c>
    </row>
    <row r="917" spans="1:2" x14ac:dyDescent="0.25">
      <c r="A917" t="s">
        <v>1267</v>
      </c>
    </row>
    <row r="918" spans="1:2" x14ac:dyDescent="0.25">
      <c r="A918" t="s">
        <v>1847</v>
      </c>
    </row>
    <row r="919" spans="1:2" x14ac:dyDescent="0.25">
      <c r="A919" t="s">
        <v>1267</v>
      </c>
    </row>
    <row r="920" spans="1:2" x14ac:dyDescent="0.25">
      <c r="A920" t="s">
        <v>1848</v>
      </c>
    </row>
    <row r="921" spans="1:2" x14ac:dyDescent="0.25">
      <c r="A921" t="s">
        <v>1849</v>
      </c>
    </row>
    <row r="922" spans="1:2" x14ac:dyDescent="0.25">
      <c r="B922" t="s">
        <v>1850</v>
      </c>
    </row>
    <row r="923" spans="1:2" x14ac:dyDescent="0.25">
      <c r="B923" t="s">
        <v>1851</v>
      </c>
    </row>
    <row r="924" spans="1:2" x14ac:dyDescent="0.25">
      <c r="B924" t="s">
        <v>1852</v>
      </c>
    </row>
    <row r="925" spans="1:2" x14ac:dyDescent="0.25">
      <c r="B925" t="s">
        <v>1853</v>
      </c>
    </row>
    <row r="926" spans="1:2" x14ac:dyDescent="0.25">
      <c r="B926" t="s">
        <v>1854</v>
      </c>
    </row>
    <row r="927" spans="1:2" x14ac:dyDescent="0.25">
      <c r="B927" t="s">
        <v>1855</v>
      </c>
    </row>
    <row r="928" spans="1:2" x14ac:dyDescent="0.25">
      <c r="B928" t="s">
        <v>1856</v>
      </c>
    </row>
    <row r="929" spans="1:2" x14ac:dyDescent="0.25">
      <c r="B929" t="s">
        <v>1857</v>
      </c>
    </row>
    <row r="930" spans="1:2" x14ac:dyDescent="0.25">
      <c r="B930" t="s">
        <v>1858</v>
      </c>
    </row>
    <row r="932" spans="1:2" x14ac:dyDescent="0.25">
      <c r="A932" t="s">
        <v>1267</v>
      </c>
    </row>
    <row r="933" spans="1:2" x14ac:dyDescent="0.25">
      <c r="A933" t="s">
        <v>1859</v>
      </c>
    </row>
    <row r="934" spans="1:2" x14ac:dyDescent="0.25">
      <c r="A934" t="s">
        <v>1267</v>
      </c>
    </row>
    <row r="935" spans="1:2" x14ac:dyDescent="0.25">
      <c r="A935" t="s">
        <v>1860</v>
      </c>
    </row>
    <row r="936" spans="1:2" x14ac:dyDescent="0.25">
      <c r="A936" t="s">
        <v>1861</v>
      </c>
    </row>
    <row r="937" spans="1:2" x14ac:dyDescent="0.25">
      <c r="A937" t="e">
        <f>- Use MudPIT Scoring:  Automatic</f>
        <v>#NAME?</v>
      </c>
    </row>
    <row r="938" spans="1:2" x14ac:dyDescent="0.25">
      <c r="A938" t="s">
        <v>1862</v>
      </c>
    </row>
    <row r="942" spans="1:2" x14ac:dyDescent="0.25">
      <c r="A942" t="s">
        <v>1244</v>
      </c>
    </row>
    <row r="943" spans="1:2" x14ac:dyDescent="0.25">
      <c r="A943" t="s">
        <v>1863</v>
      </c>
    </row>
    <row r="944" spans="1:2" x14ac:dyDescent="0.25">
      <c r="A944" t="s">
        <v>1244</v>
      </c>
    </row>
    <row r="945" spans="1:1" x14ac:dyDescent="0.25">
      <c r="A945" t="s">
        <v>1261</v>
      </c>
    </row>
    <row r="946" spans="1:1" x14ac:dyDescent="0.25">
      <c r="A946" t="s">
        <v>1462</v>
      </c>
    </row>
    <row r="947" spans="1:1" x14ac:dyDescent="0.25">
      <c r="A947" t="s">
        <v>1463</v>
      </c>
    </row>
    <row r="948" spans="1:1" x14ac:dyDescent="0.25">
      <c r="A948" t="s">
        <v>1464</v>
      </c>
    </row>
    <row r="949" spans="1:1" x14ac:dyDescent="0.25">
      <c r="A949" t="s">
        <v>1465</v>
      </c>
    </row>
    <row r="950" spans="1:1" x14ac:dyDescent="0.25">
      <c r="A950" t="s">
        <v>1266</v>
      </c>
    </row>
    <row r="953" spans="1:1" x14ac:dyDescent="0.25">
      <c r="A953" t="s">
        <v>1267</v>
      </c>
    </row>
    <row r="954" spans="1:1" x14ac:dyDescent="0.25">
      <c r="A954" t="s">
        <v>1864</v>
      </c>
    </row>
    <row r="955" spans="1:1" x14ac:dyDescent="0.25">
      <c r="A955" t="s">
        <v>1267</v>
      </c>
    </row>
    <row r="956" spans="1:1" x14ac:dyDescent="0.25">
      <c r="A956" t="s">
        <v>1865</v>
      </c>
    </row>
    <row r="957" spans="1:1" x14ac:dyDescent="0.25">
      <c r="A957" t="s">
        <v>1866</v>
      </c>
    </row>
    <row r="958" spans="1:1" x14ac:dyDescent="0.25">
      <c r="A958" t="s">
        <v>1867</v>
      </c>
    </row>
    <row r="960" spans="1:1" x14ac:dyDescent="0.25">
      <c r="A960" t="s">
        <v>1868</v>
      </c>
    </row>
    <row r="961" spans="1:1" x14ac:dyDescent="0.25">
      <c r="A961" t="s">
        <v>1869</v>
      </c>
    </row>
    <row r="962" spans="1:1" x14ac:dyDescent="0.25">
      <c r="A962" t="s">
        <v>1870</v>
      </c>
    </row>
    <row r="963" spans="1:1" x14ac:dyDescent="0.25">
      <c r="A963" t="s">
        <v>1871</v>
      </c>
    </row>
    <row r="964" spans="1:1" x14ac:dyDescent="0.25">
      <c r="A964" t="s">
        <v>1872</v>
      </c>
    </row>
    <row r="966" spans="1:1" x14ac:dyDescent="0.25">
      <c r="A966" t="s">
        <v>1873</v>
      </c>
    </row>
    <row r="967" spans="1:1" x14ac:dyDescent="0.25">
      <c r="A967" t="e">
        <f>- Mascot User Name:  proteomics</f>
        <v>#NAME?</v>
      </c>
    </row>
    <row r="968" spans="1:1" x14ac:dyDescent="0.25">
      <c r="A968" t="s">
        <v>1874</v>
      </c>
    </row>
    <row r="970" spans="1:1" x14ac:dyDescent="0.25">
      <c r="A970" t="s">
        <v>1875</v>
      </c>
    </row>
    <row r="971" spans="1:1" x14ac:dyDescent="0.25">
      <c r="A971" t="e">
        <f>- User Name:  (Not specified)</f>
        <v>#NAME?</v>
      </c>
    </row>
    <row r="972" spans="1:1" x14ac:dyDescent="0.25">
      <c r="A972" t="e">
        <f>- Password:  (Not specified)</f>
        <v>#NAME?</v>
      </c>
    </row>
    <row r="974" spans="1:1" x14ac:dyDescent="0.25">
      <c r="A974" t="s">
        <v>1267</v>
      </c>
    </row>
    <row r="975" spans="1:1" x14ac:dyDescent="0.25">
      <c r="A975" t="s">
        <v>1876</v>
      </c>
    </row>
    <row r="976" spans="1:1" x14ac:dyDescent="0.25">
      <c r="A976" t="s">
        <v>1267</v>
      </c>
    </row>
    <row r="977" spans="1:2" x14ac:dyDescent="0.25">
      <c r="A977" t="s">
        <v>1534</v>
      </c>
    </row>
    <row r="978" spans="1:2" x14ac:dyDescent="0.25">
      <c r="A978" t="s">
        <v>1877</v>
      </c>
    </row>
    <row r="980" spans="1:2" x14ac:dyDescent="0.25">
      <c r="A980" t="s">
        <v>1540</v>
      </c>
    </row>
    <row r="981" spans="1:2" x14ac:dyDescent="0.25">
      <c r="A981" t="s">
        <v>1878</v>
      </c>
    </row>
    <row r="982" spans="1:2" x14ac:dyDescent="0.25">
      <c r="A982" t="s">
        <v>1879</v>
      </c>
    </row>
    <row r="983" spans="1:2" x14ac:dyDescent="0.25">
      <c r="A983" t="s">
        <v>1880</v>
      </c>
    </row>
    <row r="985" spans="1:2" x14ac:dyDescent="0.25">
      <c r="A985" t="s">
        <v>1881</v>
      </c>
    </row>
    <row r="986" spans="1:2" x14ac:dyDescent="0.25">
      <c r="A986" t="s">
        <v>1882</v>
      </c>
    </row>
    <row r="987" spans="1:2" x14ac:dyDescent="0.25">
      <c r="B987" t="s">
        <v>1883</v>
      </c>
    </row>
    <row r="988" spans="1:2" x14ac:dyDescent="0.25">
      <c r="B988" t="s">
        <v>1884</v>
      </c>
    </row>
    <row r="989" spans="1:2" x14ac:dyDescent="0.25">
      <c r="B989" t="s">
        <v>1885</v>
      </c>
    </row>
    <row r="990" spans="1:2" x14ac:dyDescent="0.25">
      <c r="B990" t="s">
        <v>1886</v>
      </c>
    </row>
    <row r="991" spans="1:2" x14ac:dyDescent="0.25">
      <c r="B991" t="s">
        <v>1887</v>
      </c>
    </row>
    <row r="992" spans="1:2" x14ac:dyDescent="0.25">
      <c r="B992" t="s">
        <v>1888</v>
      </c>
    </row>
    <row r="993" spans="2:2" x14ac:dyDescent="0.25">
      <c r="B993" t="s">
        <v>1889</v>
      </c>
    </row>
    <row r="994" spans="2:2" x14ac:dyDescent="0.25">
      <c r="B994" t="s">
        <v>1890</v>
      </c>
    </row>
    <row r="995" spans="2:2" x14ac:dyDescent="0.25">
      <c r="B995" t="s">
        <v>1891</v>
      </c>
    </row>
    <row r="996" spans="2:2" x14ac:dyDescent="0.25">
      <c r="B996" t="s">
        <v>1892</v>
      </c>
    </row>
    <row r="997" spans="2:2" x14ac:dyDescent="0.25">
      <c r="B997" t="s">
        <v>1893</v>
      </c>
    </row>
    <row r="998" spans="2:2" x14ac:dyDescent="0.25">
      <c r="B998" t="s">
        <v>1894</v>
      </c>
    </row>
    <row r="999" spans="2:2" x14ac:dyDescent="0.25">
      <c r="B999" t="s">
        <v>1895</v>
      </c>
    </row>
    <row r="1000" spans="2:2" x14ac:dyDescent="0.25">
      <c r="B1000" t="s">
        <v>1887</v>
      </c>
    </row>
    <row r="1001" spans="2:2" x14ac:dyDescent="0.25">
      <c r="B1001" t="s">
        <v>1896</v>
      </c>
    </row>
    <row r="1002" spans="2:2" x14ac:dyDescent="0.25">
      <c r="B1002" t="s">
        <v>1897</v>
      </c>
    </row>
    <row r="1003" spans="2:2" x14ac:dyDescent="0.25">
      <c r="B1003" t="s">
        <v>1898</v>
      </c>
    </row>
    <row r="1004" spans="2:2" x14ac:dyDescent="0.25">
      <c r="B1004" t="s">
        <v>1899</v>
      </c>
    </row>
    <row r="1005" spans="2:2" x14ac:dyDescent="0.25">
      <c r="B1005" t="s">
        <v>1900</v>
      </c>
    </row>
    <row r="1006" spans="2:2" x14ac:dyDescent="0.25">
      <c r="B1006" t="s">
        <v>1901</v>
      </c>
    </row>
    <row r="1007" spans="2:2" x14ac:dyDescent="0.25">
      <c r="B1007" t="s">
        <v>1902</v>
      </c>
    </row>
    <row r="1009" spans="2:2" x14ac:dyDescent="0.25">
      <c r="B1009" t="s">
        <v>1903</v>
      </c>
    </row>
    <row r="1010" spans="2:2" x14ac:dyDescent="0.25">
      <c r="B1010" t="s">
        <v>1904</v>
      </c>
    </row>
    <row r="1011" spans="2:2" x14ac:dyDescent="0.25">
      <c r="B1011" t="s">
        <v>1905</v>
      </c>
    </row>
    <row r="1012" spans="2:2" x14ac:dyDescent="0.25">
      <c r="B1012" t="s">
        <v>1906</v>
      </c>
    </row>
    <row r="1013" spans="2:2" x14ac:dyDescent="0.25">
      <c r="B1013" t="s">
        <v>1907</v>
      </c>
    </row>
    <row r="1014" spans="2:2" x14ac:dyDescent="0.25">
      <c r="B1014" t="s">
        <v>1908</v>
      </c>
    </row>
    <row r="1015" spans="2:2" x14ac:dyDescent="0.25">
      <c r="B1015" t="s">
        <v>1909</v>
      </c>
    </row>
    <row r="1017" spans="2:2" x14ac:dyDescent="0.25">
      <c r="B1017" t="s">
        <v>1892</v>
      </c>
    </row>
    <row r="1018" spans="2:2" x14ac:dyDescent="0.25">
      <c r="B1018" t="s">
        <v>1910</v>
      </c>
    </row>
    <row r="1019" spans="2:2" x14ac:dyDescent="0.25">
      <c r="B1019" t="s">
        <v>1911</v>
      </c>
    </row>
    <row r="1020" spans="2:2" x14ac:dyDescent="0.25">
      <c r="B1020" t="s">
        <v>1887</v>
      </c>
    </row>
    <row r="1021" spans="2:2" x14ac:dyDescent="0.25">
      <c r="B1021" t="s">
        <v>1912</v>
      </c>
    </row>
    <row r="1022" spans="2:2" x14ac:dyDescent="0.25">
      <c r="B1022" t="s">
        <v>1913</v>
      </c>
    </row>
    <row r="1023" spans="2:2" x14ac:dyDescent="0.25">
      <c r="B1023" t="s">
        <v>1914</v>
      </c>
    </row>
    <row r="1024" spans="2:2" x14ac:dyDescent="0.25">
      <c r="B1024" t="s">
        <v>1915</v>
      </c>
    </row>
    <row r="1025" spans="2:2" x14ac:dyDescent="0.25">
      <c r="B1025" t="s">
        <v>1916</v>
      </c>
    </row>
    <row r="1026" spans="2:2" x14ac:dyDescent="0.25">
      <c r="B1026" t="s">
        <v>1917</v>
      </c>
    </row>
    <row r="1027" spans="2:2" x14ac:dyDescent="0.25">
      <c r="B1027" t="s">
        <v>1908</v>
      </c>
    </row>
    <row r="1028" spans="2:2" x14ac:dyDescent="0.25">
      <c r="B1028" t="s">
        <v>1909</v>
      </c>
    </row>
    <row r="1029" spans="2:2" x14ac:dyDescent="0.25">
      <c r="B1029" t="s">
        <v>1916</v>
      </c>
    </row>
    <row r="1031" spans="2:2" x14ac:dyDescent="0.25">
      <c r="B1031" t="s">
        <v>1892</v>
      </c>
    </row>
    <row r="1032" spans="2:2" x14ac:dyDescent="0.25">
      <c r="B1032" t="s">
        <v>1918</v>
      </c>
    </row>
    <row r="1033" spans="2:2" x14ac:dyDescent="0.25">
      <c r="B1033" t="s">
        <v>1919</v>
      </c>
    </row>
    <row r="1034" spans="2:2" x14ac:dyDescent="0.25">
      <c r="B1034" t="s">
        <v>1920</v>
      </c>
    </row>
    <row r="1035" spans="2:2" x14ac:dyDescent="0.25">
      <c r="B1035" t="s">
        <v>1921</v>
      </c>
    </row>
    <row r="1036" spans="2:2" x14ac:dyDescent="0.25">
      <c r="B1036" t="s">
        <v>1922</v>
      </c>
    </row>
    <row r="1037" spans="2:2" x14ac:dyDescent="0.25">
      <c r="B1037" t="s">
        <v>1887</v>
      </c>
    </row>
    <row r="1038" spans="2:2" x14ac:dyDescent="0.25">
      <c r="B1038" t="s">
        <v>1923</v>
      </c>
    </row>
    <row r="1039" spans="2:2" x14ac:dyDescent="0.25">
      <c r="B1039" t="s">
        <v>1924</v>
      </c>
    </row>
    <row r="1040" spans="2:2" x14ac:dyDescent="0.25">
      <c r="B1040" t="s">
        <v>1925</v>
      </c>
    </row>
    <row r="1041" spans="2:2" x14ac:dyDescent="0.25">
      <c r="B1041" t="s">
        <v>1926</v>
      </c>
    </row>
    <row r="1042" spans="2:2" x14ac:dyDescent="0.25">
      <c r="B1042" t="s">
        <v>1927</v>
      </c>
    </row>
    <row r="1043" spans="2:2" x14ac:dyDescent="0.25">
      <c r="B1043" t="s">
        <v>1892</v>
      </c>
    </row>
    <row r="1044" spans="2:2" x14ac:dyDescent="0.25">
      <c r="B1044" t="s">
        <v>1928</v>
      </c>
    </row>
    <row r="1045" spans="2:2" x14ac:dyDescent="0.25">
      <c r="B1045" t="s">
        <v>1929</v>
      </c>
    </row>
    <row r="1046" spans="2:2" x14ac:dyDescent="0.25">
      <c r="B1046" t="s">
        <v>1930</v>
      </c>
    </row>
    <row r="1047" spans="2:2" x14ac:dyDescent="0.25">
      <c r="B1047" t="s">
        <v>1931</v>
      </c>
    </row>
    <row r="1048" spans="2:2" x14ac:dyDescent="0.25">
      <c r="B1048" t="s">
        <v>1887</v>
      </c>
    </row>
    <row r="1049" spans="2:2" x14ac:dyDescent="0.25">
      <c r="B1049" t="s">
        <v>1932</v>
      </c>
    </row>
    <row r="1050" spans="2:2" x14ac:dyDescent="0.25">
      <c r="B1050" t="s">
        <v>1933</v>
      </c>
    </row>
    <row r="1052" spans="2:2" x14ac:dyDescent="0.25">
      <c r="B1052" t="s">
        <v>1892</v>
      </c>
    </row>
    <row r="1053" spans="2:2" x14ac:dyDescent="0.25">
      <c r="B1053" t="s">
        <v>1934</v>
      </c>
    </row>
    <row r="1054" spans="2:2" x14ac:dyDescent="0.25">
      <c r="B1054" t="s">
        <v>1935</v>
      </c>
    </row>
    <row r="1055" spans="2:2" x14ac:dyDescent="0.25">
      <c r="B1055" t="s">
        <v>1887</v>
      </c>
    </row>
    <row r="1056" spans="2:2" x14ac:dyDescent="0.25">
      <c r="B1056" t="s">
        <v>1936</v>
      </c>
    </row>
    <row r="1057" spans="2:2" x14ac:dyDescent="0.25">
      <c r="B1057" t="s">
        <v>1937</v>
      </c>
    </row>
    <row r="1058" spans="2:2" x14ac:dyDescent="0.25">
      <c r="B1058" t="s">
        <v>1938</v>
      </c>
    </row>
    <row r="1059" spans="2:2" x14ac:dyDescent="0.25">
      <c r="B1059" t="s">
        <v>1939</v>
      </c>
    </row>
    <row r="1060" spans="2:2" x14ac:dyDescent="0.25">
      <c r="B1060" t="s">
        <v>1940</v>
      </c>
    </row>
    <row r="1061" spans="2:2" x14ac:dyDescent="0.25">
      <c r="B1061" t="s">
        <v>1902</v>
      </c>
    </row>
    <row r="1063" spans="2:2" x14ac:dyDescent="0.25">
      <c r="B1063" t="s">
        <v>1941</v>
      </c>
    </row>
    <row r="1064" spans="2:2" x14ac:dyDescent="0.25">
      <c r="B1064" t="s">
        <v>1942</v>
      </c>
    </row>
    <row r="1065" spans="2:2" x14ac:dyDescent="0.25">
      <c r="B1065" t="s">
        <v>1943</v>
      </c>
    </row>
    <row r="1066" spans="2:2" x14ac:dyDescent="0.25">
      <c r="B1066" t="s">
        <v>1944</v>
      </c>
    </row>
    <row r="1067" spans="2:2" x14ac:dyDescent="0.25">
      <c r="B1067" t="s">
        <v>1945</v>
      </c>
    </row>
    <row r="1068" spans="2:2" x14ac:dyDescent="0.25">
      <c r="B1068" t="s">
        <v>1946</v>
      </c>
    </row>
    <row r="1069" spans="2:2" x14ac:dyDescent="0.25">
      <c r="B1069" t="s">
        <v>1947</v>
      </c>
    </row>
    <row r="1070" spans="2:2" x14ac:dyDescent="0.25">
      <c r="B1070" t="s">
        <v>1948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Proteins Sc20</vt:lpstr>
      <vt:lpstr>Peptides Sc20</vt:lpstr>
      <vt:lpstr>Search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Chiva</dc:creator>
  <cp:lastModifiedBy>Cristina Chiva</cp:lastModifiedBy>
  <dcterms:created xsi:type="dcterms:W3CDTF">2017-03-28T12:33:00Z</dcterms:created>
  <dcterms:modified xsi:type="dcterms:W3CDTF">2017-03-28T12:34:22Z</dcterms:modified>
</cp:coreProperties>
</file>