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endava-my.sharepoint.com/personal/daniela_paun_endava_com/Documents/Documents/Dana/"/>
    </mc:Choice>
  </mc:AlternateContent>
  <xr:revisionPtr revIDLastSave="564" documentId="8_{6004778C-1461-4441-AF35-FFAC894829DD}" xr6:coauthVersionLast="45" xr6:coauthVersionMax="45" xr10:uidLastSave="{EEAC2004-157A-44C8-8EE5-48D1424E8F3B}"/>
  <bookViews>
    <workbookView xWindow="-110" yWindow="-110" windowWidth="19420" windowHeight="10420" xr2:uid="{385E6087-7199-405A-892E-1D9B033D3387}"/>
  </bookViews>
  <sheets>
    <sheet name="Functionalitate" sheetId="2" r:id="rId1"/>
    <sheet name="Model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8" i="1" l="1"/>
  <c r="M19" i="1"/>
  <c r="M20" i="1"/>
  <c r="M18" i="1"/>
  <c r="L19" i="1"/>
  <c r="L20" i="1"/>
  <c r="L18" i="1"/>
  <c r="P19" i="1" l="1"/>
  <c r="U19" i="1" s="1"/>
  <c r="V19" i="1" s="1"/>
  <c r="P20" i="1"/>
  <c r="U20" i="1" s="1"/>
  <c r="W20" i="1" s="1"/>
  <c r="Y20" i="1" s="1"/>
  <c r="P18" i="1"/>
  <c r="U18" i="1" s="1"/>
  <c r="V18" i="1" s="1"/>
  <c r="N19" i="1"/>
  <c r="N20" i="1"/>
  <c r="M11" i="1"/>
  <c r="T10" i="1"/>
  <c r="P6" i="1"/>
  <c r="G19" i="1"/>
  <c r="G20" i="1"/>
  <c r="H20" i="1" s="1"/>
  <c r="G18" i="1"/>
  <c r="H18" i="1" s="1"/>
  <c r="Q18" i="1" l="1"/>
  <c r="S18" i="1" s="1"/>
  <c r="Q20" i="1"/>
  <c r="S20" i="1" s="1"/>
  <c r="Q19" i="1"/>
  <c r="S19" i="1" s="1"/>
  <c r="W18" i="1"/>
  <c r="Y18" i="1" s="1"/>
  <c r="Z18" i="1" s="1"/>
  <c r="W19" i="1"/>
  <c r="Z20" i="1"/>
  <c r="V20" i="1"/>
  <c r="X20" i="1" s="1"/>
  <c r="X18" i="1"/>
  <c r="G23" i="1"/>
  <c r="H19" i="1"/>
  <c r="G24" i="1" s="1"/>
  <c r="G22" i="1" s="1"/>
  <c r="Y19" i="1" l="1"/>
  <c r="Z19" i="1" s="1"/>
  <c r="X19" i="1"/>
  <c r="AA20" i="1"/>
  <c r="AA18" i="1"/>
  <c r="AA19" i="1" l="1"/>
</calcChain>
</file>

<file path=xl/sharedStrings.xml><?xml version="1.0" encoding="utf-8"?>
<sst xmlns="http://schemas.openxmlformats.org/spreadsheetml/2006/main" count="148" uniqueCount="128">
  <si>
    <t>Furnizor</t>
  </si>
  <si>
    <t>SC Demo Furnizor SRL</t>
  </si>
  <si>
    <t>Nr.Reg.Com:</t>
  </si>
  <si>
    <t>Jxx/xxxx/xxxx</t>
  </si>
  <si>
    <t>CIF:</t>
  </si>
  <si>
    <t>Adresa:</t>
  </si>
  <si>
    <t>Email:</t>
  </si>
  <si>
    <t>Tel:</t>
  </si>
  <si>
    <t>Banca:</t>
  </si>
  <si>
    <t>Cont:</t>
  </si>
  <si>
    <t>fsgsajg</t>
  </si>
  <si>
    <t xml:space="preserve">Banca Transilvania </t>
  </si>
  <si>
    <t>RO47BTRL00501202725814XX</t>
  </si>
  <si>
    <t>contact@demofurnizor.ro</t>
  </si>
  <si>
    <t>Client</t>
  </si>
  <si>
    <t>SC Demo Client SRL</t>
  </si>
  <si>
    <t>hfsalkl</t>
  </si>
  <si>
    <t>RO12234435</t>
  </si>
  <si>
    <t>RO16253678</t>
  </si>
  <si>
    <t>Cota TVA:</t>
  </si>
  <si>
    <t>Denumire</t>
  </si>
  <si>
    <t>U.M.</t>
  </si>
  <si>
    <t>Cant.</t>
  </si>
  <si>
    <t>TVA</t>
  </si>
  <si>
    <t>Total</t>
  </si>
  <si>
    <t>buc</t>
  </si>
  <si>
    <t>l</t>
  </si>
  <si>
    <t>bax</t>
  </si>
  <si>
    <t>Pret unitar</t>
  </si>
  <si>
    <t>Observatii</t>
  </si>
  <si>
    <t>1. denumirile si locatiile coloanelor pot fi diferite</t>
  </si>
  <si>
    <t>2. Pretul Unitar este fara TVA</t>
  </si>
  <si>
    <t>3. TVA apare pe factura din valoarea totala, nu din pret unitar</t>
  </si>
  <si>
    <t>Pret fara TVA</t>
  </si>
  <si>
    <t>Valoare TVA</t>
  </si>
  <si>
    <t>Total de plata</t>
  </si>
  <si>
    <t>TVA la incasare</t>
  </si>
  <si>
    <t>FACTURA</t>
  </si>
  <si>
    <t>NOTA RECEPTIE</t>
  </si>
  <si>
    <t>Prod 1
Optional Serie/Descriere produs</t>
  </si>
  <si>
    <t>Prod 2
Optional Serie/Descriere produs</t>
  </si>
  <si>
    <t>Prod 3
Optional Serie/Descriere produs</t>
  </si>
  <si>
    <t>Factura seria: ABC nr: 11 data:10.01.2020</t>
  </si>
  <si>
    <t>Semnatura</t>
  </si>
  <si>
    <t>NOTA DE RECEPTIE SI CONSTATARE DIFERENTE</t>
  </si>
  <si>
    <t>portrait</t>
  </si>
  <si>
    <t>landscape</t>
  </si>
  <si>
    <t>Nr. NIR:</t>
  </si>
  <si>
    <t>Data:</t>
  </si>
  <si>
    <t>Unitatea:</t>
  </si>
  <si>
    <t>Gestiunea:</t>
  </si>
  <si>
    <t>Depozit 1</t>
  </si>
  <si>
    <t>NIR/25</t>
  </si>
  <si>
    <t>11.01.2020</t>
  </si>
  <si>
    <t xml:space="preserve">Subsemnatii, membrii ai comisiei de receptie, am receptionat valorile materiale furnizate de: </t>
  </si>
  <si>
    <t>___________</t>
  </si>
  <si>
    <t>auto _________</t>
  </si>
  <si>
    <t>pe baza documentelor insotitoare:</t>
  </si>
  <si>
    <t>constand in:</t>
  </si>
  <si>
    <t>Nr. Crt.</t>
  </si>
  <si>
    <t>Denumire produse</t>
  </si>
  <si>
    <t>Cantitate primita</t>
  </si>
  <si>
    <t>P.U. Achizitie (Fara TVA)</t>
  </si>
  <si>
    <t>Valoare Achizitie (Fara TVA)</t>
  </si>
  <si>
    <t>Cantitate documente</t>
  </si>
  <si>
    <t>TVA aferent</t>
  </si>
  <si>
    <t>Achizitie</t>
  </si>
  <si>
    <t xml:space="preserve">, delegat </t>
  </si>
  <si>
    <t>Adaos</t>
  </si>
  <si>
    <t>%</t>
  </si>
  <si>
    <t>P.U. (fara TVA)</t>
  </si>
  <si>
    <t>Total (fara TVA)</t>
  </si>
  <si>
    <t>Vanzare</t>
  </si>
  <si>
    <t>Raft</t>
  </si>
  <si>
    <t>Valoare (fara TVA)</t>
  </si>
  <si>
    <t>P.U. (cu TVA)</t>
  </si>
  <si>
    <t>Valoare (cu TVA)</t>
  </si>
  <si>
    <t>TOTAL</t>
  </si>
  <si>
    <t>.-</t>
  </si>
  <si>
    <t>6 (=4X5)</t>
  </si>
  <si>
    <t>9 (=5X8)</t>
  </si>
  <si>
    <t>10 (=4X9)</t>
  </si>
  <si>
    <t>11 (=5+9)</t>
  </si>
  <si>
    <t>12 (=6+10)</t>
  </si>
  <si>
    <t>14 (=4X13)</t>
  </si>
  <si>
    <t>15 (=14-12)</t>
  </si>
  <si>
    <t>cules din factura</t>
  </si>
  <si>
    <t>calculat in app</t>
  </si>
  <si>
    <t>Observatii:</t>
  </si>
  <si>
    <t>free text field</t>
  </si>
  <si>
    <t>Numele si prenumele comisiei de receptie</t>
  </si>
  <si>
    <t>Numele si prenumele gestionarului</t>
  </si>
  <si>
    <t>se poate printa fara sa fie completat</t>
  </si>
  <si>
    <t>daca nu se completeaza cantitatea primita in app(col 4), nu se face niciun calcul si campurile raman goale (se completeaza cu pixul)</t>
  </si>
  <si>
    <t>Nr</t>
  </si>
  <si>
    <t>Functionalitate</t>
  </si>
  <si>
    <t>Sign in</t>
  </si>
  <si>
    <t xml:space="preserve">Sign up &amp; account creation </t>
  </si>
  <si>
    <t>MVP</t>
  </si>
  <si>
    <t>post-MVP</t>
  </si>
  <si>
    <t xml:space="preserve">utilizatori multipli - necesar pentru firmele cu mai multe puncte de lucru </t>
  </si>
  <si>
    <t>user&amp; password</t>
  </si>
  <si>
    <t>1 singur cont pe firma, fara useri diferiti, solutie pt mai multi utilizatori: shared user &amp; password</t>
  </si>
  <si>
    <t>2FA?</t>
  </si>
  <si>
    <t>Screen furnizor</t>
  </si>
  <si>
    <t>completare CUI client si incarcare factura in csv</t>
  </si>
  <si>
    <t>Screen client</t>
  </si>
  <si>
    <t>1. incarcare factura de la furnizor in format csv
2. alegere tip gestiune pentru NIR
3. generare NIR fara calcule pe baza factura deja incarcata (pdf)
4. optiune de print NIR</t>
  </si>
  <si>
    <t>Delete data</t>
  </si>
  <si>
    <t xml:space="preserve">Prezentare servicii </t>
  </si>
  <si>
    <t>Contact, T&amp;C, disclaimere</t>
  </si>
  <si>
    <t>Sign out</t>
  </si>
  <si>
    <t>1. default storage: 1 saptamana/luna pt facturi si NIRuri 
2. stergere document in screenul de furnizor pt facturile incarcate de el 
3. stergere document in screenul de client pt facturile pt el, indiferent de cine le-a incarcat, si NIR-urile lui</t>
  </si>
  <si>
    <t>1. editare NIR: update campuri editabile si salvare peste NIR initial. Fara versionare</t>
  </si>
  <si>
    <t>1. Populare campuri NIR cu datele din factura in format csv</t>
  </si>
  <si>
    <t>1. completare campuri
2. generare NIR complet pe baza factura si campuri completate (pdf)
3. generare NIR complet pe baza factura, campuri completate si calcule app (pdf)</t>
  </si>
  <si>
    <t>1. Populare campuri NIR pe baza de calcule in app
2. Populare campuri NIR cu datele din factura in format pdf</t>
  </si>
  <si>
    <t>expirare sesiune sau ramane deschisa pe device?</t>
  </si>
  <si>
    <t>n/a</t>
  </si>
  <si>
    <t>functii interne/ no UI</t>
  </si>
  <si>
    <t>legal stuff</t>
  </si>
  <si>
    <t>demo&amp; marketing stuff</t>
  </si>
  <si>
    <t>gestiune global valorica cu TVA</t>
  </si>
  <si>
    <t>OBSERVATII:</t>
  </si>
  <si>
    <t>NIR-ul cu gestiune global valorica cu TVA este cel mai complex, celelalte variante (gestiune global valorica fara TVA, gestiune cantitative valorica cu/fara TVA) presupun scoaterea unor coloane</t>
  </si>
  <si>
    <t>Cota TVA</t>
  </si>
  <si>
    <t>completat manual de user, afisat pe NIR</t>
  </si>
  <si>
    <t>completat manual de user pt calcule, ascuns pe NIR global valoric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</si>
</sst>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Arial"/>
      <family val="2"/>
    </font>
    <font>
      <sz val="10"/>
      <color rgb="FF000000"/>
      <name val="Arial"/>
      <family val="2"/>
    </font>
    <font>
      <u/>
      <sz val="11"/>
      <color theme="10"/>
      <name val="Calibri"/>
      <family val="2"/>
      <scheme val="minor"/>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28">
    <border>
      <left/>
      <right/>
      <top/>
      <bottom/>
      <diagonal/>
    </border>
    <border>
      <left style="medium">
        <color rgb="FFD9D9D9"/>
      </left>
      <right style="medium">
        <color rgb="FFD9D9D9"/>
      </right>
      <top style="medium">
        <color rgb="FFD9D9D9"/>
      </top>
      <bottom style="medium">
        <color rgb="FFD9D9D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9" fontId="5" fillId="0" borderId="0" applyFont="0" applyFill="0" applyBorder="0" applyAlignment="0" applyProtection="0"/>
  </cellStyleXfs>
  <cellXfs count="115">
    <xf numFmtId="0" fontId="0" fillId="0" borderId="0" xfId="0"/>
    <xf numFmtId="0" fontId="1" fillId="0" borderId="0" xfId="0" applyFont="1"/>
    <xf numFmtId="0" fontId="3" fillId="0" borderId="1" xfId="0" applyFont="1" applyBorder="1" applyAlignment="1">
      <alignment vertical="center"/>
    </xf>
    <xf numFmtId="0" fontId="0" fillId="0" borderId="0" xfId="0" applyFill="1" applyBorder="1" applyAlignme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4" fillId="0" borderId="0" xfId="1" applyBorder="1"/>
    <xf numFmtId="0" fontId="2" fillId="0" borderId="0" xfId="0" applyFont="1" applyBorder="1"/>
    <xf numFmtId="9" fontId="0" fillId="0" borderId="0" xfId="0" applyNumberFormat="1" applyBorder="1"/>
    <xf numFmtId="0" fontId="0" fillId="0" borderId="0" xfId="0" applyBorder="1" applyAlignment="1"/>
    <xf numFmtId="0" fontId="0" fillId="0" borderId="6" xfId="0" applyBorder="1" applyAlignment="1"/>
    <xf numFmtId="0" fontId="0" fillId="0" borderId="7" xfId="0" applyBorder="1"/>
    <xf numFmtId="0" fontId="0" fillId="0" borderId="8" xfId="0" applyBorder="1"/>
    <xf numFmtId="0" fontId="0" fillId="0" borderId="9" xfId="0" applyBorder="1"/>
    <xf numFmtId="0" fontId="0" fillId="0" borderId="10" xfId="0" applyBorder="1" applyAlignment="1"/>
    <xf numFmtId="0" fontId="0" fillId="0" borderId="12" xfId="0" applyBorder="1" applyAlignment="1"/>
    <xf numFmtId="0" fontId="0" fillId="0" borderId="0" xfId="0" applyBorder="1" applyAlignment="1">
      <alignment horizontal="center"/>
    </xf>
    <xf numFmtId="0" fontId="0" fillId="0" borderId="2" xfId="0" applyBorder="1"/>
    <xf numFmtId="0" fontId="0" fillId="0" borderId="0" xfId="0" applyFill="1" applyBorder="1"/>
    <xf numFmtId="0" fontId="1" fillId="0" borderId="0" xfId="0" applyFont="1" applyBorder="1"/>
    <xf numFmtId="0" fontId="0" fillId="3" borderId="0" xfId="0" applyFill="1" applyBorder="1" applyAlignment="1"/>
    <xf numFmtId="0" fontId="0" fillId="0" borderId="5" xfId="0" applyFill="1" applyBorder="1" applyAlignment="1"/>
    <xf numFmtId="0" fontId="0" fillId="3" borderId="0" xfId="0" applyFill="1" applyBorder="1" applyAlignment="1">
      <alignment horizontal="left" wrapText="1"/>
    </xf>
    <xf numFmtId="0" fontId="0" fillId="3" borderId="0" xfId="0" applyFill="1" applyBorder="1" applyAlignment="1">
      <alignment horizontal="center"/>
    </xf>
    <xf numFmtId="0" fontId="0" fillId="3" borderId="14" xfId="0" applyFill="1" applyBorder="1" applyAlignment="1">
      <alignment horizontal="center"/>
    </xf>
    <xf numFmtId="0" fontId="0" fillId="3" borderId="16" xfId="0" applyFill="1" applyBorder="1" applyAlignment="1">
      <alignment horizontal="center"/>
    </xf>
    <xf numFmtId="0" fontId="0" fillId="3" borderId="13" xfId="0" applyFill="1" applyBorder="1" applyAlignment="1">
      <alignment horizontal="left" wrapText="1"/>
    </xf>
    <xf numFmtId="0" fontId="0" fillId="3" borderId="13" xfId="0" applyFill="1" applyBorder="1" applyAlignment="1">
      <alignment horizontal="center"/>
    </xf>
    <xf numFmtId="0" fontId="1" fillId="0" borderId="10" xfId="0" applyFont="1" applyBorder="1" applyAlignment="1">
      <alignment horizontal="center"/>
    </xf>
    <xf numFmtId="0" fontId="1" fillId="0" borderId="12" xfId="0" applyFont="1" applyBorder="1"/>
    <xf numFmtId="0" fontId="1" fillId="0" borderId="10" xfId="0" applyFont="1" applyFill="1" applyBorder="1" applyAlignment="1">
      <alignment horizontal="center" vertical="center" wrapText="1"/>
    </xf>
    <xf numFmtId="0" fontId="1" fillId="0" borderId="10" xfId="0" applyFont="1" applyBorder="1" applyAlignment="1">
      <alignment horizontal="center" vertical="top" wrapText="1"/>
    </xf>
    <xf numFmtId="0" fontId="1" fillId="0" borderId="12" xfId="0" applyFont="1" applyBorder="1" applyAlignment="1">
      <alignment horizontal="center"/>
    </xf>
    <xf numFmtId="0" fontId="0" fillId="0" borderId="10" xfId="0" applyBorder="1" applyAlignment="1">
      <alignment horizontal="center"/>
    </xf>
    <xf numFmtId="0" fontId="0" fillId="0" borderId="10" xfId="0" applyFill="1" applyBorder="1" applyAlignment="1">
      <alignment horizontal="center"/>
    </xf>
    <xf numFmtId="0" fontId="0" fillId="0" borderId="12" xfId="0" applyFill="1" applyBorder="1" applyAlignment="1">
      <alignment horizontal="center"/>
    </xf>
    <xf numFmtId="0" fontId="0" fillId="4" borderId="0" xfId="0" applyFill="1" applyBorder="1" applyAlignment="1">
      <alignment horizontal="center"/>
    </xf>
    <xf numFmtId="0" fontId="0" fillId="4" borderId="0" xfId="0" applyFill="1" applyBorder="1" applyAlignment="1"/>
    <xf numFmtId="0" fontId="0" fillId="5" borderId="0" xfId="0" applyFill="1" applyBorder="1" applyAlignment="1">
      <alignment horizontal="center"/>
    </xf>
    <xf numFmtId="0" fontId="0" fillId="5" borderId="15" xfId="0" applyFill="1" applyBorder="1" applyAlignment="1">
      <alignment horizontal="center"/>
    </xf>
    <xf numFmtId="0" fontId="0" fillId="5" borderId="15" xfId="0" applyFill="1" applyBorder="1" applyAlignment="1"/>
    <xf numFmtId="0" fontId="0" fillId="5" borderId="17" xfId="0" applyFill="1" applyBorder="1" applyAlignment="1"/>
    <xf numFmtId="0" fontId="0" fillId="0" borderId="10" xfId="0" applyBorder="1" applyAlignment="1"/>
    <xf numFmtId="9" fontId="0" fillId="4" borderId="14" xfId="2" applyFont="1" applyFill="1" applyBorder="1" applyAlignment="1"/>
    <xf numFmtId="9" fontId="0" fillId="4" borderId="16" xfId="2" applyFont="1" applyFill="1" applyBorder="1" applyAlignment="1"/>
    <xf numFmtId="0" fontId="0" fillId="3" borderId="20" xfId="0" applyFill="1" applyBorder="1" applyAlignment="1">
      <alignment horizontal="left" wrapText="1"/>
    </xf>
    <xf numFmtId="0" fontId="0" fillId="3" borderId="20" xfId="0" applyFill="1" applyBorder="1" applyAlignment="1">
      <alignment horizontal="center"/>
    </xf>
    <xf numFmtId="0" fontId="0" fillId="4" borderId="20" xfId="0" applyFill="1" applyBorder="1" applyAlignment="1">
      <alignment horizontal="center"/>
    </xf>
    <xf numFmtId="0" fontId="0" fillId="3" borderId="21" xfId="0" applyFill="1" applyBorder="1" applyAlignment="1">
      <alignment horizontal="center"/>
    </xf>
    <xf numFmtId="0" fontId="0" fillId="5" borderId="20" xfId="0" applyFill="1" applyBorder="1" applyAlignment="1">
      <alignment horizontal="center"/>
    </xf>
    <xf numFmtId="0" fontId="0" fillId="5" borderId="22" xfId="0" applyFill="1" applyBorder="1" applyAlignment="1">
      <alignment horizontal="center"/>
    </xf>
    <xf numFmtId="9" fontId="0" fillId="4" borderId="21" xfId="2" applyFont="1" applyFill="1" applyBorder="1" applyAlignment="1">
      <alignment horizontal="center"/>
    </xf>
    <xf numFmtId="0" fontId="0" fillId="5" borderId="13" xfId="0" applyFill="1" applyBorder="1" applyAlignment="1">
      <alignment horizontal="center"/>
    </xf>
    <xf numFmtId="0" fontId="0" fillId="5" borderId="17" xfId="0" applyFill="1" applyBorder="1" applyAlignment="1">
      <alignment horizontal="center"/>
    </xf>
    <xf numFmtId="0" fontId="0" fillId="4" borderId="13" xfId="0" applyFill="1" applyBorder="1" applyAlignment="1">
      <alignment horizontal="center"/>
    </xf>
    <xf numFmtId="0" fontId="0" fillId="5" borderId="21" xfId="0" applyFill="1" applyBorder="1" applyAlignment="1"/>
    <xf numFmtId="0" fontId="0" fillId="5" borderId="20" xfId="0" applyFill="1" applyBorder="1" applyAlignment="1"/>
    <xf numFmtId="0" fontId="0" fillId="5" borderId="22" xfId="0" applyFill="1" applyBorder="1" applyAlignment="1"/>
    <xf numFmtId="0" fontId="0" fillId="5" borderId="14" xfId="0" applyFill="1" applyBorder="1" applyAlignment="1"/>
    <xf numFmtId="0" fontId="0" fillId="5" borderId="0" xfId="0" applyFill="1" applyBorder="1" applyAlignment="1"/>
    <xf numFmtId="0" fontId="0" fillId="5" borderId="16" xfId="0" applyFill="1" applyBorder="1" applyAlignment="1"/>
    <xf numFmtId="0" fontId="0" fillId="5" borderId="13" xfId="0" applyFill="1" applyBorder="1" applyAlignment="1"/>
    <xf numFmtId="0" fontId="0" fillId="4" borderId="23" xfId="0" applyFill="1" applyBorder="1" applyAlignment="1"/>
    <xf numFmtId="0" fontId="0" fillId="4" borderId="18" xfId="0" applyFill="1" applyBorder="1" applyAlignment="1"/>
    <xf numFmtId="0" fontId="0" fillId="4" borderId="19" xfId="0" applyFill="1" applyBorder="1" applyAlignment="1"/>
    <xf numFmtId="0" fontId="0" fillId="3" borderId="10" xfId="0" applyFill="1" applyBorder="1" applyAlignment="1">
      <alignment horizontal="center"/>
    </xf>
    <xf numFmtId="0" fontId="0" fillId="0" borderId="10" xfId="0" applyFill="1" applyBorder="1" applyAlignment="1">
      <alignment wrapText="1"/>
    </xf>
    <xf numFmtId="0" fontId="0" fillId="4" borderId="10" xfId="0" applyFill="1" applyBorder="1" applyAlignment="1">
      <alignment horizontal="center"/>
    </xf>
    <xf numFmtId="0" fontId="0" fillId="5" borderId="10" xfId="0" applyFill="1" applyBorder="1" applyAlignment="1">
      <alignment horizontal="center"/>
    </xf>
    <xf numFmtId="0" fontId="1" fillId="0" borderId="0" xfId="0" applyFont="1" applyBorder="1" applyAlignment="1"/>
    <xf numFmtId="0" fontId="0" fillId="0" borderId="0" xfId="0" applyAlignment="1">
      <alignment horizontal="left" vertical="top"/>
    </xf>
    <xf numFmtId="0" fontId="0" fillId="4" borderId="0" xfId="0" applyFill="1" applyBorder="1"/>
    <xf numFmtId="0" fontId="0" fillId="0" borderId="0" xfId="0" applyBorder="1" applyAlignment="1">
      <alignment horizontal="left"/>
    </xf>
    <xf numFmtId="0" fontId="0" fillId="0" borderId="0" xfId="0" applyAlignment="1"/>
    <xf numFmtId="0" fontId="1" fillId="4" borderId="10" xfId="0" applyFont="1" applyFill="1" applyBorder="1" applyAlignment="1">
      <alignment horizontal="center"/>
    </xf>
    <xf numFmtId="0" fontId="1" fillId="0" borderId="10" xfId="0" applyFont="1" applyBorder="1" applyAlignment="1">
      <alignment horizontal="center"/>
    </xf>
    <xf numFmtId="0" fontId="0" fillId="0" borderId="11" xfId="0" applyBorder="1" applyAlignment="1"/>
    <xf numFmtId="0" fontId="0" fillId="0" borderId="10" xfId="0" applyBorder="1" applyAlignment="1"/>
    <xf numFmtId="0" fontId="0" fillId="0" borderId="11" xfId="0" applyBorder="1" applyAlignment="1">
      <alignment wrapText="1"/>
    </xf>
    <xf numFmtId="0" fontId="0" fillId="0" borderId="11" xfId="0" applyFill="1" applyBorder="1" applyAlignment="1">
      <alignment wrapText="1"/>
    </xf>
    <xf numFmtId="0" fontId="0" fillId="0" borderId="10" xfId="0" applyFill="1" applyBorder="1" applyAlignment="1"/>
    <xf numFmtId="0" fontId="0" fillId="0" borderId="0" xfId="0" applyBorder="1" applyAlignment="1">
      <alignment horizontal="center"/>
    </xf>
    <xf numFmtId="0" fontId="0" fillId="4" borderId="0" xfId="0" applyFill="1" applyBorder="1" applyAlignment="1">
      <alignment horizontal="left"/>
    </xf>
    <xf numFmtId="0" fontId="0" fillId="4" borderId="6" xfId="0" applyFill="1" applyBorder="1" applyAlignment="1">
      <alignment horizontal="left"/>
    </xf>
    <xf numFmtId="0" fontId="1" fillId="0" borderId="10" xfId="0" applyFont="1" applyBorder="1" applyAlignment="1">
      <alignment horizontal="left"/>
    </xf>
    <xf numFmtId="0" fontId="1" fillId="0" borderId="0" xfId="0" applyFont="1" applyBorder="1" applyAlignment="1">
      <alignment horizontal="center"/>
    </xf>
    <xf numFmtId="0" fontId="0" fillId="0" borderId="5" xfId="0" applyBorder="1" applyAlignment="1">
      <alignment horizontal="center"/>
    </xf>
    <xf numFmtId="0" fontId="1" fillId="0" borderId="10" xfId="0" applyFont="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2" borderId="0" xfId="0" applyFont="1" applyFill="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3" borderId="25" xfId="0" applyFill="1" applyBorder="1" applyAlignment="1">
      <alignment horizontal="left"/>
    </xf>
    <xf numFmtId="0" fontId="0" fillId="3" borderId="26" xfId="0" applyFill="1" applyBorder="1" applyAlignment="1">
      <alignment horizontal="left"/>
    </xf>
    <xf numFmtId="0" fontId="0" fillId="3" borderId="27" xfId="0" applyFill="1" applyBorder="1" applyAlignment="1">
      <alignment horizontal="left"/>
    </xf>
    <xf numFmtId="0" fontId="0" fillId="3" borderId="25"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1" fillId="6" borderId="10" xfId="0" applyFont="1" applyFill="1" applyBorder="1" applyAlignment="1">
      <alignment horizontal="center" vertical="center" wrapText="1"/>
    </xf>
    <xf numFmtId="0" fontId="0" fillId="6" borderId="10" xfId="0" applyFill="1" applyBorder="1" applyAlignment="1">
      <alignment horizontal="center"/>
    </xf>
    <xf numFmtId="9" fontId="0" fillId="6" borderId="20" xfId="2" applyFont="1" applyFill="1" applyBorder="1" applyAlignment="1">
      <alignment horizontal="center"/>
    </xf>
    <xf numFmtId="9" fontId="0" fillId="6" borderId="0" xfId="2" applyFont="1" applyFill="1" applyBorder="1" applyAlignment="1">
      <alignment horizontal="center"/>
    </xf>
    <xf numFmtId="9" fontId="0" fillId="6" borderId="13" xfId="2" applyFont="1" applyFill="1" applyBorder="1" applyAlignment="1">
      <alignment horizontal="center"/>
    </xf>
    <xf numFmtId="9" fontId="2" fillId="0" borderId="0" xfId="0" applyNumberFormat="1" applyFont="1" applyFill="1" applyBorder="1"/>
    <xf numFmtId="0" fontId="0" fillId="0" borderId="10" xfId="0" applyBorder="1" applyAlignment="1">
      <alignment horizontal="left" vertical="top"/>
    </xf>
    <xf numFmtId="0" fontId="0" fillId="0" borderId="10" xfId="0" applyBorder="1" applyAlignment="1">
      <alignment horizontal="left" vertical="top" wrapText="1"/>
    </xf>
    <xf numFmtId="0" fontId="0" fillId="0" borderId="10" xfId="0" applyBorder="1" applyAlignment="1">
      <alignment vertical="top" wrapText="1"/>
    </xf>
    <xf numFmtId="0" fontId="0" fillId="0" borderId="10" xfId="0" applyBorder="1" applyAlignment="1">
      <alignment wrapText="1"/>
    </xf>
    <xf numFmtId="0" fontId="1" fillId="4" borderId="10" xfId="0" applyFont="1" applyFill="1" applyBorder="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ontact@demofurnizor.r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2CE2-3349-41EB-BA47-992E4E10BDF9}">
  <dimension ref="A1:D11"/>
  <sheetViews>
    <sheetView tabSelected="1" workbookViewId="0">
      <selection activeCell="D6" sqref="D6"/>
    </sheetView>
  </sheetViews>
  <sheetFormatPr defaultRowHeight="14.5" x14ac:dyDescent="0.35"/>
  <cols>
    <col min="1" max="1" width="3.08984375" customWidth="1"/>
    <col min="2" max="2" width="25.90625" customWidth="1"/>
    <col min="3" max="3" width="58.08984375" customWidth="1"/>
    <col min="4" max="4" width="59.36328125" customWidth="1"/>
  </cols>
  <sheetData>
    <row r="1" spans="1:4" x14ac:dyDescent="0.35">
      <c r="A1" s="114" t="s">
        <v>94</v>
      </c>
      <c r="B1" s="114" t="s">
        <v>95</v>
      </c>
      <c r="C1" s="114" t="s">
        <v>98</v>
      </c>
      <c r="D1" s="114" t="s">
        <v>99</v>
      </c>
    </row>
    <row r="2" spans="1:4" ht="29" x14ac:dyDescent="0.35">
      <c r="A2" s="110">
        <v>1</v>
      </c>
      <c r="B2" s="110" t="s">
        <v>97</v>
      </c>
      <c r="C2" s="111" t="s">
        <v>102</v>
      </c>
      <c r="D2" s="47" t="s">
        <v>100</v>
      </c>
    </row>
    <row r="3" spans="1:4" x14ac:dyDescent="0.35">
      <c r="A3" s="110">
        <v>2</v>
      </c>
      <c r="B3" s="110" t="s">
        <v>96</v>
      </c>
      <c r="C3" s="110" t="s">
        <v>101</v>
      </c>
      <c r="D3" s="47" t="s">
        <v>103</v>
      </c>
    </row>
    <row r="4" spans="1:4" x14ac:dyDescent="0.35">
      <c r="A4" s="110">
        <v>3</v>
      </c>
      <c r="B4" s="110" t="s">
        <v>111</v>
      </c>
      <c r="C4" s="110" t="s">
        <v>117</v>
      </c>
      <c r="D4" s="47" t="s">
        <v>118</v>
      </c>
    </row>
    <row r="5" spans="1:4" x14ac:dyDescent="0.35">
      <c r="A5" s="110">
        <v>4</v>
      </c>
      <c r="B5" s="110" t="s">
        <v>104</v>
      </c>
      <c r="C5" s="110" t="s">
        <v>105</v>
      </c>
      <c r="D5" s="47" t="s">
        <v>118</v>
      </c>
    </row>
    <row r="6" spans="1:4" ht="58" x14ac:dyDescent="0.35">
      <c r="A6" s="110">
        <v>5</v>
      </c>
      <c r="B6" s="110" t="s">
        <v>106</v>
      </c>
      <c r="C6" s="111" t="s">
        <v>107</v>
      </c>
      <c r="D6" s="112" t="s">
        <v>115</v>
      </c>
    </row>
    <row r="7" spans="1:4" ht="29" x14ac:dyDescent="0.35">
      <c r="A7" s="110">
        <v>6</v>
      </c>
      <c r="B7" s="111" t="s">
        <v>119</v>
      </c>
      <c r="C7" s="111" t="s">
        <v>114</v>
      </c>
      <c r="D7" s="113" t="s">
        <v>116</v>
      </c>
    </row>
    <row r="8" spans="1:4" ht="72.5" x14ac:dyDescent="0.35">
      <c r="A8" s="110">
        <v>7</v>
      </c>
      <c r="B8" s="110" t="s">
        <v>108</v>
      </c>
      <c r="C8" s="111" t="s">
        <v>112</v>
      </c>
      <c r="D8" s="112" t="s">
        <v>113</v>
      </c>
    </row>
    <row r="9" spans="1:4" x14ac:dyDescent="0.35">
      <c r="A9" s="110">
        <v>8</v>
      </c>
      <c r="B9" s="110" t="s">
        <v>109</v>
      </c>
      <c r="C9" s="110" t="s">
        <v>121</v>
      </c>
      <c r="D9" s="47" t="s">
        <v>118</v>
      </c>
    </row>
    <row r="10" spans="1:4" x14ac:dyDescent="0.35">
      <c r="A10" s="110">
        <v>9</v>
      </c>
      <c r="B10" s="110" t="s">
        <v>110</v>
      </c>
      <c r="C10" s="110" t="s">
        <v>120</v>
      </c>
      <c r="D10" s="47" t="s">
        <v>118</v>
      </c>
    </row>
    <row r="11" spans="1:4" x14ac:dyDescent="0.35">
      <c r="A11" s="75"/>
      <c r="B11" s="75"/>
      <c r="C11" s="75"/>
      <c r="D11" s="78"/>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F26A-D1A9-48B6-B4EE-A8417B0A8921}">
  <dimension ref="A1:AC35"/>
  <sheetViews>
    <sheetView topLeftCell="D1" zoomScale="70" zoomScaleNormal="70" workbookViewId="0">
      <selection activeCell="O37" sqref="O37"/>
    </sheetView>
  </sheetViews>
  <sheetFormatPr defaultRowHeight="14.5" x14ac:dyDescent="0.35"/>
  <cols>
    <col min="1" max="1" width="9.81640625" customWidth="1"/>
    <col min="2" max="2" width="14.1796875" customWidth="1"/>
    <col min="3" max="3" width="20.08984375" customWidth="1"/>
    <col min="6" max="6" width="13" customWidth="1"/>
    <col min="7" max="7" width="9.81640625" customWidth="1"/>
    <col min="8" max="8" width="16.36328125" customWidth="1"/>
    <col min="11" max="11" width="6.1796875" customWidth="1"/>
    <col min="12" max="12" width="29.453125" customWidth="1"/>
    <col min="13" max="13" width="7.6328125" customWidth="1"/>
    <col min="14" max="14" width="11.26953125" customWidth="1"/>
    <col min="15" max="15" width="14.08984375" customWidth="1"/>
    <col min="16" max="19" width="11.26953125" customWidth="1"/>
    <col min="20" max="20" width="7.36328125" customWidth="1"/>
    <col min="21" max="21" width="8.90625" customWidth="1"/>
    <col min="22" max="22" width="9.26953125" customWidth="1"/>
    <col min="23" max="23" width="9" customWidth="1"/>
    <col min="24" max="24" width="9.36328125" customWidth="1"/>
    <col min="25" max="25" width="8.1796875" customWidth="1"/>
    <col min="26" max="26" width="10.6328125" customWidth="1"/>
    <col min="27" max="27" width="11.26953125" customWidth="1"/>
    <col min="28" max="28" width="9.54296875" customWidth="1"/>
  </cols>
  <sheetData>
    <row r="1" spans="2:28" x14ac:dyDescent="0.35">
      <c r="B1" s="1" t="s">
        <v>37</v>
      </c>
      <c r="C1" t="s">
        <v>45</v>
      </c>
      <c r="L1" s="1" t="s">
        <v>38</v>
      </c>
      <c r="M1" t="s">
        <v>46</v>
      </c>
      <c r="O1" s="95" t="s">
        <v>122</v>
      </c>
      <c r="P1" s="95"/>
    </row>
    <row r="2" spans="2:28" ht="15" thickBot="1" x14ac:dyDescent="0.4"/>
    <row r="3" spans="2:28" x14ac:dyDescent="0.35">
      <c r="B3" s="4" t="s">
        <v>0</v>
      </c>
      <c r="C3" s="5"/>
      <c r="D3" s="5"/>
      <c r="E3" s="5"/>
      <c r="F3" s="6" t="s">
        <v>14</v>
      </c>
      <c r="G3" s="5"/>
      <c r="H3" s="7"/>
      <c r="K3" s="22"/>
      <c r="L3" s="5"/>
      <c r="M3" s="5"/>
      <c r="N3" s="5"/>
      <c r="O3" s="5"/>
      <c r="P3" s="5"/>
      <c r="Q3" s="5"/>
      <c r="R3" s="5"/>
      <c r="S3" s="5"/>
      <c r="T3" s="5"/>
      <c r="U3" s="5"/>
      <c r="V3" s="5"/>
      <c r="W3" s="5"/>
      <c r="X3" s="5"/>
      <c r="Y3" s="5"/>
      <c r="Z3" s="5"/>
      <c r="AA3" s="5"/>
      <c r="AB3" s="7"/>
    </row>
    <row r="4" spans="2:28" x14ac:dyDescent="0.35">
      <c r="B4" s="8" t="s">
        <v>1</v>
      </c>
      <c r="C4" s="9"/>
      <c r="D4" s="9"/>
      <c r="E4" s="9"/>
      <c r="F4" s="9" t="s">
        <v>15</v>
      </c>
      <c r="G4" s="9"/>
      <c r="H4" s="10"/>
      <c r="K4" s="8"/>
      <c r="O4" s="90" t="s">
        <v>44</v>
      </c>
      <c r="P4" s="90"/>
      <c r="Q4" s="90"/>
      <c r="R4" s="90"/>
      <c r="S4" s="90"/>
      <c r="T4" s="90"/>
      <c r="U4" s="90"/>
      <c r="X4" s="21"/>
      <c r="Y4" s="21"/>
      <c r="Z4" s="21"/>
      <c r="AA4" s="21"/>
      <c r="AB4" s="10"/>
    </row>
    <row r="5" spans="2:28" x14ac:dyDescent="0.35">
      <c r="B5" s="8" t="s">
        <v>2</v>
      </c>
      <c r="C5" s="9" t="s">
        <v>3</v>
      </c>
      <c r="D5" s="9"/>
      <c r="E5" s="9"/>
      <c r="F5" s="9" t="s">
        <v>2</v>
      </c>
      <c r="G5" s="9" t="s">
        <v>3</v>
      </c>
      <c r="H5" s="10"/>
      <c r="K5" s="8"/>
      <c r="O5" s="24"/>
      <c r="P5" s="9"/>
      <c r="Q5" s="9"/>
      <c r="R5" s="9"/>
      <c r="S5" s="9"/>
      <c r="T5" s="24"/>
      <c r="U5" s="24"/>
      <c r="X5" s="24"/>
      <c r="Y5" s="24"/>
      <c r="Z5" s="24"/>
      <c r="AA5" s="24"/>
      <c r="AB5" s="10"/>
    </row>
    <row r="6" spans="2:28" x14ac:dyDescent="0.35">
      <c r="B6" s="8" t="s">
        <v>4</v>
      </c>
      <c r="C6" s="9" t="s">
        <v>17</v>
      </c>
      <c r="D6" s="9"/>
      <c r="E6" s="9"/>
      <c r="F6" s="9" t="s">
        <v>4</v>
      </c>
      <c r="G6" s="9" t="s">
        <v>18</v>
      </c>
      <c r="H6" s="10"/>
      <c r="K6" s="8"/>
      <c r="O6" s="77" t="s">
        <v>49</v>
      </c>
      <c r="P6" s="25" t="str">
        <f>F4</f>
        <v>SC Demo Client SRL</v>
      </c>
      <c r="Q6" s="3"/>
      <c r="R6" s="3"/>
      <c r="T6" s="9" t="s">
        <v>47</v>
      </c>
      <c r="U6" s="76" t="s">
        <v>52</v>
      </c>
      <c r="X6" s="9"/>
      <c r="Y6" s="9"/>
      <c r="Z6" s="9"/>
      <c r="AA6" s="9"/>
      <c r="AB6" s="10"/>
    </row>
    <row r="7" spans="2:28" x14ac:dyDescent="0.35">
      <c r="B7" s="8" t="s">
        <v>5</v>
      </c>
      <c r="C7" s="9" t="s">
        <v>10</v>
      </c>
      <c r="D7" s="9"/>
      <c r="E7" s="9"/>
      <c r="F7" s="9" t="s">
        <v>5</v>
      </c>
      <c r="G7" s="9" t="s">
        <v>16</v>
      </c>
      <c r="H7" s="10"/>
      <c r="K7" s="8"/>
      <c r="O7" s="77" t="s">
        <v>50</v>
      </c>
      <c r="P7" s="42" t="s">
        <v>51</v>
      </c>
      <c r="Q7" s="3"/>
      <c r="R7" s="3"/>
      <c r="T7" s="9" t="s">
        <v>48</v>
      </c>
      <c r="U7" s="76" t="s">
        <v>53</v>
      </c>
      <c r="X7" s="9"/>
      <c r="Y7" s="9"/>
      <c r="Z7" s="9"/>
      <c r="AA7" s="9"/>
      <c r="AB7" s="10"/>
    </row>
    <row r="8" spans="2:28" x14ac:dyDescent="0.35">
      <c r="B8" s="8" t="s">
        <v>6</v>
      </c>
      <c r="C8" s="11" t="s">
        <v>13</v>
      </c>
      <c r="D8" s="9"/>
      <c r="E8" s="9"/>
      <c r="F8" s="9" t="s">
        <v>6</v>
      </c>
      <c r="G8" s="11"/>
      <c r="H8" s="10"/>
      <c r="K8" s="8"/>
      <c r="L8" s="9"/>
      <c r="M8" s="9"/>
      <c r="N8" s="9"/>
      <c r="O8" s="9"/>
      <c r="P8" s="9"/>
      <c r="Q8" s="9"/>
      <c r="R8" s="9"/>
      <c r="S8" s="9"/>
      <c r="T8" s="9"/>
      <c r="U8" s="9"/>
      <c r="V8" s="9"/>
      <c r="W8" s="9"/>
      <c r="X8" s="9"/>
      <c r="Y8" s="9"/>
      <c r="Z8" s="9"/>
      <c r="AA8" s="9"/>
      <c r="AB8" s="10"/>
    </row>
    <row r="9" spans="2:28" x14ac:dyDescent="0.35">
      <c r="B9" s="8" t="s">
        <v>7</v>
      </c>
      <c r="C9" s="9"/>
      <c r="D9" s="9"/>
      <c r="E9" s="9"/>
      <c r="F9" s="9" t="s">
        <v>7</v>
      </c>
      <c r="G9" s="9"/>
      <c r="H9" s="10"/>
      <c r="K9" s="8"/>
      <c r="L9" s="9"/>
      <c r="M9" s="9"/>
      <c r="N9" s="9"/>
      <c r="O9" s="9"/>
      <c r="P9" s="9"/>
      <c r="Q9" s="9"/>
      <c r="R9" s="9"/>
      <c r="S9" s="9"/>
      <c r="T9" s="9"/>
      <c r="U9" s="9"/>
      <c r="V9" s="9"/>
      <c r="W9" s="9"/>
      <c r="X9" s="9"/>
      <c r="Y9" s="9"/>
      <c r="Z9" s="9"/>
      <c r="AA9" s="9"/>
      <c r="AB9" s="10"/>
    </row>
    <row r="10" spans="2:28" ht="15" thickBot="1" x14ac:dyDescent="0.4">
      <c r="B10" s="8" t="s">
        <v>8</v>
      </c>
      <c r="C10" s="12" t="s">
        <v>11</v>
      </c>
      <c r="D10" s="9"/>
      <c r="E10" s="9"/>
      <c r="F10" s="9" t="s">
        <v>8</v>
      </c>
      <c r="G10" s="12" t="s">
        <v>11</v>
      </c>
      <c r="H10" s="10"/>
      <c r="K10" s="91" t="s">
        <v>54</v>
      </c>
      <c r="L10" s="86"/>
      <c r="M10" s="86"/>
      <c r="N10" s="86"/>
      <c r="O10" s="86"/>
      <c r="P10" s="86"/>
      <c r="Q10" s="86"/>
      <c r="R10" s="86"/>
      <c r="S10" s="86"/>
      <c r="T10" s="25" t="str">
        <f>B4</f>
        <v>SC Demo Furnizor SRL</v>
      </c>
      <c r="U10" s="25"/>
      <c r="V10" s="25"/>
      <c r="W10" s="14" t="s">
        <v>67</v>
      </c>
      <c r="X10" s="3" t="s">
        <v>55</v>
      </c>
      <c r="Y10" s="3"/>
      <c r="Z10" s="3" t="s">
        <v>56</v>
      </c>
      <c r="AA10" s="3"/>
      <c r="AB10" s="15"/>
    </row>
    <row r="11" spans="2:28" ht="15" thickBot="1" x14ac:dyDescent="0.4">
      <c r="B11" s="8" t="s">
        <v>9</v>
      </c>
      <c r="C11" s="2" t="s">
        <v>12</v>
      </c>
      <c r="D11" s="9"/>
      <c r="E11" s="9"/>
      <c r="F11" s="9" t="s">
        <v>9</v>
      </c>
      <c r="G11" s="2" t="s">
        <v>12</v>
      </c>
      <c r="H11" s="10"/>
      <c r="K11" s="26" t="s">
        <v>57</v>
      </c>
      <c r="L11" s="14"/>
      <c r="M11" s="25" t="str">
        <f>B14</f>
        <v>Factura seria: ABC nr: 11 data:10.01.2020</v>
      </c>
      <c r="N11" s="25"/>
      <c r="O11" s="25"/>
      <c r="P11" s="9" t="s">
        <v>58</v>
      </c>
      <c r="Q11" s="9"/>
      <c r="R11" s="9"/>
      <c r="S11" s="9"/>
      <c r="T11" s="3"/>
      <c r="U11" s="3"/>
      <c r="V11" s="3"/>
      <c r="W11" s="3"/>
      <c r="X11" s="3"/>
      <c r="Y11" s="3"/>
      <c r="Z11" s="3"/>
      <c r="AA11" s="3"/>
      <c r="AB11" s="15"/>
    </row>
    <row r="12" spans="2:28" x14ac:dyDescent="0.35">
      <c r="B12" s="8"/>
      <c r="C12" s="9"/>
      <c r="D12" s="9"/>
      <c r="E12" s="9"/>
      <c r="F12" s="9"/>
      <c r="G12" s="9"/>
      <c r="H12" s="10"/>
      <c r="K12" s="8"/>
      <c r="L12" s="9"/>
      <c r="M12" s="12"/>
      <c r="N12" s="9"/>
      <c r="O12" s="9"/>
      <c r="P12" s="9"/>
      <c r="Q12" s="9"/>
      <c r="R12" s="9"/>
      <c r="S12" s="9"/>
      <c r="T12" s="9"/>
      <c r="U12" s="9"/>
      <c r="V12" s="9"/>
      <c r="W12" s="9"/>
      <c r="X12" s="9"/>
      <c r="Y12" s="9"/>
      <c r="Z12" s="9"/>
      <c r="AA12" s="9"/>
      <c r="AB12" s="10"/>
    </row>
    <row r="13" spans="2:28" x14ac:dyDescent="0.35">
      <c r="B13" s="8"/>
      <c r="C13" s="9"/>
      <c r="D13" s="9"/>
      <c r="E13" s="9"/>
      <c r="F13" s="9"/>
      <c r="G13" s="9"/>
      <c r="H13" s="10"/>
      <c r="K13" s="8"/>
      <c r="L13" s="23"/>
      <c r="M13" s="109"/>
      <c r="N13" s="9"/>
      <c r="O13" s="9"/>
      <c r="P13" s="9"/>
      <c r="Q13" s="9"/>
      <c r="R13" s="9"/>
      <c r="S13" s="9"/>
      <c r="T13" s="9"/>
      <c r="U13" s="9"/>
      <c r="V13" s="9"/>
      <c r="W13" s="9"/>
      <c r="X13" s="9"/>
      <c r="Y13" s="9"/>
      <c r="Z13" s="9"/>
      <c r="AA13" s="9"/>
      <c r="AB13" s="10"/>
    </row>
    <row r="14" spans="2:28" x14ac:dyDescent="0.35">
      <c r="B14" s="8" t="s">
        <v>42</v>
      </c>
      <c r="C14" s="9"/>
      <c r="D14" s="9"/>
      <c r="E14" s="9"/>
      <c r="F14" s="9" t="s">
        <v>19</v>
      </c>
      <c r="G14" s="13">
        <v>0.19</v>
      </c>
      <c r="H14" s="10"/>
      <c r="K14" s="8"/>
      <c r="L14" s="9"/>
      <c r="M14" s="9"/>
      <c r="N14" s="9"/>
      <c r="O14" s="9"/>
      <c r="P14" s="9"/>
      <c r="Q14" s="9"/>
      <c r="R14" s="9"/>
      <c r="S14" s="9"/>
      <c r="T14" s="9"/>
      <c r="U14" s="9"/>
      <c r="V14" s="9"/>
      <c r="W14" s="9"/>
      <c r="X14" s="9"/>
      <c r="Y14" s="9"/>
      <c r="Z14" s="9"/>
      <c r="AA14" s="9"/>
      <c r="AB14" s="10"/>
    </row>
    <row r="15" spans="2:28" x14ac:dyDescent="0.35">
      <c r="B15" s="8"/>
      <c r="C15" s="9"/>
      <c r="D15" s="9"/>
      <c r="E15" s="9"/>
      <c r="F15" s="9"/>
      <c r="G15" s="9"/>
      <c r="H15" s="10"/>
      <c r="K15" s="94" t="s">
        <v>59</v>
      </c>
      <c r="L15" s="92" t="s">
        <v>60</v>
      </c>
      <c r="M15" s="92" t="s">
        <v>21</v>
      </c>
      <c r="N15" s="93" t="s">
        <v>64</v>
      </c>
      <c r="O15" s="93" t="s">
        <v>61</v>
      </c>
      <c r="P15" s="80" t="s">
        <v>66</v>
      </c>
      <c r="Q15" s="80"/>
      <c r="R15" s="80"/>
      <c r="S15" s="80"/>
      <c r="T15" s="80" t="s">
        <v>68</v>
      </c>
      <c r="U15" s="80"/>
      <c r="V15" s="80"/>
      <c r="W15" s="80" t="s">
        <v>72</v>
      </c>
      <c r="X15" s="80"/>
      <c r="Y15" s="80"/>
      <c r="Z15" s="80"/>
      <c r="AA15" s="80"/>
      <c r="AB15" s="34" t="s">
        <v>73</v>
      </c>
    </row>
    <row r="16" spans="2:28" ht="43.5" x14ac:dyDescent="0.35">
      <c r="B16" s="8"/>
      <c r="C16" s="9"/>
      <c r="D16" s="9"/>
      <c r="E16" s="9"/>
      <c r="F16" s="9"/>
      <c r="G16" s="9"/>
      <c r="H16" s="10"/>
      <c r="K16" s="94"/>
      <c r="L16" s="92"/>
      <c r="M16" s="92"/>
      <c r="N16" s="93"/>
      <c r="O16" s="93"/>
      <c r="P16" s="35" t="s">
        <v>62</v>
      </c>
      <c r="Q16" s="35" t="s">
        <v>63</v>
      </c>
      <c r="R16" s="104" t="s">
        <v>125</v>
      </c>
      <c r="S16" s="35" t="s">
        <v>65</v>
      </c>
      <c r="T16" s="35" t="s">
        <v>69</v>
      </c>
      <c r="U16" s="35" t="s">
        <v>70</v>
      </c>
      <c r="V16" s="35" t="s">
        <v>71</v>
      </c>
      <c r="W16" s="35" t="s">
        <v>70</v>
      </c>
      <c r="X16" s="35" t="s">
        <v>74</v>
      </c>
      <c r="Y16" s="36" t="s">
        <v>75</v>
      </c>
      <c r="Z16" s="36" t="s">
        <v>76</v>
      </c>
      <c r="AA16" s="36" t="s">
        <v>65</v>
      </c>
      <c r="AB16" s="37"/>
    </row>
    <row r="17" spans="1:29" x14ac:dyDescent="0.35">
      <c r="B17" s="81" t="s">
        <v>20</v>
      </c>
      <c r="C17" s="82"/>
      <c r="D17" s="19" t="s">
        <v>21</v>
      </c>
      <c r="E17" s="19" t="s">
        <v>22</v>
      </c>
      <c r="F17" s="19" t="s">
        <v>28</v>
      </c>
      <c r="G17" s="19" t="s">
        <v>23</v>
      </c>
      <c r="H17" s="20" t="s">
        <v>24</v>
      </c>
      <c r="K17" s="96">
        <v>0</v>
      </c>
      <c r="L17" s="97">
        <v>1</v>
      </c>
      <c r="M17" s="97">
        <v>2</v>
      </c>
      <c r="N17" s="38">
        <v>3</v>
      </c>
      <c r="O17" s="39">
        <v>4</v>
      </c>
      <c r="P17" s="39">
        <v>5</v>
      </c>
      <c r="Q17" s="39" t="s">
        <v>79</v>
      </c>
      <c r="R17" s="105"/>
      <c r="S17" s="39">
        <v>7</v>
      </c>
      <c r="T17" s="39">
        <v>8</v>
      </c>
      <c r="U17" s="39" t="s">
        <v>80</v>
      </c>
      <c r="V17" s="39" t="s">
        <v>81</v>
      </c>
      <c r="W17" s="39" t="s">
        <v>82</v>
      </c>
      <c r="X17" s="39" t="s">
        <v>83</v>
      </c>
      <c r="Y17" s="39">
        <v>13</v>
      </c>
      <c r="Z17" s="39" t="s">
        <v>84</v>
      </c>
      <c r="AA17" s="39" t="s">
        <v>85</v>
      </c>
      <c r="AB17" s="40">
        <v>16</v>
      </c>
      <c r="AC17" s="3"/>
    </row>
    <row r="18" spans="1:29" ht="32" customHeight="1" x14ac:dyDescent="0.35">
      <c r="B18" s="83" t="s">
        <v>39</v>
      </c>
      <c r="C18" s="82"/>
      <c r="D18" s="19" t="s">
        <v>25</v>
      </c>
      <c r="E18" s="19">
        <v>15</v>
      </c>
      <c r="F18" s="19">
        <v>100</v>
      </c>
      <c r="G18" s="19">
        <f>E18*F18*G$14</f>
        <v>285</v>
      </c>
      <c r="H18" s="20">
        <f>E18*F18+G18</f>
        <v>1785</v>
      </c>
      <c r="K18" s="101">
        <v>1</v>
      </c>
      <c r="L18" s="50" t="str">
        <f>B18</f>
        <v>Prod 1
Optional Serie/Descriere produs</v>
      </c>
      <c r="M18" s="98" t="str">
        <f>D18</f>
        <v>buc</v>
      </c>
      <c r="N18" s="51">
        <f>E18</f>
        <v>15</v>
      </c>
      <c r="O18" s="52">
        <v>15</v>
      </c>
      <c r="P18" s="53">
        <f>F18</f>
        <v>100</v>
      </c>
      <c r="Q18" s="54">
        <f>O18*P18</f>
        <v>1500</v>
      </c>
      <c r="R18" s="106">
        <v>0.19</v>
      </c>
      <c r="S18" s="55">
        <f>Q18*R18</f>
        <v>285</v>
      </c>
      <c r="T18" s="56">
        <v>0.3</v>
      </c>
      <c r="U18" s="54">
        <f>P18*T18</f>
        <v>30</v>
      </c>
      <c r="V18" s="55">
        <f>O18*U18</f>
        <v>450</v>
      </c>
      <c r="W18" s="60">
        <f>P18+U18</f>
        <v>130</v>
      </c>
      <c r="X18" s="61">
        <f>Q18+V18</f>
        <v>1950</v>
      </c>
      <c r="Y18" s="61">
        <f>W18*(1+R18)</f>
        <v>154.69999999999999</v>
      </c>
      <c r="Z18" s="61">
        <f>O18*Y18</f>
        <v>2320.5</v>
      </c>
      <c r="AA18" s="62">
        <f>Z18-X18</f>
        <v>370.5</v>
      </c>
      <c r="AB18" s="67"/>
    </row>
    <row r="19" spans="1:29" ht="33" customHeight="1" x14ac:dyDescent="0.35">
      <c r="B19" s="83" t="s">
        <v>40</v>
      </c>
      <c r="C19" s="82"/>
      <c r="D19" s="19" t="s">
        <v>26</v>
      </c>
      <c r="E19" s="19">
        <v>20</v>
      </c>
      <c r="F19" s="19">
        <v>50</v>
      </c>
      <c r="G19" s="19">
        <f t="shared" ref="G19:G20" si="0">E19*F19*G$14</f>
        <v>190</v>
      </c>
      <c r="H19" s="20">
        <f t="shared" ref="H19:H20" si="1">E19*F19+G19</f>
        <v>1190</v>
      </c>
      <c r="K19" s="102">
        <v>2</v>
      </c>
      <c r="L19" s="27" t="str">
        <f t="shared" ref="L19:L20" si="2">B19</f>
        <v>Prod 2
Optional Serie/Descriere produs</v>
      </c>
      <c r="M19" s="99" t="str">
        <f t="shared" ref="M19:M20" si="3">D19</f>
        <v>l</v>
      </c>
      <c r="N19" s="28">
        <f>E19</f>
        <v>20</v>
      </c>
      <c r="O19" s="41">
        <v>20</v>
      </c>
      <c r="P19" s="29">
        <f>F19</f>
        <v>50</v>
      </c>
      <c r="Q19" s="43">
        <f t="shared" ref="Q19:Q20" si="4">O19*P19</f>
        <v>1000</v>
      </c>
      <c r="R19" s="107">
        <v>0.19</v>
      </c>
      <c r="S19" s="44">
        <f>Q19*R19</f>
        <v>190</v>
      </c>
      <c r="T19" s="48">
        <v>0.45</v>
      </c>
      <c r="U19" s="43">
        <f>P19*T19</f>
        <v>22.5</v>
      </c>
      <c r="V19" s="44">
        <f>O19*U19</f>
        <v>450</v>
      </c>
      <c r="W19" s="63">
        <f>P19+U19</f>
        <v>72.5</v>
      </c>
      <c r="X19" s="64">
        <f>Q19+V19</f>
        <v>1450</v>
      </c>
      <c r="Y19" s="64">
        <f>W19*(1+R19)</f>
        <v>86.274999999999991</v>
      </c>
      <c r="Z19" s="64">
        <f>O19*Y19</f>
        <v>1725.4999999999998</v>
      </c>
      <c r="AA19" s="45">
        <f t="shared" ref="AA19:AA20" si="5">Z19-X19</f>
        <v>275.49999999999977</v>
      </c>
      <c r="AB19" s="68"/>
    </row>
    <row r="20" spans="1:29" ht="29.5" customHeight="1" x14ac:dyDescent="0.35">
      <c r="B20" s="84" t="s">
        <v>41</v>
      </c>
      <c r="C20" s="85"/>
      <c r="D20" s="19" t="s">
        <v>27</v>
      </c>
      <c r="E20" s="19">
        <v>10</v>
      </c>
      <c r="F20" s="19">
        <v>250</v>
      </c>
      <c r="G20" s="19">
        <f t="shared" si="0"/>
        <v>475</v>
      </c>
      <c r="H20" s="20">
        <f t="shared" si="1"/>
        <v>2975</v>
      </c>
      <c r="K20" s="103">
        <v>3</v>
      </c>
      <c r="L20" s="31" t="str">
        <f t="shared" si="2"/>
        <v>Prod 3
Optional Serie/Descriere produs</v>
      </c>
      <c r="M20" s="100" t="str">
        <f t="shared" si="3"/>
        <v>bax</v>
      </c>
      <c r="N20" s="32">
        <f>E20</f>
        <v>10</v>
      </c>
      <c r="O20" s="59">
        <v>9</v>
      </c>
      <c r="P20" s="30">
        <f>F20</f>
        <v>250</v>
      </c>
      <c r="Q20" s="57">
        <f t="shared" si="4"/>
        <v>2250</v>
      </c>
      <c r="R20" s="108">
        <v>0.19</v>
      </c>
      <c r="S20" s="58">
        <f>Q20*R20</f>
        <v>427.5</v>
      </c>
      <c r="T20" s="49">
        <v>0.15</v>
      </c>
      <c r="U20" s="57">
        <f>P20*T20</f>
        <v>37.5</v>
      </c>
      <c r="V20" s="58">
        <f>O20*U20</f>
        <v>337.5</v>
      </c>
      <c r="W20" s="65">
        <f>P20+U20</f>
        <v>287.5</v>
      </c>
      <c r="X20" s="66">
        <f>Q20+V20</f>
        <v>2587.5</v>
      </c>
      <c r="Y20" s="66">
        <f>W20*(1+R20)</f>
        <v>342.125</v>
      </c>
      <c r="Z20" s="66">
        <f>O20*Y20</f>
        <v>3079.125</v>
      </c>
      <c r="AA20" s="46">
        <f t="shared" si="5"/>
        <v>491.625</v>
      </c>
      <c r="AB20" s="69"/>
    </row>
    <row r="21" spans="1:29" x14ac:dyDescent="0.35">
      <c r="B21" s="8"/>
      <c r="C21" s="9"/>
      <c r="D21" s="9"/>
      <c r="E21" s="9"/>
      <c r="F21" s="9"/>
      <c r="G21" s="9"/>
      <c r="H21" s="10"/>
      <c r="K21" s="8"/>
      <c r="L21" s="9"/>
      <c r="M21" s="9"/>
      <c r="N21" s="9"/>
      <c r="O21" s="24" t="s">
        <v>77</v>
      </c>
      <c r="P21" s="9" t="s">
        <v>78</v>
      </c>
      <c r="Q21" s="9"/>
      <c r="R21" s="9"/>
      <c r="S21" s="9"/>
      <c r="T21" s="9" t="s">
        <v>78</v>
      </c>
      <c r="U21" s="9" t="s">
        <v>78</v>
      </c>
      <c r="V21" s="9"/>
      <c r="W21" s="9" t="s">
        <v>78</v>
      </c>
      <c r="X21" s="9"/>
      <c r="Y21" s="9"/>
      <c r="Z21" s="9"/>
      <c r="AA21" s="9"/>
      <c r="AB21" s="10"/>
    </row>
    <row r="22" spans="1:29" x14ac:dyDescent="0.35">
      <c r="B22" s="8"/>
      <c r="C22" s="9"/>
      <c r="D22" s="9"/>
      <c r="E22" s="9"/>
      <c r="F22" s="9" t="s">
        <v>33</v>
      </c>
      <c r="G22" s="9">
        <f>G24-G23</f>
        <v>5000</v>
      </c>
      <c r="H22" s="10"/>
      <c r="K22" s="8"/>
      <c r="L22" s="9"/>
      <c r="M22" s="9"/>
      <c r="N22" s="9"/>
      <c r="O22" s="9"/>
      <c r="P22" s="9"/>
      <c r="Q22" s="9"/>
      <c r="R22" s="9"/>
      <c r="S22" s="9"/>
      <c r="T22" s="9"/>
      <c r="U22" s="9"/>
      <c r="V22" s="9"/>
      <c r="W22" s="9"/>
      <c r="X22" s="9"/>
      <c r="Y22" s="9"/>
      <c r="Z22" s="9"/>
      <c r="AA22" s="9"/>
      <c r="AB22" s="10"/>
    </row>
    <row r="23" spans="1:29" x14ac:dyDescent="0.35">
      <c r="B23" s="8"/>
      <c r="C23" s="9"/>
      <c r="D23" s="9"/>
      <c r="E23" s="9"/>
      <c r="F23" s="9" t="s">
        <v>34</v>
      </c>
      <c r="G23" s="9">
        <f>SUM(G18:G20)</f>
        <v>950</v>
      </c>
      <c r="H23" s="10"/>
      <c r="K23" s="8"/>
      <c r="L23" s="74" t="s">
        <v>88</v>
      </c>
      <c r="M23" s="87" t="s">
        <v>89</v>
      </c>
      <c r="N23" s="87"/>
      <c r="O23" s="87"/>
      <c r="P23" s="87"/>
      <c r="Q23" s="87"/>
      <c r="R23" s="87"/>
      <c r="S23" s="87"/>
      <c r="T23" s="87"/>
      <c r="U23" s="87"/>
      <c r="V23" s="87"/>
      <c r="W23" s="87"/>
      <c r="X23" s="87"/>
      <c r="Y23" s="87"/>
      <c r="Z23" s="87"/>
      <c r="AA23" s="87"/>
      <c r="AB23" s="88"/>
    </row>
    <row r="24" spans="1:29" x14ac:dyDescent="0.35">
      <c r="B24" s="8"/>
      <c r="C24" s="9"/>
      <c r="D24" s="9"/>
      <c r="E24" s="9"/>
      <c r="F24" s="9" t="s">
        <v>35</v>
      </c>
      <c r="G24" s="9">
        <f>SUM(H18:H20)</f>
        <v>5950</v>
      </c>
      <c r="H24" s="10"/>
      <c r="K24" s="8"/>
      <c r="L24" s="9"/>
      <c r="M24" s="9"/>
      <c r="N24" s="9"/>
      <c r="O24" s="9"/>
      <c r="P24" s="9"/>
      <c r="Q24" s="9"/>
      <c r="R24" s="9"/>
      <c r="S24" s="9"/>
      <c r="T24" s="9"/>
      <c r="U24" s="9"/>
      <c r="V24" s="9"/>
      <c r="W24" s="9"/>
      <c r="X24" s="9"/>
      <c r="Y24" s="9"/>
      <c r="Z24" s="9"/>
      <c r="AA24" s="9"/>
      <c r="AB24" s="10"/>
    </row>
    <row r="25" spans="1:29" x14ac:dyDescent="0.35">
      <c r="B25" s="8"/>
      <c r="C25" s="9"/>
      <c r="D25" s="9"/>
      <c r="E25" s="9"/>
      <c r="F25" s="9"/>
      <c r="G25" s="9"/>
      <c r="H25" s="10"/>
      <c r="K25" s="8"/>
      <c r="L25" s="80" t="s">
        <v>90</v>
      </c>
      <c r="M25" s="80"/>
      <c r="N25" s="33" t="s">
        <v>43</v>
      </c>
      <c r="O25" s="9"/>
      <c r="P25" s="89" t="s">
        <v>91</v>
      </c>
      <c r="Q25" s="89"/>
      <c r="R25" s="89"/>
      <c r="S25" s="89"/>
      <c r="T25" s="80" t="s">
        <v>43</v>
      </c>
      <c r="U25" s="80"/>
      <c r="V25" s="9"/>
      <c r="W25" s="9"/>
      <c r="X25" s="9"/>
      <c r="Y25" s="9"/>
      <c r="Z25" s="9"/>
      <c r="AA25" s="9"/>
      <c r="AB25" s="10"/>
    </row>
    <row r="26" spans="1:29" x14ac:dyDescent="0.35">
      <c r="B26" s="8"/>
      <c r="C26" s="9"/>
      <c r="D26" s="9"/>
      <c r="E26" s="9"/>
      <c r="F26" s="9"/>
      <c r="G26" s="9"/>
      <c r="H26" s="10"/>
      <c r="K26" s="8"/>
      <c r="L26" s="79"/>
      <c r="M26" s="79"/>
      <c r="N26" s="80"/>
      <c r="O26" s="9"/>
      <c r="P26" s="79"/>
      <c r="Q26" s="79"/>
      <c r="R26" s="79"/>
      <c r="S26" s="79"/>
      <c r="T26" s="80"/>
      <c r="U26" s="80"/>
      <c r="V26" s="9"/>
      <c r="W26" s="9"/>
      <c r="X26" s="9"/>
      <c r="Y26" s="9"/>
      <c r="Z26" s="9"/>
      <c r="AA26" s="9"/>
      <c r="AB26" s="10"/>
    </row>
    <row r="27" spans="1:29" x14ac:dyDescent="0.35">
      <c r="B27" s="8"/>
      <c r="C27" s="9"/>
      <c r="D27" s="9"/>
      <c r="E27" s="9"/>
      <c r="F27" s="9" t="s">
        <v>36</v>
      </c>
      <c r="G27" s="9"/>
      <c r="H27" s="10"/>
      <c r="K27" s="8"/>
      <c r="L27" s="79"/>
      <c r="M27" s="79"/>
      <c r="N27" s="80"/>
      <c r="O27" s="23"/>
      <c r="P27" s="79"/>
      <c r="Q27" s="79"/>
      <c r="R27" s="79"/>
      <c r="S27" s="79"/>
      <c r="T27" s="80"/>
      <c r="U27" s="80"/>
      <c r="V27" s="9"/>
      <c r="W27" s="9"/>
      <c r="X27" s="9"/>
      <c r="Y27" s="9"/>
      <c r="Z27" s="9"/>
      <c r="AA27" s="9"/>
      <c r="AB27" s="10"/>
    </row>
    <row r="28" spans="1:29" ht="15" thickBot="1" x14ac:dyDescent="0.4">
      <c r="B28" s="16"/>
      <c r="C28" s="17"/>
      <c r="D28" s="17"/>
      <c r="E28" s="17"/>
      <c r="F28" s="17"/>
      <c r="G28" s="17"/>
      <c r="H28" s="18"/>
      <c r="K28" s="16"/>
      <c r="L28" s="17"/>
      <c r="M28" s="17"/>
      <c r="N28" s="17"/>
      <c r="O28" s="17"/>
      <c r="P28" s="17"/>
      <c r="Q28" s="17"/>
      <c r="R28" s="17"/>
      <c r="S28" s="17"/>
      <c r="T28" s="17"/>
      <c r="U28" s="17"/>
      <c r="V28" s="17"/>
      <c r="W28" s="17"/>
      <c r="X28" s="17"/>
      <c r="Y28" s="17"/>
      <c r="Z28" s="17"/>
      <c r="AA28" s="17"/>
      <c r="AB28" s="18"/>
    </row>
    <row r="30" spans="1:29" x14ac:dyDescent="0.35">
      <c r="A30" t="s">
        <v>29</v>
      </c>
      <c r="B30" t="s">
        <v>30</v>
      </c>
      <c r="K30" s="9"/>
      <c r="L30" s="24" t="s">
        <v>123</v>
      </c>
    </row>
    <row r="31" spans="1:29" x14ac:dyDescent="0.35">
      <c r="B31" t="s">
        <v>31</v>
      </c>
      <c r="K31" s="70"/>
      <c r="L31" s="71" t="s">
        <v>86</v>
      </c>
    </row>
    <row r="32" spans="1:29" ht="29" x14ac:dyDescent="0.35">
      <c r="B32" t="s">
        <v>32</v>
      </c>
      <c r="K32" s="72"/>
      <c r="L32" s="71" t="s">
        <v>126</v>
      </c>
      <c r="M32" s="75" t="s">
        <v>92</v>
      </c>
    </row>
    <row r="33" spans="11:13" ht="31" customHeight="1" x14ac:dyDescent="0.35">
      <c r="K33" s="104"/>
      <c r="L33" s="71" t="s">
        <v>127</v>
      </c>
      <c r="M33" s="75"/>
    </row>
    <row r="34" spans="11:13" x14ac:dyDescent="0.35">
      <c r="K34" s="73"/>
      <c r="L34" s="71" t="s">
        <v>87</v>
      </c>
      <c r="M34" s="75" t="s">
        <v>93</v>
      </c>
    </row>
    <row r="35" spans="11:13" x14ac:dyDescent="0.35">
      <c r="L35" t="s">
        <v>124</v>
      </c>
    </row>
  </sheetData>
  <mergeCells count="23">
    <mergeCell ref="O1:P1"/>
    <mergeCell ref="O4:U4"/>
    <mergeCell ref="W15:AA15"/>
    <mergeCell ref="K10:S10"/>
    <mergeCell ref="P15:S15"/>
    <mergeCell ref="T15:V15"/>
    <mergeCell ref="M15:M16"/>
    <mergeCell ref="N15:N16"/>
    <mergeCell ref="O15:O16"/>
    <mergeCell ref="L15:L16"/>
    <mergeCell ref="K15:K16"/>
    <mergeCell ref="M23:AB23"/>
    <mergeCell ref="P25:S25"/>
    <mergeCell ref="T25:U25"/>
    <mergeCell ref="L26:M27"/>
    <mergeCell ref="N26:N27"/>
    <mergeCell ref="P26:S27"/>
    <mergeCell ref="T26:U27"/>
    <mergeCell ref="B17:C17"/>
    <mergeCell ref="B18:C18"/>
    <mergeCell ref="B19:C19"/>
    <mergeCell ref="B20:C20"/>
    <mergeCell ref="L25:M25"/>
  </mergeCells>
  <hyperlinks>
    <hyperlink ref="C8" r:id="rId1" xr:uid="{0C07E4EC-0467-46C0-B3C4-E354D8903D8A}"/>
  </hyperlinks>
  <pageMargins left="0.7" right="0.7" top="0.75" bottom="0.75" header="0.3" footer="0.3"/>
  <pageSetup orientation="portrait" horizontalDpi="0"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9F42B78803B9340B5DB7A8313F40E5C" ma:contentTypeVersion="10" ma:contentTypeDescription="Create a new document." ma:contentTypeScope="" ma:versionID="00eeadc8174ce43a907ac0920f518cf9">
  <xsd:schema xmlns:xsd="http://www.w3.org/2001/XMLSchema" xmlns:xs="http://www.w3.org/2001/XMLSchema" xmlns:p="http://schemas.microsoft.com/office/2006/metadata/properties" xmlns:ns3="30a1ffad-c03b-42e2-bfcc-60f55e28a76d" xmlns:ns4="f0b20964-b097-43bb-9d01-6e4880c7fa37" targetNamespace="http://schemas.microsoft.com/office/2006/metadata/properties" ma:root="true" ma:fieldsID="64d47d0c7bf865c209df1dd988d2cef1" ns3:_="" ns4:_="">
    <xsd:import namespace="30a1ffad-c03b-42e2-bfcc-60f55e28a76d"/>
    <xsd:import namespace="f0b20964-b097-43bb-9d01-6e4880c7fa3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a1ffad-c03b-42e2-bfcc-60f55e28a7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0b20964-b097-43bb-9d01-6e4880c7fa3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DA8C8C-22AA-4410-A5D1-AFEE8F28178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B677A21-8F65-454C-99FB-BE7089F2F4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a1ffad-c03b-42e2-bfcc-60f55e28a76d"/>
    <ds:schemaRef ds:uri="f0b20964-b097-43bb-9d01-6e4880c7f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0ECC0B-0975-4A84-A759-BA30AF110D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Functionalitate</vt:lpstr>
      <vt:lpstr>Modele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Paun</dc:creator>
  <cp:lastModifiedBy>Daniela Paun</cp:lastModifiedBy>
  <dcterms:created xsi:type="dcterms:W3CDTF">2020-07-07T09:50:25Z</dcterms:created>
  <dcterms:modified xsi:type="dcterms:W3CDTF">2020-07-11T05:39:42Z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0x01010049F42B78803B9340B5DB7A8313F40E5C</vt:lpwstr>
  </property>
</Properties>
</file>